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32" yWindow="516" windowWidth="22716" windowHeight="8940" activeTab="2"/>
  </bookViews>
  <sheets>
    <sheet name="Raspored po grupama" sheetId="1" r:id="rId1"/>
    <sheet name="Rezultati (2i2 prof. Maric)" sheetId="2" r:id="rId2"/>
    <sheet name="Rezultati 2i2 objava" sheetId="3" r:id="rId3"/>
    <sheet name="Rezultati (2i1 prof. Filipovic)" sheetId="4" r:id="rId4"/>
  </sheets>
  <calcPr calcId="145621"/>
</workbook>
</file>

<file path=xl/calcChain.xml><?xml version="1.0" encoding="utf-8"?>
<calcChain xmlns="http://schemas.openxmlformats.org/spreadsheetml/2006/main">
  <c r="C45" i="3" l="1"/>
  <c r="C44" i="3"/>
  <c r="C43" i="3"/>
  <c r="C42" i="3"/>
  <c r="C41" i="3"/>
  <c r="C36" i="3"/>
  <c r="C35" i="3"/>
  <c r="C33" i="3"/>
  <c r="C32" i="3"/>
  <c r="C31" i="3"/>
  <c r="C30" i="3"/>
  <c r="C29" i="3"/>
  <c r="C28" i="3"/>
  <c r="C27" i="3"/>
  <c r="C26" i="3"/>
  <c r="C25" i="3"/>
  <c r="C24" i="3"/>
  <c r="C23" i="3"/>
  <c r="C18" i="3"/>
  <c r="C17" i="3"/>
  <c r="C16" i="3"/>
  <c r="C15" i="3"/>
  <c r="C14" i="3"/>
  <c r="C13" i="3"/>
  <c r="C12" i="3"/>
  <c r="C11" i="3"/>
  <c r="C10" i="3"/>
  <c r="C9" i="3"/>
  <c r="C8" i="3"/>
  <c r="C7" i="3"/>
  <c r="C6" i="3"/>
  <c r="C5" i="3"/>
  <c r="C4" i="3"/>
  <c r="C119" i="2"/>
  <c r="C118" i="2"/>
  <c r="C117" i="2"/>
  <c r="C116" i="2"/>
  <c r="C115" i="2"/>
  <c r="C72" i="2"/>
  <c r="C71" i="2"/>
  <c r="C69" i="2"/>
  <c r="C68" i="2"/>
  <c r="C67" i="2"/>
  <c r="C66" i="2"/>
  <c r="C65" i="2"/>
  <c r="C64" i="2"/>
  <c r="C63" i="2"/>
  <c r="C62" i="2"/>
  <c r="C61" i="2"/>
  <c r="C60" i="2"/>
  <c r="C59" i="2"/>
  <c r="C18" i="2"/>
  <c r="C17" i="2"/>
  <c r="C16" i="2"/>
  <c r="C15" i="2"/>
  <c r="C14" i="2"/>
  <c r="C13" i="2"/>
  <c r="C12" i="2"/>
  <c r="C11" i="2"/>
  <c r="C10" i="2"/>
  <c r="C9" i="2"/>
  <c r="C8" i="2"/>
  <c r="C7" i="2"/>
  <c r="C6" i="2"/>
  <c r="C5" i="2"/>
  <c r="C4" i="2"/>
  <c r="C232" i="1"/>
  <c r="B218" i="1"/>
  <c r="B201" i="1"/>
  <c r="B177" i="1"/>
  <c r="B155" i="1"/>
  <c r="B141" i="1"/>
  <c r="B124" i="1"/>
  <c r="B102" i="1"/>
  <c r="B80" i="1"/>
  <c r="B65" i="1"/>
  <c r="B48" i="1"/>
  <c r="B26" i="1"/>
  <c r="B4" i="1"/>
</calcChain>
</file>

<file path=xl/comments1.xml><?xml version="1.0" encoding="utf-8"?>
<comments xmlns="http://schemas.openxmlformats.org/spreadsheetml/2006/main">
  <authors>
    <author/>
  </authors>
  <commentList>
    <comment ref="D4" authorId="0">
      <text>
        <r>
          <rPr>
            <sz val="10"/>
            <color rgb="FF000000"/>
            <rFont val="Arial"/>
          </rPr>
          <t xml:space="preserve">+3
</t>
        </r>
      </text>
    </comment>
    <comment ref="D5" authorId="0">
      <text>
        <r>
          <rPr>
            <sz val="10"/>
            <color rgb="FF000000"/>
            <rFont val="Arial"/>
          </rPr>
          <t xml:space="preserve">
+3   bootstrap</t>
        </r>
      </text>
    </comment>
    <comment ref="D6" authorId="0">
      <text>
        <r>
          <rPr>
            <sz val="10"/>
            <color rgb="FF000000"/>
            <rFont val="Arial"/>
          </rPr>
          <t xml:space="preserve">+3 bootstrap
</t>
        </r>
      </text>
    </comment>
    <comment ref="D7" authorId="0">
      <text>
        <r>
          <rPr>
            <sz val="10"/>
            <color rgb="FF000000"/>
            <rFont val="Arial"/>
          </rPr>
          <t>-0.5 jedno ili vise slova a dozvoljeno samo jedno
-1    slide down efekat
+3   bootstrap
+1.5</t>
        </r>
      </text>
    </comment>
    <comment ref="D8" authorId="0">
      <text>
        <r>
          <rPr>
            <sz val="10"/>
            <color rgb="FF000000"/>
            <rFont val="Arial"/>
          </rPr>
          <t xml:space="preserve">-0.5  provera sifre
-0.5  fali dohvatanje ocene $_GET['ocena']
-1     upit za listu nije potpun
+3    bootstrap
+1
</t>
        </r>
      </text>
    </comment>
    <comment ref="D9" authorId="0">
      <text>
        <r>
          <rPr>
            <sz val="10"/>
            <color rgb="FF000000"/>
            <rFont val="Arial"/>
          </rPr>
          <t>-0.5 provera da naslov pocinje a ne da sadrzi samo Knjiga, ...
-1   ispis greske ispod u crveno
-0.5 pogresno shvaceno 'lista bez ponavljanja', ali je skolski regularno odradjeno ovako :)
+3   bootstrap
+1</t>
        </r>
      </text>
    </comment>
    <comment ref="D10" authorId="0">
      <text>
        <r>
          <rPr>
            <sz val="10"/>
            <color rgb="FF000000"/>
            <rFont val="Arial"/>
          </rPr>
          <t xml:space="preserve">-2    provera za sifru
-1.5 fali uslov u 2.php ako je cekirano ignorisati
-0.5 lista ponavljanje
+3   bootstrap
-1
</t>
        </r>
      </text>
    </comment>
    <comment ref="D11" authorId="0">
      <text>
        <r>
          <rPr>
            <sz val="10"/>
            <color rgb="FF000000"/>
            <rFont val="Arial"/>
          </rPr>
          <t>-0.5  provera sifre
-1     ako je cekriano ignorisi ne proveravamo indeks
-1     slide down efekat
-1     ispis greske na dnu
-0.5  nije dobro dohvatanje iz ocene koju je student dobio (red['ocena'])
+3    bootstrap
-1</t>
        </r>
      </text>
    </comment>
    <comment ref="D12" authorId="0">
      <text>
        <r>
          <rPr>
            <sz val="10"/>
            <color rgb="FF000000"/>
            <rFont val="Arial"/>
          </rPr>
          <t xml:space="preserve">-0.5   AJAX podaci, fali val()
-0.5   provera da li je student polozio bas taj ispit fali
-0.5   lista bez ponavljanja
-1.5
</t>
        </r>
      </text>
    </comment>
    <comment ref="D13" authorId="0">
      <text>
        <r>
          <rPr>
            <sz val="10"/>
            <color rgb="FF000000"/>
            <rFont val="Arial"/>
          </rPr>
          <t xml:space="preserve">-2.5  provera sifra
-0.5  ispitivanje da li je cekirano ignorisi
-1     ocena nije tekst nego lista
-2     upit za ispitivanje da li je student polozio predmet
-6
</t>
        </r>
      </text>
    </comment>
    <comment ref="D14" authorId="0">
      <text>
        <r>
          <rPr>
            <sz val="10"/>
            <color rgb="FF000000"/>
            <rFont val="Arial"/>
          </rPr>
          <t xml:space="preserve">-1    AJAX obrada rezultata
-2    dohvatanje podataka o oceni studenta iz tog predmeta
-4.5 obrada ocene (ako je polozio *2, itd...)
-0.5 na index.php nije obradjeno ako upit za studenta sa indeksom vrati prazno
-8
</t>
        </r>
      </text>
    </comment>
    <comment ref="D15" authorId="0">
      <text>
        <r>
          <rPr>
            <sz val="10"/>
            <color rgb="FF000000"/>
            <rFont val="Arial"/>
          </rPr>
          <t xml:space="preserve">-2.5  provera za sifru
-1     error i success funkcije u ajaxu
-0.5  fali div za gresku na kraju forme
-12.5 aktivnosti na 2.php
-16.5
</t>
        </r>
      </text>
    </comment>
    <comment ref="D16" authorId="0">
      <text>
        <r>
          <rPr>
            <sz val="10"/>
            <color rgb="FF000000"/>
            <rFont val="Arial"/>
          </rPr>
          <t>-2    provera naslov
-2    provera sifra
-1    slide down efekat
-0.5 podrazumevana vrednost kod lista ocena
-1    ispis gresaka na dnu
-2    ako nije kliknuto ignorisi proveriti ocenu i indeks
-3    fali AJAX za indeks
-3    aktivnosti na strani indeks.php (upiti nisu dobri)
-2    dohvatanje podataka o polozenom predmetu studenta (upit)
-4.5  transformacija ocene materijala
-2     upit za upis u tabelu
-2     fali ispis liste materijala
+1   bootstrap
-24</t>
        </r>
      </text>
    </comment>
    <comment ref="D17" authorId="0">
      <text>
        <r>
          <rPr>
            <sz val="10"/>
            <color rgb="FF000000"/>
            <rFont val="Arial"/>
          </rPr>
          <t xml:space="preserve">+3 bootstrap
+3 formular
+3 tabela
+9
</t>
        </r>
      </text>
    </comment>
    <comment ref="D18" authorId="0">
      <text>
        <r>
          <rPr>
            <sz val="10"/>
            <color rgb="FF000000"/>
            <rFont val="Arial"/>
          </rPr>
          <t xml:space="preserve">+2  kreiranje formulara
+2  provera naslova, opisa i sifre
+1  ispis greske
+3  konekcija na bazu
+8
</t>
        </r>
      </text>
    </comment>
    <comment ref="D59" authorId="0">
      <text>
        <r>
          <rPr>
            <sz val="10"/>
            <color rgb="FF000000"/>
            <rFont val="Arial"/>
          </rPr>
          <t xml:space="preserve">-0.5  lista indeksa bez ponavljanja 
+3   bootstrap
+2.5
</t>
        </r>
      </text>
    </comment>
    <comment ref="D60" authorId="0">
      <text>
        <r>
          <rPr>
            <sz val="10"/>
            <color rgb="FF000000"/>
            <rFont val="Arial"/>
          </rPr>
          <t>-0.5   radio nisu iskljucivi
+3     bootstrap
+2.5</t>
        </r>
      </text>
    </comment>
    <comment ref="D61" authorId="0">
      <text>
        <r>
          <rPr>
            <sz val="10"/>
            <color rgb="FF000000"/>
            <rFont val="Arial"/>
          </rPr>
          <t>-0.5   datum provera broj fali
-0.5   upit polozeni.php
-0.5   provera da li su poslati podaci na 2.php nakon unosa
-0.5   upit u 2.php, samo izabrani jezik - fali
+3     bootstrap
+1</t>
        </r>
      </text>
    </comment>
    <comment ref="D62" authorId="0">
      <text>
        <r>
          <rPr>
            <sz val="10"/>
            <color rgb="FF000000"/>
            <rFont val="Arial"/>
          </rPr>
          <t>-0.5  lista - ponavljanja</t>
        </r>
      </text>
    </comment>
    <comment ref="D63" authorId="0">
      <text>
        <r>
          <rPr>
            <sz val="10"/>
            <color rgb="FF000000"/>
            <rFont val="Arial"/>
          </rPr>
          <t xml:space="preserve">-0.5  provera checkbox (vise istih id-eva)
-0.5  slanje podataka AJAX
-1     upit (trazene sifre predmeta - greska)
-0.5  lista ponavljanja
-1     crveni indeksi kad je ocena &gt; 8
+2.5 bootstrap (dugme)
-1 
</t>
        </r>
      </text>
    </comment>
    <comment ref="D64" authorId="0">
      <text>
        <r>
          <rPr>
            <sz val="10"/>
            <color rgb="FF000000"/>
            <rFont val="Arial"/>
          </rPr>
          <t xml:space="preserve">-3.5   tabela fali 
-0.5    dohvatanje vrednosti polja
-0.25   indexOf vraca -1 a ne false
-0.25   zbrkani uslovi za datum
-2        provera za radio fali
-0.5     lose formiran AJAX tamo gde ne treba
-2        provera poslatih podataka na 2.php
-0.5     zaustavljanje skripta
-2        lista svih predavanja (upit)
-2        checkbox provera
-0.5     AJAX podaci
-0.5     dohvatanje cekiranog predmeta
-1        lista bez ponavljanja
-15.5
</t>
        </r>
      </text>
    </comment>
    <comment ref="D65" authorId="0">
      <text>
        <r>
          <rPr>
            <sz val="10"/>
            <color rgb="FF000000"/>
            <rFont val="Arial"/>
          </rPr>
          <t>+3.5  tabela
+3     formular
+1     dohvatanje vrednosti
+1     provera naslova
+2     provera datuma
+2     provera radio
+1     povezivanje funkcionalnosti dugmetu prijavi
+1     alert greske
+1     povezano 1.php i 2.php
+1    AJAX konstrukcija
+2     bootstrap
+3     konekcija
+21.5</t>
        </r>
      </text>
    </comment>
    <comment ref="D66" authorId="0">
      <text>
        <r>
          <rPr>
            <sz val="10"/>
            <color rgb="FF000000"/>
            <rFont val="Arial"/>
          </rPr>
          <t xml:space="preserve">-3.5    fali tabela
-0.5    radio nisu iskljucivi
-2.5    provera datuma
-2       provera radio
-2       provera checkbox
-0.5    dohvatanje cekiranih vrednosti
-8.5    aktivnosti na strani polozeni.php
-1       provera da li postoje podaci na 2.php
-8       aktivnosti na strani 2.php
-28.5
</t>
        </r>
      </text>
    </comment>
    <comment ref="D67" authorId="0">
      <text>
        <r>
          <rPr>
            <sz val="10"/>
            <color rgb="FF000000"/>
            <rFont val="Arial"/>
          </rPr>
          <t xml:space="preserve">+3.5  tabela
+3     formular
+3     konekcija na bazu
+3     unos u tabelu 
+1     ispis greske
+3     bootstrap
+16.5
</t>
        </r>
      </text>
    </comment>
    <comment ref="D68" authorId="0">
      <text>
        <r>
          <rPr>
            <sz val="10"/>
            <color rgb="FF000000"/>
            <rFont val="Arial"/>
          </rPr>
          <t>+3.5  tabela
+3     formular
+1     dohvatanje vrednosti
+1     provera naslova
+2     provera datuma
+1     pridruzena funkcionalnost dugmetu prijavi
+1     alert greske
+3     konekcija na bazu
+1     bootstrap
+16.5</t>
        </r>
      </text>
    </comment>
    <comment ref="D69" authorId="0">
      <text>
        <r>
          <rPr>
            <sz val="10"/>
            <color rgb="FF000000"/>
            <rFont val="Arial"/>
          </rPr>
          <t xml:space="preserve">+3.5  tabela
+3     formular
+1     dohvatanje vrednosti
+1     provera naslova
+2     provera datuma
+1     alert greska
+1     pridruzivanje funkcionalnosti dugmetu prijavi
+12.5
</t>
        </r>
      </text>
    </comment>
    <comment ref="D70" authorId="0">
      <text>
        <r>
          <rPr>
            <sz val="10"/>
            <color rgb="FF000000"/>
            <rFont val="Arial"/>
          </rPr>
          <t>+3.5  tabela
+3     formular
+1     dohvatanje vrednosti
+1     provera naslov
+0.5  provera datum
+1     alert greske
+2     povezivanje funkcionalnosti dugmetu prijavi i indeksi
+12</t>
        </r>
      </text>
    </comment>
    <comment ref="D71" authorId="0">
      <text>
        <r>
          <rPr>
            <sz val="10"/>
            <color rgb="FF000000"/>
            <rFont val="Arial"/>
          </rPr>
          <t xml:space="preserve">+3.5    tabela
+2.5    formular
+1       dohvatanje vrednosti
+1       provera naslov
+1       dugme prijavi 
+1       povezano sa 2.php
+1       alert
 </t>
        </r>
      </text>
    </comment>
    <comment ref="D72" authorId="0">
      <text>
        <r>
          <rPr>
            <sz val="10"/>
            <color rgb="FF000000"/>
            <rFont val="Arial"/>
          </rPr>
          <t>+3.5  tabela
+3     formular
+6.5</t>
        </r>
      </text>
    </comment>
    <comment ref="D115" authorId="0">
      <text>
        <r>
          <rPr>
            <sz val="10"/>
            <color rgb="FF000000"/>
            <rFont val="Arial"/>
          </rPr>
          <t>-1    podaci u AJAXu su undefined
+3   bootstrap
+2</t>
        </r>
      </text>
    </comment>
    <comment ref="D116" authorId="0">
      <text>
        <r>
          <rPr>
            <sz val="10"/>
            <color rgb="FF000000"/>
            <rFont val="Arial"/>
          </rPr>
          <t xml:space="preserve">-1     provera broj sati
-2     fade out
+1    bootstrap
-2 </t>
        </r>
      </text>
    </comment>
    <comment ref="D117" authorId="0">
      <text>
        <r>
          <rPr>
            <sz val="10"/>
            <color rgb="FF000000"/>
            <rFont val="Arial"/>
          </rPr>
          <t>-0.5  autoincrement
-2.5  lista predmeta nije iz baze
-0.5  crven tekst u polju za gresku
-2     preformatiranje datuma na 2.php
-1     generisanje liste, nisu dohvaceni podaci iz reda
-1     pridruzivanje funkconalnosti dugmetu x (selektor u jquery-ju)
-0.5   dohvatanje podataka za AJAX
-1     upit za brisanje (nije dobra sintaksa)
+3   bootstrap
-5.5</t>
        </r>
      </text>
    </comment>
    <comment ref="D118" authorId="0">
      <text>
        <r>
          <rPr>
            <sz val="10"/>
            <color rgb="FF000000"/>
            <rFont val="Arial"/>
          </rPr>
          <t xml:space="preserve">-3.5  tabela
-2     provera poslatih podataka na 2.php
-2     preformatiranje datuma
-0.5     upit za listu termina (fali restrikcija za indeks)
-1     indeks u AJAX-u je undefined
-2     fade out
+2    bootstrap (nije lepo uvezan, umesto href - src)
-9
</t>
        </r>
      </text>
    </comment>
    <comment ref="D119" authorId="0">
      <text>
        <r>
          <rPr>
            <sz val="10"/>
            <color rgb="FF000000"/>
            <rFont val="Arial"/>
          </rPr>
          <t>-0.5  lista predmeta iz tabele predmeti
-2     provera datum
-2     preformatiranje datuma na 2.php
-0.5  lista (u upitu fali restrikcija za indeks)
-10   aktivnosti za brisanje
+3    bootstrap
-12</t>
        </r>
      </text>
    </comment>
  </commentList>
</comments>
</file>

<file path=xl/comments2.xml><?xml version="1.0" encoding="utf-8"?>
<comments xmlns="http://schemas.openxmlformats.org/spreadsheetml/2006/main">
  <authors>
    <author/>
  </authors>
  <commentList>
    <comment ref="D4" authorId="0">
      <text>
        <r>
          <rPr>
            <sz val="10"/>
            <color rgb="FF000000"/>
            <rFont val="Arial"/>
          </rPr>
          <t xml:space="preserve">+3
</t>
        </r>
      </text>
    </comment>
    <comment ref="D5" authorId="0">
      <text>
        <r>
          <rPr>
            <sz val="10"/>
            <color rgb="FF000000"/>
            <rFont val="Arial"/>
          </rPr>
          <t xml:space="preserve">
+3   bootstrap</t>
        </r>
      </text>
    </comment>
    <comment ref="D6" authorId="0">
      <text>
        <r>
          <rPr>
            <sz val="10"/>
            <color rgb="FF000000"/>
            <rFont val="Arial"/>
          </rPr>
          <t xml:space="preserve">+3 bootstrap
</t>
        </r>
      </text>
    </comment>
    <comment ref="D7" authorId="0">
      <text>
        <r>
          <rPr>
            <sz val="10"/>
            <color rgb="FF000000"/>
            <rFont val="Arial"/>
          </rPr>
          <t>-0.5 jedno ili vise slova a dozvoljeno samo jedno
-1    slide down efekat
+3   bootstrap
+1.5</t>
        </r>
      </text>
    </comment>
    <comment ref="D8" authorId="0">
      <text>
        <r>
          <rPr>
            <sz val="10"/>
            <color rgb="FF000000"/>
            <rFont val="Arial"/>
          </rPr>
          <t xml:space="preserve">-0.5  provera sifre
-0.5  fali dohvatanje ocene $_GET['ocena']
-1     upit za listu nije potpun
+3    bootstrap
+1
</t>
        </r>
      </text>
    </comment>
    <comment ref="D9" authorId="0">
      <text>
        <r>
          <rPr>
            <sz val="10"/>
            <color rgb="FF000000"/>
            <rFont val="Arial"/>
          </rPr>
          <t>-0.5 provera da naslov pocinje a ne da sadrzi samo Knjiga, ...
-1   ispis greske ispod u crveno
-0.5 pogresno shvaceno 'lista bez ponavljanja', ali je skolski regularno odradjeno ovako :)
+3   bootstrap
+1</t>
        </r>
      </text>
    </comment>
    <comment ref="D10" authorId="0">
      <text>
        <r>
          <rPr>
            <sz val="10"/>
            <color rgb="FF000000"/>
            <rFont val="Arial"/>
          </rPr>
          <t xml:space="preserve">-2    provera za sifru
-1.5 fali uslov u 2.php ako je cekirano ignorisati
-0.5 lista ponavljanje
+3   bootstrap
-1
</t>
        </r>
      </text>
    </comment>
    <comment ref="D11" authorId="0">
      <text>
        <r>
          <rPr>
            <sz val="10"/>
            <color rgb="FF000000"/>
            <rFont val="Arial"/>
          </rPr>
          <t>-0.5  provera sifre
-1     ako je cekriano ignorisi ne proveravamo indeks
-1     slide down efekat
-1     ispis greske na dnu
-0.5  nije dobro dohvatanje iz ocene koju je student dobio (red['ocena'])
+3    bootstrap
-1</t>
        </r>
      </text>
    </comment>
    <comment ref="D12" authorId="0">
      <text>
        <r>
          <rPr>
            <sz val="10"/>
            <color rgb="FF000000"/>
            <rFont val="Arial"/>
          </rPr>
          <t xml:space="preserve">-0.5   AJAX podaci, fali val()
-0.5   provera da li je student polozio bas taj ispit fali
-0.5   lista bez ponavljanja
-1.5
</t>
        </r>
      </text>
    </comment>
    <comment ref="D13" authorId="0">
      <text>
        <r>
          <rPr>
            <sz val="10"/>
            <color rgb="FF000000"/>
            <rFont val="Arial"/>
          </rPr>
          <t xml:space="preserve">-2.5  provera sifra
-0.5  ispitivanje da li je cekirano ignorisi
-1     ocena nije tekst nego lista
-2     upit za ispitivanje da li je student polozio predmet
-6
</t>
        </r>
      </text>
    </comment>
    <comment ref="D14" authorId="0">
      <text>
        <r>
          <rPr>
            <sz val="10"/>
            <color rgb="FF000000"/>
            <rFont val="Arial"/>
          </rPr>
          <t xml:space="preserve">-1    AJAX obrada rezultata
-2    dohvatanje podataka o oceni studenta iz tog predmeta
-4.5 obrada ocene (ako je polozio *2, itd...)
-0.5 na index.php nije obradjeno ako upit za studenta sa indeksom vrati prazno
-8
</t>
        </r>
      </text>
    </comment>
    <comment ref="D15" authorId="0">
      <text>
        <r>
          <rPr>
            <sz val="10"/>
            <color rgb="FF000000"/>
            <rFont val="Arial"/>
          </rPr>
          <t xml:space="preserve">-2.5  provera za sifru
-1     error i success funkcije u ajaxu
-0.5  fali div za gresku na kraju forme
-12.5 aktivnosti na 2.php
-16.5
</t>
        </r>
      </text>
    </comment>
    <comment ref="D16" authorId="0">
      <text>
        <r>
          <rPr>
            <sz val="10"/>
            <color rgb="FF000000"/>
            <rFont val="Arial"/>
          </rPr>
          <t>-2    provera naslov
-2    provera sifra
-1    slide down efekat
-0.5 podrazumevana vrednost kod lista ocena
-1    ispis gresaka na dnu
-2    ako nije kliknuto ignorisi proveriti ocenu i indeks
-3    fali AJAX za indeks
-3    aktivnosti na strani indeks.php (upiti nisu dobri)
-2    dohvatanje podataka o polozenom predmetu studenta (upit)
-4.5  transformacija ocene materijala
-2     upit za upis u tabelu
-2     fali ispis liste materijala
+1   bootstrap
-24</t>
        </r>
      </text>
    </comment>
    <comment ref="D17" authorId="0">
      <text>
        <r>
          <rPr>
            <sz val="10"/>
            <color rgb="FF000000"/>
            <rFont val="Arial"/>
          </rPr>
          <t xml:space="preserve">+3 bootstrap
+3 formular
+3 tabela
+9
</t>
        </r>
      </text>
    </comment>
    <comment ref="D18" authorId="0">
      <text>
        <r>
          <rPr>
            <sz val="10"/>
            <color rgb="FF000000"/>
            <rFont val="Arial"/>
          </rPr>
          <t xml:space="preserve">+2  kreiranje formulara
+2  provera naslova, opisa i sifre
+1  ispis greske
+3  konekcija na bazu
+8
</t>
        </r>
      </text>
    </comment>
    <comment ref="D23" authorId="0">
      <text>
        <r>
          <rPr>
            <sz val="10"/>
            <color rgb="FF000000"/>
            <rFont val="Arial"/>
          </rPr>
          <t xml:space="preserve">-0.5  lista indeksa bez ponavljanja 
+3   bootstrap
+2.5
</t>
        </r>
      </text>
    </comment>
    <comment ref="D24" authorId="0">
      <text>
        <r>
          <rPr>
            <sz val="10"/>
            <color rgb="FF000000"/>
            <rFont val="Arial"/>
          </rPr>
          <t>-0.5   radio nisu iskljucivi
+3     bootstrap
+2.5</t>
        </r>
      </text>
    </comment>
    <comment ref="D25" authorId="0">
      <text>
        <r>
          <rPr>
            <sz val="10"/>
            <color rgb="FF000000"/>
            <rFont val="Arial"/>
          </rPr>
          <t>-0.5   datum provera broj fali
-0.5   upit polozeni.php
-0.5   provera da li su poslati podaci na 2.php nakon unosa
-0.5   upit u 2.php, samo izabrani jezik - fali
+3     bootstrap
+1</t>
        </r>
      </text>
    </comment>
    <comment ref="D26" authorId="0">
      <text>
        <r>
          <rPr>
            <sz val="10"/>
            <color rgb="FF000000"/>
            <rFont val="Arial"/>
          </rPr>
          <t>-0.5  lista - ponavljanja</t>
        </r>
      </text>
    </comment>
    <comment ref="D27" authorId="0">
      <text>
        <r>
          <rPr>
            <sz val="10"/>
            <color rgb="FF000000"/>
            <rFont val="Arial"/>
          </rPr>
          <t xml:space="preserve">-0.5  provera checkbox (vise istih id-eva)
-0.5  slanje podataka AJAX
-1     upit (trazene sifre predmeta - greska)
-0.5  lista ponavljanja
-1     crveni indeksi kad je ocena &gt; 8
+2.5 bootstrap (dugme)
-1 
</t>
        </r>
      </text>
    </comment>
    <comment ref="D28" authorId="0">
      <text>
        <r>
          <rPr>
            <sz val="10"/>
            <color rgb="FF000000"/>
            <rFont val="Arial"/>
          </rPr>
          <t xml:space="preserve">-3.5   tabela fali 
-0.5    dohvatanje vrednosti polja
-0.25   indexOf vraca -1 a ne false
-0.25   zbrkani uslovi za datum
-2        provera za radio fali
-0.5     lose formiran AJAX tamo gde ne treba
-2        provera poslatih podataka na 2.php
-0.5     zaustavljanje skripta
-2        lista svih predavanja (upit)
-2        checkbox provera
-0.5     AJAX podaci
-0.5     dohvatanje cekiranog predmeta
-1        lista bez ponavljanja
-15.5
</t>
        </r>
      </text>
    </comment>
    <comment ref="D29" authorId="0">
      <text>
        <r>
          <rPr>
            <sz val="10"/>
            <color rgb="FF000000"/>
            <rFont val="Arial"/>
          </rPr>
          <t>+3.5  tabela
+3     formular
+1     dohvatanje vrednosti
+1     provera naslova
+2     provera datuma
+2     provera radio
+1     povezivanje funkcionalnosti dugmetu prijavi
+1     alert greske
+1     povezano 1.php i 2.php
+1    AJAX konstrukcija
+2     bootstrap
+3     konekcija
+21.5</t>
        </r>
      </text>
    </comment>
    <comment ref="D30" authorId="0">
      <text>
        <r>
          <rPr>
            <sz val="10"/>
            <color rgb="FF000000"/>
            <rFont val="Arial"/>
          </rPr>
          <t xml:space="preserve">-3.5    fali tabela
-0.5    radio nisu iskljucivi
-2.5    provera datuma
-2       provera radio
-2       provera checkbox
-0.5    dohvatanje cekiranih vrednosti
-8.5    aktivnosti na strani polozeni.php
-1       provera da li postoje podaci na 2.php
-8       aktivnosti na strani 2.php
-28.5
</t>
        </r>
      </text>
    </comment>
    <comment ref="D31" authorId="0">
      <text>
        <r>
          <rPr>
            <sz val="10"/>
            <color rgb="FF000000"/>
            <rFont val="Arial"/>
          </rPr>
          <t xml:space="preserve">+3.5  tabela
+3     formular
+3     konekcija na bazu
+3     unos u tabelu 
+1     ispis greske
+3     bootstrap
+16.5
</t>
        </r>
      </text>
    </comment>
    <comment ref="D32" authorId="0">
      <text>
        <r>
          <rPr>
            <sz val="10"/>
            <color rgb="FF000000"/>
            <rFont val="Arial"/>
          </rPr>
          <t>+3.5  tabela
+3     formular
+1     dohvatanje vrednosti
+1     provera naslova
+2     provera datuma
+1     pridruzena funkcionalnost dugmetu prijavi
+1     alert greske
+3     konekcija na bazu
+1     bootstrap
+16.5</t>
        </r>
      </text>
    </comment>
    <comment ref="D33" authorId="0">
      <text>
        <r>
          <rPr>
            <sz val="10"/>
            <color rgb="FF000000"/>
            <rFont val="Arial"/>
          </rPr>
          <t xml:space="preserve">+3.5  tabela
+3     formular
+1     dohvatanje vrednosti
+1     provera naslova
+2     provera datuma
+1     alert greska
+1     pridruzivanje funkcionalnosti dugmetu prijavi
+12.5
</t>
        </r>
      </text>
    </comment>
    <comment ref="D34" authorId="0">
      <text>
        <r>
          <rPr>
            <sz val="10"/>
            <color rgb="FF000000"/>
            <rFont val="Arial"/>
          </rPr>
          <t>+3.5  tabela
+3     formular
+1     dohvatanje vrednosti
+1     provera naslov
+0.5  provera datum
+1     alert greske
+2     povezivanje funkcionalnosti dugmetu prijavi i indeksi
+12</t>
        </r>
      </text>
    </comment>
    <comment ref="D35" authorId="0">
      <text>
        <r>
          <rPr>
            <sz val="10"/>
            <color rgb="FF000000"/>
            <rFont val="Arial"/>
          </rPr>
          <t xml:space="preserve">+3.5    tabela
+2.5    formular
+1       dohvatanje vrednosti
+1       provera naslov
+1       dugme prijavi 
+1       povezano sa 2.php
+1       alert
 </t>
        </r>
      </text>
    </comment>
    <comment ref="D36" authorId="0">
      <text>
        <r>
          <rPr>
            <sz val="10"/>
            <color rgb="FF000000"/>
            <rFont val="Arial"/>
          </rPr>
          <t>+3.5  tabela
+3     formular
+6.5</t>
        </r>
      </text>
    </comment>
    <comment ref="D41" authorId="0">
      <text>
        <r>
          <rPr>
            <sz val="10"/>
            <color rgb="FF000000"/>
            <rFont val="Arial"/>
          </rPr>
          <t>-1    podaci u AJAXu su undefined
+3   bootstrap
+2</t>
        </r>
      </text>
    </comment>
    <comment ref="D42" authorId="0">
      <text>
        <r>
          <rPr>
            <sz val="10"/>
            <color rgb="FF000000"/>
            <rFont val="Arial"/>
          </rPr>
          <t xml:space="preserve">-1     provera broj sati
-2     fade out
+1    bootstrap
-2 </t>
        </r>
      </text>
    </comment>
    <comment ref="D43" authorId="0">
      <text>
        <r>
          <rPr>
            <sz val="10"/>
            <color rgb="FF000000"/>
            <rFont val="Arial"/>
          </rPr>
          <t>-0.5  autoincrement
-2.5  lista predmeta nije iz baze
-0.5  crven tekst u polju za gresku
-2     preformatiranje datuma na 2.php
-1     generisanje liste, nisu dohvaceni podaci iz reda
-1     pridruzivanje funkconalnosti dugmetu x (selektor u jquery-ju)
-0.5   dohvatanje podataka za AJAX
-1     upit za brisanje (nije dobra sintaksa)
+3   bootstrap
-5.5</t>
        </r>
      </text>
    </comment>
    <comment ref="D44" authorId="0">
      <text>
        <r>
          <rPr>
            <sz val="10"/>
            <color rgb="FF000000"/>
            <rFont val="Arial"/>
          </rPr>
          <t xml:space="preserve">-3.5  tabela
-2     provera poslatih podataka na 2.php
-2     preformatiranje datuma
-0.5     upit za listu termina (fali restrikcija za indeks)
-1     indeks u AJAX-u je undefined
-2     fade out
+2    bootstrap (nije lepo uvezan, umesto href - src)
-9
</t>
        </r>
      </text>
    </comment>
    <comment ref="D45" authorId="0">
      <text>
        <r>
          <rPr>
            <sz val="10"/>
            <color rgb="FF000000"/>
            <rFont val="Arial"/>
          </rPr>
          <t>-0.5  lista predmeta iz tabele predmeti
-2     provera datum
-2     preformatiranje datuma na 2.php
-0.5  lista (u upitu fali restrikcija za indeks)
-10   aktivnosti za brisanje
+3    bootstrap
-12</t>
        </r>
      </text>
    </comment>
  </commentList>
</comments>
</file>

<file path=xl/sharedStrings.xml><?xml version="1.0" encoding="utf-8"?>
<sst xmlns="http://schemas.openxmlformats.org/spreadsheetml/2006/main" count="874" uniqueCount="393">
  <si>
    <t>I grupa:
od 9h do 12h</t>
  </si>
  <si>
    <t>I grupa - materijali</t>
  </si>
  <si>
    <t>Indeks</t>
  </si>
  <si>
    <t>Ime i prezime</t>
  </si>
  <si>
    <t>Poeni (max 45+3)</t>
  </si>
  <si>
    <t>Komentar</t>
  </si>
  <si>
    <t>Studenti obojeni ovom bojom su zaboravili da sacuvaju 'export' tabele. Asistentkinja ce otici do fakulteta pre usmenog ispita kako bi preuzela tabele nakon cega ce studentima koji su ispravno kreirali tabele vratiti deo poena. Hvala na razumevanju.</t>
  </si>
  <si>
    <t>403/2016</t>
  </si>
  <si>
    <r>
      <t xml:space="preserve">Studenti obojeni ovom bojom su zaboravili da sacuvaju </t>
    </r>
    <r>
      <rPr>
        <i/>
        <sz val="10"/>
        <rFont val="Arial"/>
      </rPr>
      <t>'export'</t>
    </r>
    <r>
      <rPr>
        <sz val="10"/>
        <color rgb="FF000000"/>
        <rFont val="Arial"/>
      </rPr>
      <t xml:space="preserve"> tabele. Asistentkinja ce otici do fakulteta pre usmenog ispita kako bi preuzela tabele nakon cega ce studentima koji su ispravno kreirali tabele vratiti deo poena. Hvala na razumevanju.</t>
    </r>
  </si>
  <si>
    <t>288/2015</t>
  </si>
  <si>
    <t>Ксенија Шиљић</t>
  </si>
  <si>
    <t>Горан Мијаиловић</t>
  </si>
  <si>
    <t>Лука Которчевић</t>
  </si>
  <si>
    <t>167/2015</t>
  </si>
  <si>
    <t>Лука Милошевић</t>
  </si>
  <si>
    <t>Катарина Рудинац</t>
  </si>
  <si>
    <t>154/2015</t>
  </si>
  <si>
    <t>Вујица Луковић</t>
  </si>
  <si>
    <t>50/2015</t>
  </si>
  <si>
    <t>Мирко Јевтић</t>
  </si>
  <si>
    <t>429/2016</t>
  </si>
  <si>
    <t>22/2015</t>
  </si>
  <si>
    <t>Стефан Пантић</t>
  </si>
  <si>
    <t>Бојан Стефановић</t>
  </si>
  <si>
    <t>27/2015</t>
  </si>
  <si>
    <t>Петар Павловић</t>
  </si>
  <si>
    <t>115/2015</t>
  </si>
  <si>
    <t>48/2015</t>
  </si>
  <si>
    <t>Марина Пилиповић</t>
  </si>
  <si>
    <t>Марко Шербић</t>
  </si>
  <si>
    <t>145/2015</t>
  </si>
  <si>
    <t>Анђелка Миловановић</t>
  </si>
  <si>
    <t>35/2015</t>
  </si>
  <si>
    <t>Никола Николић</t>
  </si>
  <si>
    <t>38/2015</t>
  </si>
  <si>
    <t>Дијана Зулфикарић</t>
  </si>
  <si>
    <t>86/2015</t>
  </si>
  <si>
    <t>110/2015</t>
  </si>
  <si>
    <t>Линда Анђела Каракаш</t>
  </si>
  <si>
    <t>Кристина Петровић</t>
  </si>
  <si>
    <t xml:space="preserve"> ne izlazi u feb</t>
  </si>
  <si>
    <t>42/2015</t>
  </si>
  <si>
    <t>Милена Вујадиновић</t>
  </si>
  <si>
    <t>99/2015</t>
  </si>
  <si>
    <t>Теодора Хелдрих</t>
  </si>
  <si>
    <t>104/2015</t>
  </si>
  <si>
    <t>Душан Савић</t>
  </si>
  <si>
    <t>140/2015</t>
  </si>
  <si>
    <t>Петар Кошанин</t>
  </si>
  <si>
    <t>416/2016</t>
  </si>
  <si>
    <t>Никола Дивац</t>
  </si>
  <si>
    <t>210/2014</t>
  </si>
  <si>
    <t>Петар Ђорђевић</t>
  </si>
  <si>
    <t>156/2015</t>
  </si>
  <si>
    <t>Александар Јаковљевић</t>
  </si>
  <si>
    <t>2i2 grupa</t>
  </si>
  <si>
    <t>BIM</t>
  </si>
  <si>
    <t>407/2016</t>
  </si>
  <si>
    <t>Невена Радуловић</t>
  </si>
  <si>
    <t>83/2015</t>
  </si>
  <si>
    <t>Александра Јовичић</t>
  </si>
  <si>
    <t>56/2015</t>
  </si>
  <si>
    <t>Ивана Јорданов</t>
  </si>
  <si>
    <t>141/2015</t>
  </si>
  <si>
    <t>Никола Миловановић</t>
  </si>
  <si>
    <t>142/2015</t>
  </si>
  <si>
    <t>Филип Јовашевић</t>
  </si>
  <si>
    <t>70/2015</t>
  </si>
  <si>
    <t>Младен Добрашиновић</t>
  </si>
  <si>
    <t>71/2015</t>
  </si>
  <si>
    <t>Никола Вуковић</t>
  </si>
  <si>
    <t>77/2015</t>
  </si>
  <si>
    <t>Тијана Никчевић</t>
  </si>
  <si>
    <t>85/2015</t>
  </si>
  <si>
    <t>Стефан Станишић</t>
  </si>
  <si>
    <t>389/2014</t>
  </si>
  <si>
    <t>Миодраг Гавриловић</t>
  </si>
  <si>
    <t>89/2015</t>
  </si>
  <si>
    <t>Владана Ђорђевић</t>
  </si>
  <si>
    <t>94/2015</t>
  </si>
  <si>
    <t>Лазар Стајчић</t>
  </si>
  <si>
    <t>97/2015</t>
  </si>
  <si>
    <t>Ања Милетић</t>
  </si>
  <si>
    <t>105/2015</t>
  </si>
  <si>
    <t>Марија Милићевић</t>
  </si>
  <si>
    <t>211/2014</t>
  </si>
  <si>
    <t>Милош Милићевић</t>
  </si>
  <si>
    <t>406/2013</t>
  </si>
  <si>
    <t>Никола Нешовановић</t>
  </si>
  <si>
    <t>Војислав Мосић</t>
  </si>
  <si>
    <t>260/2011</t>
  </si>
  <si>
    <t>Никола Драгојловић</t>
  </si>
  <si>
    <t>II grupa - strucna tribina</t>
  </si>
  <si>
    <t>121/2015</t>
  </si>
  <si>
    <t>Марко Весковић</t>
  </si>
  <si>
    <t>125/2015</t>
  </si>
  <si>
    <t>Слободан Милошевић</t>
  </si>
  <si>
    <t>163/2015</t>
  </si>
  <si>
    <t>Лазар Јовановић</t>
  </si>
  <si>
    <t>110/2014</t>
  </si>
  <si>
    <t>Вида Матовић</t>
  </si>
  <si>
    <t>130/2015</t>
  </si>
  <si>
    <t>Јелена Мирковић</t>
  </si>
  <si>
    <t>133/2015</t>
  </si>
  <si>
    <t>Матија Миличевић</t>
  </si>
  <si>
    <t>415/2016</t>
  </si>
  <si>
    <t>134/2015</t>
  </si>
  <si>
    <t>Лазар Бојанић</t>
  </si>
  <si>
    <t>Стефан Симеуновић</t>
  </si>
  <si>
    <t>388/2014</t>
  </si>
  <si>
    <t>Дарко Чубровић</t>
  </si>
  <si>
    <t>149/2015</t>
  </si>
  <si>
    <t>Страхиња Ивановић</t>
  </si>
  <si>
    <t>137/2015</t>
  </si>
  <si>
    <t>Давид Димић</t>
  </si>
  <si>
    <t>408/2016</t>
  </si>
  <si>
    <t>Кристина Декић</t>
  </si>
  <si>
    <t>RLAB</t>
  </si>
  <si>
    <t>171/2015</t>
  </si>
  <si>
    <t>Страхиња Митрић</t>
  </si>
  <si>
    <t>256/2015</t>
  </si>
  <si>
    <t>Тијана Тошев</t>
  </si>
  <si>
    <t>200/2015</t>
  </si>
  <si>
    <t>II grupa:
od 13:30 do 16:30</t>
  </si>
  <si>
    <t>Никола Веселиновић</t>
  </si>
  <si>
    <t>157/2015</t>
  </si>
  <si>
    <t>Стефан Капунац</t>
  </si>
  <si>
    <t>411/2016</t>
  </si>
  <si>
    <t>Никола Смиљанић</t>
  </si>
  <si>
    <t>161/2015</t>
  </si>
  <si>
    <t>348/2015</t>
  </si>
  <si>
    <t>Наталија Станојевић</t>
  </si>
  <si>
    <t>Игор Милошевић</t>
  </si>
  <si>
    <t>179/2015</t>
  </si>
  <si>
    <t>Игор Мандић</t>
  </si>
  <si>
    <t>43/2015</t>
  </si>
  <si>
    <t>Марко Вељковић</t>
  </si>
  <si>
    <t>ne izlazi u feb</t>
  </si>
  <si>
    <t>169/2015</t>
  </si>
  <si>
    <t>244/2015</t>
  </si>
  <si>
    <t>Марија Филиповић</t>
  </si>
  <si>
    <t>Ненад Перишић</t>
  </si>
  <si>
    <t>170/2015</t>
  </si>
  <si>
    <t>Немања Вилотијевић</t>
  </si>
  <si>
    <t>172/2015</t>
  </si>
  <si>
    <t>Матеја Марјановић</t>
  </si>
  <si>
    <t>299/2014</t>
  </si>
  <si>
    <t>181/2015</t>
  </si>
  <si>
    <t>Дражен Мандић</t>
  </si>
  <si>
    <t>191/2015</t>
  </si>
  <si>
    <t>Андрија Пешић</t>
  </si>
  <si>
    <t>215/2015</t>
  </si>
  <si>
    <t>Јана Јовичић</t>
  </si>
  <si>
    <t>199/2015</t>
  </si>
  <si>
    <t>Стефан Јаћовић</t>
  </si>
  <si>
    <t>Лука Станојевић</t>
  </si>
  <si>
    <t>339/2015</t>
  </si>
  <si>
    <t>Лука Радовановић</t>
  </si>
  <si>
    <t>66/2014</t>
  </si>
  <si>
    <t>Никола Лазаревић</t>
  </si>
  <si>
    <t>342/2014</t>
  </si>
  <si>
    <t>Јанко Срдић</t>
  </si>
  <si>
    <t>402/2013</t>
  </si>
  <si>
    <t>Ђорђе Шипка</t>
  </si>
  <si>
    <t>88/2014</t>
  </si>
  <si>
    <t>Милан Милентијевић</t>
  </si>
  <si>
    <t>413/2016</t>
  </si>
  <si>
    <t>Миљана Бојичић</t>
  </si>
  <si>
    <t>224/2015</t>
  </si>
  <si>
    <t>217/2015</t>
  </si>
  <si>
    <t>Душан Јовески</t>
  </si>
  <si>
    <t>Ђорђе Станојевић</t>
  </si>
  <si>
    <t>225/2015</t>
  </si>
  <si>
    <t>Петар Вељковић</t>
  </si>
  <si>
    <t>226/2015</t>
  </si>
  <si>
    <t>Наталија Јовановић</t>
  </si>
  <si>
    <t>233/2015</t>
  </si>
  <si>
    <t>Марко Костовски</t>
  </si>
  <si>
    <t>234/2015</t>
  </si>
  <si>
    <t>Благоје Мирковић</t>
  </si>
  <si>
    <t>236/2015</t>
  </si>
  <si>
    <t>Јован Лежаја</t>
  </si>
  <si>
    <t>412/2014</t>
  </si>
  <si>
    <t>Виктор Мицић</t>
  </si>
  <si>
    <t>246/2015</t>
  </si>
  <si>
    <t>Невена Солдат</t>
  </si>
  <si>
    <t>III grupa - ucenje</t>
  </si>
  <si>
    <t>344/2014</t>
  </si>
  <si>
    <t>Иван Тасић</t>
  </si>
  <si>
    <t>262/2015</t>
  </si>
  <si>
    <t>Никола Нинковић</t>
  </si>
  <si>
    <t>265/2015</t>
  </si>
  <si>
    <t>Андрија Бикић</t>
  </si>
  <si>
    <t>126/2015</t>
  </si>
  <si>
    <t>Коста Радосављевић</t>
  </si>
  <si>
    <t>376/2014</t>
  </si>
  <si>
    <t>Ивона Пилчевић</t>
  </si>
  <si>
    <t>435/2016</t>
  </si>
  <si>
    <t>Јована Пејкић</t>
  </si>
  <si>
    <t>432/2016</t>
  </si>
  <si>
    <t>Петар Милић</t>
  </si>
  <si>
    <t>119/2015</t>
  </si>
  <si>
    <t>Младен Крчмаревић</t>
  </si>
  <si>
    <t>289/2015</t>
  </si>
  <si>
    <t>Невена Ајваз</t>
  </si>
  <si>
    <t>431/2016</t>
  </si>
  <si>
    <t>Алекса Марковић</t>
  </si>
  <si>
    <t>291/2015</t>
  </si>
  <si>
    <t>Никола Мандић</t>
  </si>
  <si>
    <t>266/2015</t>
  </si>
  <si>
    <t>Петар Перишић</t>
  </si>
  <si>
    <t>294/2015</t>
  </si>
  <si>
    <t>270/2015</t>
  </si>
  <si>
    <t>Матија Ковачевић</t>
  </si>
  <si>
    <t>Давид Гавриловић</t>
  </si>
  <si>
    <t>434/2015</t>
  </si>
  <si>
    <t>Жана Мрдаљ</t>
  </si>
  <si>
    <t>419/2016</t>
  </si>
  <si>
    <t>409/2016</t>
  </si>
  <si>
    <t>Далибор Липовац</t>
  </si>
  <si>
    <t>Игор Николић</t>
  </si>
  <si>
    <t>316/2015</t>
  </si>
  <si>
    <t>Ненад Ајваз</t>
  </si>
  <si>
    <t>333/2015</t>
  </si>
  <si>
    <t>Стефан Мирић</t>
  </si>
  <si>
    <t>405/2015</t>
  </si>
  <si>
    <t>Ђорђе Јовановић</t>
  </si>
  <si>
    <t>396/2013</t>
  </si>
  <si>
    <t>Никола Сарић</t>
  </si>
  <si>
    <t>премештен из треће у другу групу</t>
  </si>
  <si>
    <t>III grupa:
od 18h do 21h</t>
  </si>
  <si>
    <t>190/2014</t>
  </si>
  <si>
    <t>Тамара Јакшић</t>
  </si>
  <si>
    <t>349/2014</t>
  </si>
  <si>
    <t>Алекса Јовановић</t>
  </si>
  <si>
    <t>421/2016</t>
  </si>
  <si>
    <t>Тијана Јевтић</t>
  </si>
  <si>
    <t>422/2016</t>
  </si>
  <si>
    <t>Драгица Анђелковић</t>
  </si>
  <si>
    <t>445/2016</t>
  </si>
  <si>
    <t>Данило Вулићевић</t>
  </si>
  <si>
    <t>427/2016</t>
  </si>
  <si>
    <t>Милена Куртић</t>
  </si>
  <si>
    <t>215/2014</t>
  </si>
  <si>
    <t>Анастасија Вранић</t>
  </si>
  <si>
    <t>430/2016</t>
  </si>
  <si>
    <t>Тамара Радовановић</t>
  </si>
  <si>
    <t>433/2016</t>
  </si>
  <si>
    <t>Јелена Стаменковић</t>
  </si>
  <si>
    <t>434/2016</t>
  </si>
  <si>
    <t>Александар Врачаревић</t>
  </si>
  <si>
    <t>201/2015</t>
  </si>
  <si>
    <t>Младен Дилпарић</t>
  </si>
  <si>
    <t>212/2015</t>
  </si>
  <si>
    <t>Александра Радосављевић</t>
  </si>
  <si>
    <t>135/2015</t>
  </si>
  <si>
    <t>Филип Шашић</t>
  </si>
  <si>
    <t>271/2014</t>
  </si>
  <si>
    <t>Мина Кузмић</t>
  </si>
  <si>
    <t>88/2015</t>
  </si>
  <si>
    <t>Селена Вукадиновић</t>
  </si>
  <si>
    <t>346/2013</t>
  </si>
  <si>
    <t>Александар - Саша Недељковић</t>
  </si>
  <si>
    <t>334/2011</t>
  </si>
  <si>
    <t>Милош Радибратовић</t>
  </si>
  <si>
    <t>136/2012</t>
  </si>
  <si>
    <t>Миодраг Лазаревић</t>
  </si>
  <si>
    <t>291/2012</t>
  </si>
  <si>
    <t>Павле Степанић</t>
  </si>
  <si>
    <t>334/2012</t>
  </si>
  <si>
    <t>Богдан Ђурић</t>
  </si>
  <si>
    <t>413/2012</t>
  </si>
  <si>
    <t>Милош Митровић</t>
  </si>
  <si>
    <t>416/2012</t>
  </si>
  <si>
    <t>Јелена Јанков</t>
  </si>
  <si>
    <t>88/2013</t>
  </si>
  <si>
    <t>Томислав Јанковић</t>
  </si>
  <si>
    <t>436/2016</t>
  </si>
  <si>
    <t>140/2013</t>
  </si>
  <si>
    <t>Андријана Рашковић</t>
  </si>
  <si>
    <t>Јелена Смиљковић</t>
  </si>
  <si>
    <t>146/2013</t>
  </si>
  <si>
    <t>Тамара Гогић</t>
  </si>
  <si>
    <t>320/2013</t>
  </si>
  <si>
    <t>Милан Ристивојевић</t>
  </si>
  <si>
    <t>440/2016</t>
  </si>
  <si>
    <t>Никола Благић</t>
  </si>
  <si>
    <t>441/2016</t>
  </si>
  <si>
    <t>Никола Дробац</t>
  </si>
  <si>
    <t>169/2014</t>
  </si>
  <si>
    <t>Јована Јеленковић</t>
  </si>
  <si>
    <t xml:space="preserve">Polozili usmeni (&gt;10p) </t>
  </si>
  <si>
    <t>390/2013</t>
  </si>
  <si>
    <t>Жељко Ђурић</t>
  </si>
  <si>
    <t>247/2015</t>
  </si>
  <si>
    <t>Петар Симић</t>
  </si>
  <si>
    <t>423/2016</t>
  </si>
  <si>
    <t>Лука Марковић</t>
  </si>
  <si>
    <t>347/2014</t>
  </si>
  <si>
    <t>Мина Унковић</t>
  </si>
  <si>
    <t>315/2014</t>
  </si>
  <si>
    <t>Ана Кошутић</t>
  </si>
  <si>
    <t>83/2014</t>
  </si>
  <si>
    <t>Бојана Ракић</t>
  </si>
  <si>
    <t>420/2016</t>
  </si>
  <si>
    <t>Немања Гружанић</t>
  </si>
  <si>
    <t>159/2014</t>
  </si>
  <si>
    <t>Рајко Јегдић</t>
  </si>
  <si>
    <t>128/2014</t>
  </si>
  <si>
    <t>Давид Недељковић</t>
  </si>
  <si>
    <t>158/2014</t>
  </si>
  <si>
    <t>Игор Радојевић</t>
  </si>
  <si>
    <t>335/2015</t>
  </si>
  <si>
    <t>Филип Кристић</t>
  </si>
  <si>
    <t>195/2015</t>
  </si>
  <si>
    <t xml:space="preserve">УВИТ - фебруарски рок
резултати за групе 2и1а и 2и1б
</t>
  </si>
  <si>
    <t>Ана Петровић</t>
  </si>
  <si>
    <t>Јована Николић</t>
  </si>
  <si>
    <t>148/2015</t>
  </si>
  <si>
    <t>Тијана Живковић</t>
  </si>
  <si>
    <t>139/2015</t>
  </si>
  <si>
    <t>Небојша Котуровић</t>
  </si>
  <si>
    <t>263/2015</t>
  </si>
  <si>
    <t>Милош Крсмановић</t>
  </si>
  <si>
    <t>312/2015</t>
  </si>
  <si>
    <t>Милан Пужић</t>
  </si>
  <si>
    <t>160/2015</t>
  </si>
  <si>
    <t>Душан Пантелић</t>
  </si>
  <si>
    <t>107/2015</t>
  </si>
  <si>
    <t>Невена Месар</t>
  </si>
  <si>
    <t>290/2015</t>
  </si>
  <si>
    <t>Стефан Лазовић</t>
  </si>
  <si>
    <t>87/2015</t>
  </si>
  <si>
    <t>Данило Вучковић</t>
  </si>
  <si>
    <t>428/2014</t>
  </si>
  <si>
    <t>Душица Кнежевић</t>
  </si>
  <si>
    <t>67/2015</t>
  </si>
  <si>
    <t>Жељко Симић</t>
  </si>
  <si>
    <t>31/2015</t>
  </si>
  <si>
    <t>Ђорђе Вучковић</t>
  </si>
  <si>
    <t>112/2015</t>
  </si>
  <si>
    <t>Милица Раденковић</t>
  </si>
  <si>
    <t>136/2015</t>
  </si>
  <si>
    <t>Ђорђе Спасојевић</t>
  </si>
  <si>
    <t>108/2015</t>
  </si>
  <si>
    <t>Дамјан Керчов</t>
  </si>
  <si>
    <t>41/2015</t>
  </si>
  <si>
    <t>Бранко Ђаковић</t>
  </si>
  <si>
    <t>49/2015</t>
  </si>
  <si>
    <t xml:space="preserve">I група
</t>
  </si>
  <si>
    <t>Иван Јовановић</t>
  </si>
  <si>
    <t>151/2015</t>
  </si>
  <si>
    <t>Стефан Стевовић</t>
  </si>
  <si>
    <t>398/2016</t>
  </si>
  <si>
    <t>Димитрије Шпадијер</t>
  </si>
  <si>
    <t>451/2016</t>
  </si>
  <si>
    <t>Димитрије Плавшић</t>
  </si>
  <si>
    <t>21/2015</t>
  </si>
  <si>
    <t>Јелена Мрдак</t>
  </si>
  <si>
    <t>54/2015</t>
  </si>
  <si>
    <t>Ђорђе Димовић</t>
  </si>
  <si>
    <t>245/2015</t>
  </si>
  <si>
    <t>Ђорђе Вујиновић</t>
  </si>
  <si>
    <t>400/2016</t>
  </si>
  <si>
    <t>Зорана Гајић</t>
  </si>
  <si>
    <t>237/2010</t>
  </si>
  <si>
    <t>Марина Бркић</t>
  </si>
  <si>
    <t>98/2015</t>
  </si>
  <si>
    <t>Филип Јовановић</t>
  </si>
  <si>
    <t>446/2016</t>
  </si>
  <si>
    <t>Милош Манојловић</t>
  </si>
  <si>
    <t>65/2015</t>
  </si>
  <si>
    <t>Денис Аличић</t>
  </si>
  <si>
    <t>401/2016</t>
  </si>
  <si>
    <t>Тамара Гарибовић</t>
  </si>
  <si>
    <t>18/2015</t>
  </si>
  <si>
    <t>Милан Илић</t>
  </si>
  <si>
    <t>282/2010</t>
  </si>
  <si>
    <t>Милош Неговановић</t>
  </si>
  <si>
    <t>29/2015</t>
  </si>
  <si>
    <t>Лука Главоњић</t>
  </si>
  <si>
    <t>358/2014</t>
  </si>
  <si>
    <t>Андрија Паљевић</t>
  </si>
  <si>
    <t>310/2015</t>
  </si>
  <si>
    <t>Дарко Веизовић</t>
  </si>
  <si>
    <t>153/2015</t>
  </si>
  <si>
    <t>Борко Костић</t>
  </si>
  <si>
    <t>402/2016</t>
  </si>
  <si>
    <t>Вишња Павловић</t>
  </si>
  <si>
    <t>338/2014</t>
  </si>
  <si>
    <t>Тијана Тодоров</t>
  </si>
  <si>
    <t xml:space="preserve">II група
</t>
  </si>
  <si>
    <t xml:space="preserve">III група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</si>
</sst>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yyyy"/>
  </numFmts>
  <fonts count="29" x14ac:knownFonts="1">
    <font>
      <sz val="10"/>
      <color rgb="FF000000"/>
      <name val="Arial"/>
    </font>
    <font>
      <b/>
      <sz val="18"/>
      <color rgb="FFFFFFFF"/>
      <name val="Arial"/>
    </font>
    <font>
      <b/>
      <sz val="14"/>
      <color rgb="FF000000"/>
      <name val="Arial"/>
    </font>
    <font>
      <sz val="10"/>
      <name val="Arial"/>
    </font>
    <font>
      <b/>
      <sz val="12"/>
      <color rgb="FF000000"/>
      <name val="Arial"/>
    </font>
    <font>
      <sz val="23"/>
      <color rgb="FFFFFFFF"/>
      <name val="Arial"/>
    </font>
    <font>
      <b/>
      <sz val="10"/>
      <name val="Arial"/>
    </font>
    <font>
      <sz val="11"/>
      <color rgb="FF000000"/>
      <name val="Arial"/>
    </font>
    <font>
      <sz val="10"/>
      <name val="Arial"/>
    </font>
    <font>
      <i/>
      <sz val="10"/>
      <color rgb="FF999999"/>
      <name val="Arial"/>
    </font>
    <font>
      <i/>
      <sz val="10"/>
      <color rgb="FF999999"/>
      <name val="Arial"/>
    </font>
    <font>
      <sz val="10"/>
      <color rgb="FFCCCCCC"/>
      <name val="Arial"/>
    </font>
    <font>
      <sz val="10"/>
      <color rgb="FF000000"/>
      <name val="Arial"/>
    </font>
    <font>
      <sz val="10"/>
      <color rgb="FFCCCCCC"/>
      <name val="Arial"/>
    </font>
    <font>
      <sz val="9"/>
      <name val="Arial"/>
    </font>
    <font>
      <sz val="10"/>
      <color rgb="FFFF0000"/>
      <name val="Arial"/>
    </font>
    <font>
      <sz val="10"/>
      <color rgb="FFFF0000"/>
      <name val="Arial"/>
    </font>
    <font>
      <i/>
      <sz val="10"/>
      <color rgb="FFB7B7B7"/>
      <name val="Arial"/>
    </font>
    <font>
      <sz val="10"/>
      <color rgb="FF999999"/>
      <name val="Arial"/>
    </font>
    <font>
      <sz val="10"/>
      <color rgb="FF999999"/>
      <name val="Arial"/>
    </font>
    <font>
      <i/>
      <sz val="10"/>
      <name val="Arial"/>
    </font>
    <font>
      <sz val="10"/>
      <color rgb="FF000000"/>
      <name val="Arial"/>
    </font>
    <font>
      <sz val="10"/>
      <color rgb="FF6AA84F"/>
      <name val="Arial"/>
    </font>
    <font>
      <sz val="10"/>
      <color rgb="FF6AA84F"/>
      <name val="Arial"/>
    </font>
    <font>
      <sz val="22"/>
      <color rgb="FFFFFFFF"/>
      <name val="Arial"/>
    </font>
    <font>
      <sz val="21"/>
      <color rgb="FFFFFFFF"/>
      <name val="Arial"/>
    </font>
    <font>
      <sz val="21"/>
      <color rgb="FFFFFFFF"/>
      <name val="Arial"/>
    </font>
    <font>
      <sz val="10"/>
      <color rgb="FF38761D"/>
      <name val="Arial"/>
    </font>
    <font>
      <b/>
      <sz val="18"/>
      <color rgb="FFCC0000"/>
      <name val="Arial"/>
    </font>
  </fonts>
  <fills count="11">
    <fill>
      <patternFill patternType="none"/>
    </fill>
    <fill>
      <patternFill patternType="gray125"/>
    </fill>
    <fill>
      <patternFill patternType="solid">
        <fgColor rgb="FF6FA8DC"/>
        <bgColor rgb="FF6FA8DC"/>
      </patternFill>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rgb="FF8E7CC3"/>
        <bgColor rgb="FF8E7CC3"/>
      </patternFill>
    </fill>
    <fill>
      <patternFill patternType="solid">
        <fgColor rgb="FFF4CCCC"/>
        <bgColor rgb="FFF4CCCC"/>
      </patternFill>
    </fill>
    <fill>
      <patternFill patternType="solid">
        <fgColor rgb="FF93C47D"/>
        <bgColor rgb="FF93C47D"/>
      </patternFill>
    </fill>
    <fill>
      <patternFill patternType="solid">
        <fgColor rgb="FFF1C232"/>
        <bgColor rgb="FFF1C232"/>
      </patternFill>
    </fill>
    <fill>
      <patternFill patternType="solid">
        <fgColor rgb="FFFFE599"/>
        <bgColor rgb="FFFFE599"/>
      </patternFill>
    </fill>
  </fills>
  <borders count="1">
    <border>
      <left/>
      <right/>
      <top/>
      <bottom/>
      <diagonal/>
    </border>
  </borders>
  <cellStyleXfs count="1">
    <xf numFmtId="0" fontId="0" fillId="0" borderId="0"/>
  </cellStyleXfs>
  <cellXfs count="61">
    <xf numFmtId="0" fontId="0" fillId="0" borderId="0" xfId="0" applyFont="1" applyAlignment="1"/>
    <xf numFmtId="0" fontId="3" fillId="0" borderId="0" xfId="0" applyFont="1" applyAlignment="1"/>
    <xf numFmtId="0" fontId="4" fillId="4" borderId="0" xfId="0" applyFont="1" applyFill="1" applyAlignment="1"/>
    <xf numFmtId="0" fontId="3" fillId="5" borderId="0" xfId="0" applyFont="1" applyFill="1" applyAlignment="1"/>
    <xf numFmtId="0" fontId="4" fillId="4" borderId="0" xfId="0" applyFont="1" applyFill="1" applyAlignment="1">
      <alignment horizontal="left"/>
    </xf>
    <xf numFmtId="0" fontId="5" fillId="6" borderId="0" xfId="0" applyFont="1" applyFill="1" applyAlignment="1">
      <alignment horizontal="center"/>
    </xf>
    <xf numFmtId="0" fontId="4" fillId="4" borderId="0" xfId="0" applyFont="1" applyFill="1" applyAlignment="1">
      <alignment horizontal="center"/>
    </xf>
    <xf numFmtId="0" fontId="3" fillId="0" borderId="0" xfId="0" applyFont="1" applyAlignment="1">
      <alignment horizontal="left"/>
    </xf>
    <xf numFmtId="0" fontId="6" fillId="0" borderId="0" xfId="0" applyFont="1" applyAlignment="1"/>
    <xf numFmtId="0" fontId="8" fillId="0" borderId="0" xfId="0" applyFont="1" applyAlignment="1">
      <alignment horizontal="left"/>
    </xf>
    <xf numFmtId="0" fontId="8" fillId="0" borderId="0" xfId="0" applyFont="1" applyAlignment="1">
      <alignment horizontal="left"/>
    </xf>
    <xf numFmtId="0" fontId="8" fillId="0" borderId="0" xfId="0" applyFont="1" applyAlignment="1"/>
    <xf numFmtId="164" fontId="8" fillId="0" borderId="0" xfId="0" applyNumberFormat="1" applyFont="1" applyAlignment="1">
      <alignment horizontal="left"/>
    </xf>
    <xf numFmtId="0" fontId="9" fillId="0" borderId="0" xfId="0" applyFont="1" applyAlignment="1">
      <alignment horizontal="left"/>
    </xf>
    <xf numFmtId="0" fontId="10" fillId="0" borderId="0" xfId="0" applyFont="1" applyAlignment="1"/>
    <xf numFmtId="0" fontId="11" fillId="0" borderId="0" xfId="0" applyFont="1" applyAlignment="1">
      <alignment horizontal="left"/>
    </xf>
    <xf numFmtId="0" fontId="12" fillId="0" borderId="0" xfId="0" applyFont="1" applyAlignment="1"/>
    <xf numFmtId="0" fontId="13" fillId="0" borderId="0" xfId="0" applyFont="1" applyAlignment="1"/>
    <xf numFmtId="0" fontId="13" fillId="0" borderId="0" xfId="0" applyFont="1" applyAlignment="1"/>
    <xf numFmtId="0" fontId="11" fillId="0" borderId="0" xfId="0" applyFont="1" applyAlignment="1"/>
    <xf numFmtId="0" fontId="11" fillId="0" borderId="0" xfId="0" applyFont="1"/>
    <xf numFmtId="0" fontId="14" fillId="0" borderId="0" xfId="0" applyFont="1" applyAlignment="1">
      <alignment horizontal="left"/>
    </xf>
    <xf numFmtId="0" fontId="3" fillId="0" borderId="0" xfId="0" applyFont="1" applyAlignment="1"/>
    <xf numFmtId="0" fontId="15" fillId="0" borderId="0" xfId="0" applyFont="1" applyAlignment="1">
      <alignment horizontal="left"/>
    </xf>
    <xf numFmtId="0" fontId="16" fillId="0" borderId="0" xfId="0" applyFont="1" applyAlignment="1"/>
    <xf numFmtId="0" fontId="17" fillId="0" borderId="0" xfId="0" applyFont="1" applyAlignment="1"/>
    <xf numFmtId="0" fontId="10" fillId="0" borderId="0" xfId="0" applyFont="1" applyAlignment="1"/>
    <xf numFmtId="0" fontId="8" fillId="7" borderId="0" xfId="0" applyFont="1" applyFill="1" applyAlignment="1">
      <alignment horizontal="left"/>
    </xf>
    <xf numFmtId="0" fontId="3" fillId="7" borderId="0" xfId="0" applyFont="1" applyFill="1" applyAlignment="1"/>
    <xf numFmtId="0" fontId="18" fillId="0" borderId="0" xfId="0" applyFont="1" applyAlignment="1">
      <alignment horizontal="left"/>
    </xf>
    <xf numFmtId="0" fontId="19" fillId="0" borderId="0" xfId="0" applyFont="1" applyAlignment="1"/>
    <xf numFmtId="0" fontId="18" fillId="0" borderId="0" xfId="0" applyFont="1"/>
    <xf numFmtId="0" fontId="20" fillId="7" borderId="0" xfId="0" applyFont="1" applyFill="1" applyAlignment="1"/>
    <xf numFmtId="0" fontId="21" fillId="5" borderId="0" xfId="0" applyFont="1" applyFill="1" applyAlignment="1"/>
    <xf numFmtId="0" fontId="19" fillId="0" borderId="0" xfId="0" applyFont="1" applyAlignment="1"/>
    <xf numFmtId="0" fontId="3" fillId="0" borderId="0" xfId="0" applyFont="1" applyAlignment="1">
      <alignment horizontal="left"/>
    </xf>
    <xf numFmtId="0" fontId="16" fillId="0" borderId="0" xfId="0" applyFont="1" applyAlignment="1"/>
    <xf numFmtId="0" fontId="15" fillId="5" borderId="0" xfId="0" applyFont="1" applyFill="1" applyAlignment="1">
      <alignment horizontal="left"/>
    </xf>
    <xf numFmtId="0" fontId="16" fillId="5" borderId="0" xfId="0" applyFont="1" applyFill="1" applyAlignment="1"/>
    <xf numFmtId="0" fontId="5" fillId="5" borderId="0" xfId="0" applyFont="1" applyFill="1" applyAlignment="1">
      <alignment horizontal="center"/>
    </xf>
    <xf numFmtId="0" fontId="10" fillId="5" borderId="0" xfId="0" applyFont="1" applyFill="1" applyAlignment="1"/>
    <xf numFmtId="0" fontId="3" fillId="5" borderId="0" xfId="0" applyFont="1" applyFill="1" applyAlignment="1">
      <alignment horizontal="left"/>
    </xf>
    <xf numFmtId="0" fontId="22" fillId="0" borderId="0" xfId="0" applyFont="1" applyAlignment="1"/>
    <xf numFmtId="0" fontId="23" fillId="0" borderId="0" xfId="0" applyFont="1"/>
    <xf numFmtId="0" fontId="8" fillId="5" borderId="0" xfId="0" applyFont="1" applyFill="1"/>
    <xf numFmtId="0" fontId="24" fillId="6" borderId="0" xfId="0" applyFont="1" applyFill="1" applyAlignment="1">
      <alignment horizontal="center"/>
    </xf>
    <xf numFmtId="0" fontId="26" fillId="8" borderId="0" xfId="0" applyFont="1" applyFill="1" applyAlignment="1">
      <alignment horizontal="center" vertical="center"/>
    </xf>
    <xf numFmtId="0" fontId="27" fillId="0" borderId="0" xfId="0" applyFont="1" applyAlignment="1">
      <alignment horizontal="left"/>
    </xf>
    <xf numFmtId="164" fontId="27" fillId="0" borderId="0" xfId="0" applyNumberFormat="1" applyFont="1" applyAlignment="1">
      <alignment horizontal="left"/>
    </xf>
    <xf numFmtId="0" fontId="1" fillId="5" borderId="0" xfId="0" applyFont="1" applyFill="1" applyAlignment="1">
      <alignment horizontal="center"/>
    </xf>
    <xf numFmtId="0" fontId="8" fillId="10" borderId="0" xfId="0" applyFont="1" applyFill="1" applyAlignment="1">
      <alignment horizontal="left"/>
    </xf>
    <xf numFmtId="0" fontId="3" fillId="10" borderId="0" xfId="0" applyFont="1" applyFill="1" applyAlignment="1"/>
    <xf numFmtId="0" fontId="3" fillId="10" borderId="0" xfId="0" applyFont="1" applyFill="1" applyAlignment="1"/>
    <xf numFmtId="0" fontId="1" fillId="2" borderId="0" xfId="0" applyFont="1" applyFill="1" applyAlignment="1"/>
    <xf numFmtId="0" fontId="0" fillId="0" borderId="0" xfId="0" applyFont="1" applyAlignment="1"/>
    <xf numFmtId="0" fontId="25" fillId="8" borderId="0" xfId="0" applyFont="1" applyFill="1" applyAlignment="1"/>
    <xf numFmtId="0" fontId="2" fillId="3" borderId="0" xfId="0" applyFont="1" applyFill="1" applyAlignment="1">
      <alignment horizontal="center"/>
    </xf>
    <xf numFmtId="0" fontId="7" fillId="7" borderId="0" xfId="0" applyFont="1" applyFill="1" applyAlignment="1">
      <alignment horizontal="left" vertical="center" wrapText="1"/>
    </xf>
    <xf numFmtId="0" fontId="1" fillId="9" borderId="0" xfId="0" applyFont="1" applyFill="1" applyAlignment="1">
      <alignment horizontal="center"/>
    </xf>
    <xf numFmtId="0" fontId="1" fillId="9" borderId="0" xfId="0" applyFont="1" applyFill="1" applyAlignment="1">
      <alignment horizontal="center" vertical="center"/>
    </xf>
    <xf numFmtId="0" fontId="28"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30480</xdr:colOff>
      <xdr:row>40</xdr:row>
      <xdr:rowOff>121920</xdr:rowOff>
    </xdr:to>
    <xdr:sp macro="" textlink="">
      <xdr:nvSpPr>
        <xdr:cNvPr id="2083" name="Rectangle 35"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883920</xdr:colOff>
      <xdr:row>39</xdr:row>
      <xdr:rowOff>175260</xdr:rowOff>
    </xdr:to>
    <xdr:sp macro="" textlink="">
      <xdr:nvSpPr>
        <xdr:cNvPr id="1059" name="Rectangle 35"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2"/>
  <sheetViews>
    <sheetView topLeftCell="A121" workbookViewId="0">
      <selection activeCell="B137" sqref="B137"/>
    </sheetView>
  </sheetViews>
  <sheetFormatPr defaultColWidth="14.44140625" defaultRowHeight="15.75" customHeight="1" x14ac:dyDescent="0.25"/>
  <cols>
    <col min="2" max="2" width="30.44140625" customWidth="1"/>
  </cols>
  <sheetData>
    <row r="1" spans="1:7" ht="22.8" x14ac:dyDescent="0.4">
      <c r="A1" s="53" t="s">
        <v>0</v>
      </c>
      <c r="B1" s="54"/>
      <c r="C1" s="54"/>
      <c r="D1" s="54"/>
      <c r="E1" s="1"/>
    </row>
    <row r="2" spans="1:7" ht="13.2" x14ac:dyDescent="0.25">
      <c r="A2" s="3"/>
      <c r="B2" s="1"/>
      <c r="C2" s="1"/>
      <c r="D2" s="1"/>
      <c r="E2" s="1"/>
    </row>
    <row r="3" spans="1:7" ht="13.2" x14ac:dyDescent="0.25">
      <c r="A3" s="3"/>
      <c r="B3" s="1"/>
      <c r="C3" s="1"/>
      <c r="D3" s="1"/>
      <c r="E3" s="1"/>
    </row>
    <row r="4" spans="1:7" ht="28.8" x14ac:dyDescent="0.5">
      <c r="A4" s="5">
        <v>718</v>
      </c>
      <c r="B4" s="7">
        <f>COUNTIF(A5:A25, "&lt;&gt;")</f>
        <v>18</v>
      </c>
      <c r="C4" s="8"/>
      <c r="D4" s="1"/>
      <c r="E4" s="1"/>
    </row>
    <row r="5" spans="1:7" ht="13.2" x14ac:dyDescent="0.25">
      <c r="A5" s="9" t="s">
        <v>7</v>
      </c>
      <c r="B5" s="9" t="s">
        <v>11</v>
      </c>
      <c r="C5" s="1"/>
      <c r="D5" s="1"/>
      <c r="E5" s="1"/>
      <c r="F5" s="10"/>
      <c r="G5" s="11"/>
    </row>
    <row r="6" spans="1:7" ht="13.2" x14ac:dyDescent="0.25">
      <c r="A6" s="12">
        <v>42125</v>
      </c>
      <c r="B6" s="9" t="s">
        <v>12</v>
      </c>
      <c r="C6" s="1"/>
      <c r="D6" s="1"/>
      <c r="E6" s="1"/>
      <c r="F6" s="10"/>
    </row>
    <row r="7" spans="1:7" ht="13.2" x14ac:dyDescent="0.25">
      <c r="A7" s="12">
        <v>42217</v>
      </c>
      <c r="B7" s="9" t="s">
        <v>15</v>
      </c>
      <c r="C7" s="1"/>
      <c r="D7" s="1"/>
      <c r="E7" s="1"/>
      <c r="F7" s="10"/>
      <c r="G7" s="9"/>
    </row>
    <row r="8" spans="1:7" ht="13.2" x14ac:dyDescent="0.25">
      <c r="A8" s="9" t="s">
        <v>16</v>
      </c>
      <c r="B8" s="9" t="s">
        <v>17</v>
      </c>
      <c r="C8" s="1"/>
      <c r="D8" s="1"/>
      <c r="E8" s="1"/>
      <c r="F8" s="10"/>
      <c r="G8" s="9"/>
    </row>
    <row r="9" spans="1:7" ht="13.2" x14ac:dyDescent="0.25">
      <c r="A9" s="9" t="s">
        <v>18</v>
      </c>
      <c r="B9" s="9" t="s">
        <v>19</v>
      </c>
      <c r="C9" s="1"/>
      <c r="D9" s="1"/>
      <c r="E9" s="1"/>
      <c r="F9" s="10"/>
      <c r="G9" s="9"/>
    </row>
    <row r="10" spans="1:7" ht="13.2" x14ac:dyDescent="0.25">
      <c r="A10" s="9" t="s">
        <v>21</v>
      </c>
      <c r="B10" s="9" t="s">
        <v>23</v>
      </c>
      <c r="C10" s="1"/>
      <c r="D10" s="1"/>
      <c r="E10" s="1"/>
      <c r="F10" s="10"/>
      <c r="G10" s="9"/>
    </row>
    <row r="11" spans="1:7" ht="13.2" x14ac:dyDescent="0.25">
      <c r="A11" s="9" t="s">
        <v>24</v>
      </c>
      <c r="B11" s="9" t="s">
        <v>25</v>
      </c>
      <c r="C11" s="1"/>
      <c r="D11" s="1"/>
      <c r="E11" s="1"/>
      <c r="F11" s="10"/>
      <c r="G11" s="9"/>
    </row>
    <row r="12" spans="1:7" ht="13.2" x14ac:dyDescent="0.25">
      <c r="A12" s="9" t="s">
        <v>27</v>
      </c>
      <c r="B12" s="9" t="s">
        <v>29</v>
      </c>
      <c r="C12" s="1"/>
      <c r="D12" s="1"/>
      <c r="E12" s="1"/>
      <c r="F12" s="10"/>
      <c r="G12" s="9"/>
    </row>
    <row r="13" spans="1:7" ht="13.2" x14ac:dyDescent="0.25">
      <c r="A13" s="9" t="s">
        <v>30</v>
      </c>
      <c r="B13" s="9" t="s">
        <v>31</v>
      </c>
      <c r="C13" s="1"/>
      <c r="D13" s="1"/>
      <c r="E13" s="1"/>
      <c r="F13" s="10"/>
      <c r="G13" s="9"/>
    </row>
    <row r="14" spans="1:7" ht="13.2" x14ac:dyDescent="0.25">
      <c r="A14" s="9" t="s">
        <v>32</v>
      </c>
      <c r="B14" s="9" t="s">
        <v>33</v>
      </c>
      <c r="C14" s="1"/>
      <c r="D14" s="1"/>
      <c r="E14" s="1"/>
      <c r="F14" s="10"/>
      <c r="G14" s="9"/>
    </row>
    <row r="15" spans="1:7" ht="13.2" x14ac:dyDescent="0.25">
      <c r="A15" s="9" t="s">
        <v>34</v>
      </c>
      <c r="B15" s="9" t="s">
        <v>35</v>
      </c>
      <c r="C15" s="1"/>
      <c r="D15" s="1"/>
      <c r="E15" s="1"/>
      <c r="F15" s="10"/>
      <c r="G15" s="9"/>
    </row>
    <row r="16" spans="1:7" ht="13.2" x14ac:dyDescent="0.25">
      <c r="A16" s="13" t="s">
        <v>36</v>
      </c>
      <c r="B16" s="13" t="s">
        <v>38</v>
      </c>
      <c r="C16" s="14" t="s">
        <v>40</v>
      </c>
      <c r="F16" s="10"/>
      <c r="G16" s="9"/>
    </row>
    <row r="17" spans="1:7" ht="13.2" x14ac:dyDescent="0.25">
      <c r="A17" s="9" t="s">
        <v>41</v>
      </c>
      <c r="B17" s="9" t="s">
        <v>42</v>
      </c>
      <c r="C17" s="1"/>
      <c r="D17" s="1"/>
      <c r="E17" s="1"/>
      <c r="F17" s="10"/>
      <c r="G17" s="9"/>
    </row>
    <row r="18" spans="1:7" ht="13.2" x14ac:dyDescent="0.25">
      <c r="A18" s="9" t="s">
        <v>43</v>
      </c>
      <c r="B18" s="9" t="s">
        <v>44</v>
      </c>
      <c r="C18" s="1"/>
      <c r="D18" s="1"/>
      <c r="E18" s="1"/>
      <c r="F18" s="10"/>
      <c r="G18" s="9"/>
    </row>
    <row r="19" spans="1:7" ht="13.2" x14ac:dyDescent="0.25">
      <c r="A19" s="9" t="s">
        <v>45</v>
      </c>
      <c r="B19" s="9" t="s">
        <v>46</v>
      </c>
      <c r="C19" s="1"/>
      <c r="D19" s="1"/>
      <c r="E19" s="1"/>
      <c r="F19" s="10"/>
      <c r="G19" s="9"/>
    </row>
    <row r="20" spans="1:7" ht="13.2" x14ac:dyDescent="0.25">
      <c r="A20" s="9" t="s">
        <v>49</v>
      </c>
      <c r="B20" s="9" t="s">
        <v>50</v>
      </c>
      <c r="E20" s="1"/>
      <c r="F20" s="10"/>
    </row>
    <row r="21" spans="1:7" ht="13.2" x14ac:dyDescent="0.25">
      <c r="A21" s="9" t="s">
        <v>51</v>
      </c>
      <c r="B21" s="9" t="s">
        <v>52</v>
      </c>
      <c r="C21" s="1"/>
      <c r="D21" s="1"/>
      <c r="E21" s="1"/>
      <c r="F21" s="10"/>
      <c r="G21" s="9"/>
    </row>
    <row r="22" spans="1:7" ht="13.2" x14ac:dyDescent="0.25">
      <c r="A22" s="9" t="s">
        <v>20</v>
      </c>
      <c r="B22" s="9" t="s">
        <v>22</v>
      </c>
      <c r="C22" s="1"/>
      <c r="D22" s="1"/>
      <c r="E22" s="1"/>
      <c r="F22" s="10"/>
      <c r="G22" s="9"/>
    </row>
    <row r="23" spans="1:7" ht="13.2" x14ac:dyDescent="0.25">
      <c r="A23" s="1"/>
      <c r="B23" s="1"/>
      <c r="C23" s="1"/>
      <c r="D23" s="1"/>
      <c r="E23" s="1"/>
      <c r="F23" s="10"/>
      <c r="G23" s="9"/>
    </row>
    <row r="24" spans="1:7" ht="13.2" x14ac:dyDescent="0.25">
      <c r="A24" s="1"/>
      <c r="B24" s="1"/>
      <c r="C24" s="1"/>
      <c r="D24" s="1"/>
      <c r="E24" s="1"/>
      <c r="F24" s="10"/>
      <c r="G24" s="9"/>
    </row>
    <row r="25" spans="1:7" ht="13.2" x14ac:dyDescent="0.25">
      <c r="A25" s="1"/>
      <c r="B25" s="1"/>
      <c r="C25" s="1"/>
      <c r="D25" s="1"/>
      <c r="E25" s="1"/>
      <c r="G25" s="9"/>
    </row>
    <row r="26" spans="1:7" ht="28.8" x14ac:dyDescent="0.5">
      <c r="A26" s="5" t="s">
        <v>56</v>
      </c>
      <c r="B26" s="21">
        <f>COUNTIF(A27:A47, "&lt;&gt;")</f>
        <v>18</v>
      </c>
      <c r="C26" s="1"/>
      <c r="D26" s="1"/>
      <c r="E26" s="1"/>
      <c r="G26" s="9"/>
    </row>
    <row r="27" spans="1:7" ht="13.2" x14ac:dyDescent="0.25">
      <c r="A27" s="9" t="s">
        <v>61</v>
      </c>
      <c r="B27" s="9" t="s">
        <v>62</v>
      </c>
      <c r="C27" s="1"/>
      <c r="D27" s="1"/>
      <c r="E27" s="1"/>
      <c r="G27" s="9"/>
    </row>
    <row r="28" spans="1:7" ht="13.2" x14ac:dyDescent="0.25">
      <c r="A28" s="9" t="s">
        <v>63</v>
      </c>
      <c r="B28" s="9" t="s">
        <v>64</v>
      </c>
      <c r="C28" s="1"/>
      <c r="D28" s="1"/>
      <c r="E28" s="1"/>
      <c r="G28" s="9"/>
    </row>
    <row r="29" spans="1:7" ht="13.2" x14ac:dyDescent="0.25">
      <c r="A29" s="9" t="s">
        <v>65</v>
      </c>
      <c r="B29" s="9" t="s">
        <v>66</v>
      </c>
      <c r="C29" s="1"/>
      <c r="D29" s="1"/>
      <c r="E29" s="1"/>
      <c r="G29" s="9"/>
    </row>
    <row r="30" spans="1:7" ht="13.2" x14ac:dyDescent="0.25">
      <c r="A30" s="9" t="s">
        <v>67</v>
      </c>
      <c r="B30" s="9" t="s">
        <v>68</v>
      </c>
      <c r="C30" s="1"/>
      <c r="D30" s="1"/>
      <c r="E30" s="1"/>
      <c r="G30" s="9"/>
    </row>
    <row r="31" spans="1:7" ht="13.2" x14ac:dyDescent="0.25">
      <c r="A31" s="9" t="s">
        <v>69</v>
      </c>
      <c r="B31" s="9" t="s">
        <v>70</v>
      </c>
      <c r="C31" s="1"/>
      <c r="D31" s="1"/>
      <c r="E31" s="1"/>
      <c r="G31" s="9"/>
    </row>
    <row r="32" spans="1:7" ht="13.2" x14ac:dyDescent="0.25">
      <c r="A32" s="9" t="s">
        <v>71</v>
      </c>
      <c r="B32" s="9" t="s">
        <v>72</v>
      </c>
      <c r="C32" s="1"/>
      <c r="D32" s="1"/>
      <c r="E32" s="1"/>
      <c r="G32" s="9"/>
    </row>
    <row r="33" spans="1:7" ht="13.2" x14ac:dyDescent="0.25">
      <c r="A33" s="9" t="s">
        <v>59</v>
      </c>
      <c r="B33" s="9" t="s">
        <v>60</v>
      </c>
      <c r="C33" s="1"/>
      <c r="D33" s="1"/>
      <c r="E33" s="1"/>
      <c r="G33" s="9"/>
    </row>
    <row r="34" spans="1:7" ht="13.2" x14ac:dyDescent="0.25">
      <c r="A34" s="9" t="s">
        <v>73</v>
      </c>
      <c r="B34" s="9" t="s">
        <v>74</v>
      </c>
      <c r="C34" s="1"/>
      <c r="D34" s="1"/>
      <c r="E34" s="1"/>
      <c r="G34" s="9"/>
    </row>
    <row r="35" spans="1:7" ht="13.2" x14ac:dyDescent="0.25">
      <c r="A35" s="9" t="s">
        <v>13</v>
      </c>
      <c r="B35" s="9" t="s">
        <v>14</v>
      </c>
      <c r="G35" s="9"/>
    </row>
    <row r="36" spans="1:7" ht="13.2" x14ac:dyDescent="0.25">
      <c r="A36" s="9" t="s">
        <v>47</v>
      </c>
      <c r="B36" s="9" t="s">
        <v>48</v>
      </c>
      <c r="C36" s="1"/>
      <c r="D36" s="1"/>
      <c r="E36" s="1"/>
      <c r="G36" s="9"/>
    </row>
    <row r="37" spans="1:7" ht="13.2" x14ac:dyDescent="0.25">
      <c r="A37" s="9" t="s">
        <v>75</v>
      </c>
      <c r="B37" s="9" t="s">
        <v>76</v>
      </c>
      <c r="D37" s="1"/>
      <c r="E37" s="1"/>
      <c r="G37" s="9"/>
    </row>
    <row r="38" spans="1:7" ht="13.2" x14ac:dyDescent="0.25">
      <c r="A38" s="9" t="s">
        <v>77</v>
      </c>
      <c r="B38" s="9" t="s">
        <v>78</v>
      </c>
      <c r="C38" s="1"/>
      <c r="D38" s="1"/>
      <c r="E38" s="1"/>
      <c r="G38" s="9"/>
    </row>
    <row r="39" spans="1:7" ht="13.2" x14ac:dyDescent="0.25">
      <c r="A39" s="9" t="s">
        <v>79</v>
      </c>
      <c r="B39" s="9" t="s">
        <v>80</v>
      </c>
      <c r="C39" s="1"/>
      <c r="D39" s="1"/>
      <c r="E39" s="1"/>
      <c r="G39" s="9"/>
    </row>
    <row r="40" spans="1:7" ht="13.2" x14ac:dyDescent="0.25">
      <c r="A40" s="9" t="s">
        <v>81</v>
      </c>
      <c r="B40" s="9" t="s">
        <v>82</v>
      </c>
      <c r="C40" s="1"/>
      <c r="D40" s="1"/>
      <c r="E40" s="1"/>
      <c r="G40" s="9"/>
    </row>
    <row r="41" spans="1:7" ht="13.2" x14ac:dyDescent="0.25">
      <c r="A41" s="9" t="s">
        <v>83</v>
      </c>
      <c r="B41" s="9" t="s">
        <v>84</v>
      </c>
      <c r="C41" s="1"/>
      <c r="D41" s="1"/>
      <c r="E41" s="1"/>
    </row>
    <row r="42" spans="1:7" ht="13.2" x14ac:dyDescent="0.25">
      <c r="A42" s="9" t="s">
        <v>85</v>
      </c>
      <c r="B42" s="9" t="s">
        <v>86</v>
      </c>
      <c r="C42" s="1"/>
      <c r="D42" s="1"/>
      <c r="E42" s="1"/>
    </row>
    <row r="43" spans="1:7" ht="13.2" x14ac:dyDescent="0.25">
      <c r="A43" s="9" t="s">
        <v>87</v>
      </c>
      <c r="B43" s="9" t="s">
        <v>88</v>
      </c>
      <c r="C43" s="1"/>
      <c r="D43" s="1"/>
      <c r="E43" s="1"/>
    </row>
    <row r="44" spans="1:7" ht="13.2" x14ac:dyDescent="0.25">
      <c r="A44" s="12">
        <v>41852</v>
      </c>
      <c r="B44" s="9" t="s">
        <v>89</v>
      </c>
      <c r="C44" s="1"/>
      <c r="D44" s="1"/>
      <c r="E44" s="1"/>
    </row>
    <row r="46" spans="1:7" ht="13.2" x14ac:dyDescent="0.25">
      <c r="A46" s="1"/>
      <c r="B46" s="1"/>
      <c r="C46" s="1"/>
      <c r="D46" s="1"/>
      <c r="E46" s="1"/>
    </row>
    <row r="47" spans="1:7" ht="13.2" x14ac:dyDescent="0.25">
      <c r="A47" s="1"/>
      <c r="B47" s="1"/>
      <c r="C47" s="1"/>
      <c r="D47" s="1"/>
      <c r="E47" s="1"/>
    </row>
    <row r="48" spans="1:7" ht="28.8" x14ac:dyDescent="0.5">
      <c r="A48" s="5">
        <v>704</v>
      </c>
      <c r="B48" s="7">
        <f>COUNTIF(A49:A64, "&lt;&gt;")</f>
        <v>14</v>
      </c>
      <c r="C48" s="1"/>
      <c r="D48" s="1"/>
      <c r="E48" s="1"/>
    </row>
    <row r="49" spans="1:5" ht="13.2" x14ac:dyDescent="0.25">
      <c r="A49" s="9" t="s">
        <v>53</v>
      </c>
      <c r="B49" s="9" t="s">
        <v>54</v>
      </c>
      <c r="C49" s="1"/>
      <c r="D49" s="1"/>
      <c r="E49" s="1"/>
    </row>
    <row r="50" spans="1:5" ht="13.2" x14ac:dyDescent="0.25">
      <c r="A50" s="9" t="s">
        <v>37</v>
      </c>
      <c r="B50" s="9" t="s">
        <v>39</v>
      </c>
      <c r="C50" s="25"/>
      <c r="D50" s="1"/>
      <c r="E50" s="1"/>
    </row>
    <row r="51" spans="1:5" ht="13.2" x14ac:dyDescent="0.25">
      <c r="A51" s="9" t="s">
        <v>57</v>
      </c>
      <c r="B51" s="9" t="s">
        <v>58</v>
      </c>
      <c r="C51" s="1"/>
      <c r="D51" s="1"/>
      <c r="E51" s="1"/>
    </row>
    <row r="52" spans="1:5" ht="13.2" x14ac:dyDescent="0.25">
      <c r="A52" s="9" t="s">
        <v>26</v>
      </c>
      <c r="B52" s="9" t="s">
        <v>28</v>
      </c>
      <c r="C52" s="1"/>
      <c r="D52" s="1"/>
      <c r="E52" s="1"/>
    </row>
    <row r="53" spans="1:5" ht="13.2" x14ac:dyDescent="0.25">
      <c r="A53" s="9" t="s">
        <v>9</v>
      </c>
      <c r="B53" s="9" t="s">
        <v>10</v>
      </c>
    </row>
    <row r="54" spans="1:5" ht="13.2" x14ac:dyDescent="0.25">
      <c r="A54" s="9" t="s">
        <v>93</v>
      </c>
      <c r="B54" s="9" t="s">
        <v>94</v>
      </c>
      <c r="C54" s="1"/>
      <c r="D54" s="1"/>
      <c r="E54" s="1"/>
    </row>
    <row r="55" spans="1:5" ht="13.2" x14ac:dyDescent="0.25">
      <c r="A55" s="9" t="s">
        <v>95</v>
      </c>
      <c r="B55" s="9" t="s">
        <v>96</v>
      </c>
      <c r="C55" s="1"/>
      <c r="D55" s="1"/>
      <c r="E55" s="1"/>
    </row>
    <row r="56" spans="1:5" ht="13.2" x14ac:dyDescent="0.25">
      <c r="A56" s="9" t="s">
        <v>99</v>
      </c>
      <c r="B56" s="9" t="s">
        <v>100</v>
      </c>
      <c r="C56" s="1"/>
      <c r="D56" s="1"/>
      <c r="E56" s="1"/>
    </row>
    <row r="57" spans="1:5" ht="13.2" x14ac:dyDescent="0.25">
      <c r="A57" s="9" t="s">
        <v>101</v>
      </c>
      <c r="B57" s="9" t="s">
        <v>102</v>
      </c>
      <c r="C57" s="1"/>
      <c r="D57" s="1"/>
      <c r="E57" s="1"/>
    </row>
    <row r="58" spans="1:5" ht="13.2" x14ac:dyDescent="0.25">
      <c r="A58" s="9" t="s">
        <v>103</v>
      </c>
      <c r="B58" s="9" t="s">
        <v>104</v>
      </c>
      <c r="C58" s="1"/>
      <c r="D58" s="1"/>
      <c r="E58" s="1"/>
    </row>
    <row r="59" spans="1:5" ht="13.2" x14ac:dyDescent="0.25">
      <c r="A59" s="9" t="s">
        <v>106</v>
      </c>
      <c r="B59" s="9" t="s">
        <v>108</v>
      </c>
      <c r="C59" s="1"/>
      <c r="D59" s="1"/>
      <c r="E59" s="1"/>
    </row>
    <row r="60" spans="1:5" ht="13.2" x14ac:dyDescent="0.25">
      <c r="A60" s="9" t="s">
        <v>109</v>
      </c>
      <c r="B60" s="9" t="s">
        <v>110</v>
      </c>
      <c r="E60" s="1"/>
    </row>
    <row r="61" spans="1:5" ht="13.2" x14ac:dyDescent="0.25">
      <c r="A61" s="9" t="s">
        <v>111</v>
      </c>
      <c r="B61" s="9" t="s">
        <v>112</v>
      </c>
      <c r="C61" s="1"/>
      <c r="D61" s="1"/>
      <c r="E61" s="1"/>
    </row>
    <row r="62" spans="1:5" ht="13.2" x14ac:dyDescent="0.25">
      <c r="A62" s="9" t="s">
        <v>113</v>
      </c>
      <c r="B62" s="9" t="s">
        <v>114</v>
      </c>
      <c r="C62" s="1"/>
      <c r="D62" s="1"/>
      <c r="E62" s="1"/>
    </row>
    <row r="63" spans="1:5" ht="13.2" x14ac:dyDescent="0.25">
      <c r="C63" s="1"/>
      <c r="D63" s="1"/>
      <c r="E63" s="1"/>
    </row>
    <row r="64" spans="1:5" ht="13.2" x14ac:dyDescent="0.25">
      <c r="A64" s="1"/>
      <c r="B64" s="1"/>
      <c r="C64" s="1"/>
      <c r="D64" s="1"/>
      <c r="E64" s="1"/>
    </row>
    <row r="65" spans="1:5" ht="28.8" x14ac:dyDescent="0.5">
      <c r="A65" s="5" t="s">
        <v>117</v>
      </c>
      <c r="B65" s="7">
        <f>COUNTIF(A66:A76, "&lt;&gt;")</f>
        <v>0</v>
      </c>
      <c r="C65" s="1"/>
      <c r="D65" s="1"/>
      <c r="E65" s="1"/>
    </row>
    <row r="66" spans="1:5" ht="13.2" x14ac:dyDescent="0.25">
      <c r="C66" s="1"/>
      <c r="D66" s="1"/>
      <c r="E66" s="1"/>
    </row>
    <row r="67" spans="1:5" ht="13.2" x14ac:dyDescent="0.25">
      <c r="C67" s="1"/>
      <c r="D67" s="1"/>
      <c r="E67" s="1"/>
    </row>
    <row r="68" spans="1:5" ht="13.2" x14ac:dyDescent="0.25">
      <c r="C68" s="1"/>
      <c r="D68" s="1"/>
      <c r="E68" s="1"/>
    </row>
    <row r="69" spans="1:5" ht="13.2" x14ac:dyDescent="0.25">
      <c r="C69" s="26"/>
      <c r="D69" s="1"/>
      <c r="E69" s="1"/>
    </row>
    <row r="70" spans="1:5" ht="13.2" x14ac:dyDescent="0.25">
      <c r="C70" s="1"/>
      <c r="D70" s="1"/>
      <c r="E70" s="1"/>
    </row>
    <row r="71" spans="1:5" ht="13.2" x14ac:dyDescent="0.25">
      <c r="C71" s="1"/>
      <c r="D71" s="1"/>
      <c r="E71" s="1"/>
    </row>
    <row r="72" spans="1:5" ht="13.2" x14ac:dyDescent="0.25">
      <c r="C72" s="1"/>
      <c r="D72" s="1"/>
      <c r="E72" s="1"/>
    </row>
    <row r="73" spans="1:5" ht="13.2" x14ac:dyDescent="0.25">
      <c r="C73" s="1"/>
      <c r="D73" s="1"/>
      <c r="E73" s="1"/>
    </row>
    <row r="76" spans="1:5" ht="13.2" x14ac:dyDescent="0.25">
      <c r="C76" s="1"/>
      <c r="D76" s="1"/>
      <c r="E76" s="1"/>
    </row>
    <row r="77" spans="1:5" ht="22.8" x14ac:dyDescent="0.4">
      <c r="A77" s="53" t="s">
        <v>123</v>
      </c>
      <c r="B77" s="54"/>
      <c r="C77" s="54"/>
      <c r="D77" s="54"/>
      <c r="E77" s="1"/>
    </row>
    <row r="78" spans="1:5" ht="13.2" x14ac:dyDescent="0.25">
      <c r="A78" s="1"/>
      <c r="B78" s="1"/>
      <c r="C78" s="1"/>
      <c r="D78" s="1"/>
      <c r="E78" s="1"/>
    </row>
    <row r="79" spans="1:5" ht="13.2" x14ac:dyDescent="0.25">
      <c r="A79" s="1"/>
      <c r="B79" s="1"/>
      <c r="C79" s="1"/>
      <c r="D79" s="1"/>
      <c r="E79" s="1"/>
    </row>
    <row r="80" spans="1:5" ht="28.8" x14ac:dyDescent="0.5">
      <c r="A80" s="5">
        <v>718</v>
      </c>
      <c r="B80" s="7">
        <f>COUNTIF(A81:A101, "&lt;&gt;")</f>
        <v>18</v>
      </c>
      <c r="C80" s="1"/>
      <c r="D80" s="1"/>
      <c r="E80" s="1"/>
    </row>
    <row r="81" spans="1:26" ht="13.2" x14ac:dyDescent="0.25">
      <c r="A81" s="9" t="s">
        <v>125</v>
      </c>
      <c r="B81" s="9" t="s">
        <v>126</v>
      </c>
      <c r="C81" s="1"/>
      <c r="D81" s="1"/>
      <c r="E81" s="1"/>
    </row>
    <row r="82" spans="1:26" ht="13.2" x14ac:dyDescent="0.25">
      <c r="A82" s="9" t="s">
        <v>127</v>
      </c>
      <c r="B82" s="9" t="s">
        <v>128</v>
      </c>
      <c r="C82" s="1"/>
      <c r="D82" s="1"/>
      <c r="E82" s="1"/>
    </row>
    <row r="83" spans="1:26" ht="13.2" x14ac:dyDescent="0.25">
      <c r="A83" s="29" t="s">
        <v>129</v>
      </c>
      <c r="B83" s="29" t="s">
        <v>132</v>
      </c>
      <c r="C83" s="30"/>
      <c r="D83" s="30"/>
      <c r="E83" s="30"/>
      <c r="F83" s="31"/>
      <c r="G83" s="31"/>
      <c r="H83" s="31"/>
      <c r="I83" s="31"/>
      <c r="J83" s="31"/>
      <c r="K83" s="31"/>
      <c r="L83" s="31"/>
      <c r="M83" s="31"/>
      <c r="N83" s="31"/>
      <c r="O83" s="31"/>
      <c r="P83" s="31"/>
      <c r="Q83" s="31"/>
      <c r="R83" s="31"/>
      <c r="S83" s="31"/>
      <c r="T83" s="31"/>
      <c r="U83" s="31"/>
      <c r="V83" s="31"/>
      <c r="W83" s="31"/>
      <c r="X83" s="31"/>
      <c r="Y83" s="31"/>
      <c r="Z83" s="31"/>
    </row>
    <row r="84" spans="1:26" ht="13.2" x14ac:dyDescent="0.25">
      <c r="A84" s="9" t="s">
        <v>97</v>
      </c>
      <c r="B84" s="9" t="s">
        <v>98</v>
      </c>
      <c r="C84" s="1"/>
      <c r="D84" s="1"/>
      <c r="E84" s="1"/>
    </row>
    <row r="85" spans="1:26" ht="13.2" x14ac:dyDescent="0.25">
      <c r="A85" s="13" t="s">
        <v>135</v>
      </c>
      <c r="B85" s="13" t="s">
        <v>136</v>
      </c>
      <c r="C85" s="14" t="s">
        <v>137</v>
      </c>
      <c r="D85" s="1"/>
      <c r="E85" s="1"/>
    </row>
    <row r="86" spans="1:26" ht="13.2" x14ac:dyDescent="0.25">
      <c r="A86" s="9" t="s">
        <v>138</v>
      </c>
      <c r="B86" s="9" t="s">
        <v>140</v>
      </c>
      <c r="C86" s="1"/>
      <c r="D86" s="1"/>
      <c r="E86" s="1"/>
    </row>
    <row r="87" spans="1:26" ht="13.2" x14ac:dyDescent="0.25">
      <c r="A87" s="9" t="s">
        <v>142</v>
      </c>
      <c r="B87" s="9" t="s">
        <v>143</v>
      </c>
      <c r="C87" s="1"/>
      <c r="D87" s="1"/>
      <c r="E87" s="1"/>
    </row>
    <row r="88" spans="1:26" ht="13.2" x14ac:dyDescent="0.25">
      <c r="A88" s="9" t="s">
        <v>118</v>
      </c>
      <c r="B88" s="9" t="s">
        <v>119</v>
      </c>
      <c r="C88" s="1"/>
      <c r="D88" s="1"/>
      <c r="E88" s="1"/>
    </row>
    <row r="89" spans="1:26" ht="13.2" x14ac:dyDescent="0.25">
      <c r="A89" s="9" t="s">
        <v>144</v>
      </c>
      <c r="B89" s="9" t="s">
        <v>145</v>
      </c>
      <c r="C89" s="1"/>
      <c r="D89" s="1"/>
      <c r="E89" s="1"/>
    </row>
    <row r="90" spans="1:26" ht="13.2" x14ac:dyDescent="0.25">
      <c r="A90" s="9" t="s">
        <v>133</v>
      </c>
      <c r="B90" s="9" t="s">
        <v>134</v>
      </c>
      <c r="C90" s="1"/>
      <c r="D90" s="1"/>
      <c r="E90" s="1"/>
    </row>
    <row r="91" spans="1:26" ht="13.2" x14ac:dyDescent="0.25">
      <c r="A91" s="9" t="s">
        <v>147</v>
      </c>
      <c r="B91" s="9" t="s">
        <v>148</v>
      </c>
      <c r="C91" s="1"/>
      <c r="D91" s="1"/>
      <c r="E91" s="1"/>
    </row>
    <row r="92" spans="1:26" ht="13.2" x14ac:dyDescent="0.25">
      <c r="A92" s="9" t="s">
        <v>149</v>
      </c>
      <c r="B92" s="9" t="s">
        <v>150</v>
      </c>
      <c r="C92" s="1"/>
      <c r="D92" s="1"/>
      <c r="E92" s="1"/>
    </row>
    <row r="93" spans="1:26" ht="13.2" x14ac:dyDescent="0.25">
      <c r="A93" s="9" t="s">
        <v>151</v>
      </c>
      <c r="B93" s="9" t="s">
        <v>152</v>
      </c>
      <c r="C93" s="1"/>
      <c r="D93" s="1"/>
      <c r="E93" s="1"/>
    </row>
    <row r="94" spans="1:26" ht="13.2" x14ac:dyDescent="0.25">
      <c r="A94" s="9" t="s">
        <v>153</v>
      </c>
      <c r="B94" s="9" t="s">
        <v>154</v>
      </c>
      <c r="C94" s="34"/>
      <c r="D94" s="1"/>
      <c r="E94" s="1"/>
    </row>
    <row r="95" spans="1:26" ht="13.2" x14ac:dyDescent="0.25">
      <c r="A95" s="9" t="s">
        <v>122</v>
      </c>
      <c r="B95" s="9" t="s">
        <v>124</v>
      </c>
      <c r="C95" s="1"/>
      <c r="D95" s="1"/>
      <c r="E95" s="1"/>
    </row>
    <row r="96" spans="1:26" ht="13.2" x14ac:dyDescent="0.25">
      <c r="A96" s="9" t="s">
        <v>158</v>
      </c>
      <c r="B96" s="9" t="s">
        <v>159</v>
      </c>
      <c r="C96" s="1"/>
      <c r="D96" s="1"/>
      <c r="E96" s="1"/>
    </row>
    <row r="97" spans="1:5" ht="13.2" x14ac:dyDescent="0.25">
      <c r="A97" s="9" t="s">
        <v>160</v>
      </c>
      <c r="B97" s="9" t="s">
        <v>161</v>
      </c>
      <c r="C97" s="1"/>
      <c r="D97" s="1"/>
      <c r="E97" s="1"/>
    </row>
    <row r="98" spans="1:5" ht="13.2" x14ac:dyDescent="0.25">
      <c r="A98" s="9" t="s">
        <v>162</v>
      </c>
      <c r="B98" s="9" t="s">
        <v>163</v>
      </c>
      <c r="C98" s="1"/>
      <c r="D98" s="1"/>
      <c r="E98" s="1"/>
    </row>
    <row r="99" spans="1:5" ht="13.2" x14ac:dyDescent="0.25">
      <c r="A99" s="35"/>
      <c r="B99" s="35"/>
      <c r="C99" s="1"/>
      <c r="D99" s="1"/>
      <c r="E99" s="1"/>
    </row>
    <row r="100" spans="1:5" ht="13.2" x14ac:dyDescent="0.25">
      <c r="A100" s="1"/>
      <c r="B100" s="1"/>
      <c r="C100" s="1"/>
      <c r="D100" s="1"/>
      <c r="E100" s="1"/>
    </row>
    <row r="101" spans="1:5" ht="13.2" x14ac:dyDescent="0.25">
      <c r="A101" s="1"/>
      <c r="B101" s="1"/>
      <c r="C101" s="1"/>
      <c r="D101" s="1"/>
      <c r="E101" s="1"/>
    </row>
    <row r="102" spans="1:5" ht="28.8" x14ac:dyDescent="0.5">
      <c r="A102" s="5" t="s">
        <v>56</v>
      </c>
      <c r="B102" s="7">
        <f>COUNTIF(A103:A123, "&lt;&gt;")</f>
        <v>18</v>
      </c>
      <c r="C102" s="1"/>
      <c r="D102" s="1"/>
      <c r="E102" s="1"/>
    </row>
    <row r="103" spans="1:5" ht="13.2" x14ac:dyDescent="0.25">
      <c r="A103" s="9" t="s">
        <v>166</v>
      </c>
      <c r="B103" s="9" t="s">
        <v>167</v>
      </c>
      <c r="C103" s="1"/>
      <c r="D103" s="1"/>
      <c r="E103" s="1"/>
    </row>
    <row r="104" spans="1:5" ht="13.2" x14ac:dyDescent="0.25">
      <c r="A104" s="9" t="s">
        <v>169</v>
      </c>
      <c r="B104" s="9" t="s">
        <v>170</v>
      </c>
      <c r="C104" s="1"/>
      <c r="D104" s="1"/>
      <c r="E104" s="1"/>
    </row>
    <row r="105" spans="1:5" ht="13.2" x14ac:dyDescent="0.25">
      <c r="A105" s="9" t="s">
        <v>168</v>
      </c>
      <c r="B105" s="9" t="s">
        <v>171</v>
      </c>
      <c r="C105" s="1"/>
      <c r="D105" s="1"/>
      <c r="E105" s="1"/>
    </row>
    <row r="106" spans="1:5" ht="13.2" x14ac:dyDescent="0.25">
      <c r="A106" s="9" t="s">
        <v>172</v>
      </c>
      <c r="B106" s="9" t="s">
        <v>173</v>
      </c>
      <c r="C106" s="1"/>
      <c r="D106" s="1"/>
      <c r="E106" s="1"/>
    </row>
    <row r="107" spans="1:5" ht="13.2" x14ac:dyDescent="0.25">
      <c r="A107" s="9" t="s">
        <v>174</v>
      </c>
      <c r="B107" s="9" t="s">
        <v>175</v>
      </c>
      <c r="C107" s="1"/>
      <c r="D107" s="1"/>
      <c r="E107" s="1"/>
    </row>
    <row r="108" spans="1:5" ht="13.2" x14ac:dyDescent="0.25">
      <c r="A108" s="9" t="s">
        <v>176</v>
      </c>
      <c r="B108" s="9" t="s">
        <v>177</v>
      </c>
      <c r="C108" s="1"/>
      <c r="D108" s="1"/>
      <c r="E108" s="1"/>
    </row>
    <row r="109" spans="1:5" ht="13.2" x14ac:dyDescent="0.25">
      <c r="A109" s="9" t="s">
        <v>178</v>
      </c>
      <c r="B109" s="9" t="s">
        <v>179</v>
      </c>
      <c r="C109" s="1"/>
      <c r="D109" s="1"/>
      <c r="E109" s="1"/>
    </row>
    <row r="110" spans="1:5" ht="13.2" x14ac:dyDescent="0.25">
      <c r="A110" s="9" t="s">
        <v>180</v>
      </c>
      <c r="B110" s="9" t="s">
        <v>181</v>
      </c>
      <c r="C110" s="1"/>
      <c r="D110" s="1"/>
      <c r="E110" s="1"/>
    </row>
    <row r="111" spans="1:5" ht="13.2" x14ac:dyDescent="0.25">
      <c r="A111" s="9" t="s">
        <v>139</v>
      </c>
      <c r="B111" s="9" t="s">
        <v>141</v>
      </c>
      <c r="C111" s="1"/>
      <c r="D111" s="1"/>
      <c r="E111" s="1"/>
    </row>
    <row r="112" spans="1:5" ht="13.2" x14ac:dyDescent="0.25">
      <c r="A112" s="9" t="s">
        <v>182</v>
      </c>
      <c r="B112" s="9" t="s">
        <v>183</v>
      </c>
      <c r="C112" s="26"/>
      <c r="D112" s="1"/>
      <c r="E112" s="1"/>
    </row>
    <row r="113" spans="1:5" ht="13.2" x14ac:dyDescent="0.25">
      <c r="A113" s="9" t="s">
        <v>184</v>
      </c>
      <c r="B113" s="9" t="s">
        <v>185</v>
      </c>
      <c r="C113" s="1"/>
      <c r="D113" s="1"/>
      <c r="E113" s="1"/>
    </row>
    <row r="114" spans="1:5" ht="13.2" x14ac:dyDescent="0.25">
      <c r="A114" s="9" t="s">
        <v>187</v>
      </c>
      <c r="B114" s="9" t="s">
        <v>188</v>
      </c>
      <c r="C114" s="1"/>
      <c r="D114" s="1"/>
      <c r="E114" s="1"/>
    </row>
    <row r="115" spans="1:5" ht="13.2" x14ac:dyDescent="0.25">
      <c r="A115" s="9" t="s">
        <v>120</v>
      </c>
      <c r="B115" s="9" t="s">
        <v>121</v>
      </c>
      <c r="C115" s="1"/>
      <c r="D115" s="1"/>
      <c r="E115" s="1"/>
    </row>
    <row r="116" spans="1:5" ht="13.2" x14ac:dyDescent="0.25">
      <c r="A116" s="9" t="s">
        <v>189</v>
      </c>
      <c r="B116" s="9" t="s">
        <v>190</v>
      </c>
      <c r="C116" s="1"/>
      <c r="D116" s="1"/>
      <c r="E116" s="1"/>
    </row>
    <row r="117" spans="1:5" ht="13.2" x14ac:dyDescent="0.25">
      <c r="A117" s="9" t="s">
        <v>115</v>
      </c>
      <c r="B117" s="9" t="s">
        <v>116</v>
      </c>
      <c r="C117" s="1"/>
      <c r="D117" s="1"/>
      <c r="E117" s="1"/>
    </row>
    <row r="118" spans="1:5" ht="13.2" x14ac:dyDescent="0.25">
      <c r="A118" s="9" t="s">
        <v>191</v>
      </c>
      <c r="B118" s="9" t="s">
        <v>192</v>
      </c>
      <c r="C118" s="40"/>
      <c r="D118" s="1"/>
      <c r="E118" s="1"/>
    </row>
    <row r="119" spans="1:5" ht="13.2" x14ac:dyDescent="0.25">
      <c r="A119" s="9" t="s">
        <v>164</v>
      </c>
      <c r="B119" s="9" t="s">
        <v>165</v>
      </c>
      <c r="C119" s="1"/>
      <c r="D119" s="1"/>
      <c r="E119" s="1"/>
    </row>
    <row r="120" spans="1:5" ht="13.2" x14ac:dyDescent="0.25">
      <c r="A120" s="9" t="s">
        <v>193</v>
      </c>
      <c r="B120" s="9" t="s">
        <v>194</v>
      </c>
      <c r="C120" s="1"/>
      <c r="D120" s="1"/>
      <c r="E120" s="1"/>
    </row>
    <row r="121" spans="1:5" ht="13.2" x14ac:dyDescent="0.25">
      <c r="C121" s="1"/>
      <c r="D121" s="1"/>
      <c r="E121" s="1"/>
    </row>
    <row r="122" spans="1:5" ht="13.2" x14ac:dyDescent="0.25">
      <c r="C122" s="1"/>
      <c r="D122" s="1"/>
      <c r="E122" s="1"/>
    </row>
    <row r="123" spans="1:5" ht="13.2" x14ac:dyDescent="0.25">
      <c r="A123" s="1"/>
      <c r="B123" s="1"/>
      <c r="C123" s="3"/>
      <c r="D123" s="3"/>
      <c r="E123" s="1"/>
    </row>
    <row r="124" spans="1:5" ht="28.8" x14ac:dyDescent="0.5">
      <c r="A124" s="5">
        <v>704</v>
      </c>
      <c r="B124" s="7">
        <f>COUNTIF(A125:A140, "&lt;&gt;")</f>
        <v>16</v>
      </c>
      <c r="C124" s="1"/>
      <c r="D124" s="1"/>
      <c r="E124" s="1"/>
    </row>
    <row r="125" spans="1:5" ht="13.2" x14ac:dyDescent="0.25">
      <c r="A125" s="13" t="s">
        <v>201</v>
      </c>
      <c r="B125" s="13" t="s">
        <v>202</v>
      </c>
      <c r="C125" s="14" t="s">
        <v>137</v>
      </c>
    </row>
    <row r="126" spans="1:5" ht="13.2" x14ac:dyDescent="0.25">
      <c r="A126" s="9" t="s">
        <v>203</v>
      </c>
      <c r="B126" s="9" t="s">
        <v>204</v>
      </c>
      <c r="C126" s="1"/>
      <c r="D126" s="1"/>
      <c r="E126" s="1"/>
    </row>
    <row r="127" spans="1:5" ht="13.2" x14ac:dyDescent="0.25">
      <c r="A127" s="9" t="s">
        <v>105</v>
      </c>
      <c r="B127" s="9" t="s">
        <v>107</v>
      </c>
      <c r="C127" s="1"/>
      <c r="D127" s="1"/>
      <c r="E127" s="1"/>
    </row>
    <row r="128" spans="1:5" ht="13.2" x14ac:dyDescent="0.25">
      <c r="A128" s="9" t="s">
        <v>207</v>
      </c>
      <c r="B128" s="9" t="s">
        <v>208</v>
      </c>
      <c r="C128" s="26"/>
      <c r="D128" s="1"/>
      <c r="E128" s="1"/>
    </row>
    <row r="129" spans="1:5" ht="13.2" x14ac:dyDescent="0.25">
      <c r="A129" s="9" t="s">
        <v>211</v>
      </c>
      <c r="B129" s="9" t="s">
        <v>214</v>
      </c>
      <c r="C129" s="1"/>
      <c r="D129" s="1"/>
      <c r="E129" s="1"/>
    </row>
    <row r="130" spans="1:5" ht="13.2" x14ac:dyDescent="0.25">
      <c r="A130" s="9" t="s">
        <v>215</v>
      </c>
      <c r="B130" s="9" t="s">
        <v>216</v>
      </c>
      <c r="C130" s="1"/>
      <c r="D130" s="1"/>
      <c r="E130" s="1"/>
    </row>
    <row r="131" spans="1:5" ht="13.2" x14ac:dyDescent="0.25">
      <c r="A131" s="9" t="s">
        <v>218</v>
      </c>
      <c r="B131" s="9" t="s">
        <v>219</v>
      </c>
      <c r="C131" s="1"/>
      <c r="D131" s="1"/>
      <c r="E131" s="1"/>
    </row>
    <row r="132" spans="1:5" ht="13.2" x14ac:dyDescent="0.25">
      <c r="A132" s="9" t="s">
        <v>221</v>
      </c>
      <c r="B132" s="9" t="s">
        <v>222</v>
      </c>
      <c r="C132" s="1"/>
      <c r="D132" s="1"/>
      <c r="E132" s="1"/>
    </row>
    <row r="133" spans="1:5" ht="13.2" x14ac:dyDescent="0.25">
      <c r="A133" s="9" t="s">
        <v>223</v>
      </c>
      <c r="B133" s="9" t="s">
        <v>224</v>
      </c>
      <c r="C133" s="1"/>
      <c r="D133" s="1"/>
      <c r="E133" s="1"/>
    </row>
    <row r="134" spans="1:5" ht="13.2" x14ac:dyDescent="0.25">
      <c r="A134" s="9" t="s">
        <v>225</v>
      </c>
      <c r="B134" s="9" t="s">
        <v>226</v>
      </c>
      <c r="C134" s="1"/>
      <c r="D134" s="1"/>
      <c r="E134" s="1"/>
    </row>
    <row r="135" spans="1:5" ht="13.2" x14ac:dyDescent="0.25">
      <c r="A135" s="9" t="s">
        <v>156</v>
      </c>
      <c r="B135" s="9" t="s">
        <v>157</v>
      </c>
      <c r="C135" s="1"/>
      <c r="D135" s="1"/>
      <c r="E135" s="1"/>
    </row>
    <row r="136" spans="1:5" ht="13.2" x14ac:dyDescent="0.25">
      <c r="A136" s="9" t="s">
        <v>130</v>
      </c>
      <c r="B136" s="9" t="s">
        <v>131</v>
      </c>
      <c r="C136" s="1"/>
      <c r="D136" s="1"/>
      <c r="E136" s="1"/>
    </row>
    <row r="137" spans="1:5" ht="13.2" x14ac:dyDescent="0.25">
      <c r="A137" s="9" t="s">
        <v>209</v>
      </c>
      <c r="B137" s="9" t="s">
        <v>210</v>
      </c>
      <c r="C137" s="1"/>
      <c r="D137" s="1"/>
      <c r="E137" s="1"/>
    </row>
    <row r="138" spans="1:5" ht="13.2" x14ac:dyDescent="0.25">
      <c r="A138" s="9" t="s">
        <v>212</v>
      </c>
      <c r="B138" s="9" t="s">
        <v>213</v>
      </c>
      <c r="C138" s="1"/>
      <c r="D138" s="1"/>
      <c r="E138" s="1"/>
    </row>
    <row r="139" spans="1:5" ht="13.2" x14ac:dyDescent="0.25">
      <c r="A139" s="33" t="s">
        <v>146</v>
      </c>
      <c r="B139" s="11" t="s">
        <v>155</v>
      </c>
      <c r="C139" s="1"/>
      <c r="D139" s="1"/>
      <c r="E139" s="1"/>
    </row>
    <row r="140" spans="1:5" ht="13.2" x14ac:dyDescent="0.25">
      <c r="A140" s="9" t="s">
        <v>227</v>
      </c>
      <c r="B140" s="9" t="s">
        <v>228</v>
      </c>
      <c r="C140" s="1"/>
      <c r="D140" s="22" t="s">
        <v>229</v>
      </c>
      <c r="E140" s="1"/>
    </row>
    <row r="141" spans="1:5" ht="28.8" x14ac:dyDescent="0.5">
      <c r="A141" s="5" t="s">
        <v>117</v>
      </c>
      <c r="B141" s="7">
        <f>COUNTIF(A142:A152, "&lt;&gt;")</f>
        <v>0</v>
      </c>
      <c r="C141" s="1"/>
      <c r="D141" s="1"/>
      <c r="E141" s="1"/>
    </row>
    <row r="142" spans="1:5" ht="13.2" x14ac:dyDescent="0.25">
      <c r="C142" s="1"/>
      <c r="D142" s="1"/>
      <c r="E142" s="1"/>
    </row>
    <row r="143" spans="1:5" ht="13.2" x14ac:dyDescent="0.25">
      <c r="C143" s="1"/>
      <c r="D143" s="1"/>
      <c r="E143" s="1"/>
    </row>
    <row r="144" spans="1:5" ht="13.2" x14ac:dyDescent="0.25">
      <c r="C144" s="1"/>
      <c r="D144" s="1"/>
      <c r="E144" s="1"/>
    </row>
    <row r="145" spans="1:26" ht="13.2" x14ac:dyDescent="0.25">
      <c r="C145" s="1"/>
      <c r="D145" s="1"/>
      <c r="E145" s="1"/>
    </row>
    <row r="146" spans="1:26" ht="13.2" x14ac:dyDescent="0.25">
      <c r="C146" s="1"/>
      <c r="D146" s="1"/>
      <c r="E146" s="1"/>
    </row>
    <row r="147" spans="1:26" ht="13.2" x14ac:dyDescent="0.25">
      <c r="C147" s="1"/>
      <c r="D147" s="1"/>
      <c r="E147" s="1"/>
    </row>
    <row r="148" spans="1:26" ht="13.2" x14ac:dyDescent="0.25">
      <c r="C148" s="1"/>
      <c r="D148" s="1"/>
      <c r="E148" s="1"/>
    </row>
    <row r="149" spans="1:26" ht="13.2" x14ac:dyDescent="0.25">
      <c r="C149" s="1"/>
      <c r="D149" s="1"/>
      <c r="E149" s="1"/>
    </row>
    <row r="150" spans="1:26" ht="13.2" x14ac:dyDescent="0.25">
      <c r="C150" s="1"/>
      <c r="D150" s="1"/>
      <c r="E150" s="1"/>
    </row>
    <row r="152" spans="1:26" ht="13.2" x14ac:dyDescent="0.25">
      <c r="C152" s="42"/>
      <c r="D152" s="42"/>
      <c r="E152" s="42"/>
      <c r="F152" s="43"/>
      <c r="G152" s="43"/>
      <c r="H152" s="43"/>
      <c r="I152" s="43"/>
      <c r="J152" s="43"/>
      <c r="K152" s="43"/>
      <c r="L152" s="43"/>
      <c r="M152" s="43"/>
      <c r="N152" s="43"/>
      <c r="O152" s="43"/>
      <c r="P152" s="43"/>
      <c r="Q152" s="43"/>
      <c r="R152" s="43"/>
      <c r="S152" s="43"/>
      <c r="T152" s="43"/>
      <c r="U152" s="43"/>
      <c r="V152" s="43"/>
      <c r="W152" s="43"/>
      <c r="X152" s="43"/>
      <c r="Y152" s="43"/>
      <c r="Z152" s="43"/>
    </row>
    <row r="153" spans="1:26" ht="22.8" x14ac:dyDescent="0.4">
      <c r="A153" s="53" t="s">
        <v>230</v>
      </c>
      <c r="B153" s="54"/>
      <c r="C153" s="54"/>
      <c r="D153" s="54"/>
      <c r="E153" s="1"/>
    </row>
    <row r="154" spans="1:26" ht="13.2" x14ac:dyDescent="0.25">
      <c r="A154" s="1"/>
      <c r="B154" s="1"/>
      <c r="C154" s="1"/>
      <c r="D154" s="1"/>
      <c r="E154" s="1"/>
    </row>
    <row r="155" spans="1:26" ht="28.8" x14ac:dyDescent="0.5">
      <c r="A155" s="5">
        <v>718</v>
      </c>
      <c r="B155" s="7">
        <f>COUNTIF(A156:A176, "&lt;&gt;")</f>
        <v>18</v>
      </c>
      <c r="C155" s="1"/>
      <c r="D155" s="1"/>
      <c r="E155" s="1"/>
    </row>
    <row r="156" spans="1:26" ht="13.2" x14ac:dyDescent="0.25">
      <c r="A156" s="9" t="s">
        <v>231</v>
      </c>
      <c r="B156" s="9" t="s">
        <v>232</v>
      </c>
      <c r="C156" s="1"/>
      <c r="D156" s="1"/>
      <c r="E156" s="1"/>
    </row>
    <row r="157" spans="1:26" ht="13.2" x14ac:dyDescent="0.25">
      <c r="A157" s="9" t="s">
        <v>217</v>
      </c>
      <c r="B157" s="9" t="s">
        <v>220</v>
      </c>
      <c r="C157" s="1"/>
      <c r="D157" s="1"/>
      <c r="E157" s="1"/>
    </row>
    <row r="158" spans="1:26" ht="13.2" x14ac:dyDescent="0.25">
      <c r="A158" s="9" t="s">
        <v>233</v>
      </c>
      <c r="B158" s="9" t="s">
        <v>234</v>
      </c>
      <c r="C158" s="1"/>
      <c r="D158" s="1"/>
      <c r="E158" s="1"/>
    </row>
    <row r="159" spans="1:26" ht="13.2" x14ac:dyDescent="0.25">
      <c r="A159" s="9" t="s">
        <v>235</v>
      </c>
      <c r="B159" s="9" t="s">
        <v>236</v>
      </c>
      <c r="C159" s="1"/>
      <c r="D159" s="1"/>
      <c r="E159" s="1"/>
    </row>
    <row r="160" spans="1:26" ht="13.2" x14ac:dyDescent="0.25">
      <c r="A160" s="9" t="s">
        <v>237</v>
      </c>
      <c r="B160" s="9" t="s">
        <v>238</v>
      </c>
      <c r="C160" s="1"/>
      <c r="D160" s="1"/>
      <c r="E160" s="1"/>
    </row>
    <row r="161" spans="1:5" ht="13.2" x14ac:dyDescent="0.25">
      <c r="A161" s="9" t="s">
        <v>239</v>
      </c>
      <c r="B161" s="9" t="s">
        <v>240</v>
      </c>
      <c r="C161" s="1"/>
      <c r="D161" s="1"/>
      <c r="E161" s="1"/>
    </row>
    <row r="162" spans="1:5" ht="13.2" x14ac:dyDescent="0.25">
      <c r="A162" s="9" t="s">
        <v>241</v>
      </c>
      <c r="B162" s="9" t="s">
        <v>242</v>
      </c>
      <c r="C162" s="1"/>
      <c r="D162" s="1"/>
      <c r="E162" s="1"/>
    </row>
    <row r="163" spans="1:5" ht="13.2" x14ac:dyDescent="0.25">
      <c r="A163" s="9" t="s">
        <v>243</v>
      </c>
      <c r="B163" s="9" t="s">
        <v>244</v>
      </c>
      <c r="E163" s="1"/>
    </row>
    <row r="164" spans="1:5" ht="13.2" x14ac:dyDescent="0.25">
      <c r="A164" s="9" t="s">
        <v>245</v>
      </c>
      <c r="B164" s="9" t="s">
        <v>246</v>
      </c>
      <c r="C164" s="1"/>
      <c r="D164" s="1"/>
      <c r="E164" s="1"/>
    </row>
    <row r="165" spans="1:5" ht="13.2" x14ac:dyDescent="0.25">
      <c r="A165" s="9" t="s">
        <v>205</v>
      </c>
      <c r="B165" s="9" t="s">
        <v>206</v>
      </c>
      <c r="C165" s="1"/>
      <c r="D165" s="1"/>
      <c r="E165" s="1"/>
    </row>
    <row r="166" spans="1:5" ht="13.2" x14ac:dyDescent="0.25">
      <c r="A166" s="9" t="s">
        <v>199</v>
      </c>
      <c r="B166" s="9" t="s">
        <v>200</v>
      </c>
      <c r="C166" s="1"/>
      <c r="D166" s="1"/>
      <c r="E166" s="1"/>
    </row>
    <row r="167" spans="1:5" ht="13.2" x14ac:dyDescent="0.25">
      <c r="A167" s="9" t="s">
        <v>247</v>
      </c>
      <c r="B167" s="9" t="s">
        <v>248</v>
      </c>
      <c r="C167" s="1"/>
      <c r="D167" s="1"/>
      <c r="E167" s="1"/>
    </row>
    <row r="168" spans="1:5" ht="13.2" x14ac:dyDescent="0.25">
      <c r="A168" s="9" t="s">
        <v>249</v>
      </c>
      <c r="B168" s="9" t="s">
        <v>250</v>
      </c>
      <c r="C168" s="1"/>
      <c r="D168" s="1"/>
      <c r="E168" s="1"/>
    </row>
    <row r="169" spans="1:5" ht="13.2" x14ac:dyDescent="0.25">
      <c r="A169" s="9" t="s">
        <v>197</v>
      </c>
      <c r="B169" s="9" t="s">
        <v>198</v>
      </c>
      <c r="C169" s="1"/>
      <c r="D169" s="1"/>
      <c r="E169" s="1"/>
    </row>
    <row r="170" spans="1:5" ht="13.2" x14ac:dyDescent="0.25">
      <c r="A170" s="9" t="s">
        <v>251</v>
      </c>
      <c r="B170" s="9" t="s">
        <v>252</v>
      </c>
      <c r="C170" s="1"/>
      <c r="D170" s="1"/>
      <c r="E170" s="1"/>
    </row>
    <row r="171" spans="1:5" ht="13.2" x14ac:dyDescent="0.25">
      <c r="A171" s="9" t="s">
        <v>253</v>
      </c>
      <c r="B171" s="9" t="s">
        <v>254</v>
      </c>
      <c r="C171" s="1"/>
      <c r="D171" s="1"/>
      <c r="E171" s="1"/>
    </row>
    <row r="172" spans="1:5" ht="13.2" x14ac:dyDescent="0.25">
      <c r="A172" s="9" t="s">
        <v>195</v>
      </c>
      <c r="B172" s="9" t="s">
        <v>196</v>
      </c>
      <c r="C172" s="1"/>
      <c r="D172" s="1"/>
      <c r="E172" s="1"/>
    </row>
    <row r="173" spans="1:5" ht="13.2" x14ac:dyDescent="0.25">
      <c r="A173" s="9" t="s">
        <v>255</v>
      </c>
      <c r="B173" s="9" t="s">
        <v>256</v>
      </c>
      <c r="C173" s="1"/>
      <c r="D173" s="1"/>
      <c r="E173" s="1"/>
    </row>
    <row r="174" spans="1:5" ht="13.2" x14ac:dyDescent="0.25">
      <c r="A174" s="1"/>
      <c r="B174" s="1"/>
      <c r="C174" s="1"/>
      <c r="D174" s="1"/>
      <c r="E174" s="1"/>
    </row>
    <row r="175" spans="1:5" ht="13.2" x14ac:dyDescent="0.25">
      <c r="A175" s="1"/>
      <c r="B175" s="1"/>
      <c r="C175" s="1"/>
      <c r="D175" s="1"/>
      <c r="E175" s="1"/>
    </row>
    <row r="176" spans="1:5" ht="13.2" x14ac:dyDescent="0.25">
      <c r="A176" s="1"/>
      <c r="B176" s="1"/>
      <c r="C176" s="1"/>
      <c r="D176" s="1"/>
      <c r="E176" s="1"/>
    </row>
    <row r="177" spans="1:5" ht="28.8" x14ac:dyDescent="0.5">
      <c r="A177" s="5" t="s">
        <v>56</v>
      </c>
      <c r="B177" s="7">
        <f>COUNTIF(A178:A200, "&lt;&gt;")</f>
        <v>18</v>
      </c>
      <c r="C177" s="1"/>
      <c r="D177" s="1"/>
      <c r="E177" s="1"/>
    </row>
    <row r="178" spans="1:5" ht="13.2" x14ac:dyDescent="0.25">
      <c r="A178" s="9" t="s">
        <v>257</v>
      </c>
      <c r="B178" s="9" t="s">
        <v>258</v>
      </c>
      <c r="C178" s="1"/>
      <c r="D178" s="1"/>
      <c r="E178" s="1"/>
    </row>
    <row r="179" spans="1:5" ht="13.2" x14ac:dyDescent="0.25">
      <c r="A179" s="13" t="s">
        <v>259</v>
      </c>
      <c r="B179" s="13" t="s">
        <v>260</v>
      </c>
      <c r="C179" s="14" t="s">
        <v>137</v>
      </c>
    </row>
    <row r="180" spans="1:5" ht="13.2" x14ac:dyDescent="0.25">
      <c r="A180" s="9" t="s">
        <v>261</v>
      </c>
      <c r="B180" s="9" t="s">
        <v>262</v>
      </c>
      <c r="C180" s="1"/>
      <c r="D180" s="1"/>
      <c r="E180" s="1"/>
    </row>
    <row r="181" spans="1:5" ht="13.2" x14ac:dyDescent="0.25">
      <c r="A181" s="9" t="s">
        <v>90</v>
      </c>
      <c r="B181" s="9" t="s">
        <v>91</v>
      </c>
      <c r="C181" s="1"/>
      <c r="D181" s="1"/>
      <c r="E181" s="1"/>
    </row>
    <row r="182" spans="1:5" ht="13.2" x14ac:dyDescent="0.25">
      <c r="A182" s="9" t="s">
        <v>263</v>
      </c>
      <c r="B182" s="9" t="s">
        <v>264</v>
      </c>
      <c r="C182" s="1"/>
      <c r="D182" s="1"/>
      <c r="E182" s="1"/>
    </row>
    <row r="183" spans="1:5" ht="13.2" x14ac:dyDescent="0.25">
      <c r="A183" s="9" t="s">
        <v>265</v>
      </c>
      <c r="B183" s="9" t="s">
        <v>266</v>
      </c>
      <c r="C183" s="1"/>
      <c r="D183" s="1"/>
      <c r="E183" s="1"/>
    </row>
    <row r="184" spans="1:5" ht="13.2" x14ac:dyDescent="0.25">
      <c r="A184" s="9" t="s">
        <v>267</v>
      </c>
      <c r="B184" s="9" t="s">
        <v>268</v>
      </c>
      <c r="C184" s="1"/>
      <c r="D184" s="1"/>
      <c r="E184" s="1"/>
    </row>
    <row r="185" spans="1:5" ht="13.2" x14ac:dyDescent="0.25">
      <c r="A185" s="9" t="s">
        <v>269</v>
      </c>
      <c r="B185" s="9" t="s">
        <v>270</v>
      </c>
      <c r="C185" s="1"/>
      <c r="D185" s="1"/>
      <c r="E185" s="1"/>
    </row>
    <row r="186" spans="1:5" ht="13.2" x14ac:dyDescent="0.25">
      <c r="A186" s="9" t="s">
        <v>271</v>
      </c>
      <c r="B186" s="9" t="s">
        <v>272</v>
      </c>
      <c r="C186" s="1"/>
      <c r="D186" s="1"/>
      <c r="E186" s="1"/>
    </row>
    <row r="187" spans="1:5" ht="13.2" x14ac:dyDescent="0.25">
      <c r="A187" s="9" t="s">
        <v>273</v>
      </c>
      <c r="B187" s="9" t="s">
        <v>274</v>
      </c>
      <c r="C187" s="1"/>
      <c r="D187" s="1"/>
      <c r="E187" s="1"/>
    </row>
    <row r="188" spans="1:5" ht="13.2" x14ac:dyDescent="0.25">
      <c r="A188" s="9" t="s">
        <v>275</v>
      </c>
      <c r="B188" s="9" t="s">
        <v>276</v>
      </c>
      <c r="C188" s="1"/>
      <c r="D188" s="1"/>
      <c r="E188" s="1"/>
    </row>
    <row r="189" spans="1:5" ht="13.2" x14ac:dyDescent="0.25">
      <c r="A189" s="9" t="s">
        <v>278</v>
      </c>
      <c r="B189" s="9" t="s">
        <v>280</v>
      </c>
      <c r="C189" s="1"/>
      <c r="D189" s="1"/>
      <c r="E189" s="1"/>
    </row>
    <row r="190" spans="1:5" ht="13.2" x14ac:dyDescent="0.25">
      <c r="A190" s="9" t="s">
        <v>281</v>
      </c>
      <c r="B190" s="9" t="s">
        <v>282</v>
      </c>
      <c r="C190" s="1"/>
      <c r="D190" s="1"/>
      <c r="E190" s="1"/>
    </row>
    <row r="191" spans="1:5" ht="13.2" x14ac:dyDescent="0.25">
      <c r="A191" s="9" t="s">
        <v>283</v>
      </c>
      <c r="B191" s="9" t="s">
        <v>284</v>
      </c>
      <c r="C191" s="1"/>
      <c r="D191" s="1"/>
      <c r="E191" s="1"/>
    </row>
    <row r="192" spans="1:5" ht="13.2" x14ac:dyDescent="0.25">
      <c r="A192" s="9" t="s">
        <v>277</v>
      </c>
      <c r="B192" s="9" t="s">
        <v>279</v>
      </c>
      <c r="C192" s="1"/>
      <c r="D192" s="1"/>
      <c r="E192" s="1"/>
    </row>
    <row r="193" spans="1:5" ht="13.2" x14ac:dyDescent="0.25">
      <c r="A193" s="9" t="s">
        <v>285</v>
      </c>
      <c r="B193" s="9" t="s">
        <v>286</v>
      </c>
      <c r="C193" s="1"/>
      <c r="D193" s="1"/>
      <c r="E193" s="1"/>
    </row>
    <row r="194" spans="1:5" ht="13.2" x14ac:dyDescent="0.25">
      <c r="A194" s="9" t="s">
        <v>287</v>
      </c>
      <c r="B194" s="9" t="s">
        <v>288</v>
      </c>
      <c r="C194" s="1"/>
      <c r="D194" s="1"/>
      <c r="E194" s="1"/>
    </row>
    <row r="195" spans="1:5" ht="13.2" x14ac:dyDescent="0.25">
      <c r="A195" s="9" t="s">
        <v>289</v>
      </c>
      <c r="B195" s="9" t="s">
        <v>290</v>
      </c>
      <c r="C195" s="1"/>
      <c r="D195" s="1"/>
      <c r="E195" s="1"/>
    </row>
    <row r="196" spans="1:5" ht="13.2" x14ac:dyDescent="0.25">
      <c r="C196" s="1"/>
      <c r="D196" s="1"/>
      <c r="E196" s="1"/>
    </row>
    <row r="197" spans="1:5" ht="13.2" x14ac:dyDescent="0.25">
      <c r="A197" s="1"/>
      <c r="B197" s="1"/>
      <c r="C197" s="1"/>
      <c r="D197" s="1"/>
      <c r="E197" s="1"/>
    </row>
    <row r="198" spans="1:5" ht="13.2" x14ac:dyDescent="0.25">
      <c r="A198" s="1"/>
      <c r="B198" s="1"/>
      <c r="C198" s="1"/>
      <c r="D198" s="1"/>
      <c r="E198" s="1"/>
    </row>
    <row r="199" spans="1:5" ht="13.2" x14ac:dyDescent="0.25">
      <c r="A199" s="1"/>
      <c r="B199" s="1"/>
      <c r="C199" s="1"/>
      <c r="D199" s="1"/>
      <c r="E199" s="1"/>
    </row>
    <row r="200" spans="1:5" ht="13.2" x14ac:dyDescent="0.25">
      <c r="A200" s="1"/>
      <c r="B200" s="1"/>
      <c r="C200" s="1"/>
      <c r="D200" s="1"/>
      <c r="E200" s="1"/>
    </row>
    <row r="201" spans="1:5" ht="28.8" x14ac:dyDescent="0.5">
      <c r="A201" s="5">
        <v>704</v>
      </c>
      <c r="B201" s="7">
        <f>COUNTIF(A202:A217, "&lt;&gt;")</f>
        <v>0</v>
      </c>
      <c r="C201" s="1"/>
      <c r="D201" s="1"/>
      <c r="E201" s="1"/>
    </row>
    <row r="202" spans="1:5" ht="13.2" x14ac:dyDescent="0.25">
      <c r="C202" s="1"/>
      <c r="D202" s="1"/>
      <c r="E202" s="1"/>
    </row>
    <row r="203" spans="1:5" ht="13.2" x14ac:dyDescent="0.25">
      <c r="C203" s="1"/>
      <c r="D203" s="1"/>
      <c r="E203" s="1"/>
    </row>
    <row r="204" spans="1:5" ht="13.2" x14ac:dyDescent="0.25">
      <c r="C204" s="1"/>
      <c r="D204" s="1"/>
      <c r="E204" s="1"/>
    </row>
    <row r="205" spans="1:5" ht="13.2" x14ac:dyDescent="0.25">
      <c r="C205" s="1"/>
      <c r="D205" s="1"/>
      <c r="E205" s="1"/>
    </row>
    <row r="206" spans="1:5" ht="13.2" x14ac:dyDescent="0.25">
      <c r="C206" s="1"/>
      <c r="D206" s="1"/>
      <c r="E206" s="1"/>
    </row>
    <row r="207" spans="1:5" ht="13.2" x14ac:dyDescent="0.25">
      <c r="C207" s="26"/>
      <c r="D207" s="1"/>
      <c r="E207" s="1"/>
    </row>
    <row r="208" spans="1:5" ht="13.2" x14ac:dyDescent="0.25">
      <c r="C208" s="1"/>
      <c r="D208" s="1"/>
      <c r="E208" s="1"/>
    </row>
    <row r="209" spans="1:5" ht="13.2" x14ac:dyDescent="0.25">
      <c r="C209" s="1"/>
      <c r="D209" s="1"/>
      <c r="E209" s="1"/>
    </row>
    <row r="211" spans="1:5" ht="13.2" x14ac:dyDescent="0.25">
      <c r="C211" s="1"/>
      <c r="D211" s="1"/>
      <c r="E211" s="1"/>
    </row>
    <row r="212" spans="1:5" ht="13.2" x14ac:dyDescent="0.25">
      <c r="C212" s="1"/>
      <c r="D212" s="1"/>
      <c r="E212" s="1"/>
    </row>
    <row r="213" spans="1:5" ht="13.2" x14ac:dyDescent="0.25">
      <c r="C213" s="1"/>
      <c r="D213" s="1"/>
      <c r="E213" s="1"/>
    </row>
    <row r="214" spans="1:5" ht="13.2" x14ac:dyDescent="0.25">
      <c r="C214" s="1"/>
      <c r="D214" s="1"/>
      <c r="E214" s="1"/>
    </row>
    <row r="215" spans="1:5" ht="13.2" x14ac:dyDescent="0.25">
      <c r="C215" s="1"/>
      <c r="D215" s="1"/>
      <c r="E215" s="1"/>
    </row>
    <row r="216" spans="1:5" ht="13.2" x14ac:dyDescent="0.25">
      <c r="C216" s="1"/>
      <c r="D216" s="1"/>
      <c r="E216" s="1"/>
    </row>
    <row r="217" spans="1:5" ht="13.2" x14ac:dyDescent="0.25">
      <c r="A217" s="1"/>
      <c r="B217" s="1"/>
      <c r="C217" s="1"/>
      <c r="D217" s="1"/>
      <c r="E217" s="1"/>
    </row>
    <row r="218" spans="1:5" ht="36.75" customHeight="1" x14ac:dyDescent="0.45">
      <c r="A218" s="45" t="s">
        <v>117</v>
      </c>
      <c r="B218" s="7">
        <f>COUNTIF(A219:A230, "&lt;&gt;")</f>
        <v>0</v>
      </c>
      <c r="C218" s="1"/>
      <c r="D218" s="1"/>
      <c r="E218" s="1"/>
    </row>
    <row r="219" spans="1:5" ht="13.2" x14ac:dyDescent="0.25">
      <c r="C219" s="1"/>
      <c r="D219" s="1"/>
      <c r="E219" s="1"/>
    </row>
    <row r="220" spans="1:5" ht="13.2" x14ac:dyDescent="0.25">
      <c r="C220" s="1"/>
      <c r="D220" s="1"/>
      <c r="E220" s="1"/>
    </row>
    <row r="221" spans="1:5" ht="13.2" x14ac:dyDescent="0.25">
      <c r="C221" s="1"/>
      <c r="D221" s="1"/>
      <c r="E221" s="1"/>
    </row>
    <row r="222" spans="1:5" ht="13.2" x14ac:dyDescent="0.25">
      <c r="C222" s="1"/>
      <c r="D222" s="1"/>
      <c r="E222" s="1"/>
    </row>
    <row r="223" spans="1:5" ht="13.2" x14ac:dyDescent="0.25">
      <c r="C223" s="1"/>
      <c r="D223" s="1"/>
      <c r="E223" s="1"/>
    </row>
    <row r="224" spans="1:5" ht="13.2" x14ac:dyDescent="0.25">
      <c r="C224" s="1"/>
      <c r="D224" s="1"/>
      <c r="E224" s="1"/>
    </row>
    <row r="225" spans="1:5" ht="13.2" x14ac:dyDescent="0.25">
      <c r="C225" s="1"/>
      <c r="D225" s="1"/>
      <c r="E225" s="1"/>
    </row>
    <row r="226" spans="1:5" ht="13.2" x14ac:dyDescent="0.25">
      <c r="C226" s="1"/>
      <c r="D226" s="1"/>
      <c r="E226" s="1"/>
    </row>
    <row r="227" spans="1:5" ht="13.2" x14ac:dyDescent="0.25">
      <c r="C227" s="1"/>
      <c r="D227" s="1"/>
      <c r="E227" s="1"/>
    </row>
    <row r="228" spans="1:5" ht="13.2" x14ac:dyDescent="0.25">
      <c r="C228" s="1"/>
      <c r="D228" s="1"/>
      <c r="E228" s="1"/>
    </row>
    <row r="229" spans="1:5" ht="13.2" x14ac:dyDescent="0.25">
      <c r="C229" s="1"/>
      <c r="D229" s="1"/>
      <c r="E229" s="1"/>
    </row>
    <row r="230" spans="1:5" ht="13.2" x14ac:dyDescent="0.25">
      <c r="C230" s="1"/>
      <c r="D230" s="1"/>
      <c r="E230" s="1"/>
    </row>
    <row r="231" spans="1:5" ht="13.2" x14ac:dyDescent="0.25">
      <c r="C231" s="1"/>
      <c r="D231" s="1"/>
      <c r="E231" s="1"/>
    </row>
    <row r="232" spans="1:5" ht="26.4" x14ac:dyDescent="0.45">
      <c r="A232" s="55" t="s">
        <v>291</v>
      </c>
      <c r="B232" s="54"/>
      <c r="C232" s="46">
        <f>COUNTIF(A234:A282, "&lt;&gt;")</f>
        <v>49</v>
      </c>
      <c r="D232" s="1"/>
      <c r="E232" s="1"/>
    </row>
    <row r="233" spans="1:5" ht="13.2" x14ac:dyDescent="0.25">
      <c r="C233" s="1"/>
      <c r="D233" s="1"/>
      <c r="E233" s="1"/>
    </row>
    <row r="234" spans="1:5" ht="13.2" x14ac:dyDescent="0.25">
      <c r="A234" s="47" t="s">
        <v>292</v>
      </c>
      <c r="B234" s="47" t="s">
        <v>293</v>
      </c>
      <c r="C234" s="1"/>
      <c r="D234" s="1"/>
      <c r="E234" s="1"/>
    </row>
    <row r="235" spans="1:5" ht="13.2" x14ac:dyDescent="0.25">
      <c r="A235" s="47" t="s">
        <v>294</v>
      </c>
      <c r="B235" s="47" t="s">
        <v>295</v>
      </c>
      <c r="C235" s="1"/>
      <c r="D235" s="1"/>
      <c r="E235" s="1"/>
    </row>
    <row r="236" spans="1:5" ht="13.2" x14ac:dyDescent="0.25">
      <c r="A236" s="47" t="s">
        <v>296</v>
      </c>
      <c r="B236" s="47" t="s">
        <v>297</v>
      </c>
      <c r="C236" s="1"/>
      <c r="D236" s="1"/>
      <c r="E236" s="1"/>
    </row>
    <row r="237" spans="1:5" ht="13.2" x14ac:dyDescent="0.25">
      <c r="A237" s="47" t="s">
        <v>298</v>
      </c>
      <c r="B237" s="47" t="s">
        <v>299</v>
      </c>
      <c r="C237" s="1"/>
      <c r="D237" s="1"/>
      <c r="E237" s="1"/>
    </row>
    <row r="238" spans="1:5" ht="13.2" x14ac:dyDescent="0.25">
      <c r="A238" s="47" t="s">
        <v>300</v>
      </c>
      <c r="B238" s="47" t="s">
        <v>301</v>
      </c>
      <c r="C238" s="1"/>
      <c r="D238" s="1"/>
      <c r="E238" s="1"/>
    </row>
    <row r="239" spans="1:5" ht="13.2" x14ac:dyDescent="0.25">
      <c r="A239" s="47" t="s">
        <v>302</v>
      </c>
      <c r="B239" s="47" t="s">
        <v>303</v>
      </c>
      <c r="C239" s="1"/>
      <c r="D239" s="1"/>
      <c r="E239" s="1"/>
    </row>
    <row r="240" spans="1:5" ht="13.2" x14ac:dyDescent="0.25">
      <c r="A240" s="47" t="s">
        <v>304</v>
      </c>
      <c r="B240" s="47" t="s">
        <v>305</v>
      </c>
    </row>
    <row r="241" spans="1:2" ht="13.2" x14ac:dyDescent="0.25">
      <c r="A241" s="47" t="s">
        <v>306</v>
      </c>
      <c r="B241" s="47" t="s">
        <v>307</v>
      </c>
    </row>
    <row r="242" spans="1:2" ht="13.2" x14ac:dyDescent="0.25">
      <c r="A242" s="47" t="s">
        <v>308</v>
      </c>
      <c r="B242" s="47" t="s">
        <v>309</v>
      </c>
    </row>
    <row r="243" spans="1:2" ht="13.2" x14ac:dyDescent="0.25">
      <c r="A243" s="47" t="s">
        <v>310</v>
      </c>
      <c r="B243" s="47" t="s">
        <v>311</v>
      </c>
    </row>
    <row r="244" spans="1:2" ht="13.2" x14ac:dyDescent="0.25">
      <c r="A244" s="47" t="s">
        <v>312</v>
      </c>
      <c r="B244" s="47" t="s">
        <v>313</v>
      </c>
    </row>
    <row r="245" spans="1:2" ht="13.2" x14ac:dyDescent="0.25">
      <c r="A245" s="47" t="s">
        <v>314</v>
      </c>
      <c r="B245" s="47" t="s">
        <v>316</v>
      </c>
    </row>
    <row r="246" spans="1:2" ht="13.2" x14ac:dyDescent="0.25">
      <c r="A246" s="48">
        <v>42064</v>
      </c>
      <c r="B246" s="47" t="s">
        <v>317</v>
      </c>
    </row>
    <row r="247" spans="1:2" ht="13.2" x14ac:dyDescent="0.25">
      <c r="A247" s="47" t="s">
        <v>318</v>
      </c>
      <c r="B247" s="47" t="s">
        <v>319</v>
      </c>
    </row>
    <row r="248" spans="1:2" ht="13.2" x14ac:dyDescent="0.25">
      <c r="A248" s="47" t="s">
        <v>320</v>
      </c>
      <c r="B248" s="47" t="s">
        <v>321</v>
      </c>
    </row>
    <row r="249" spans="1:2" ht="13.2" x14ac:dyDescent="0.25">
      <c r="A249" s="47" t="s">
        <v>322</v>
      </c>
      <c r="B249" s="47" t="s">
        <v>323</v>
      </c>
    </row>
    <row r="250" spans="1:2" ht="13.2" x14ac:dyDescent="0.25">
      <c r="A250" s="47" t="s">
        <v>324</v>
      </c>
      <c r="B250" s="47" t="s">
        <v>325</v>
      </c>
    </row>
    <row r="251" spans="1:2" ht="13.2" x14ac:dyDescent="0.25">
      <c r="A251" s="47" t="s">
        <v>326</v>
      </c>
      <c r="B251" s="47" t="s">
        <v>327</v>
      </c>
    </row>
    <row r="252" spans="1:2" ht="13.2" x14ac:dyDescent="0.25">
      <c r="A252" s="47" t="s">
        <v>328</v>
      </c>
      <c r="B252" s="47" t="s">
        <v>329</v>
      </c>
    </row>
    <row r="253" spans="1:2" ht="13.2" x14ac:dyDescent="0.25">
      <c r="A253" s="47" t="s">
        <v>330</v>
      </c>
      <c r="B253" s="47" t="s">
        <v>331</v>
      </c>
    </row>
    <row r="254" spans="1:2" ht="13.2" x14ac:dyDescent="0.25">
      <c r="A254" s="47" t="s">
        <v>332</v>
      </c>
      <c r="B254" s="47" t="s">
        <v>333</v>
      </c>
    </row>
    <row r="255" spans="1:2" ht="13.2" x14ac:dyDescent="0.25">
      <c r="A255" s="47" t="s">
        <v>334</v>
      </c>
      <c r="B255" s="47" t="s">
        <v>335</v>
      </c>
    </row>
    <row r="256" spans="1:2" ht="13.2" x14ac:dyDescent="0.25">
      <c r="A256" s="47" t="s">
        <v>336</v>
      </c>
      <c r="B256" s="47" t="s">
        <v>337</v>
      </c>
    </row>
    <row r="257" spans="1:2" ht="13.2" x14ac:dyDescent="0.25">
      <c r="A257" s="47" t="s">
        <v>338</v>
      </c>
      <c r="B257" s="47" t="s">
        <v>339</v>
      </c>
    </row>
    <row r="258" spans="1:2" ht="13.2" x14ac:dyDescent="0.25">
      <c r="A258" s="47" t="s">
        <v>340</v>
      </c>
      <c r="B258" s="47" t="s">
        <v>341</v>
      </c>
    </row>
    <row r="259" spans="1:2" ht="13.2" x14ac:dyDescent="0.25">
      <c r="A259" s="47" t="s">
        <v>342</v>
      </c>
      <c r="B259" s="47" t="s">
        <v>343</v>
      </c>
    </row>
    <row r="260" spans="1:2" ht="13.2" x14ac:dyDescent="0.25">
      <c r="A260" s="47" t="s">
        <v>344</v>
      </c>
      <c r="B260" s="47" t="s">
        <v>345</v>
      </c>
    </row>
    <row r="261" spans="1:2" ht="13.2" x14ac:dyDescent="0.25">
      <c r="A261" s="47" t="s">
        <v>346</v>
      </c>
      <c r="B261" s="47" t="s">
        <v>347</v>
      </c>
    </row>
    <row r="262" spans="1:2" ht="13.2" x14ac:dyDescent="0.25">
      <c r="A262" s="47" t="s">
        <v>348</v>
      </c>
      <c r="B262" s="47" t="s">
        <v>350</v>
      </c>
    </row>
    <row r="263" spans="1:2" ht="13.2" x14ac:dyDescent="0.25">
      <c r="A263" s="47" t="s">
        <v>351</v>
      </c>
      <c r="B263" s="47" t="s">
        <v>352</v>
      </c>
    </row>
    <row r="264" spans="1:2" ht="13.2" x14ac:dyDescent="0.25">
      <c r="A264" s="47" t="s">
        <v>353</v>
      </c>
      <c r="B264" s="47" t="s">
        <v>354</v>
      </c>
    </row>
    <row r="265" spans="1:2" ht="13.2" x14ac:dyDescent="0.25">
      <c r="A265" s="47" t="s">
        <v>355</v>
      </c>
      <c r="B265" s="47" t="s">
        <v>356</v>
      </c>
    </row>
    <row r="266" spans="1:2" ht="13.2" x14ac:dyDescent="0.25">
      <c r="A266" s="47" t="s">
        <v>357</v>
      </c>
      <c r="B266" s="47" t="s">
        <v>358</v>
      </c>
    </row>
    <row r="267" spans="1:2" ht="13.2" x14ac:dyDescent="0.25">
      <c r="A267" s="47" t="s">
        <v>359</v>
      </c>
      <c r="B267" s="47" t="s">
        <v>360</v>
      </c>
    </row>
    <row r="268" spans="1:2" ht="13.2" x14ac:dyDescent="0.25">
      <c r="A268" s="47" t="s">
        <v>361</v>
      </c>
      <c r="B268" s="47" t="s">
        <v>362</v>
      </c>
    </row>
    <row r="269" spans="1:2" ht="13.2" x14ac:dyDescent="0.25">
      <c r="A269" s="47" t="s">
        <v>363</v>
      </c>
      <c r="B269" s="47" t="s">
        <v>364</v>
      </c>
    </row>
    <row r="270" spans="1:2" ht="13.2" x14ac:dyDescent="0.25">
      <c r="A270" s="47" t="s">
        <v>365</v>
      </c>
      <c r="B270" s="47" t="s">
        <v>366</v>
      </c>
    </row>
    <row r="271" spans="1:2" ht="13.2" x14ac:dyDescent="0.25">
      <c r="A271" s="47" t="s">
        <v>367</v>
      </c>
      <c r="B271" s="47" t="s">
        <v>368</v>
      </c>
    </row>
    <row r="272" spans="1:2" ht="13.2" x14ac:dyDescent="0.25">
      <c r="A272" s="47" t="s">
        <v>369</v>
      </c>
      <c r="B272" s="47" t="s">
        <v>370</v>
      </c>
    </row>
    <row r="273" spans="1:2" ht="13.2" x14ac:dyDescent="0.25">
      <c r="A273" s="47" t="s">
        <v>371</v>
      </c>
      <c r="B273" s="47" t="s">
        <v>372</v>
      </c>
    </row>
    <row r="274" spans="1:2" ht="13.2" x14ac:dyDescent="0.25">
      <c r="A274" s="47" t="s">
        <v>373</v>
      </c>
      <c r="B274" s="47" t="s">
        <v>374</v>
      </c>
    </row>
    <row r="275" spans="1:2" ht="13.2" x14ac:dyDescent="0.25">
      <c r="A275" s="47" t="s">
        <v>375</v>
      </c>
      <c r="B275" s="47" t="s">
        <v>376</v>
      </c>
    </row>
    <row r="276" spans="1:2" ht="13.2" x14ac:dyDescent="0.25">
      <c r="A276" s="47" t="s">
        <v>377</v>
      </c>
      <c r="B276" s="47" t="s">
        <v>378</v>
      </c>
    </row>
    <row r="277" spans="1:2" ht="13.2" x14ac:dyDescent="0.25">
      <c r="A277" s="47" t="s">
        <v>379</v>
      </c>
      <c r="B277" s="47" t="s">
        <v>380</v>
      </c>
    </row>
    <row r="278" spans="1:2" ht="13.2" x14ac:dyDescent="0.25">
      <c r="A278" s="47" t="s">
        <v>381</v>
      </c>
      <c r="B278" s="47" t="s">
        <v>382</v>
      </c>
    </row>
    <row r="279" spans="1:2" ht="13.2" x14ac:dyDescent="0.25">
      <c r="A279" s="47" t="s">
        <v>383</v>
      </c>
      <c r="B279" s="47" t="s">
        <v>384</v>
      </c>
    </row>
    <row r="280" spans="1:2" ht="13.2" x14ac:dyDescent="0.25">
      <c r="A280" s="47" t="s">
        <v>385</v>
      </c>
      <c r="B280" s="47" t="s">
        <v>386</v>
      </c>
    </row>
    <row r="281" spans="1:2" ht="13.2" x14ac:dyDescent="0.25">
      <c r="A281" s="47" t="s">
        <v>387</v>
      </c>
      <c r="B281" s="47" t="s">
        <v>388</v>
      </c>
    </row>
    <row r="282" spans="1:2" ht="13.2" x14ac:dyDescent="0.25">
      <c r="A282" s="47" t="s">
        <v>389</v>
      </c>
      <c r="B282" s="47" t="s">
        <v>390</v>
      </c>
    </row>
  </sheetData>
  <mergeCells count="4">
    <mergeCell ref="A1:D1"/>
    <mergeCell ref="A77:D77"/>
    <mergeCell ref="A153:D153"/>
    <mergeCell ref="A232:B2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52"/>
  <sheetViews>
    <sheetView topLeftCell="A74" workbookViewId="0">
      <selection activeCell="D108" sqref="D108"/>
    </sheetView>
  </sheetViews>
  <sheetFormatPr defaultColWidth="14.44140625" defaultRowHeight="15.75" customHeight="1" x14ac:dyDescent="0.25"/>
  <cols>
    <col min="2" max="2" width="31.6640625" customWidth="1"/>
    <col min="3" max="3" width="23.5546875" customWidth="1"/>
    <col min="4" max="4" width="12.109375" customWidth="1"/>
  </cols>
  <sheetData>
    <row r="1" spans="1:26" x14ac:dyDescent="0.3">
      <c r="A1" s="56" t="s">
        <v>1</v>
      </c>
      <c r="B1" s="54"/>
      <c r="C1" s="54"/>
      <c r="D1" s="54"/>
      <c r="E1" s="1"/>
    </row>
    <row r="2" spans="1:26" x14ac:dyDescent="0.3">
      <c r="A2" s="2" t="s">
        <v>2</v>
      </c>
      <c r="B2" s="4" t="s">
        <v>3</v>
      </c>
      <c r="C2" s="6" t="s">
        <v>4</v>
      </c>
      <c r="D2" s="2" t="s">
        <v>5</v>
      </c>
      <c r="E2" s="1"/>
      <c r="F2" s="57" t="s">
        <v>6</v>
      </c>
      <c r="G2" s="54"/>
      <c r="H2" s="54"/>
      <c r="I2" s="54"/>
    </row>
    <row r="3" spans="1:26" ht="15.75" customHeight="1" x14ac:dyDescent="0.25">
      <c r="A3" s="3"/>
      <c r="B3" s="1"/>
      <c r="C3" s="1"/>
      <c r="D3" s="1"/>
      <c r="E3" s="1"/>
      <c r="F3" s="54"/>
      <c r="G3" s="54"/>
      <c r="H3" s="54"/>
      <c r="I3" s="54"/>
    </row>
    <row r="4" spans="1:26" ht="15.75" customHeight="1" x14ac:dyDescent="0.25">
      <c r="A4" s="9" t="s">
        <v>9</v>
      </c>
      <c r="B4" s="9" t="s">
        <v>10</v>
      </c>
      <c r="C4">
        <f t="shared" ref="C4:C6" si="0">45+3</f>
        <v>48</v>
      </c>
      <c r="E4" s="1"/>
      <c r="F4" s="54"/>
      <c r="G4" s="54"/>
      <c r="H4" s="54"/>
      <c r="I4" s="54"/>
    </row>
    <row r="5" spans="1:26" ht="15.75" customHeight="1" x14ac:dyDescent="0.25">
      <c r="A5" s="9" t="s">
        <v>13</v>
      </c>
      <c r="B5" s="9" t="s">
        <v>14</v>
      </c>
      <c r="C5">
        <f t="shared" si="0"/>
        <v>48</v>
      </c>
      <c r="E5" s="1"/>
      <c r="F5" s="54"/>
      <c r="G5" s="54"/>
      <c r="H5" s="54"/>
      <c r="I5" s="54"/>
    </row>
    <row r="6" spans="1:26" ht="15.75" customHeight="1" x14ac:dyDescent="0.25">
      <c r="A6" s="9" t="s">
        <v>20</v>
      </c>
      <c r="B6" s="9" t="s">
        <v>22</v>
      </c>
      <c r="C6" s="1">
        <f t="shared" si="0"/>
        <v>48</v>
      </c>
      <c r="D6" s="1"/>
      <c r="E6" s="1"/>
    </row>
    <row r="7" spans="1:26" ht="15.75" customHeight="1" x14ac:dyDescent="0.25">
      <c r="A7" s="9" t="s">
        <v>26</v>
      </c>
      <c r="B7" s="9" t="s">
        <v>28</v>
      </c>
      <c r="C7" s="1">
        <f>45+1.5</f>
        <v>46.5</v>
      </c>
      <c r="D7" s="1"/>
      <c r="E7" s="1"/>
    </row>
    <row r="8" spans="1:26" ht="15.75" customHeight="1" x14ac:dyDescent="0.25">
      <c r="A8" s="15" t="s">
        <v>37</v>
      </c>
      <c r="B8" s="15" t="s">
        <v>39</v>
      </c>
      <c r="C8" s="17">
        <f t="shared" ref="C8:C9" si="1">45+1</f>
        <v>46</v>
      </c>
      <c r="D8" s="18"/>
      <c r="E8" s="18"/>
      <c r="F8" s="19" t="s">
        <v>55</v>
      </c>
      <c r="G8" s="20"/>
      <c r="H8" s="20"/>
      <c r="I8" s="20"/>
      <c r="J8" s="20"/>
      <c r="K8" s="20"/>
      <c r="L8" s="20"/>
      <c r="M8" s="20"/>
      <c r="N8" s="20"/>
      <c r="O8" s="20"/>
      <c r="P8" s="20"/>
      <c r="Q8" s="20"/>
      <c r="R8" s="20"/>
      <c r="S8" s="20"/>
      <c r="T8" s="20"/>
      <c r="U8" s="20"/>
      <c r="V8" s="20"/>
      <c r="W8" s="20"/>
      <c r="X8" s="20"/>
      <c r="Y8" s="20"/>
      <c r="Z8" s="20"/>
    </row>
    <row r="9" spans="1:26" ht="15.75" customHeight="1" x14ac:dyDescent="0.25">
      <c r="A9" s="9" t="s">
        <v>47</v>
      </c>
      <c r="B9" s="9" t="s">
        <v>48</v>
      </c>
      <c r="C9" s="1">
        <f t="shared" si="1"/>
        <v>46</v>
      </c>
      <c r="D9" s="1"/>
      <c r="E9" s="1"/>
    </row>
    <row r="10" spans="1:26" ht="15.75" customHeight="1" x14ac:dyDescent="0.25">
      <c r="A10" s="9" t="s">
        <v>53</v>
      </c>
      <c r="B10" s="9" t="s">
        <v>54</v>
      </c>
      <c r="C10" s="1">
        <f t="shared" ref="C10:C11" si="2">45-1</f>
        <v>44</v>
      </c>
      <c r="D10" s="1"/>
      <c r="E10" s="1"/>
    </row>
    <row r="11" spans="1:26" ht="15.75" customHeight="1" x14ac:dyDescent="0.25">
      <c r="A11" s="9" t="s">
        <v>7</v>
      </c>
      <c r="B11" s="9" t="s">
        <v>11</v>
      </c>
      <c r="C11" s="1">
        <f t="shared" si="2"/>
        <v>44</v>
      </c>
      <c r="D11" s="1"/>
      <c r="E11" s="1"/>
    </row>
    <row r="12" spans="1:26" ht="15.75" customHeight="1" x14ac:dyDescent="0.25">
      <c r="A12" s="9" t="s">
        <v>57</v>
      </c>
      <c r="B12" s="9" t="s">
        <v>58</v>
      </c>
      <c r="C12" s="1">
        <f>45-1.5</f>
        <v>43.5</v>
      </c>
      <c r="D12" s="1"/>
      <c r="E12" s="1"/>
    </row>
    <row r="13" spans="1:26" ht="15.75" customHeight="1" x14ac:dyDescent="0.25">
      <c r="A13" s="9" t="s">
        <v>59</v>
      </c>
      <c r="B13" s="9" t="s">
        <v>60</v>
      </c>
      <c r="C13" s="22">
        <f>45-6</f>
        <v>39</v>
      </c>
      <c r="D13" s="1"/>
      <c r="E13" s="1"/>
    </row>
    <row r="14" spans="1:26" ht="15.75" customHeight="1" x14ac:dyDescent="0.25">
      <c r="A14" s="9" t="s">
        <v>27</v>
      </c>
      <c r="B14" s="9" t="s">
        <v>29</v>
      </c>
      <c r="C14" s="1">
        <f>45-8</f>
        <v>37</v>
      </c>
      <c r="D14" s="1"/>
    </row>
    <row r="15" spans="1:26" ht="15.75" customHeight="1" x14ac:dyDescent="0.25">
      <c r="A15" s="9" t="s">
        <v>43</v>
      </c>
      <c r="B15" s="9" t="s">
        <v>44</v>
      </c>
      <c r="C15" s="1">
        <f>45-16.5</f>
        <v>28.5</v>
      </c>
      <c r="D15" s="1"/>
      <c r="E15" s="1"/>
    </row>
    <row r="16" spans="1:26" ht="15.75" customHeight="1" x14ac:dyDescent="0.25">
      <c r="A16" s="9" t="s">
        <v>45</v>
      </c>
      <c r="B16" s="9" t="s">
        <v>46</v>
      </c>
      <c r="C16" s="1">
        <f>45-24</f>
        <v>21</v>
      </c>
      <c r="D16" s="1"/>
      <c r="E16" s="1"/>
    </row>
    <row r="17" spans="1:5" ht="15.75" customHeight="1" x14ac:dyDescent="0.25">
      <c r="A17" s="23" t="s">
        <v>90</v>
      </c>
      <c r="B17" s="23" t="s">
        <v>91</v>
      </c>
      <c r="C17" s="24">
        <f>9</f>
        <v>9</v>
      </c>
      <c r="D17" s="24"/>
      <c r="E17" s="1"/>
    </row>
    <row r="18" spans="1:5" ht="15.75" customHeight="1" x14ac:dyDescent="0.25">
      <c r="A18" s="23" t="s">
        <v>85</v>
      </c>
      <c r="B18" s="23" t="s">
        <v>86</v>
      </c>
      <c r="C18" s="24">
        <f>8</f>
        <v>8</v>
      </c>
      <c r="D18" s="24"/>
      <c r="E18" s="1"/>
    </row>
    <row r="19" spans="1:5" ht="15.75" customHeight="1" x14ac:dyDescent="0.25">
      <c r="A19" s="9" t="s">
        <v>30</v>
      </c>
      <c r="B19" s="9" t="s">
        <v>31</v>
      </c>
      <c r="C19" s="1"/>
      <c r="D19" s="1"/>
      <c r="E19" s="1"/>
    </row>
    <row r="20" spans="1:5" ht="15.75" customHeight="1" x14ac:dyDescent="0.25">
      <c r="A20" s="9" t="s">
        <v>81</v>
      </c>
      <c r="B20" s="9" t="s">
        <v>82</v>
      </c>
      <c r="C20" s="1"/>
      <c r="D20" s="1"/>
      <c r="E20" s="1"/>
    </row>
    <row r="21" spans="1:5" ht="15.75" customHeight="1" x14ac:dyDescent="0.25">
      <c r="A21" s="9" t="s">
        <v>21</v>
      </c>
      <c r="B21" s="9" t="s">
        <v>23</v>
      </c>
      <c r="C21" s="1"/>
      <c r="D21" s="1"/>
      <c r="E21" s="1"/>
    </row>
    <row r="22" spans="1:5" ht="15.75" customHeight="1" x14ac:dyDescent="0.25">
      <c r="A22" s="9" t="s">
        <v>99</v>
      </c>
      <c r="B22" s="9" t="s">
        <v>100</v>
      </c>
      <c r="C22" s="1"/>
      <c r="D22" s="1"/>
      <c r="E22" s="1"/>
    </row>
    <row r="23" spans="1:5" ht="15.75" customHeight="1" x14ac:dyDescent="0.25">
      <c r="A23" s="9" t="s">
        <v>77</v>
      </c>
      <c r="B23" s="9" t="s">
        <v>78</v>
      </c>
      <c r="C23" s="1"/>
      <c r="D23" s="1"/>
      <c r="E23" s="1"/>
    </row>
    <row r="24" spans="1:5" ht="15.75" customHeight="1" x14ac:dyDescent="0.25">
      <c r="A24" s="12">
        <v>41852</v>
      </c>
      <c r="B24" s="9" t="s">
        <v>89</v>
      </c>
      <c r="C24" s="1"/>
      <c r="D24" s="1"/>
      <c r="E24" s="1"/>
    </row>
    <row r="25" spans="1:5" ht="15.75" customHeight="1" x14ac:dyDescent="0.25">
      <c r="A25" s="9" t="s">
        <v>16</v>
      </c>
      <c r="B25" s="9" t="s">
        <v>17</v>
      </c>
      <c r="C25" s="1"/>
      <c r="D25" s="1"/>
      <c r="E25" s="1"/>
    </row>
    <row r="26" spans="1:5" ht="15.75" customHeight="1" x14ac:dyDescent="0.25">
      <c r="A26" s="9" t="s">
        <v>113</v>
      </c>
      <c r="B26" s="9" t="s">
        <v>114</v>
      </c>
      <c r="C26" s="1"/>
      <c r="D26" s="1"/>
      <c r="E26" s="1"/>
    </row>
    <row r="27" spans="1:5" ht="13.2" x14ac:dyDescent="0.25">
      <c r="A27" s="9" t="s">
        <v>109</v>
      </c>
      <c r="B27" s="9" t="s">
        <v>110</v>
      </c>
      <c r="E27" s="1"/>
    </row>
    <row r="28" spans="1:5" ht="13.2" x14ac:dyDescent="0.25">
      <c r="A28" s="9" t="s">
        <v>34</v>
      </c>
      <c r="B28" s="9" t="s">
        <v>35</v>
      </c>
      <c r="C28" s="1"/>
      <c r="D28" s="1"/>
      <c r="E28" s="1"/>
    </row>
    <row r="29" spans="1:5" ht="13.2" x14ac:dyDescent="0.25">
      <c r="A29" s="9" t="s">
        <v>61</v>
      </c>
      <c r="B29" s="9" t="s">
        <v>62</v>
      </c>
      <c r="C29" s="1"/>
      <c r="D29" s="1"/>
    </row>
    <row r="30" spans="1:5" ht="13.2" x14ac:dyDescent="0.25">
      <c r="A30" s="9" t="s">
        <v>101</v>
      </c>
      <c r="B30" s="9" t="s">
        <v>102</v>
      </c>
      <c r="C30" s="1"/>
      <c r="D30" s="1"/>
      <c r="E30" s="1"/>
    </row>
    <row r="31" spans="1:5" ht="13.2" x14ac:dyDescent="0.25">
      <c r="A31" s="12">
        <v>42217</v>
      </c>
      <c r="B31" s="9" t="s">
        <v>15</v>
      </c>
      <c r="C31" s="1"/>
      <c r="D31" s="1"/>
      <c r="E31" s="1"/>
    </row>
    <row r="32" spans="1:5" ht="13.2" x14ac:dyDescent="0.25">
      <c r="A32" s="9" t="s">
        <v>79</v>
      </c>
      <c r="B32" s="9" t="s">
        <v>80</v>
      </c>
      <c r="C32" s="1"/>
      <c r="D32" s="1"/>
      <c r="E32" s="1"/>
    </row>
    <row r="33" spans="1:5" ht="13.2" x14ac:dyDescent="0.25">
      <c r="A33" s="12">
        <v>42125</v>
      </c>
      <c r="B33" s="9" t="s">
        <v>12</v>
      </c>
      <c r="C33" s="1"/>
      <c r="D33" s="1"/>
      <c r="E33" s="1"/>
    </row>
    <row r="34" spans="1:5" ht="13.2" x14ac:dyDescent="0.25">
      <c r="A34" s="9" t="s">
        <v>83</v>
      </c>
      <c r="B34" s="9" t="s">
        <v>84</v>
      </c>
      <c r="C34" s="1"/>
      <c r="D34" s="1"/>
      <c r="E34" s="1"/>
    </row>
    <row r="35" spans="1:5" ht="13.2" x14ac:dyDescent="0.25">
      <c r="A35" s="9" t="s">
        <v>93</v>
      </c>
      <c r="B35" s="9" t="s">
        <v>94</v>
      </c>
      <c r="C35" s="1"/>
      <c r="D35" s="1"/>
      <c r="E35" s="1"/>
    </row>
    <row r="36" spans="1:5" ht="13.2" x14ac:dyDescent="0.25">
      <c r="A36" s="9" t="s">
        <v>103</v>
      </c>
      <c r="B36" s="9" t="s">
        <v>104</v>
      </c>
      <c r="C36" s="1"/>
      <c r="D36" s="1"/>
      <c r="E36" s="1"/>
    </row>
    <row r="37" spans="1:5" ht="13.2" x14ac:dyDescent="0.25">
      <c r="A37" s="9" t="s">
        <v>41</v>
      </c>
      <c r="B37" s="9" t="s">
        <v>42</v>
      </c>
      <c r="C37" s="1"/>
      <c r="D37" s="1"/>
      <c r="E37" s="1"/>
    </row>
    <row r="38" spans="1:5" ht="13.2" x14ac:dyDescent="0.25">
      <c r="A38" s="9" t="s">
        <v>75</v>
      </c>
      <c r="B38" s="9" t="s">
        <v>76</v>
      </c>
      <c r="D38" s="1"/>
      <c r="E38" s="1"/>
    </row>
    <row r="39" spans="1:5" ht="13.2" x14ac:dyDescent="0.25">
      <c r="A39" s="9" t="s">
        <v>18</v>
      </c>
      <c r="B39" s="9" t="s">
        <v>19</v>
      </c>
      <c r="C39" s="1"/>
      <c r="D39" s="1"/>
      <c r="E39" s="1"/>
    </row>
    <row r="40" spans="1:5" ht="13.2" x14ac:dyDescent="0.25">
      <c r="A40" s="9" t="s">
        <v>67</v>
      </c>
      <c r="B40" s="9" t="s">
        <v>68</v>
      </c>
      <c r="C40" s="1"/>
      <c r="D40" s="1"/>
      <c r="E40" s="1"/>
    </row>
    <row r="41" spans="1:5" ht="13.2" x14ac:dyDescent="0.25">
      <c r="A41" s="9" t="s">
        <v>69</v>
      </c>
      <c r="B41" s="9" t="s">
        <v>70</v>
      </c>
      <c r="C41" s="1"/>
      <c r="D41" s="1"/>
      <c r="E41" s="1"/>
    </row>
    <row r="42" spans="1:5" ht="13.2" x14ac:dyDescent="0.25">
      <c r="A42" s="9" t="s">
        <v>49</v>
      </c>
      <c r="B42" s="9" t="s">
        <v>50</v>
      </c>
      <c r="E42" s="1"/>
    </row>
    <row r="43" spans="1:5" ht="13.2" x14ac:dyDescent="0.25">
      <c r="A43" s="9" t="s">
        <v>63</v>
      </c>
      <c r="B43" s="9" t="s">
        <v>64</v>
      </c>
      <c r="C43" s="1"/>
      <c r="D43" s="1"/>
      <c r="E43" s="1"/>
    </row>
    <row r="44" spans="1:5" ht="13.2" x14ac:dyDescent="0.25">
      <c r="A44" s="9" t="s">
        <v>87</v>
      </c>
      <c r="B44" s="9" t="s">
        <v>88</v>
      </c>
      <c r="C44" s="1"/>
      <c r="D44" s="1"/>
    </row>
    <row r="45" spans="1:5" ht="13.2" x14ac:dyDescent="0.25">
      <c r="A45" s="9" t="s">
        <v>32</v>
      </c>
      <c r="B45" s="9" t="s">
        <v>33</v>
      </c>
      <c r="C45" s="1"/>
      <c r="D45" s="1"/>
      <c r="E45" s="1"/>
    </row>
    <row r="46" spans="1:5" ht="13.2" x14ac:dyDescent="0.25">
      <c r="A46" s="9" t="s">
        <v>51</v>
      </c>
      <c r="B46" s="9" t="s">
        <v>52</v>
      </c>
      <c r="C46" s="1"/>
      <c r="D46" s="1"/>
      <c r="E46" s="1"/>
    </row>
    <row r="47" spans="1:5" ht="13.2" x14ac:dyDescent="0.25">
      <c r="A47" s="9" t="s">
        <v>24</v>
      </c>
      <c r="B47" s="9" t="s">
        <v>25</v>
      </c>
      <c r="C47" s="1"/>
      <c r="D47" s="1"/>
      <c r="E47" s="1"/>
    </row>
    <row r="48" spans="1:5" ht="13.2" x14ac:dyDescent="0.25">
      <c r="A48" s="9" t="s">
        <v>95</v>
      </c>
      <c r="B48" s="9" t="s">
        <v>96</v>
      </c>
      <c r="C48" s="1"/>
      <c r="D48" s="1"/>
      <c r="E48" s="1"/>
    </row>
    <row r="49" spans="1:5" ht="13.2" x14ac:dyDescent="0.25">
      <c r="A49" s="9" t="s">
        <v>106</v>
      </c>
      <c r="B49" s="9" t="s">
        <v>108</v>
      </c>
      <c r="C49" s="1"/>
      <c r="D49" s="1"/>
      <c r="E49" s="1"/>
    </row>
    <row r="50" spans="1:5" ht="13.2" x14ac:dyDescent="0.25">
      <c r="A50" s="9" t="s">
        <v>73</v>
      </c>
      <c r="B50" s="9" t="s">
        <v>74</v>
      </c>
      <c r="C50" s="1"/>
      <c r="D50" s="1"/>
      <c r="E50" s="1"/>
    </row>
    <row r="51" spans="1:5" ht="13.2" x14ac:dyDescent="0.25">
      <c r="A51" s="9" t="s">
        <v>111</v>
      </c>
      <c r="B51" s="9" t="s">
        <v>112</v>
      </c>
      <c r="C51" s="1"/>
      <c r="D51" s="1"/>
      <c r="E51" s="1"/>
    </row>
    <row r="52" spans="1:5" ht="13.2" x14ac:dyDescent="0.25">
      <c r="A52" s="9" t="s">
        <v>71</v>
      </c>
      <c r="B52" s="9" t="s">
        <v>72</v>
      </c>
      <c r="C52" s="1"/>
      <c r="D52" s="1"/>
      <c r="E52" s="1"/>
    </row>
    <row r="53" spans="1:5" ht="13.2" x14ac:dyDescent="0.25">
      <c r="A53" s="9" t="s">
        <v>65</v>
      </c>
      <c r="B53" s="9" t="s">
        <v>66</v>
      </c>
      <c r="C53" s="1"/>
      <c r="D53" s="1"/>
      <c r="E53" s="1"/>
    </row>
    <row r="54" spans="1:5" ht="13.2" x14ac:dyDescent="0.25">
      <c r="A54" s="13" t="s">
        <v>36</v>
      </c>
      <c r="B54" s="13" t="s">
        <v>38</v>
      </c>
      <c r="C54" s="14" t="s">
        <v>40</v>
      </c>
      <c r="E54" s="1"/>
    </row>
    <row r="55" spans="1:5" ht="13.2" x14ac:dyDescent="0.25">
      <c r="C55" s="1"/>
      <c r="D55" s="1"/>
      <c r="E55" s="1"/>
    </row>
    <row r="56" spans="1:5" ht="17.399999999999999" x14ac:dyDescent="0.3">
      <c r="A56" s="56" t="s">
        <v>92</v>
      </c>
      <c r="B56" s="54"/>
      <c r="C56" s="54"/>
      <c r="D56" s="54"/>
      <c r="E56" s="1"/>
    </row>
    <row r="57" spans="1:5" ht="15.6" x14ac:dyDescent="0.3">
      <c r="A57" s="2" t="s">
        <v>2</v>
      </c>
      <c r="B57" s="4" t="s">
        <v>3</v>
      </c>
      <c r="C57" s="6" t="s">
        <v>4</v>
      </c>
      <c r="D57" s="2" t="s">
        <v>5</v>
      </c>
      <c r="E57" s="1"/>
    </row>
    <row r="58" spans="1:5" ht="13.2" x14ac:dyDescent="0.25">
      <c r="A58" s="1"/>
      <c r="B58" s="1"/>
      <c r="C58" s="1"/>
      <c r="D58" s="1"/>
      <c r="E58" s="1"/>
    </row>
    <row r="59" spans="1:5" ht="13.2" x14ac:dyDescent="0.25">
      <c r="A59" s="9" t="s">
        <v>97</v>
      </c>
      <c r="B59" s="9" t="s">
        <v>98</v>
      </c>
      <c r="C59" s="1">
        <f t="shared" ref="C59:C60" si="3">45+2.5</f>
        <v>47.5</v>
      </c>
      <c r="D59" s="1"/>
      <c r="E59" s="1"/>
    </row>
    <row r="60" spans="1:5" ht="13.2" x14ac:dyDescent="0.25">
      <c r="A60" s="9" t="s">
        <v>105</v>
      </c>
      <c r="B60" s="9" t="s">
        <v>107</v>
      </c>
      <c r="C60" s="1">
        <f t="shared" si="3"/>
        <v>47.5</v>
      </c>
      <c r="D60" s="1"/>
      <c r="E60" s="1"/>
    </row>
    <row r="61" spans="1:5" ht="13.2" x14ac:dyDescent="0.25">
      <c r="A61" s="9" t="s">
        <v>115</v>
      </c>
      <c r="B61" s="9" t="s">
        <v>116</v>
      </c>
      <c r="C61" s="1">
        <f>45+1</f>
        <v>46</v>
      </c>
      <c r="D61" s="1"/>
      <c r="E61" s="1"/>
    </row>
    <row r="62" spans="1:5" ht="13.2" x14ac:dyDescent="0.25">
      <c r="A62" s="9" t="s">
        <v>118</v>
      </c>
      <c r="B62" s="9" t="s">
        <v>119</v>
      </c>
      <c r="C62" s="1">
        <f>45-0.5</f>
        <v>44.5</v>
      </c>
      <c r="D62" s="1"/>
      <c r="E62" s="1"/>
    </row>
    <row r="63" spans="1:5" ht="13.2" x14ac:dyDescent="0.25">
      <c r="A63" s="9" t="s">
        <v>120</v>
      </c>
      <c r="B63" s="9" t="s">
        <v>121</v>
      </c>
      <c r="C63" s="1">
        <f>45-1</f>
        <v>44</v>
      </c>
      <c r="D63" s="1"/>
      <c r="E63" s="1"/>
    </row>
    <row r="64" spans="1:5" ht="13.2" x14ac:dyDescent="0.25">
      <c r="A64" s="27" t="s">
        <v>122</v>
      </c>
      <c r="B64" s="27" t="s">
        <v>124</v>
      </c>
      <c r="C64" s="28">
        <f>45-15.5</f>
        <v>29.5</v>
      </c>
      <c r="D64" s="28"/>
      <c r="E64" s="1"/>
    </row>
    <row r="65" spans="1:5" ht="13.2" x14ac:dyDescent="0.25">
      <c r="A65" s="9" t="s">
        <v>130</v>
      </c>
      <c r="B65" s="9" t="s">
        <v>131</v>
      </c>
      <c r="C65" s="1">
        <f>21.5</f>
        <v>21.5</v>
      </c>
      <c r="D65" s="1"/>
      <c r="E65" s="1"/>
    </row>
    <row r="66" spans="1:5" ht="13.2" x14ac:dyDescent="0.25">
      <c r="A66" s="27" t="s">
        <v>133</v>
      </c>
      <c r="B66" s="27" t="s">
        <v>134</v>
      </c>
      <c r="C66" s="28">
        <f>45-28.5</f>
        <v>16.5</v>
      </c>
      <c r="D66" s="32"/>
      <c r="E66" s="1"/>
    </row>
    <row r="67" spans="1:5" ht="13.2" x14ac:dyDescent="0.25">
      <c r="A67" s="9" t="s">
        <v>139</v>
      </c>
      <c r="B67" s="9" t="s">
        <v>141</v>
      </c>
      <c r="C67" s="1">
        <f t="shared" ref="C67:C68" si="4">16.5</f>
        <v>16.5</v>
      </c>
      <c r="D67" s="1"/>
      <c r="E67" s="1"/>
    </row>
    <row r="68" spans="1:5" ht="13.2" x14ac:dyDescent="0.25">
      <c r="A68" s="33" t="s">
        <v>146</v>
      </c>
      <c r="B68" s="11" t="s">
        <v>155</v>
      </c>
      <c r="C68" s="1">
        <f t="shared" si="4"/>
        <v>16.5</v>
      </c>
      <c r="D68" s="1"/>
      <c r="E68" s="1"/>
    </row>
    <row r="69" spans="1:5" ht="13.2" x14ac:dyDescent="0.25">
      <c r="A69" s="9" t="s">
        <v>156</v>
      </c>
      <c r="B69" s="9" t="s">
        <v>157</v>
      </c>
      <c r="C69" s="1">
        <f>12.5</f>
        <v>12.5</v>
      </c>
      <c r="D69" s="1"/>
      <c r="E69" s="1"/>
    </row>
    <row r="70" spans="1:5" ht="13.2" x14ac:dyDescent="0.25">
      <c r="A70" s="9" t="s">
        <v>164</v>
      </c>
      <c r="B70" s="9" t="s">
        <v>165</v>
      </c>
      <c r="C70" s="22">
        <v>12</v>
      </c>
      <c r="D70" s="1"/>
      <c r="E70" s="1"/>
    </row>
    <row r="71" spans="1:5" ht="13.2" x14ac:dyDescent="0.25">
      <c r="A71" s="37" t="s">
        <v>168</v>
      </c>
      <c r="B71" s="37" t="s">
        <v>171</v>
      </c>
      <c r="C71" s="38">
        <f>11</f>
        <v>11</v>
      </c>
      <c r="D71" s="38"/>
      <c r="E71" s="1"/>
    </row>
    <row r="72" spans="1:5" ht="13.2" x14ac:dyDescent="0.25">
      <c r="A72" s="37" t="s">
        <v>149</v>
      </c>
      <c r="B72" s="37" t="s">
        <v>150</v>
      </c>
      <c r="C72" s="38">
        <f>6.5</f>
        <v>6.5</v>
      </c>
      <c r="D72" s="38"/>
      <c r="E72" s="1"/>
    </row>
    <row r="73" spans="1:5" ht="13.2" x14ac:dyDescent="0.25">
      <c r="A73" s="9" t="s">
        <v>193</v>
      </c>
      <c r="B73" s="9" t="s">
        <v>194</v>
      </c>
      <c r="C73" s="1"/>
      <c r="D73" s="1"/>
      <c r="E73" s="1"/>
    </row>
    <row r="74" spans="1:5" ht="13.2" x14ac:dyDescent="0.25">
      <c r="A74" s="9" t="s">
        <v>125</v>
      </c>
      <c r="B74" s="9" t="s">
        <v>126</v>
      </c>
      <c r="C74" s="1"/>
      <c r="D74" s="1"/>
      <c r="E74" s="1"/>
    </row>
    <row r="75" spans="1:5" ht="13.2" x14ac:dyDescent="0.25">
      <c r="A75" s="29" t="s">
        <v>129</v>
      </c>
      <c r="B75" s="29" t="s">
        <v>132</v>
      </c>
      <c r="C75" s="30"/>
      <c r="D75" s="30"/>
      <c r="E75" s="1"/>
    </row>
    <row r="76" spans="1:5" ht="13.2" x14ac:dyDescent="0.25">
      <c r="A76" s="9" t="s">
        <v>138</v>
      </c>
      <c r="B76" s="9" t="s">
        <v>140</v>
      </c>
      <c r="C76" s="1"/>
      <c r="D76" s="1"/>
      <c r="E76" s="1"/>
    </row>
    <row r="77" spans="1:5" ht="13.2" x14ac:dyDescent="0.25">
      <c r="A77" s="9" t="s">
        <v>142</v>
      </c>
      <c r="B77" s="9" t="s">
        <v>143</v>
      </c>
      <c r="C77" s="1"/>
      <c r="D77" s="1"/>
    </row>
    <row r="78" spans="1:5" ht="13.2" x14ac:dyDescent="0.25">
      <c r="A78" s="9" t="s">
        <v>144</v>
      </c>
      <c r="B78" s="9" t="s">
        <v>145</v>
      </c>
      <c r="C78" s="1"/>
      <c r="D78" s="1"/>
      <c r="E78" s="1"/>
    </row>
    <row r="79" spans="1:5" ht="13.2" x14ac:dyDescent="0.25">
      <c r="A79" s="9" t="s">
        <v>147</v>
      </c>
      <c r="B79" s="9" t="s">
        <v>148</v>
      </c>
      <c r="C79" s="1"/>
      <c r="D79" s="1"/>
      <c r="E79" s="1"/>
    </row>
    <row r="80" spans="1:5" ht="13.2" x14ac:dyDescent="0.25">
      <c r="A80" s="9" t="s">
        <v>153</v>
      </c>
      <c r="B80" s="9" t="s">
        <v>154</v>
      </c>
      <c r="C80" s="34"/>
      <c r="D80" s="1"/>
      <c r="E80" s="1"/>
    </row>
    <row r="81" spans="1:5" ht="13.2" x14ac:dyDescent="0.25">
      <c r="A81" s="9" t="s">
        <v>151</v>
      </c>
      <c r="B81" s="9" t="s">
        <v>152</v>
      </c>
      <c r="C81" s="1"/>
      <c r="D81" s="1"/>
      <c r="E81" s="1"/>
    </row>
    <row r="82" spans="1:5" ht="13.2" x14ac:dyDescent="0.25">
      <c r="A82" s="9" t="s">
        <v>169</v>
      </c>
      <c r="B82" s="9" t="s">
        <v>170</v>
      </c>
      <c r="C82" s="1"/>
      <c r="D82" s="1"/>
      <c r="E82" s="1"/>
    </row>
    <row r="83" spans="1:5" ht="13.2" x14ac:dyDescent="0.25">
      <c r="A83" s="9" t="s">
        <v>172</v>
      </c>
      <c r="B83" s="9" t="s">
        <v>173</v>
      </c>
      <c r="C83" s="1"/>
      <c r="D83" s="1"/>
      <c r="E83" s="1"/>
    </row>
    <row r="84" spans="1:5" ht="13.2" x14ac:dyDescent="0.25">
      <c r="A84" s="9" t="s">
        <v>174</v>
      </c>
      <c r="B84" s="9" t="s">
        <v>175</v>
      </c>
      <c r="C84" s="1"/>
      <c r="D84" s="1"/>
      <c r="E84" s="1"/>
    </row>
    <row r="85" spans="1:5" ht="13.2" x14ac:dyDescent="0.25">
      <c r="A85" s="9" t="s">
        <v>176</v>
      </c>
      <c r="B85" s="9" t="s">
        <v>177</v>
      </c>
      <c r="C85" s="1"/>
      <c r="D85" s="1"/>
      <c r="E85" s="1"/>
    </row>
    <row r="86" spans="1:5" ht="13.2" x14ac:dyDescent="0.25">
      <c r="A86" s="9" t="s">
        <v>178</v>
      </c>
      <c r="B86" s="9" t="s">
        <v>179</v>
      </c>
      <c r="C86" s="1"/>
      <c r="D86" s="1"/>
      <c r="E86" s="30"/>
    </row>
    <row r="87" spans="1:5" ht="13.2" x14ac:dyDescent="0.25">
      <c r="A87" s="9" t="s">
        <v>180</v>
      </c>
      <c r="B87" s="9" t="s">
        <v>181</v>
      </c>
      <c r="C87" s="1"/>
      <c r="D87" s="1"/>
      <c r="E87" s="1"/>
    </row>
    <row r="88" spans="1:5" ht="13.2" x14ac:dyDescent="0.25">
      <c r="A88" s="9" t="s">
        <v>184</v>
      </c>
      <c r="B88" s="9" t="s">
        <v>185</v>
      </c>
      <c r="C88" s="1"/>
      <c r="D88" s="1"/>
      <c r="E88" s="1"/>
    </row>
    <row r="89" spans="1:5" ht="13.2" x14ac:dyDescent="0.25">
      <c r="A89" s="9" t="s">
        <v>189</v>
      </c>
      <c r="B89" s="9" t="s">
        <v>190</v>
      </c>
      <c r="C89" s="1"/>
      <c r="D89" s="1"/>
      <c r="E89" s="1"/>
    </row>
    <row r="90" spans="1:5" ht="13.2" x14ac:dyDescent="0.25">
      <c r="A90" s="9" t="s">
        <v>191</v>
      </c>
      <c r="B90" s="9" t="s">
        <v>192</v>
      </c>
      <c r="C90" s="40"/>
      <c r="D90" s="1"/>
      <c r="E90" s="1"/>
    </row>
    <row r="91" spans="1:5" ht="13.2" x14ac:dyDescent="0.25">
      <c r="A91" s="9" t="s">
        <v>209</v>
      </c>
      <c r="B91" s="9" t="s">
        <v>210</v>
      </c>
      <c r="C91" s="1"/>
      <c r="D91" s="1"/>
      <c r="E91" s="1"/>
    </row>
    <row r="92" spans="1:5" ht="13.2" x14ac:dyDescent="0.25">
      <c r="A92" s="9" t="s">
        <v>212</v>
      </c>
      <c r="B92" s="9" t="s">
        <v>213</v>
      </c>
      <c r="C92" s="1"/>
      <c r="D92" s="1"/>
      <c r="E92" s="1"/>
    </row>
    <row r="93" spans="1:5" ht="13.2" x14ac:dyDescent="0.25">
      <c r="A93" s="9" t="s">
        <v>203</v>
      </c>
      <c r="B93" s="9" t="s">
        <v>204</v>
      </c>
      <c r="C93" s="1"/>
      <c r="D93" s="1"/>
      <c r="E93" s="1"/>
    </row>
    <row r="94" spans="1:5" ht="13.2" x14ac:dyDescent="0.25">
      <c r="A94" s="9" t="s">
        <v>207</v>
      </c>
      <c r="B94" s="9" t="s">
        <v>208</v>
      </c>
      <c r="C94" s="26"/>
      <c r="D94" s="1"/>
      <c r="E94" s="1"/>
    </row>
    <row r="95" spans="1:5" ht="13.2" x14ac:dyDescent="0.25">
      <c r="A95" s="9" t="s">
        <v>211</v>
      </c>
      <c r="B95" s="9" t="s">
        <v>214</v>
      </c>
      <c r="C95" s="1"/>
      <c r="D95" s="1"/>
      <c r="E95" s="1"/>
    </row>
    <row r="96" spans="1:5" ht="13.2" x14ac:dyDescent="0.25">
      <c r="A96" s="9" t="s">
        <v>221</v>
      </c>
      <c r="B96" s="9" t="s">
        <v>222</v>
      </c>
      <c r="C96" s="1"/>
      <c r="D96" s="1"/>
      <c r="E96" s="1"/>
    </row>
    <row r="97" spans="1:5" ht="13.2" x14ac:dyDescent="0.25">
      <c r="A97" s="9" t="s">
        <v>223</v>
      </c>
      <c r="B97" s="9" t="s">
        <v>224</v>
      </c>
      <c r="C97" s="1"/>
      <c r="D97" s="1"/>
      <c r="E97" s="1"/>
    </row>
    <row r="98" spans="1:5" ht="13.2" x14ac:dyDescent="0.25">
      <c r="A98" s="9" t="s">
        <v>160</v>
      </c>
      <c r="B98" s="9" t="s">
        <v>161</v>
      </c>
      <c r="C98" s="1"/>
      <c r="D98" s="1"/>
      <c r="E98" s="1"/>
    </row>
    <row r="99" spans="1:5" ht="13.2" x14ac:dyDescent="0.25">
      <c r="A99" s="9" t="s">
        <v>187</v>
      </c>
      <c r="B99" s="9" t="s">
        <v>188</v>
      </c>
      <c r="C99" s="1"/>
      <c r="D99" s="1"/>
      <c r="E99" s="1"/>
    </row>
    <row r="100" spans="1:5" ht="13.2" x14ac:dyDescent="0.25">
      <c r="A100" s="9" t="s">
        <v>227</v>
      </c>
      <c r="B100" s="9" t="s">
        <v>228</v>
      </c>
      <c r="C100" s="1"/>
      <c r="D100" s="22" t="s">
        <v>229</v>
      </c>
      <c r="E100" s="1"/>
    </row>
    <row r="101" spans="1:5" ht="13.2" x14ac:dyDescent="0.25">
      <c r="A101" s="9" t="s">
        <v>162</v>
      </c>
      <c r="B101" s="9" t="s">
        <v>163</v>
      </c>
      <c r="C101" s="1"/>
      <c r="D101" s="1"/>
      <c r="E101" s="1"/>
    </row>
    <row r="102" spans="1:5" ht="13.2" x14ac:dyDescent="0.25">
      <c r="A102" s="9" t="s">
        <v>225</v>
      </c>
      <c r="B102" s="9" t="s">
        <v>226</v>
      </c>
      <c r="C102" s="1"/>
      <c r="D102" s="1"/>
      <c r="E102" s="1"/>
    </row>
    <row r="103" spans="1:5" ht="13.2" x14ac:dyDescent="0.25">
      <c r="A103" s="9" t="s">
        <v>218</v>
      </c>
      <c r="B103" s="9" t="s">
        <v>219</v>
      </c>
      <c r="C103" s="1"/>
      <c r="D103" s="1"/>
      <c r="E103" s="1"/>
    </row>
    <row r="104" spans="1:5" ht="13.2" x14ac:dyDescent="0.25">
      <c r="A104" s="9" t="s">
        <v>127</v>
      </c>
      <c r="B104" s="9" t="s">
        <v>128</v>
      </c>
      <c r="C104" s="1"/>
      <c r="D104" s="1"/>
      <c r="E104" s="1"/>
    </row>
    <row r="105" spans="1:5" ht="13.2" x14ac:dyDescent="0.25">
      <c r="A105" s="9" t="s">
        <v>182</v>
      </c>
      <c r="B105" s="9" t="s">
        <v>183</v>
      </c>
      <c r="C105" s="26"/>
      <c r="D105" s="1"/>
      <c r="E105" s="1"/>
    </row>
    <row r="106" spans="1:5" ht="13.2" x14ac:dyDescent="0.25">
      <c r="A106" s="9" t="s">
        <v>166</v>
      </c>
      <c r="B106" s="9" t="s">
        <v>167</v>
      </c>
      <c r="C106" s="1"/>
      <c r="D106" s="1"/>
      <c r="E106" s="1"/>
    </row>
    <row r="107" spans="1:5" ht="13.2" x14ac:dyDescent="0.25">
      <c r="A107" s="9" t="s">
        <v>215</v>
      </c>
      <c r="B107" s="9" t="s">
        <v>216</v>
      </c>
      <c r="C107" s="1"/>
      <c r="D107" s="1"/>
      <c r="E107" s="1"/>
    </row>
    <row r="108" spans="1:5" ht="13.2" x14ac:dyDescent="0.25">
      <c r="A108" s="9" t="s">
        <v>158</v>
      </c>
      <c r="B108" s="9" t="s">
        <v>159</v>
      </c>
      <c r="C108" s="1"/>
      <c r="D108" s="1"/>
      <c r="E108" s="1"/>
    </row>
    <row r="109" spans="1:5" ht="13.2" x14ac:dyDescent="0.25">
      <c r="A109" s="13" t="s">
        <v>201</v>
      </c>
      <c r="B109" s="13" t="s">
        <v>202</v>
      </c>
      <c r="C109" s="14" t="s">
        <v>137</v>
      </c>
      <c r="E109" s="1"/>
    </row>
    <row r="110" spans="1:5" ht="13.2" x14ac:dyDescent="0.25">
      <c r="A110" s="13" t="s">
        <v>135</v>
      </c>
      <c r="B110" s="13" t="s">
        <v>136</v>
      </c>
      <c r="C110" s="14" t="s">
        <v>137</v>
      </c>
      <c r="D110" s="1"/>
      <c r="E110" s="1"/>
    </row>
    <row r="111" spans="1:5" ht="13.2" x14ac:dyDescent="0.25">
      <c r="C111" s="42"/>
      <c r="D111" s="42"/>
      <c r="E111" s="42"/>
    </row>
    <row r="112" spans="1:5" ht="17.399999999999999" x14ac:dyDescent="0.3">
      <c r="A112" s="56" t="s">
        <v>186</v>
      </c>
      <c r="B112" s="54"/>
      <c r="C112" s="54"/>
      <c r="D112" s="54"/>
      <c r="E112" s="1"/>
    </row>
    <row r="113" spans="1:26" ht="15.6" x14ac:dyDescent="0.3">
      <c r="A113" s="2" t="s">
        <v>2</v>
      </c>
      <c r="B113" s="4" t="s">
        <v>3</v>
      </c>
      <c r="C113" s="6" t="s">
        <v>4</v>
      </c>
      <c r="D113" s="2" t="s">
        <v>5</v>
      </c>
      <c r="E113" s="1"/>
    </row>
    <row r="114" spans="1:26" ht="28.8" x14ac:dyDescent="0.5">
      <c r="A114" s="39"/>
      <c r="B114" s="41"/>
      <c r="C114" s="3"/>
      <c r="D114" s="3"/>
      <c r="E114" s="3"/>
      <c r="F114" s="44"/>
      <c r="G114" s="44"/>
      <c r="H114" s="44"/>
      <c r="I114" s="44"/>
      <c r="J114" s="44"/>
      <c r="K114" s="44"/>
      <c r="L114" s="44"/>
      <c r="M114" s="44"/>
      <c r="N114" s="44"/>
      <c r="O114" s="44"/>
      <c r="P114" s="44"/>
      <c r="Q114" s="44"/>
      <c r="R114" s="44"/>
      <c r="S114" s="44"/>
      <c r="T114" s="44"/>
      <c r="U114" s="44"/>
      <c r="V114" s="44"/>
      <c r="W114" s="44"/>
      <c r="X114" s="44"/>
      <c r="Y114" s="44"/>
      <c r="Z114" s="44"/>
    </row>
    <row r="115" spans="1:26" ht="13.2" x14ac:dyDescent="0.25">
      <c r="A115" s="9" t="s">
        <v>195</v>
      </c>
      <c r="B115" s="9" t="s">
        <v>196</v>
      </c>
      <c r="C115" s="1">
        <f>45+2</f>
        <v>47</v>
      </c>
      <c r="D115" s="1"/>
      <c r="E115" s="1"/>
    </row>
    <row r="116" spans="1:26" ht="13.2" x14ac:dyDescent="0.25">
      <c r="A116" s="9" t="s">
        <v>197</v>
      </c>
      <c r="B116" s="9" t="s">
        <v>198</v>
      </c>
      <c r="C116" s="1">
        <f>45-2</f>
        <v>43</v>
      </c>
      <c r="D116" s="1"/>
      <c r="E116" s="1"/>
    </row>
    <row r="117" spans="1:26" ht="13.2" x14ac:dyDescent="0.25">
      <c r="A117" s="9" t="s">
        <v>199</v>
      </c>
      <c r="B117" s="9" t="s">
        <v>200</v>
      </c>
      <c r="C117" s="1">
        <f>45-5.5</f>
        <v>39.5</v>
      </c>
      <c r="D117" s="1"/>
      <c r="E117" s="1"/>
    </row>
    <row r="118" spans="1:26" ht="13.2" x14ac:dyDescent="0.25">
      <c r="A118" s="27" t="s">
        <v>205</v>
      </c>
      <c r="B118" s="27" t="s">
        <v>206</v>
      </c>
      <c r="C118" s="28">
        <f>45-9</f>
        <v>36</v>
      </c>
      <c r="D118" s="28"/>
      <c r="E118" s="1"/>
    </row>
    <row r="119" spans="1:26" ht="13.2" x14ac:dyDescent="0.25">
      <c r="A119" s="9" t="s">
        <v>217</v>
      </c>
      <c r="B119" s="9" t="s">
        <v>220</v>
      </c>
      <c r="C119" s="1">
        <f>45-12</f>
        <v>33</v>
      </c>
      <c r="D119" s="1"/>
      <c r="E119" s="1"/>
    </row>
    <row r="120" spans="1:26" ht="13.2" x14ac:dyDescent="0.25">
      <c r="A120" s="9" t="s">
        <v>233</v>
      </c>
      <c r="B120" s="9" t="s">
        <v>234</v>
      </c>
      <c r="C120" s="1"/>
      <c r="D120" s="1"/>
      <c r="E120" s="1"/>
    </row>
    <row r="121" spans="1:26" ht="13.2" x14ac:dyDescent="0.25">
      <c r="A121" s="9" t="s">
        <v>261</v>
      </c>
      <c r="B121" s="9" t="s">
        <v>262</v>
      </c>
      <c r="C121" s="1"/>
      <c r="D121" s="1"/>
      <c r="E121" s="1"/>
    </row>
    <row r="122" spans="1:26" ht="13.2" x14ac:dyDescent="0.25">
      <c r="A122" s="9" t="s">
        <v>249</v>
      </c>
      <c r="B122" s="9" t="s">
        <v>250</v>
      </c>
      <c r="C122" s="1"/>
      <c r="D122" s="1"/>
      <c r="E122" s="1"/>
    </row>
    <row r="123" spans="1:26" ht="13.2" x14ac:dyDescent="0.25">
      <c r="A123" s="9" t="s">
        <v>253</v>
      </c>
      <c r="B123" s="9" t="s">
        <v>254</v>
      </c>
      <c r="C123" s="1"/>
      <c r="D123" s="1"/>
      <c r="E123" s="1"/>
    </row>
    <row r="124" spans="1:26" ht="13.2" x14ac:dyDescent="0.25">
      <c r="A124" s="9" t="s">
        <v>243</v>
      </c>
      <c r="B124" s="9" t="s">
        <v>244</v>
      </c>
      <c r="E124" s="1"/>
    </row>
    <row r="125" spans="1:26" ht="13.2" x14ac:dyDescent="0.25">
      <c r="A125" s="9" t="s">
        <v>277</v>
      </c>
      <c r="B125" s="9" t="s">
        <v>279</v>
      </c>
      <c r="C125" s="1"/>
      <c r="D125" s="1"/>
      <c r="E125" s="1"/>
    </row>
    <row r="126" spans="1:26" ht="13.2" x14ac:dyDescent="0.25">
      <c r="A126" s="9" t="s">
        <v>269</v>
      </c>
      <c r="B126" s="9" t="s">
        <v>270</v>
      </c>
      <c r="C126" s="1"/>
      <c r="D126" s="1"/>
      <c r="E126" s="1"/>
    </row>
    <row r="127" spans="1:26" ht="13.2" x14ac:dyDescent="0.25">
      <c r="A127" s="9" t="s">
        <v>239</v>
      </c>
      <c r="B127" s="9" t="s">
        <v>240</v>
      </c>
      <c r="C127" s="1"/>
      <c r="D127" s="1"/>
      <c r="E127" s="1"/>
    </row>
    <row r="128" spans="1:26" ht="13.2" x14ac:dyDescent="0.25">
      <c r="A128" s="9" t="s">
        <v>237</v>
      </c>
      <c r="B128" s="9" t="s">
        <v>238</v>
      </c>
      <c r="C128" s="1"/>
      <c r="D128" s="1"/>
      <c r="E128" s="1"/>
    </row>
    <row r="129" spans="1:5" ht="13.2" x14ac:dyDescent="0.25">
      <c r="A129" s="9" t="s">
        <v>273</v>
      </c>
      <c r="B129" s="9" t="s">
        <v>274</v>
      </c>
      <c r="C129" s="1"/>
      <c r="D129" s="1"/>
      <c r="E129" s="1"/>
    </row>
    <row r="130" spans="1:5" ht="13.2" x14ac:dyDescent="0.25">
      <c r="A130" s="9" t="s">
        <v>278</v>
      </c>
      <c r="B130" s="9" t="s">
        <v>280</v>
      </c>
      <c r="C130" s="1"/>
      <c r="D130" s="1"/>
      <c r="E130" s="1"/>
    </row>
    <row r="131" spans="1:5" ht="13.2" x14ac:dyDescent="0.25">
      <c r="A131" s="9" t="s">
        <v>247</v>
      </c>
      <c r="B131" s="9" t="s">
        <v>248</v>
      </c>
      <c r="C131" s="1"/>
      <c r="D131" s="1"/>
      <c r="E131" s="1"/>
    </row>
    <row r="132" spans="1:5" ht="13.2" x14ac:dyDescent="0.25">
      <c r="A132" s="9" t="s">
        <v>289</v>
      </c>
      <c r="B132" s="9" t="s">
        <v>290</v>
      </c>
      <c r="C132" s="1"/>
      <c r="D132" s="1"/>
      <c r="E132" s="1"/>
    </row>
    <row r="133" spans="1:5" ht="13.2" x14ac:dyDescent="0.25">
      <c r="A133" s="9" t="s">
        <v>283</v>
      </c>
      <c r="B133" s="9" t="s">
        <v>284</v>
      </c>
      <c r="C133" s="1"/>
      <c r="D133" s="1"/>
      <c r="E133" s="1"/>
    </row>
    <row r="134" spans="1:5" ht="13.2" x14ac:dyDescent="0.25">
      <c r="A134" s="9" t="s">
        <v>241</v>
      </c>
      <c r="B134" s="9" t="s">
        <v>242</v>
      </c>
      <c r="C134" s="1"/>
      <c r="D134" s="1"/>
      <c r="E134" s="1"/>
    </row>
    <row r="135" spans="1:5" ht="13.2" x14ac:dyDescent="0.25">
      <c r="A135" s="9" t="s">
        <v>271</v>
      </c>
      <c r="B135" s="9" t="s">
        <v>272</v>
      </c>
      <c r="C135" s="1"/>
      <c r="D135" s="1"/>
    </row>
    <row r="136" spans="1:5" ht="13.2" x14ac:dyDescent="0.25">
      <c r="A136" s="9" t="s">
        <v>263</v>
      </c>
      <c r="B136" s="9" t="s">
        <v>264</v>
      </c>
      <c r="C136" s="1"/>
      <c r="D136" s="1"/>
      <c r="E136" s="1"/>
    </row>
    <row r="137" spans="1:5" ht="13.2" x14ac:dyDescent="0.25">
      <c r="A137" s="9" t="s">
        <v>257</v>
      </c>
      <c r="B137" s="9" t="s">
        <v>258</v>
      </c>
      <c r="C137" s="1"/>
      <c r="D137" s="1"/>
      <c r="E137" s="1"/>
    </row>
    <row r="138" spans="1:5" ht="13.2" x14ac:dyDescent="0.25">
      <c r="A138" s="9" t="s">
        <v>265</v>
      </c>
      <c r="B138" s="9" t="s">
        <v>266</v>
      </c>
      <c r="C138" s="1"/>
      <c r="D138" s="1"/>
      <c r="E138" s="1"/>
    </row>
    <row r="139" spans="1:5" ht="13.2" x14ac:dyDescent="0.25">
      <c r="A139" s="9" t="s">
        <v>251</v>
      </c>
      <c r="B139" s="9" t="s">
        <v>252</v>
      </c>
      <c r="C139" s="1"/>
      <c r="D139" s="1"/>
      <c r="E139" s="1"/>
    </row>
    <row r="140" spans="1:5" ht="13.2" x14ac:dyDescent="0.25">
      <c r="A140" s="9" t="s">
        <v>285</v>
      </c>
      <c r="B140" s="9" t="s">
        <v>286</v>
      </c>
      <c r="C140" s="1"/>
      <c r="D140" s="1"/>
      <c r="E140" s="1"/>
    </row>
    <row r="141" spans="1:5" ht="13.2" x14ac:dyDescent="0.25">
      <c r="A141" s="13" t="s">
        <v>259</v>
      </c>
      <c r="B141" s="13" t="s">
        <v>260</v>
      </c>
      <c r="C141" s="14" t="s">
        <v>137</v>
      </c>
      <c r="E141" s="1"/>
    </row>
    <row r="142" spans="1:5" ht="13.2" x14ac:dyDescent="0.25">
      <c r="A142" s="9" t="s">
        <v>287</v>
      </c>
      <c r="B142" s="9" t="s">
        <v>288</v>
      </c>
      <c r="C142" s="1"/>
      <c r="D142" s="1"/>
      <c r="E142" s="1"/>
    </row>
    <row r="143" spans="1:5" ht="13.2" x14ac:dyDescent="0.25">
      <c r="A143" s="9" t="s">
        <v>267</v>
      </c>
      <c r="B143" s="9" t="s">
        <v>268</v>
      </c>
      <c r="C143" s="1"/>
      <c r="D143" s="1"/>
      <c r="E143" s="1"/>
    </row>
    <row r="144" spans="1:5" ht="13.2" x14ac:dyDescent="0.25">
      <c r="A144" s="9" t="s">
        <v>281</v>
      </c>
      <c r="B144" s="9" t="s">
        <v>282</v>
      </c>
      <c r="C144" s="1"/>
      <c r="D144" s="1"/>
      <c r="E144" s="1"/>
    </row>
    <row r="145" spans="1:5" ht="13.2" x14ac:dyDescent="0.25">
      <c r="A145" s="9" t="s">
        <v>231</v>
      </c>
      <c r="B145" s="9" t="s">
        <v>232</v>
      </c>
      <c r="C145" s="1"/>
      <c r="D145" s="1"/>
      <c r="E145" s="1"/>
    </row>
    <row r="146" spans="1:5" ht="13.2" x14ac:dyDescent="0.25">
      <c r="A146" s="9" t="s">
        <v>245</v>
      </c>
      <c r="B146" s="9" t="s">
        <v>246</v>
      </c>
      <c r="C146" s="1"/>
      <c r="D146" s="1"/>
      <c r="E146" s="1"/>
    </row>
    <row r="147" spans="1:5" ht="13.2" x14ac:dyDescent="0.25">
      <c r="A147" s="9" t="s">
        <v>235</v>
      </c>
      <c r="B147" s="9" t="s">
        <v>236</v>
      </c>
      <c r="C147" s="1"/>
      <c r="D147" s="1"/>
      <c r="E147" s="1"/>
    </row>
    <row r="148" spans="1:5" ht="13.2" x14ac:dyDescent="0.25">
      <c r="A148" s="9" t="s">
        <v>275</v>
      </c>
      <c r="B148" s="9" t="s">
        <v>276</v>
      </c>
      <c r="C148" s="1"/>
      <c r="D148" s="1"/>
      <c r="E148" s="1"/>
    </row>
    <row r="149" spans="1:5" ht="13.2" x14ac:dyDescent="0.25">
      <c r="A149" s="9" t="s">
        <v>255</v>
      </c>
      <c r="B149" s="9" t="s">
        <v>256</v>
      </c>
      <c r="C149" s="1"/>
      <c r="D149" s="1"/>
      <c r="E149" s="1"/>
    </row>
    <row r="150" spans="1:5" ht="13.2" x14ac:dyDescent="0.25">
      <c r="C150" s="1"/>
      <c r="D150" s="1"/>
      <c r="E150" s="1"/>
    </row>
    <row r="151" spans="1:5" ht="13.2" x14ac:dyDescent="0.25">
      <c r="A151" s="1"/>
      <c r="B151" s="1"/>
      <c r="C151" s="1"/>
      <c r="D151" s="1"/>
      <c r="E151" s="1"/>
    </row>
    <row r="152" spans="1:5" ht="13.2" x14ac:dyDescent="0.25">
      <c r="A152" s="1"/>
      <c r="B152" s="1"/>
      <c r="C152" s="1"/>
      <c r="D152" s="1"/>
      <c r="E152" s="1"/>
    </row>
  </sheetData>
  <mergeCells count="4">
    <mergeCell ref="A1:D1"/>
    <mergeCell ref="A56:D56"/>
    <mergeCell ref="A112:D112"/>
    <mergeCell ref="F2:I5"/>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5"/>
  <sheetViews>
    <sheetView tabSelected="1" topLeftCell="A13" workbookViewId="0">
      <selection activeCell="B42" sqref="B42"/>
    </sheetView>
  </sheetViews>
  <sheetFormatPr defaultColWidth="14.44140625" defaultRowHeight="15.75" customHeight="1" x14ac:dyDescent="0.25"/>
  <cols>
    <col min="1" max="1" width="10.44140625" customWidth="1"/>
    <col min="2" max="2" width="19.88671875" customWidth="1"/>
    <col min="3" max="3" width="22" customWidth="1"/>
    <col min="4" max="4" width="23.5546875" customWidth="1"/>
    <col min="5" max="5" width="7.88671875" customWidth="1"/>
  </cols>
  <sheetData>
    <row r="1" spans="1:9" x14ac:dyDescent="0.3">
      <c r="A1" s="56" t="s">
        <v>1</v>
      </c>
      <c r="B1" s="54"/>
      <c r="C1" s="54"/>
      <c r="D1" s="54"/>
      <c r="E1" s="1"/>
    </row>
    <row r="2" spans="1:9" x14ac:dyDescent="0.3">
      <c r="A2" s="2" t="s">
        <v>2</v>
      </c>
      <c r="B2" s="4" t="s">
        <v>3</v>
      </c>
      <c r="C2" s="6" t="s">
        <v>4</v>
      </c>
      <c r="D2" s="2" t="s">
        <v>5</v>
      </c>
      <c r="E2" s="1"/>
      <c r="F2" s="57" t="s">
        <v>8</v>
      </c>
      <c r="G2" s="54"/>
      <c r="H2" s="54"/>
      <c r="I2" s="54"/>
    </row>
    <row r="3" spans="1:9" ht="15.75" customHeight="1" x14ac:dyDescent="0.25">
      <c r="A3" s="3"/>
      <c r="B3" s="1"/>
      <c r="C3" s="1"/>
      <c r="D3" s="1"/>
      <c r="E3" s="1"/>
      <c r="F3" s="54"/>
      <c r="G3" s="54"/>
      <c r="H3" s="54"/>
      <c r="I3" s="54"/>
    </row>
    <row r="4" spans="1:9" ht="15.75" customHeight="1" x14ac:dyDescent="0.25">
      <c r="A4" s="9" t="s">
        <v>9</v>
      </c>
      <c r="B4" s="9" t="s">
        <v>10</v>
      </c>
      <c r="C4">
        <f t="shared" ref="C4:C6" si="0">45+3</f>
        <v>48</v>
      </c>
      <c r="E4" s="1"/>
      <c r="F4" s="54"/>
      <c r="G4" s="54"/>
      <c r="H4" s="54"/>
      <c r="I4" s="54"/>
    </row>
    <row r="5" spans="1:9" ht="15.75" customHeight="1" x14ac:dyDescent="0.25">
      <c r="A5" s="9" t="s">
        <v>13</v>
      </c>
      <c r="B5" s="9" t="s">
        <v>14</v>
      </c>
      <c r="C5">
        <f t="shared" si="0"/>
        <v>48</v>
      </c>
      <c r="E5" s="1"/>
      <c r="F5" s="54"/>
      <c r="G5" s="54"/>
      <c r="H5" s="54"/>
      <c r="I5" s="54"/>
    </row>
    <row r="6" spans="1:9" ht="15.75" customHeight="1" x14ac:dyDescent="0.25">
      <c r="A6" s="9" t="s">
        <v>20</v>
      </c>
      <c r="B6" s="9" t="s">
        <v>22</v>
      </c>
      <c r="C6" s="1">
        <f t="shared" si="0"/>
        <v>48</v>
      </c>
      <c r="D6" s="1"/>
      <c r="E6" s="1"/>
    </row>
    <row r="7" spans="1:9" ht="15.75" customHeight="1" x14ac:dyDescent="0.25">
      <c r="A7" s="9" t="s">
        <v>26</v>
      </c>
      <c r="B7" s="9" t="s">
        <v>28</v>
      </c>
      <c r="C7" s="1">
        <f>45+1.5</f>
        <v>46.5</v>
      </c>
      <c r="D7" s="1"/>
      <c r="E7" s="1"/>
    </row>
    <row r="8" spans="1:9" ht="15.75" customHeight="1" x14ac:dyDescent="0.25">
      <c r="A8" s="9" t="s">
        <v>37</v>
      </c>
      <c r="B8" s="9" t="s">
        <v>39</v>
      </c>
      <c r="C8" s="16">
        <f t="shared" ref="C8:C9" si="1">45+1</f>
        <v>46</v>
      </c>
      <c r="D8" s="1"/>
      <c r="E8" s="1"/>
    </row>
    <row r="9" spans="1:9" ht="15.75" customHeight="1" x14ac:dyDescent="0.25">
      <c r="A9" s="9" t="s">
        <v>47</v>
      </c>
      <c r="B9" s="9" t="s">
        <v>48</v>
      </c>
      <c r="C9" s="1">
        <f t="shared" si="1"/>
        <v>46</v>
      </c>
      <c r="D9" s="1"/>
      <c r="E9" s="1"/>
    </row>
    <row r="10" spans="1:9" ht="15.75" customHeight="1" x14ac:dyDescent="0.25">
      <c r="A10" s="9" t="s">
        <v>53</v>
      </c>
      <c r="B10" s="9" t="s">
        <v>54</v>
      </c>
      <c r="C10" s="1">
        <f t="shared" ref="C10:C11" si="2">45-1</f>
        <v>44</v>
      </c>
      <c r="D10" s="1"/>
      <c r="E10" s="1"/>
    </row>
    <row r="11" spans="1:9" ht="15.75" customHeight="1" x14ac:dyDescent="0.25">
      <c r="A11" s="9" t="s">
        <v>7</v>
      </c>
      <c r="B11" s="9" t="s">
        <v>11</v>
      </c>
      <c r="C11" s="1">
        <f t="shared" si="2"/>
        <v>44</v>
      </c>
      <c r="D11" s="1"/>
      <c r="E11" s="1"/>
    </row>
    <row r="12" spans="1:9" ht="15.75" customHeight="1" x14ac:dyDescent="0.25">
      <c r="A12" s="9" t="s">
        <v>57</v>
      </c>
      <c r="B12" s="9" t="s">
        <v>58</v>
      </c>
      <c r="C12" s="1">
        <f>45-1.5</f>
        <v>43.5</v>
      </c>
      <c r="D12" s="1"/>
      <c r="E12" s="1"/>
    </row>
    <row r="13" spans="1:9" ht="15.75" customHeight="1" x14ac:dyDescent="0.25">
      <c r="A13" s="9" t="s">
        <v>59</v>
      </c>
      <c r="B13" s="9" t="s">
        <v>60</v>
      </c>
      <c r="C13" s="22">
        <f>45-6</f>
        <v>39</v>
      </c>
      <c r="D13" s="1"/>
      <c r="E13" s="1"/>
    </row>
    <row r="14" spans="1:9" ht="15.75" customHeight="1" x14ac:dyDescent="0.25">
      <c r="A14" s="9" t="s">
        <v>27</v>
      </c>
      <c r="B14" s="9" t="s">
        <v>29</v>
      </c>
      <c r="C14" s="1">
        <f>45-8</f>
        <v>37</v>
      </c>
      <c r="D14" s="1"/>
    </row>
    <row r="15" spans="1:9" ht="15.75" customHeight="1" x14ac:dyDescent="0.25">
      <c r="A15" s="9" t="s">
        <v>43</v>
      </c>
      <c r="B15" s="9" t="s">
        <v>44</v>
      </c>
      <c r="C15" s="1">
        <f>45-16.5</f>
        <v>28.5</v>
      </c>
      <c r="D15" s="1"/>
      <c r="E15" s="1"/>
    </row>
    <row r="16" spans="1:9" ht="15.75" customHeight="1" x14ac:dyDescent="0.25">
      <c r="A16" s="9" t="s">
        <v>45</v>
      </c>
      <c r="B16" s="9" t="s">
        <v>46</v>
      </c>
      <c r="C16" s="1">
        <f>45-24</f>
        <v>21</v>
      </c>
      <c r="D16" s="1"/>
      <c r="E16" s="1"/>
    </row>
    <row r="17" spans="1:5" ht="15.75" customHeight="1" x14ac:dyDescent="0.25">
      <c r="A17" s="23" t="s">
        <v>90</v>
      </c>
      <c r="B17" s="23" t="s">
        <v>91</v>
      </c>
      <c r="C17" s="24">
        <f>9</f>
        <v>9</v>
      </c>
      <c r="D17" s="24"/>
      <c r="E17" s="1"/>
    </row>
    <row r="18" spans="1:5" ht="15.75" customHeight="1" x14ac:dyDescent="0.25">
      <c r="A18" s="23" t="s">
        <v>85</v>
      </c>
      <c r="B18" s="23" t="s">
        <v>86</v>
      </c>
      <c r="C18" s="24">
        <f>8</f>
        <v>8</v>
      </c>
      <c r="D18" s="24"/>
      <c r="E18" s="1"/>
    </row>
    <row r="20" spans="1:5" x14ac:dyDescent="0.3">
      <c r="A20" s="56" t="s">
        <v>92</v>
      </c>
      <c r="B20" s="54"/>
      <c r="C20" s="54"/>
      <c r="D20" s="54"/>
    </row>
    <row r="21" spans="1:5" x14ac:dyDescent="0.3">
      <c r="A21" s="2" t="s">
        <v>2</v>
      </c>
      <c r="B21" s="4" t="s">
        <v>3</v>
      </c>
      <c r="C21" s="6" t="s">
        <v>4</v>
      </c>
      <c r="D21" s="2" t="s">
        <v>5</v>
      </c>
    </row>
    <row r="22" spans="1:5" ht="15.75" customHeight="1" x14ac:dyDescent="0.25">
      <c r="A22" s="1"/>
      <c r="B22" s="1"/>
      <c r="C22" s="1"/>
      <c r="D22" s="1"/>
    </row>
    <row r="23" spans="1:5" ht="15.75" customHeight="1" x14ac:dyDescent="0.25">
      <c r="A23" s="9" t="s">
        <v>97</v>
      </c>
      <c r="B23" s="9" t="s">
        <v>98</v>
      </c>
      <c r="C23" s="1">
        <f t="shared" ref="C23:C24" si="3">45+2.5</f>
        <v>47.5</v>
      </c>
      <c r="D23" s="1"/>
    </row>
    <row r="24" spans="1:5" ht="15.75" customHeight="1" x14ac:dyDescent="0.25">
      <c r="A24" s="9" t="s">
        <v>105</v>
      </c>
      <c r="B24" s="9" t="s">
        <v>107</v>
      </c>
      <c r="C24" s="1">
        <f t="shared" si="3"/>
        <v>47.5</v>
      </c>
      <c r="D24" s="1"/>
    </row>
    <row r="25" spans="1:5" ht="15.75" customHeight="1" x14ac:dyDescent="0.25">
      <c r="A25" s="9" t="s">
        <v>115</v>
      </c>
      <c r="B25" s="9" t="s">
        <v>116</v>
      </c>
      <c r="C25" s="1">
        <f>45+1</f>
        <v>46</v>
      </c>
      <c r="D25" s="1"/>
    </row>
    <row r="26" spans="1:5" ht="15.75" customHeight="1" x14ac:dyDescent="0.25">
      <c r="A26" s="9" t="s">
        <v>118</v>
      </c>
      <c r="B26" s="9" t="s">
        <v>119</v>
      </c>
      <c r="C26" s="1">
        <f>45-0.5</f>
        <v>44.5</v>
      </c>
      <c r="D26" s="1"/>
    </row>
    <row r="27" spans="1:5" ht="13.2" x14ac:dyDescent="0.25">
      <c r="A27" s="9" t="s">
        <v>120</v>
      </c>
      <c r="B27" s="9" t="s">
        <v>121</v>
      </c>
      <c r="C27" s="1">
        <f>45-1</f>
        <v>44</v>
      </c>
      <c r="D27" s="1"/>
    </row>
    <row r="28" spans="1:5" ht="13.2" x14ac:dyDescent="0.25">
      <c r="A28" s="27" t="s">
        <v>122</v>
      </c>
      <c r="B28" s="27" t="s">
        <v>124</v>
      </c>
      <c r="C28" s="28">
        <f>45-15.5</f>
        <v>29.5</v>
      </c>
      <c r="D28" s="28"/>
    </row>
    <row r="29" spans="1:5" ht="13.2" x14ac:dyDescent="0.25">
      <c r="A29" s="9" t="s">
        <v>130</v>
      </c>
      <c r="B29" s="9" t="s">
        <v>131</v>
      </c>
      <c r="C29" s="1">
        <f>21.5</f>
        <v>21.5</v>
      </c>
      <c r="D29" s="1"/>
    </row>
    <row r="30" spans="1:5" ht="13.2" x14ac:dyDescent="0.25">
      <c r="A30" s="27" t="s">
        <v>133</v>
      </c>
      <c r="B30" s="27" t="s">
        <v>134</v>
      </c>
      <c r="C30" s="28">
        <f>45-28.5</f>
        <v>16.5</v>
      </c>
      <c r="D30" s="32"/>
    </row>
    <row r="31" spans="1:5" ht="13.2" x14ac:dyDescent="0.25">
      <c r="A31" s="9" t="s">
        <v>139</v>
      </c>
      <c r="B31" s="9" t="s">
        <v>141</v>
      </c>
      <c r="C31" s="1">
        <f t="shared" ref="C31:C32" si="4">16.5</f>
        <v>16.5</v>
      </c>
      <c r="D31" s="1"/>
    </row>
    <row r="32" spans="1:5" ht="13.2" x14ac:dyDescent="0.25">
      <c r="A32" s="33" t="s">
        <v>146</v>
      </c>
      <c r="B32" s="11" t="s">
        <v>155</v>
      </c>
      <c r="C32" s="1">
        <f t="shared" si="4"/>
        <v>16.5</v>
      </c>
      <c r="D32" s="1"/>
    </row>
    <row r="33" spans="1:4" ht="13.2" x14ac:dyDescent="0.25">
      <c r="A33" s="23" t="s">
        <v>156</v>
      </c>
      <c r="B33" s="23" t="s">
        <v>157</v>
      </c>
      <c r="C33" s="24">
        <f>12.5</f>
        <v>12.5</v>
      </c>
      <c r="D33" s="24"/>
    </row>
    <row r="34" spans="1:4" ht="13.2" x14ac:dyDescent="0.25">
      <c r="A34" s="23" t="s">
        <v>164</v>
      </c>
      <c r="B34" s="23" t="s">
        <v>165</v>
      </c>
      <c r="C34" s="36">
        <v>12</v>
      </c>
      <c r="D34" s="24"/>
    </row>
    <row r="35" spans="1:4" ht="13.2" x14ac:dyDescent="0.25">
      <c r="A35" s="37" t="s">
        <v>168</v>
      </c>
      <c r="B35" s="37" t="s">
        <v>171</v>
      </c>
      <c r="C35" s="38">
        <f>11</f>
        <v>11</v>
      </c>
      <c r="D35" s="38"/>
    </row>
    <row r="36" spans="1:4" ht="13.2" x14ac:dyDescent="0.25">
      <c r="A36" s="37" t="s">
        <v>149</v>
      </c>
      <c r="B36" s="37" t="s">
        <v>150</v>
      </c>
      <c r="C36" s="38">
        <f>6.5</f>
        <v>6.5</v>
      </c>
      <c r="D36" s="38"/>
    </row>
    <row r="38" spans="1:4" ht="17.399999999999999" x14ac:dyDescent="0.3">
      <c r="A38" s="56" t="s">
        <v>186</v>
      </c>
      <c r="B38" s="54"/>
      <c r="C38" s="54"/>
      <c r="D38" s="54"/>
    </row>
    <row r="39" spans="1:4" ht="15.6" x14ac:dyDescent="0.3">
      <c r="A39" s="2" t="s">
        <v>2</v>
      </c>
      <c r="B39" s="4" t="s">
        <v>3</v>
      </c>
      <c r="C39" s="6" t="s">
        <v>4</v>
      </c>
      <c r="D39" s="2" t="s">
        <v>5</v>
      </c>
    </row>
    <row r="40" spans="1:4" ht="28.8" x14ac:dyDescent="0.5">
      <c r="A40" s="39"/>
      <c r="B40" s="41"/>
      <c r="C40" s="3"/>
      <c r="D40" s="3"/>
    </row>
    <row r="41" spans="1:4" ht="13.2" x14ac:dyDescent="0.25">
      <c r="A41" s="9" t="s">
        <v>195</v>
      </c>
      <c r="B41" s="9" t="s">
        <v>196</v>
      </c>
      <c r="C41" s="1">
        <f>45+2</f>
        <v>47</v>
      </c>
      <c r="D41" s="1"/>
    </row>
    <row r="42" spans="1:4" ht="13.2" x14ac:dyDescent="0.25">
      <c r="A42" s="9" t="s">
        <v>197</v>
      </c>
      <c r="B42" s="9" t="s">
        <v>198</v>
      </c>
      <c r="C42" s="1">
        <f>45-2</f>
        <v>43</v>
      </c>
      <c r="D42" s="1"/>
    </row>
    <row r="43" spans="1:4" ht="13.2" x14ac:dyDescent="0.25">
      <c r="A43" s="9" t="s">
        <v>199</v>
      </c>
      <c r="B43" s="9" t="s">
        <v>200</v>
      </c>
      <c r="C43" s="1">
        <f>45-5.5</f>
        <v>39.5</v>
      </c>
      <c r="D43" s="1"/>
    </row>
    <row r="44" spans="1:4" ht="13.2" x14ac:dyDescent="0.25">
      <c r="A44" s="27" t="s">
        <v>205</v>
      </c>
      <c r="B44" s="27" t="s">
        <v>206</v>
      </c>
      <c r="C44" s="28">
        <f>45-9</f>
        <v>36</v>
      </c>
      <c r="D44" s="28"/>
    </row>
    <row r="45" spans="1:4" ht="13.2" x14ac:dyDescent="0.25">
      <c r="A45" s="9" t="s">
        <v>217</v>
      </c>
      <c r="B45" s="9" t="s">
        <v>220</v>
      </c>
      <c r="C45" s="1">
        <f>45-12</f>
        <v>33</v>
      </c>
      <c r="D45" s="1"/>
    </row>
  </sheetData>
  <mergeCells count="4">
    <mergeCell ref="A1:D1"/>
    <mergeCell ref="F2:I5"/>
    <mergeCell ref="A20:D20"/>
    <mergeCell ref="A38:D38"/>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3"/>
  <sheetViews>
    <sheetView topLeftCell="A19" workbookViewId="0">
      <selection activeCell="B47" sqref="B47"/>
    </sheetView>
  </sheetViews>
  <sheetFormatPr defaultColWidth="14.44140625" defaultRowHeight="15.75" customHeight="1" x14ac:dyDescent="0.25"/>
  <cols>
    <col min="2" max="2" width="30.44140625" customWidth="1"/>
  </cols>
  <sheetData>
    <row r="1" spans="1:26" ht="68.25" customHeight="1" x14ac:dyDescent="0.4">
      <c r="A1" s="60" t="s">
        <v>315</v>
      </c>
      <c r="B1" s="54"/>
      <c r="C1" s="54"/>
      <c r="D1" s="54"/>
      <c r="E1" s="1"/>
    </row>
    <row r="2" spans="1:26" ht="27.75" customHeight="1" x14ac:dyDescent="0.4">
      <c r="A2" s="49"/>
      <c r="B2" s="49"/>
      <c r="C2" s="49"/>
      <c r="D2" s="49"/>
      <c r="E2" s="3"/>
      <c r="F2" s="44"/>
      <c r="G2" s="44"/>
      <c r="H2" s="44"/>
      <c r="I2" s="44"/>
      <c r="J2" s="44"/>
      <c r="K2" s="44"/>
      <c r="L2" s="44"/>
      <c r="M2" s="44"/>
      <c r="N2" s="44"/>
      <c r="O2" s="44"/>
      <c r="P2" s="44"/>
      <c r="Q2" s="44"/>
      <c r="R2" s="44"/>
      <c r="S2" s="44"/>
      <c r="T2" s="44"/>
      <c r="U2" s="44"/>
      <c r="V2" s="44"/>
      <c r="W2" s="44"/>
      <c r="X2" s="44"/>
      <c r="Y2" s="44"/>
      <c r="Z2" s="44"/>
    </row>
    <row r="3" spans="1:26" ht="30" customHeight="1" x14ac:dyDescent="0.4">
      <c r="A3" s="58" t="s">
        <v>349</v>
      </c>
      <c r="B3" s="54"/>
      <c r="C3" s="54"/>
      <c r="D3" s="54"/>
      <c r="E3" s="1"/>
    </row>
    <row r="4" spans="1:26" ht="13.2" x14ac:dyDescent="0.25">
      <c r="A4" s="3"/>
      <c r="B4" s="1"/>
      <c r="C4" s="1"/>
      <c r="D4" s="1"/>
      <c r="E4" s="1"/>
    </row>
    <row r="5" spans="1:26" ht="13.2" x14ac:dyDescent="0.25">
      <c r="A5" s="50" t="s">
        <v>18</v>
      </c>
      <c r="B5" s="50" t="s">
        <v>19</v>
      </c>
      <c r="C5" s="51"/>
      <c r="D5" s="52">
        <v>11</v>
      </c>
      <c r="E5" s="1"/>
      <c r="F5" s="10"/>
      <c r="G5" s="9"/>
    </row>
    <row r="6" spans="1:26" ht="13.2" x14ac:dyDescent="0.25">
      <c r="A6" s="9" t="s">
        <v>30</v>
      </c>
      <c r="B6" s="9" t="s">
        <v>31</v>
      </c>
      <c r="C6" s="1"/>
      <c r="D6" s="22">
        <v>31.5</v>
      </c>
      <c r="E6" s="1"/>
      <c r="F6" s="10"/>
      <c r="G6" s="9"/>
    </row>
    <row r="7" spans="1:26" ht="13.2" x14ac:dyDescent="0.25">
      <c r="A7" s="9" t="s">
        <v>49</v>
      </c>
      <c r="B7" s="9" t="s">
        <v>50</v>
      </c>
      <c r="D7" s="11">
        <v>39.5</v>
      </c>
      <c r="E7" s="1"/>
      <c r="F7" s="10"/>
    </row>
    <row r="8" spans="1:26" ht="13.2" x14ac:dyDescent="0.25">
      <c r="A8" s="9" t="s">
        <v>63</v>
      </c>
      <c r="B8" s="9" t="s">
        <v>64</v>
      </c>
      <c r="C8" s="1"/>
      <c r="D8" s="22">
        <v>38.5</v>
      </c>
      <c r="E8" s="1"/>
      <c r="G8" s="9"/>
    </row>
    <row r="9" spans="1:26" ht="13.2" x14ac:dyDescent="0.25">
      <c r="A9" s="50" t="s">
        <v>65</v>
      </c>
      <c r="B9" s="50" t="s">
        <v>66</v>
      </c>
      <c r="C9" s="51"/>
      <c r="D9" s="52">
        <v>12</v>
      </c>
      <c r="E9" s="1"/>
      <c r="G9" s="9"/>
    </row>
    <row r="10" spans="1:26" ht="13.2" x14ac:dyDescent="0.25">
      <c r="A10" s="9" t="s">
        <v>67</v>
      </c>
      <c r="B10" s="9" t="s">
        <v>68</v>
      </c>
      <c r="C10" s="1"/>
      <c r="D10" s="22">
        <v>46</v>
      </c>
      <c r="E10" s="1"/>
      <c r="G10" s="9"/>
    </row>
    <row r="11" spans="1:26" ht="13.2" x14ac:dyDescent="0.25">
      <c r="A11" s="9" t="s">
        <v>73</v>
      </c>
      <c r="B11" s="9" t="s">
        <v>74</v>
      </c>
      <c r="C11" s="1"/>
      <c r="D11" s="22">
        <v>33.5</v>
      </c>
      <c r="E11" s="1"/>
      <c r="G11" s="9"/>
    </row>
    <row r="12" spans="1:26" ht="13.2" x14ac:dyDescent="0.25">
      <c r="A12" s="9" t="s">
        <v>75</v>
      </c>
      <c r="B12" s="9" t="s">
        <v>76</v>
      </c>
      <c r="D12" s="22">
        <v>38</v>
      </c>
      <c r="E12" s="1"/>
      <c r="G12" s="9"/>
    </row>
    <row r="13" spans="1:26" ht="13.2" x14ac:dyDescent="0.25">
      <c r="A13" s="9" t="s">
        <v>77</v>
      </c>
      <c r="B13" s="9" t="s">
        <v>78</v>
      </c>
      <c r="C13" s="1"/>
      <c r="D13" s="22">
        <v>44.5</v>
      </c>
      <c r="E13" s="1"/>
      <c r="G13" s="9"/>
    </row>
    <row r="14" spans="1:26" ht="13.2" x14ac:dyDescent="0.25">
      <c r="A14" s="9" t="s">
        <v>81</v>
      </c>
      <c r="B14" s="9" t="s">
        <v>82</v>
      </c>
      <c r="C14" s="1"/>
      <c r="D14" s="22">
        <v>37</v>
      </c>
      <c r="E14" s="1"/>
      <c r="G14" s="9"/>
    </row>
    <row r="15" spans="1:26" ht="13.2" x14ac:dyDescent="0.25">
      <c r="A15" s="9" t="s">
        <v>83</v>
      </c>
      <c r="B15" s="9" t="s">
        <v>84</v>
      </c>
      <c r="C15" s="1"/>
      <c r="D15" s="22">
        <v>28</v>
      </c>
      <c r="E15" s="1"/>
    </row>
    <row r="16" spans="1:26" ht="13.2" x14ac:dyDescent="0.25">
      <c r="A16" s="9" t="s">
        <v>87</v>
      </c>
      <c r="B16" s="9" t="s">
        <v>88</v>
      </c>
      <c r="C16" s="1"/>
      <c r="D16" s="22">
        <v>21</v>
      </c>
      <c r="E16" s="1"/>
    </row>
    <row r="17" spans="1:5" ht="13.2" x14ac:dyDescent="0.25">
      <c r="A17" s="9" t="s">
        <v>99</v>
      </c>
      <c r="B17" s="9" t="s">
        <v>100</v>
      </c>
      <c r="C17" s="1"/>
      <c r="D17" s="22">
        <v>20.5</v>
      </c>
      <c r="E17" s="1"/>
    </row>
    <row r="18" spans="1:5" ht="13.2" x14ac:dyDescent="0.25">
      <c r="A18" s="9" t="s">
        <v>101</v>
      </c>
      <c r="B18" s="9" t="s">
        <v>102</v>
      </c>
      <c r="C18" s="1"/>
      <c r="D18" s="22">
        <v>24.5</v>
      </c>
      <c r="E18" s="1"/>
    </row>
    <row r="19" spans="1:5" ht="13.2" x14ac:dyDescent="0.25">
      <c r="A19" s="50" t="s">
        <v>103</v>
      </c>
      <c r="B19" s="50" t="s">
        <v>104</v>
      </c>
      <c r="C19" s="51"/>
      <c r="D19" s="52">
        <v>10.5</v>
      </c>
      <c r="E19" s="1"/>
    </row>
    <row r="20" spans="1:5" ht="13.2" x14ac:dyDescent="0.25">
      <c r="A20" s="50" t="s">
        <v>106</v>
      </c>
      <c r="B20" s="50" t="s">
        <v>108</v>
      </c>
      <c r="C20" s="51"/>
      <c r="D20" s="52">
        <v>13.5</v>
      </c>
      <c r="E20" s="1"/>
    </row>
    <row r="21" spans="1:5" ht="13.2" x14ac:dyDescent="0.25">
      <c r="A21" s="9" t="s">
        <v>109</v>
      </c>
      <c r="B21" s="9" t="s">
        <v>110</v>
      </c>
      <c r="D21" s="11">
        <v>22.5</v>
      </c>
      <c r="E21" s="1"/>
    </row>
    <row r="22" spans="1:5" ht="13.2" x14ac:dyDescent="0.25">
      <c r="A22" s="9" t="s">
        <v>113</v>
      </c>
      <c r="B22" s="9" t="s">
        <v>114</v>
      </c>
      <c r="C22" s="1"/>
      <c r="D22" s="22">
        <v>45</v>
      </c>
      <c r="E22" s="1"/>
    </row>
    <row r="23" spans="1:5" ht="13.2" x14ac:dyDescent="0.25">
      <c r="A23" s="11" t="s">
        <v>37</v>
      </c>
      <c r="B23" s="11" t="s">
        <v>39</v>
      </c>
      <c r="C23" s="1"/>
      <c r="D23" s="22">
        <v>46</v>
      </c>
      <c r="E23" s="1"/>
    </row>
    <row r="24" spans="1:5" ht="13.2" x14ac:dyDescent="0.25">
      <c r="A24" s="1"/>
      <c r="B24" s="1"/>
      <c r="C24" s="1"/>
      <c r="D24" s="1"/>
      <c r="E24" s="1"/>
    </row>
    <row r="27" spans="1:5" ht="13.2" x14ac:dyDescent="0.25">
      <c r="C27" s="1"/>
      <c r="D27" s="1"/>
      <c r="E27" s="1"/>
    </row>
    <row r="28" spans="1:5" ht="22.8" x14ac:dyDescent="0.25">
      <c r="A28" s="59" t="s">
        <v>391</v>
      </c>
      <c r="B28" s="54"/>
      <c r="C28" s="54"/>
      <c r="D28" s="54"/>
      <c r="E28" s="3"/>
    </row>
    <row r="29" spans="1:5" ht="13.2" x14ac:dyDescent="0.25">
      <c r="A29" s="1"/>
      <c r="B29" s="1"/>
      <c r="C29" s="1"/>
      <c r="D29" s="1"/>
      <c r="E29" s="1"/>
    </row>
    <row r="30" spans="1:5" ht="13.2" x14ac:dyDescent="0.25">
      <c r="A30" s="1"/>
      <c r="B30" s="1"/>
      <c r="C30" s="1"/>
      <c r="D30" s="1"/>
      <c r="E30" s="1"/>
    </row>
    <row r="31" spans="1:5" ht="13.2" x14ac:dyDescent="0.25">
      <c r="A31" s="9" t="s">
        <v>125</v>
      </c>
      <c r="B31" s="9" t="s">
        <v>126</v>
      </c>
      <c r="C31" s="1"/>
      <c r="D31" s="22">
        <v>46</v>
      </c>
      <c r="E31" s="1"/>
    </row>
    <row r="32" spans="1:5" ht="13.2" x14ac:dyDescent="0.25">
      <c r="A32" s="9" t="s">
        <v>127</v>
      </c>
      <c r="B32" s="9" t="s">
        <v>128</v>
      </c>
      <c r="C32" s="1"/>
      <c r="D32" s="22">
        <v>24</v>
      </c>
      <c r="E32" s="1"/>
    </row>
    <row r="33" spans="1:5" ht="13.2" x14ac:dyDescent="0.25">
      <c r="A33" s="9" t="s">
        <v>138</v>
      </c>
      <c r="B33" s="9" t="s">
        <v>140</v>
      </c>
      <c r="C33" s="1"/>
      <c r="D33" s="22">
        <v>22</v>
      </c>
      <c r="E33" s="1"/>
    </row>
    <row r="34" spans="1:5" ht="13.2" x14ac:dyDescent="0.25">
      <c r="A34" s="9" t="s">
        <v>158</v>
      </c>
      <c r="B34" s="9" t="s">
        <v>159</v>
      </c>
      <c r="C34" s="1"/>
      <c r="D34" s="22">
        <v>30.5</v>
      </c>
      <c r="E34" s="1"/>
    </row>
    <row r="35" spans="1:5" ht="13.2" x14ac:dyDescent="0.25">
      <c r="A35" s="9" t="s">
        <v>160</v>
      </c>
      <c r="B35" s="9" t="s">
        <v>161</v>
      </c>
      <c r="C35" s="1"/>
      <c r="D35" s="22">
        <v>24</v>
      </c>
      <c r="E35" s="1"/>
    </row>
    <row r="36" spans="1:5" ht="13.2" x14ac:dyDescent="0.25">
      <c r="A36" s="50" t="s">
        <v>169</v>
      </c>
      <c r="B36" s="50" t="s">
        <v>170</v>
      </c>
      <c r="C36" s="51"/>
      <c r="D36" s="52">
        <v>10.5</v>
      </c>
      <c r="E36" s="1"/>
    </row>
    <row r="37" spans="1:5" ht="13.2" x14ac:dyDescent="0.25">
      <c r="A37" s="9" t="s">
        <v>174</v>
      </c>
      <c r="B37" s="9" t="s">
        <v>175</v>
      </c>
      <c r="C37" s="1"/>
      <c r="D37" s="22">
        <v>39</v>
      </c>
      <c r="E37" s="1"/>
    </row>
    <row r="38" spans="1:5" ht="13.2" x14ac:dyDescent="0.25">
      <c r="A38" s="9" t="s">
        <v>184</v>
      </c>
      <c r="B38" s="9" t="s">
        <v>185</v>
      </c>
      <c r="C38" s="1"/>
      <c r="D38" s="22">
        <v>32.5</v>
      </c>
      <c r="E38" s="1"/>
    </row>
    <row r="39" spans="1:5" ht="13.2" x14ac:dyDescent="0.25">
      <c r="A39" s="9" t="s">
        <v>191</v>
      </c>
      <c r="B39" s="9" t="s">
        <v>192</v>
      </c>
      <c r="C39" s="40"/>
      <c r="D39" s="22">
        <v>25</v>
      </c>
      <c r="E39" s="1"/>
    </row>
    <row r="40" spans="1:5" ht="13.2" x14ac:dyDescent="0.25">
      <c r="A40" s="9" t="s">
        <v>193</v>
      </c>
      <c r="B40" s="9" t="s">
        <v>194</v>
      </c>
      <c r="C40" s="1"/>
      <c r="D40" s="22">
        <v>23.5</v>
      </c>
      <c r="E40" s="1"/>
    </row>
    <row r="41" spans="1:5" ht="13.2" x14ac:dyDescent="0.25">
      <c r="A41" s="9" t="s">
        <v>203</v>
      </c>
      <c r="B41" s="9" t="s">
        <v>204</v>
      </c>
      <c r="C41" s="1"/>
      <c r="D41" s="22">
        <v>21</v>
      </c>
      <c r="E41" s="1"/>
    </row>
    <row r="42" spans="1:5" ht="13.2" x14ac:dyDescent="0.25">
      <c r="A42" s="9" t="s">
        <v>211</v>
      </c>
      <c r="B42" s="9" t="s">
        <v>214</v>
      </c>
      <c r="C42" s="1"/>
      <c r="D42" s="22">
        <v>38</v>
      </c>
      <c r="E42" s="1"/>
    </row>
    <row r="43" spans="1:5" ht="13.2" x14ac:dyDescent="0.25">
      <c r="A43" s="9" t="s">
        <v>218</v>
      </c>
      <c r="B43" s="9" t="s">
        <v>219</v>
      </c>
      <c r="C43" s="1"/>
      <c r="D43" s="22">
        <v>34.5</v>
      </c>
      <c r="E43" s="1"/>
    </row>
    <row r="44" spans="1:5" ht="13.2" x14ac:dyDescent="0.25">
      <c r="A44" s="9" t="s">
        <v>221</v>
      </c>
      <c r="B44" s="9" t="s">
        <v>222</v>
      </c>
      <c r="C44" s="1"/>
      <c r="D44" s="22">
        <v>40.5</v>
      </c>
      <c r="E44" s="1"/>
    </row>
    <row r="45" spans="1:5" ht="13.2" x14ac:dyDescent="0.25">
      <c r="A45" s="9" t="s">
        <v>223</v>
      </c>
      <c r="B45" s="9" t="s">
        <v>224</v>
      </c>
      <c r="C45" s="1"/>
      <c r="D45" s="22">
        <v>37</v>
      </c>
      <c r="E45" s="1"/>
    </row>
    <row r="46" spans="1:5" ht="13.2" x14ac:dyDescent="0.25">
      <c r="A46" s="9" t="s">
        <v>225</v>
      </c>
      <c r="B46" s="9" t="s">
        <v>226</v>
      </c>
      <c r="C46" s="1"/>
      <c r="D46" s="22">
        <v>32.5</v>
      </c>
      <c r="E46" s="1"/>
    </row>
    <row r="47" spans="1:5" ht="13.2" x14ac:dyDescent="0.25">
      <c r="A47" s="9" t="s">
        <v>209</v>
      </c>
      <c r="B47" s="9" t="s">
        <v>210</v>
      </c>
      <c r="C47" s="1"/>
      <c r="D47" s="22">
        <v>44</v>
      </c>
      <c r="E47" s="1"/>
    </row>
    <row r="48" spans="1:5" ht="13.2" x14ac:dyDescent="0.25">
      <c r="A48" s="9" t="s">
        <v>212</v>
      </c>
      <c r="B48" s="9" t="s">
        <v>213</v>
      </c>
      <c r="C48" s="1"/>
      <c r="D48" s="22">
        <v>41</v>
      </c>
      <c r="E48" s="1"/>
    </row>
    <row r="49" spans="1:26" ht="13.2" x14ac:dyDescent="0.25">
      <c r="A49" s="9" t="s">
        <v>227</v>
      </c>
      <c r="B49" s="9" t="s">
        <v>228</v>
      </c>
      <c r="C49" s="1"/>
      <c r="D49" s="22">
        <v>19</v>
      </c>
      <c r="E49" s="1"/>
    </row>
    <row r="50" spans="1:26" ht="13.2" x14ac:dyDescent="0.25">
      <c r="C50" s="1"/>
      <c r="D50" s="1"/>
      <c r="E50" s="1"/>
    </row>
    <row r="51" spans="1:26" ht="13.2" x14ac:dyDescent="0.25">
      <c r="C51" s="1"/>
      <c r="D51" s="1"/>
      <c r="E51" s="1"/>
    </row>
    <row r="53" spans="1:26" ht="13.2" x14ac:dyDescent="0.25">
      <c r="C53" s="42"/>
      <c r="D53" s="42"/>
      <c r="E53" s="42"/>
      <c r="F53" s="43"/>
      <c r="G53" s="43"/>
      <c r="H53" s="43"/>
      <c r="I53" s="43"/>
      <c r="J53" s="43"/>
      <c r="K53" s="43"/>
      <c r="L53" s="43"/>
      <c r="M53" s="43"/>
      <c r="N53" s="43"/>
      <c r="O53" s="43"/>
      <c r="P53" s="43"/>
      <c r="Q53" s="43"/>
      <c r="R53" s="43"/>
      <c r="S53" s="43"/>
      <c r="T53" s="43"/>
      <c r="U53" s="43"/>
      <c r="V53" s="43"/>
      <c r="W53" s="43"/>
      <c r="X53" s="43"/>
      <c r="Y53" s="43"/>
      <c r="Z53" s="43"/>
    </row>
    <row r="54" spans="1:26" ht="22.8" x14ac:dyDescent="0.4">
      <c r="A54" s="58" t="s">
        <v>392</v>
      </c>
      <c r="B54" s="54"/>
      <c r="C54" s="54"/>
      <c r="D54" s="54"/>
      <c r="E54" s="1"/>
    </row>
    <row r="55" spans="1:26" ht="13.2" x14ac:dyDescent="0.25">
      <c r="A55" s="1"/>
      <c r="B55" s="1"/>
      <c r="C55" s="1"/>
      <c r="D55" s="1"/>
      <c r="E55" s="1"/>
    </row>
    <row r="56" spans="1:26" ht="13.2" x14ac:dyDescent="0.25">
      <c r="A56" s="9" t="s">
        <v>231</v>
      </c>
      <c r="B56" s="9" t="s">
        <v>232</v>
      </c>
      <c r="C56" s="1"/>
      <c r="D56" s="22">
        <v>27.5</v>
      </c>
      <c r="E56" s="1"/>
    </row>
    <row r="57" spans="1:26" ht="13.2" x14ac:dyDescent="0.25">
      <c r="A57" s="9" t="s">
        <v>32</v>
      </c>
      <c r="B57" s="9" t="s">
        <v>33</v>
      </c>
      <c r="C57" s="1"/>
      <c r="D57" s="22">
        <v>30.5</v>
      </c>
      <c r="E57" s="1"/>
    </row>
    <row r="58" spans="1:26" ht="13.2" x14ac:dyDescent="0.25">
      <c r="A58" s="9" t="s">
        <v>235</v>
      </c>
      <c r="B58" s="9" t="s">
        <v>236</v>
      </c>
      <c r="C58" s="1"/>
      <c r="D58" s="22">
        <v>37</v>
      </c>
      <c r="E58" s="1"/>
    </row>
    <row r="59" spans="1:26" ht="13.2" x14ac:dyDescent="0.25">
      <c r="A59" s="9" t="s">
        <v>241</v>
      </c>
      <c r="B59" s="9" t="s">
        <v>242</v>
      </c>
      <c r="C59" s="1"/>
      <c r="D59" s="22">
        <v>24.5</v>
      </c>
      <c r="E59" s="1"/>
    </row>
    <row r="60" spans="1:26" ht="13.2" x14ac:dyDescent="0.25">
      <c r="A60" s="9" t="s">
        <v>243</v>
      </c>
      <c r="B60" s="9" t="s">
        <v>244</v>
      </c>
      <c r="D60" s="11">
        <v>22</v>
      </c>
      <c r="E60" s="1"/>
    </row>
    <row r="61" spans="1:26" ht="13.2" x14ac:dyDescent="0.25">
      <c r="A61" s="9" t="s">
        <v>245</v>
      </c>
      <c r="B61" s="9" t="s">
        <v>246</v>
      </c>
      <c r="C61" s="1"/>
      <c r="D61" s="22">
        <v>33.5</v>
      </c>
      <c r="E61" s="1"/>
    </row>
    <row r="62" spans="1:26" ht="13.2" x14ac:dyDescent="0.25">
      <c r="A62" s="9" t="s">
        <v>247</v>
      </c>
      <c r="B62" s="9" t="s">
        <v>248</v>
      </c>
      <c r="C62" s="1"/>
      <c r="D62" s="22">
        <v>25.5</v>
      </c>
      <c r="E62" s="1"/>
    </row>
    <row r="63" spans="1:26" ht="13.2" x14ac:dyDescent="0.25">
      <c r="A63" s="9" t="s">
        <v>249</v>
      </c>
      <c r="B63" s="9" t="s">
        <v>250</v>
      </c>
      <c r="C63" s="1"/>
      <c r="D63" s="22">
        <v>44</v>
      </c>
      <c r="E63" s="1"/>
    </row>
    <row r="64" spans="1:26" ht="13.2" x14ac:dyDescent="0.25">
      <c r="A64" s="9" t="s">
        <v>255</v>
      </c>
      <c r="B64" s="9" t="s">
        <v>256</v>
      </c>
      <c r="C64" s="1"/>
      <c r="D64" s="22">
        <v>21.5</v>
      </c>
      <c r="E64" s="1"/>
    </row>
    <row r="65" spans="1:5" ht="13.2" x14ac:dyDescent="0.25">
      <c r="A65" s="9" t="s">
        <v>257</v>
      </c>
      <c r="B65" s="9" t="s">
        <v>258</v>
      </c>
      <c r="C65" s="1"/>
      <c r="D65" s="22">
        <v>36</v>
      </c>
      <c r="E65" s="1"/>
    </row>
    <row r="66" spans="1:5" ht="13.2" x14ac:dyDescent="0.25">
      <c r="A66" s="9" t="s">
        <v>261</v>
      </c>
      <c r="B66" s="9" t="s">
        <v>262</v>
      </c>
      <c r="C66" s="1"/>
      <c r="D66" s="22">
        <v>46.5</v>
      </c>
      <c r="E66" s="1"/>
    </row>
    <row r="67" spans="1:5" ht="13.2" x14ac:dyDescent="0.25">
      <c r="A67" s="9" t="s">
        <v>269</v>
      </c>
      <c r="B67" s="9" t="s">
        <v>270</v>
      </c>
      <c r="C67" s="1"/>
      <c r="D67" s="22">
        <v>25</v>
      </c>
      <c r="E67" s="1"/>
    </row>
    <row r="68" spans="1:5" ht="13.2" x14ac:dyDescent="0.25">
      <c r="A68" s="9" t="s">
        <v>273</v>
      </c>
      <c r="B68" s="9" t="s">
        <v>274</v>
      </c>
      <c r="C68" s="1"/>
      <c r="D68" s="22">
        <v>22.5</v>
      </c>
      <c r="E68" s="1"/>
    </row>
    <row r="69" spans="1:5" ht="13.2" x14ac:dyDescent="0.25">
      <c r="A69" s="9" t="s">
        <v>278</v>
      </c>
      <c r="B69" s="9" t="s">
        <v>280</v>
      </c>
      <c r="C69" s="1"/>
      <c r="D69" s="22">
        <v>43</v>
      </c>
      <c r="E69" s="1"/>
    </row>
    <row r="70" spans="1:5" ht="13.2" x14ac:dyDescent="0.25">
      <c r="A70" s="11" t="s">
        <v>21</v>
      </c>
      <c r="B70" s="11" t="s">
        <v>23</v>
      </c>
      <c r="C70" s="1"/>
      <c r="D70" s="22">
        <v>16.5</v>
      </c>
      <c r="E70" s="1"/>
    </row>
    <row r="71" spans="1:5" ht="13.2" x14ac:dyDescent="0.25">
      <c r="A71" s="1"/>
      <c r="B71" s="1"/>
      <c r="C71" s="1"/>
      <c r="D71" s="1"/>
      <c r="E71" s="1"/>
    </row>
    <row r="72" spans="1:5" ht="13.2" x14ac:dyDescent="0.25">
      <c r="A72" s="1"/>
      <c r="B72" s="1"/>
      <c r="C72" s="1"/>
      <c r="D72" s="1"/>
      <c r="E72" s="1"/>
    </row>
    <row r="73" spans="1:5" ht="13.2" x14ac:dyDescent="0.25">
      <c r="A73" s="1"/>
      <c r="B73" s="1"/>
      <c r="C73" s="1"/>
      <c r="D73" s="1"/>
      <c r="E73" s="1"/>
    </row>
    <row r="74" spans="1:5" ht="13.2" x14ac:dyDescent="0.25">
      <c r="A74" s="1"/>
      <c r="B74" s="1"/>
      <c r="C74" s="1"/>
      <c r="D74" s="1"/>
      <c r="E74" s="1"/>
    </row>
    <row r="75" spans="1:5" ht="13.2" x14ac:dyDescent="0.25">
      <c r="C75" s="1"/>
      <c r="D75" s="1"/>
      <c r="E75" s="1"/>
    </row>
    <row r="76" spans="1:5" ht="13.2" x14ac:dyDescent="0.25">
      <c r="C76" s="1"/>
      <c r="D76" s="1"/>
      <c r="E76" s="1"/>
    </row>
    <row r="77" spans="1:5" ht="13.2" x14ac:dyDescent="0.25">
      <c r="C77" s="1"/>
      <c r="D77" s="1"/>
      <c r="E77" s="1"/>
    </row>
    <row r="78" spans="1:5" ht="13.2" x14ac:dyDescent="0.25">
      <c r="C78" s="1"/>
      <c r="D78" s="1"/>
      <c r="E78" s="1"/>
    </row>
    <row r="79" spans="1:5" ht="13.2" x14ac:dyDescent="0.25">
      <c r="C79" s="1"/>
      <c r="D79" s="1"/>
      <c r="E79" s="1"/>
    </row>
    <row r="80" spans="1:5" ht="13.2" x14ac:dyDescent="0.25">
      <c r="C80" s="26"/>
      <c r="D80" s="1"/>
      <c r="E80" s="1"/>
    </row>
    <row r="81" spans="1:5" ht="13.2" x14ac:dyDescent="0.25">
      <c r="C81" s="1"/>
      <c r="D81" s="1"/>
      <c r="E81" s="1"/>
    </row>
    <row r="82" spans="1:5" ht="13.2" x14ac:dyDescent="0.25">
      <c r="C82" s="1"/>
      <c r="D82" s="1"/>
      <c r="E82" s="1"/>
    </row>
    <row r="84" spans="1:5" ht="13.2" x14ac:dyDescent="0.25">
      <c r="C84" s="1"/>
      <c r="D84" s="1"/>
      <c r="E84" s="1"/>
    </row>
    <row r="85" spans="1:5" ht="13.2" x14ac:dyDescent="0.25">
      <c r="C85" s="1"/>
      <c r="D85" s="1"/>
      <c r="E85" s="1"/>
    </row>
    <row r="86" spans="1:5" ht="13.2" x14ac:dyDescent="0.25">
      <c r="C86" s="1"/>
      <c r="D86" s="1"/>
      <c r="E86" s="1"/>
    </row>
    <row r="87" spans="1:5" ht="13.2" x14ac:dyDescent="0.25">
      <c r="C87" s="1"/>
      <c r="D87" s="1"/>
      <c r="E87" s="1"/>
    </row>
    <row r="88" spans="1:5" ht="13.2" x14ac:dyDescent="0.25">
      <c r="C88" s="1"/>
      <c r="D88" s="1"/>
      <c r="E88" s="1"/>
    </row>
    <row r="89" spans="1:5" ht="13.2" x14ac:dyDescent="0.25">
      <c r="C89" s="1"/>
      <c r="D89" s="1"/>
      <c r="E89" s="1"/>
    </row>
    <row r="90" spans="1:5" ht="13.2" x14ac:dyDescent="0.25">
      <c r="A90" s="1"/>
      <c r="B90" s="1"/>
      <c r="C90" s="1"/>
      <c r="D90" s="1"/>
      <c r="E90" s="1"/>
    </row>
    <row r="91" spans="1:5" ht="13.2" x14ac:dyDescent="0.25">
      <c r="C91" s="1"/>
      <c r="D91" s="1"/>
      <c r="E91" s="1"/>
    </row>
    <row r="92" spans="1:5" ht="13.2" x14ac:dyDescent="0.25">
      <c r="C92" s="1"/>
      <c r="D92" s="1"/>
      <c r="E92" s="1"/>
    </row>
    <row r="93" spans="1:5" ht="13.2" x14ac:dyDescent="0.25">
      <c r="C93" s="1"/>
      <c r="D93" s="1"/>
      <c r="E93" s="1"/>
    </row>
    <row r="94" spans="1:5" ht="13.2" x14ac:dyDescent="0.25">
      <c r="C94" s="1"/>
      <c r="D94" s="1"/>
      <c r="E94" s="1"/>
    </row>
    <row r="95" spans="1:5" ht="13.2" x14ac:dyDescent="0.25">
      <c r="C95" s="1"/>
      <c r="D95" s="1"/>
      <c r="E95" s="1"/>
    </row>
    <row r="96" spans="1:5" ht="13.2" x14ac:dyDescent="0.25">
      <c r="C96" s="1"/>
      <c r="D96" s="1"/>
      <c r="E96" s="1"/>
    </row>
    <row r="97" spans="1:5" ht="13.2" x14ac:dyDescent="0.25">
      <c r="C97" s="1"/>
      <c r="D97" s="1"/>
      <c r="E97" s="1"/>
    </row>
    <row r="98" spans="1:5" ht="13.2" x14ac:dyDescent="0.25">
      <c r="C98" s="1"/>
      <c r="D98" s="1"/>
      <c r="E98" s="1"/>
    </row>
    <row r="99" spans="1:5" ht="13.2" x14ac:dyDescent="0.25">
      <c r="C99" s="1"/>
      <c r="D99" s="1"/>
      <c r="E99" s="1"/>
    </row>
    <row r="100" spans="1:5" ht="13.2" x14ac:dyDescent="0.25">
      <c r="C100" s="1"/>
      <c r="D100" s="1"/>
      <c r="E100" s="1"/>
    </row>
    <row r="101" spans="1:5" ht="13.2" x14ac:dyDescent="0.25">
      <c r="C101" s="1"/>
      <c r="D101" s="1"/>
      <c r="E101" s="1"/>
    </row>
    <row r="102" spans="1:5" ht="13.2" x14ac:dyDescent="0.25">
      <c r="C102" s="1"/>
      <c r="D102" s="1"/>
      <c r="E102" s="1"/>
    </row>
    <row r="103" spans="1:5" ht="13.2" x14ac:dyDescent="0.25">
      <c r="C103" s="1"/>
      <c r="D103" s="1"/>
      <c r="E103" s="1"/>
    </row>
    <row r="104" spans="1:5" ht="13.2" x14ac:dyDescent="0.25">
      <c r="C104" s="1"/>
      <c r="D104" s="1"/>
      <c r="E104" s="1"/>
    </row>
    <row r="105" spans="1:5" ht="13.2" x14ac:dyDescent="0.25">
      <c r="A105" s="47"/>
      <c r="B105" s="47"/>
      <c r="C105" s="1"/>
      <c r="D105" s="1"/>
      <c r="E105" s="1"/>
    </row>
    <row r="106" spans="1:5" ht="13.2" x14ac:dyDescent="0.25">
      <c r="A106" s="47"/>
      <c r="B106" s="47"/>
      <c r="C106" s="1"/>
      <c r="D106" s="1"/>
      <c r="E106" s="1"/>
    </row>
    <row r="107" spans="1:5" ht="13.2" x14ac:dyDescent="0.25">
      <c r="A107" s="47"/>
      <c r="B107" s="47"/>
      <c r="C107" s="1"/>
      <c r="D107" s="1"/>
      <c r="E107" s="1"/>
    </row>
    <row r="108" spans="1:5" ht="13.2" x14ac:dyDescent="0.25">
      <c r="A108" s="47"/>
      <c r="B108" s="47"/>
      <c r="C108" s="1"/>
      <c r="D108" s="1"/>
      <c r="E108" s="1"/>
    </row>
    <row r="109" spans="1:5" ht="13.2" x14ac:dyDescent="0.25">
      <c r="A109" s="47"/>
      <c r="B109" s="47"/>
      <c r="C109" s="1"/>
      <c r="D109" s="1"/>
      <c r="E109" s="1"/>
    </row>
    <row r="110" spans="1:5" ht="13.2" x14ac:dyDescent="0.25">
      <c r="A110" s="47"/>
      <c r="B110" s="47"/>
      <c r="C110" s="1"/>
      <c r="D110" s="1"/>
      <c r="E110" s="1"/>
    </row>
    <row r="111" spans="1:5" ht="13.2" x14ac:dyDescent="0.25">
      <c r="A111" s="47"/>
      <c r="B111" s="47"/>
    </row>
    <row r="112" spans="1:5" ht="13.2" x14ac:dyDescent="0.25">
      <c r="A112" s="47"/>
      <c r="B112" s="47"/>
    </row>
    <row r="113" spans="1:2" ht="13.2" x14ac:dyDescent="0.25">
      <c r="A113" s="47"/>
      <c r="B113" s="47"/>
    </row>
    <row r="114" spans="1:2" ht="13.2" x14ac:dyDescent="0.25">
      <c r="A114" s="47"/>
      <c r="B114" s="47"/>
    </row>
    <row r="115" spans="1:2" ht="13.2" x14ac:dyDescent="0.25">
      <c r="A115" s="47"/>
      <c r="B115" s="47"/>
    </row>
    <row r="116" spans="1:2" ht="13.2" x14ac:dyDescent="0.25">
      <c r="A116" s="47"/>
      <c r="B116" s="47"/>
    </row>
    <row r="117" spans="1:2" ht="13.2" x14ac:dyDescent="0.25">
      <c r="A117" s="48"/>
      <c r="B117" s="47"/>
    </row>
    <row r="118" spans="1:2" ht="13.2" x14ac:dyDescent="0.25">
      <c r="A118" s="47"/>
      <c r="B118" s="47"/>
    </row>
    <row r="119" spans="1:2" ht="13.2" x14ac:dyDescent="0.25">
      <c r="A119" s="47"/>
      <c r="B119" s="47"/>
    </row>
    <row r="120" spans="1:2" ht="13.2" x14ac:dyDescent="0.25">
      <c r="A120" s="47"/>
      <c r="B120" s="47"/>
    </row>
    <row r="121" spans="1:2" ht="13.2" x14ac:dyDescent="0.25">
      <c r="A121" s="47"/>
      <c r="B121" s="47"/>
    </row>
    <row r="122" spans="1:2" ht="13.2" x14ac:dyDescent="0.25">
      <c r="A122" s="47"/>
      <c r="B122" s="47"/>
    </row>
    <row r="123" spans="1:2" ht="13.2" x14ac:dyDescent="0.25">
      <c r="A123" s="47"/>
      <c r="B123" s="47"/>
    </row>
    <row r="124" spans="1:2" ht="13.2" x14ac:dyDescent="0.25">
      <c r="A124" s="47"/>
      <c r="B124" s="47"/>
    </row>
    <row r="125" spans="1:2" ht="13.2" x14ac:dyDescent="0.25">
      <c r="A125" s="47"/>
      <c r="B125" s="47"/>
    </row>
    <row r="126" spans="1:2" ht="13.2" x14ac:dyDescent="0.25">
      <c r="A126" s="47"/>
      <c r="B126" s="47"/>
    </row>
    <row r="127" spans="1:2" ht="13.2" x14ac:dyDescent="0.25">
      <c r="A127" s="47"/>
      <c r="B127" s="47"/>
    </row>
    <row r="128" spans="1:2" ht="13.2" x14ac:dyDescent="0.25">
      <c r="A128" s="47"/>
      <c r="B128" s="47"/>
    </row>
    <row r="129" spans="1:2" ht="13.2" x14ac:dyDescent="0.25">
      <c r="A129" s="47"/>
      <c r="B129" s="47"/>
    </row>
    <row r="130" spans="1:2" ht="13.2" x14ac:dyDescent="0.25">
      <c r="A130" s="47"/>
      <c r="B130" s="47"/>
    </row>
    <row r="131" spans="1:2" ht="13.2" x14ac:dyDescent="0.25">
      <c r="A131" s="47"/>
      <c r="B131" s="47"/>
    </row>
    <row r="132" spans="1:2" ht="13.2" x14ac:dyDescent="0.25">
      <c r="A132" s="47"/>
      <c r="B132" s="47"/>
    </row>
    <row r="133" spans="1:2" ht="13.2" x14ac:dyDescent="0.25">
      <c r="A133" s="47"/>
      <c r="B133" s="47"/>
    </row>
    <row r="134" spans="1:2" ht="13.2" x14ac:dyDescent="0.25">
      <c r="A134" s="47"/>
      <c r="B134" s="47"/>
    </row>
    <row r="135" spans="1:2" ht="13.2" x14ac:dyDescent="0.25">
      <c r="A135" s="47"/>
      <c r="B135" s="47"/>
    </row>
    <row r="136" spans="1:2" ht="13.2" x14ac:dyDescent="0.25">
      <c r="A136" s="47"/>
      <c r="B136" s="47"/>
    </row>
    <row r="137" spans="1:2" ht="13.2" x14ac:dyDescent="0.25">
      <c r="A137" s="47"/>
      <c r="B137" s="47"/>
    </row>
    <row r="138" spans="1:2" ht="13.2" x14ac:dyDescent="0.25">
      <c r="A138" s="47"/>
      <c r="B138" s="47"/>
    </row>
    <row r="139" spans="1:2" ht="13.2" x14ac:dyDescent="0.25">
      <c r="A139" s="47"/>
      <c r="B139" s="47"/>
    </row>
    <row r="140" spans="1:2" ht="13.2" x14ac:dyDescent="0.25">
      <c r="A140" s="47"/>
      <c r="B140" s="47"/>
    </row>
    <row r="141" spans="1:2" ht="13.2" x14ac:dyDescent="0.25">
      <c r="A141" s="47"/>
      <c r="B141" s="47"/>
    </row>
    <row r="142" spans="1:2" ht="13.2" x14ac:dyDescent="0.25">
      <c r="A142" s="47"/>
      <c r="B142" s="47"/>
    </row>
    <row r="143" spans="1:2" ht="13.2" x14ac:dyDescent="0.25">
      <c r="A143" s="47"/>
      <c r="B143" s="47"/>
    </row>
    <row r="144" spans="1:2" ht="13.2" x14ac:dyDescent="0.25">
      <c r="A144" s="47"/>
      <c r="B144" s="47"/>
    </row>
    <row r="145" spans="1:2" ht="13.2" x14ac:dyDescent="0.25">
      <c r="A145" s="47"/>
      <c r="B145" s="47"/>
    </row>
    <row r="146" spans="1:2" ht="13.2" x14ac:dyDescent="0.25">
      <c r="A146" s="47"/>
      <c r="B146" s="47"/>
    </row>
    <row r="147" spans="1:2" ht="13.2" x14ac:dyDescent="0.25">
      <c r="A147" s="47"/>
      <c r="B147" s="47"/>
    </row>
    <row r="148" spans="1:2" ht="13.2" x14ac:dyDescent="0.25">
      <c r="A148" s="47"/>
      <c r="B148" s="47"/>
    </row>
    <row r="149" spans="1:2" ht="13.2" x14ac:dyDescent="0.25">
      <c r="A149" s="47"/>
      <c r="B149" s="47"/>
    </row>
    <row r="150" spans="1:2" ht="13.2" x14ac:dyDescent="0.25">
      <c r="A150" s="47"/>
      <c r="B150" s="47"/>
    </row>
    <row r="151" spans="1:2" ht="13.2" x14ac:dyDescent="0.25">
      <c r="A151" s="47"/>
      <c r="B151" s="47"/>
    </row>
    <row r="152" spans="1:2" ht="13.2" x14ac:dyDescent="0.25">
      <c r="A152" s="47"/>
      <c r="B152" s="47"/>
    </row>
    <row r="153" spans="1:2" ht="13.2" x14ac:dyDescent="0.25">
      <c r="A153" s="47"/>
      <c r="B153" s="47"/>
    </row>
  </sheetData>
  <mergeCells count="4">
    <mergeCell ref="A3:D3"/>
    <mergeCell ref="A28:D28"/>
    <mergeCell ref="A54:D54"/>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Raspored po grupama</vt:lpstr>
      <vt:lpstr>Rezultati (2i2 prof. Maric)</vt:lpstr>
      <vt:lpstr>Rezultati 2i2 objava</vt:lpstr>
      <vt:lpstr>Rezultati (2i1 prof. Filipovic)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Vladimir Filipovic</cp:lastModifiedBy>
  <dcterms:modified xsi:type="dcterms:W3CDTF">2017-03-02T22:42:34Z</dcterms:modified>
</cp:coreProperties>
</file>