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G:\khaled\khaled finshed project\ibm project\"/>
    </mc:Choice>
  </mc:AlternateContent>
  <xr:revisionPtr revIDLastSave="0" documentId="13_ncr:1_{78A84548-1B81-4F74-AFC8-9F7F69DFC3CF}" xr6:coauthVersionLast="47" xr6:coauthVersionMax="47" xr10:uidLastSave="{00000000-0000-0000-0000-000000000000}"/>
  <bookViews>
    <workbookView xWindow="-120" yWindow="-120" windowWidth="29040" windowHeight="1599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8" i="1" a="1"/>
  <c r="J8" i="1" s="1"/>
  <c r="J10" i="1" a="1"/>
  <c r="J10" i="1" s="1"/>
  <c r="J6" i="1" a="1"/>
  <c r="J6" i="1" s="1"/>
  <c r="J7" i="1" a="1"/>
  <c r="J7" i="1" s="1"/>
  <c r="J9" i="1" a="1"/>
  <c r="J9"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s="1"/>
  <c r="J91" i="1" a="1"/>
  <c r="J91" i="1" s="1"/>
  <c r="J92" i="1" a="1"/>
  <c r="J92" i="1" s="1"/>
  <c r="J93" i="1" a="1"/>
  <c r="J93" i="1" s="1"/>
  <c r="J94" i="1" a="1"/>
  <c r="J94" i="1" s="1"/>
  <c r="J95" i="1" a="1"/>
  <c r="J95" i="1" s="1"/>
  <c r="J96" i="1" a="1"/>
  <c r="J96" i="1" s="1"/>
  <c r="J97" i="1" a="1"/>
  <c r="J97" i="1" s="1"/>
  <c r="J98" i="1" a="1"/>
  <c r="J98" i="1" s="1"/>
  <c r="J99" i="1" a="1"/>
  <c r="J99" i="1" s="1"/>
  <c r="J100" i="1" a="1"/>
  <c r="J100" i="1" s="1"/>
  <c r="J101" i="1" a="1"/>
  <c r="J101" i="1" s="1"/>
  <c r="J102" i="1" a="1"/>
  <c r="J102" i="1" s="1"/>
  <c r="J103" i="1" a="1"/>
  <c r="J103" i="1" s="1"/>
  <c r="J104" i="1" a="1"/>
  <c r="J104" i="1" s="1"/>
  <c r="J105" i="1" a="1"/>
  <c r="J105" i="1" s="1"/>
  <c r="J106" i="1" a="1"/>
  <c r="J106" i="1" s="1"/>
  <c r="J107" i="1" a="1"/>
  <c r="J107" i="1" s="1"/>
  <c r="J108" i="1" a="1"/>
  <c r="J108" i="1" s="1"/>
  <c r="J109" i="1" a="1"/>
  <c r="J109" i="1" s="1"/>
  <c r="J110" i="1" a="1"/>
  <c r="J110" i="1" s="1"/>
  <c r="J111" i="1" a="1"/>
  <c r="J111" i="1" s="1"/>
  <c r="J112" i="1" a="1"/>
  <c r="J112" i="1" s="1"/>
  <c r="J113" i="1" a="1"/>
  <c r="J113" i="1" s="1"/>
  <c r="J114" i="1" a="1"/>
  <c r="J114" i="1" s="1"/>
  <c r="J115" i="1" a="1"/>
  <c r="J115" i="1" s="1"/>
  <c r="J116" i="1" a="1"/>
  <c r="J116" i="1" s="1"/>
  <c r="J117" i="1" a="1"/>
  <c r="J117" i="1" s="1"/>
  <c r="J118" i="1" a="1"/>
  <c r="J118" i="1" s="1"/>
  <c r="J119" i="1" a="1"/>
  <c r="J119" i="1" s="1"/>
  <c r="J120" i="1" a="1"/>
  <c r="J120" i="1" s="1"/>
  <c r="J121" i="1" a="1"/>
  <c r="J121" i="1" s="1"/>
  <c r="J122" i="1" a="1"/>
  <c r="J122" i="1" s="1"/>
  <c r="J123" i="1" a="1"/>
  <c r="J123" i="1" s="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8" i="1"/>
  <c r="F10" i="1"/>
  <c r="F6" i="1"/>
  <c r="F7" i="1"/>
  <c r="F9"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10" i="1"/>
  <c r="G7"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8" i="1"/>
  <c r="G6" i="1"/>
  <c r="G9"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<sst xmlns="http://schemas.openxmlformats.org/spreadsheetml/2006/main" count="977" uniqueCount="209">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</sst>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[Car_Sales_Kaggle_Dashboard - Copy.xlsx]Bar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E4F6-4984-88A6-B545B81B1375}"/>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E4F6-4984-88A6-B545B81B1375}"/>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E4F6-4984-88A6-B545B81B1375}"/>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DA05-4B40-BA4F-0C5EC3F392A8}"/>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FC49-4A31-A0BF-11FFFDD515F8}"/>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FC49-4A31-A0BF-11FFFDD515F8}"/>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FC49-4A31-A0BF-11FFFDD515F8}"/>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FC49-4A31-A0BF-11FFFDD515F8}"/>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FC49-4A31-A0BF-11FFFDD515F8}"/>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FC49-4A31-A0BF-11FFFDD515F8}"/>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00DB-4070-ABED-D55F993CAE7E}"/>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00DB-4070-ABED-D55F993CAE7E}"/>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00DB-4070-ABED-D55F993CAE7E}"/>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FC49-4A31-A0BF-11FFFDD515F8}"/>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[Car_Sales_Kaggle_Dashboard - Copy.xlsx]Bar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u="none" strike="noStrike" baseline="0">
                <a:effectLst/>
              </a:rPr>
              <a:t>Average Price and Year Resale Value of German Car Models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604A-4CBB-825F-B1A9720E3DA2}"/>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604A-4CBB-825F-B1A9720E3DA2}"/>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spPr>
    <a:solidFill>
      <a:schemeClr val="bg1"/>
    </a:solidFill>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spPr>
    <a:solidFill>
      <a:schemeClr val="bg1"/>
    </a:solid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microsoft.com/office/2014/relationships/chartEx" Target="../charts/chartEx2.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0500" y="5908675"/>
              <a:ext cx="41021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47625</xdr:colOff>
      <xdr:row>23</xdr:row>
      <xdr:rowOff>22224</xdr:rowOff>
    </xdr:from>
    <xdr:to>
      <xdr:col>2</xdr:col>
      <xdr:colOff>419099</xdr:colOff>
      <xdr:row>47</xdr:row>
      <xdr:rowOff>123825</xdr:rowOff>
    </xdr:to>
    <mc:AlternateContent xmlns:mc="http://schemas.openxmlformats.org/markup-compatibility/2006" xmlns:sle15="http://schemas.microsoft.com/office/drawing/2012/slicer">
      <mc:Choice Requires="sle15">
        <xdr:graphicFrame macro="">
          <xdr:nvGraphicFramePr>
            <xdr:cNvPr id="2" name="Model 1">
              <a:extLst>
                <a:ext uri="{FF2B5EF4-FFF2-40B4-BE49-F238E27FC236}">
                  <a16:creationId xmlns:a16="http://schemas.microsoft.com/office/drawing/2014/main" id="{E0E06792-0A0C-4CEE-A0F1-52E756EFE1D8}"/>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47625" y="4403724"/>
              <a:ext cx="1590674" cy="467360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2</xdr:col>
      <xdr:colOff>476249</xdr:colOff>
      <xdr:row>27</xdr:row>
      <xdr:rowOff>57151</xdr:rowOff>
    </xdr:from>
    <xdr:to>
      <xdr:col>16</xdr:col>
      <xdr:colOff>95250</xdr:colOff>
      <xdr:row>47</xdr:row>
      <xdr:rowOff>114301</xdr:rowOff>
    </xdr:to>
    <xdr:graphicFrame macro="">
      <xdr:nvGraphicFramePr>
        <xdr:cNvPr id="3" name="Chart 2">
          <a:extLst>
            <a:ext uri="{FF2B5EF4-FFF2-40B4-BE49-F238E27FC236}">
              <a16:creationId xmlns:a16="http://schemas.microsoft.com/office/drawing/2014/main" id="{3E722BFF-B5B2-41D0-B788-5FC14E26FE10}"/>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142875</xdr:colOff>
      <xdr:row>27</xdr:row>
      <xdr:rowOff>53976</xdr:rowOff>
    </xdr:from>
    <xdr:to>
      <xdr:col>26</xdr:col>
      <xdr:colOff>38100</xdr:colOff>
      <xdr:row>47</xdr:row>
      <xdr:rowOff>104776</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E2992F77-9EE1-4479-8269-976521CCFEDE}"/>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896475" y="5197476"/>
              <a:ext cx="5991225" cy="38608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146049</xdr:colOff>
      <xdr:row>3</xdr:row>
      <xdr:rowOff>95250</xdr:rowOff>
    </xdr:from>
    <xdr:to>
      <xdr:col>26</xdr:col>
      <xdr:colOff>47624</xdr:colOff>
      <xdr:row>27</xdr:row>
      <xdr:rowOff>0</xdr:rowOff>
    </xdr:to>
    <xdr:graphicFrame macro="">
      <xdr:nvGraphicFramePr>
        <xdr:cNvPr id="5" name="Chart 4">
          <a:extLst>
            <a:ext uri="{FF2B5EF4-FFF2-40B4-BE49-F238E27FC236}">
              <a16:creationId xmlns:a16="http://schemas.microsoft.com/office/drawing/2014/main" id="{155C235A-F704-4D3D-8297-6E0919C08CCC}"/>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476251</xdr:colOff>
      <xdr:row>3</xdr:row>
      <xdr:rowOff>95251</xdr:rowOff>
    </xdr:from>
    <xdr:to>
      <xdr:col>16</xdr:col>
      <xdr:colOff>76201</xdr:colOff>
      <xdr:row>27</xdr:row>
      <xdr:rowOff>0</xdr:rowOff>
    </xdr:to>
    <xdr:graphicFrame macro="">
      <xdr:nvGraphicFramePr>
        <xdr:cNvPr id="6" name="Chart 5">
          <a:extLst>
            <a:ext uri="{FF2B5EF4-FFF2-40B4-BE49-F238E27FC236}">
              <a16:creationId xmlns:a16="http://schemas.microsoft.com/office/drawing/2014/main" id="{C5465CAC-E678-4403-A772-93C14F091F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47625</xdr:colOff>
      <xdr:row>3</xdr:row>
      <xdr:rowOff>104774</xdr:rowOff>
    </xdr:from>
    <xdr:to>
      <xdr:col>2</xdr:col>
      <xdr:colOff>428625</xdr:colOff>
      <xdr:row>23</xdr:row>
      <xdr:rowOff>19049</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a16="http://schemas.microsoft.com/office/drawing/2014/main" id="{FF6E49B8-7D70-44FF-AD0D-E86290DF5D68}"/>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47625" y="676274"/>
              <a:ext cx="1600200" cy="3724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47624</xdr:colOff>
      <xdr:row>0</xdr:row>
      <xdr:rowOff>66675</xdr:rowOff>
    </xdr:from>
    <xdr:to>
      <xdr:col>26</xdr:col>
      <xdr:colOff>38099</xdr:colOff>
      <xdr:row>3</xdr:row>
      <xdr:rowOff>76200</xdr:rowOff>
    </xdr:to>
    <xdr:sp macro="" textlink="">
      <xdr:nvSpPr>
        <xdr:cNvPr id="13" name="TextBox 12">
          <a:extLst>
            <a:ext uri="{FF2B5EF4-FFF2-40B4-BE49-F238E27FC236}">
              <a16:creationId xmlns:a16="http://schemas.microsoft.com/office/drawing/2014/main" id="{E8158D3D-16D2-57B1-A56C-73837F77A3DC}"/>
            </a:ext>
          </a:extLst>
        </xdr:cNvPr>
        <xdr:cNvSpPr txBox="1"/>
      </xdr:nvSpPr>
      <xdr:spPr>
        <a:xfrm>
          <a:off x="47624" y="66675"/>
          <a:ext cx="15840075" cy="581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0" b="1">
              <a:latin typeface="Arial Rounded MT Bold" panose="020F0704030504030204" pitchFamily="34" charset="0"/>
            </a:rPr>
            <a:t>Car</a:t>
          </a:r>
          <a:r>
            <a:rPr lang="en-US" sz="4000" b="1" baseline="0">
              <a:latin typeface="Arial Rounded MT Bold" panose="020F0704030504030204" pitchFamily="34" charset="0"/>
            </a:rPr>
            <a:t> Sales Dashbord</a:t>
          </a:r>
          <a:endParaRPr lang="en-US" sz="4000" b="1">
            <a:latin typeface="Arial Rounded MT Bold" panose="020F0704030504030204"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22">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7">
      <pivotArea outline="0" collapsedLevelsAreSubtotals="1" fieldPosition="0">
        <references count="1">
          <reference field="4294967294" count="1" selected="0">
            <x v="0"/>
          </reference>
        </references>
      </pivotArea>
    </format>
    <format dxfId="26">
      <pivotArea dataOnly="0" labelOnly="1" outline="0" fieldPosition="0">
        <references count="1">
          <reference field="4294967294" count="1">
            <x v="0"/>
          </reference>
        </references>
      </pivotArea>
    </format>
    <format dxfId="25">
      <pivotArea outline="0" collapsedLevelsAreSubtotals="1" fieldPosition="0">
        <references count="1">
          <reference field="4294967294" count="1" selected="0">
            <x v="1"/>
          </reference>
        </references>
      </pivotArea>
    </format>
    <format dxfId="24">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5E754D0D-A702-47DB-B5A4-4DB9D4513B37}"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E3E7C7ED-90D7-4CC9-B938-AF276F1AFDF6}"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7" headerRowCellStyle="60% - Accent1">
  <autoFilter ref="A1:S156" xr:uid="{142A1155-8F99-4580-8274-3FFCD265F860}"/>
  <sortState xmlns:xlrd2="http://schemas.microsoft.com/office/spreadsheetml/2017/richdata2" ref="A5:S10">
    <sortCondition ref="D1:D156"/>
  </sortState>
  <tableColumns count="19">
    <tableColumn id="2" xr3:uid="{0090DD31-AAEF-418B-A6D5-5A47F973884A}" name="Manufacturer" dataDxfId="46" dataCellStyle="60% - Accent2"/>
    <tableColumn id="1" xr3:uid="{1D457C4B-D2B8-4760-9FBD-20980339C812}" name="Model" dataDxfId="45" dataCellStyle="60% - Accent6"/>
    <tableColumn id="4" xr3:uid="{8522711B-6353-4D72-9921-4036DEB24699}" name="Unit Sales" dataDxfId="44"/>
    <tableColumn id="5" xr3:uid="{3F2EFF05-CEC1-43C4-8457-EC0A04BFE37D}" name="Price" dataDxfId="43"/>
    <tableColumn id="6" xr3:uid="{D0C7E9A3-6A78-4834-995F-71A07F7E5FEC}" name="Year Resale Value" dataDxfId="42"/>
    <tableColumn id="7" xr3:uid="{2892AE5C-2583-41F9-9297-9EA4C2895B5F}" name="Retention %" dataDxfId="41" dataCellStyle="Percent">
      <calculatedColumnFormula>SUM(E2/D2)</calculatedColumnFormula>
    </tableColumn>
    <tableColumn id="8" xr3:uid="{40A7E790-705B-474C-BD5E-B93CFDEAAD37}" name="Retention Value" dataDxfId="40" dataCellStyle="Percent">
      <calculatedColumnFormula>IF(F2&gt;69%, "GOOD", "POOR")</calculatedColumnFormula>
    </tableColumn>
    <tableColumn id="9" xr3:uid="{9FD1D782-0EB9-4AC8-9FB6-1F5437BC6100}" name="Engine Size" dataDxfId="39"/>
    <tableColumn id="10" xr3:uid="{97F7DE8D-9589-426B-AA4F-2E3F8BB7A81B}" name="Horsepower" dataDxfId="38"/>
    <tableColumn id="11" xr3:uid="{4CB9C68E-A6F1-497A-9877-E41495059145}" name="HP Level" dataDxfId="37">
      <calculatedColumnFormula array="1">_xlfn.IFS(I2&gt;299,"High HP",I2&gt;99,"Medium HP",I2&lt;100,"Low HP")</calculatedColumnFormula>
    </tableColumn>
    <tableColumn id="3" xr3:uid="{3733B2DD-D65D-439A-9EC2-28F65DC369D7}" name="Vehicle_type" dataDxfId="36"/>
    <tableColumn id="17" xr3:uid="{5136D0F0-2F8F-4D70-995F-CE39B1996127}" name="Fuel Efficiency" dataDxfId="35"/>
    <tableColumn id="19" xr3:uid="{5F133F36-F1C6-453A-A10C-A9917A623804}" name="Power Perf Factor" dataDxfId="34"/>
    <tableColumn id="12" xr3:uid="{6E551230-1170-40DA-8649-BDDA922271D8}" name="Wheelbase" dataDxfId="33"/>
    <tableColumn id="13" xr3:uid="{53A36FF3-E823-43B4-958B-9E02EC2B56F7}" name="Width" dataDxfId="32"/>
    <tableColumn id="14" xr3:uid="{0728B768-EB40-4E54-9F8B-8FC310D3272C}" name="Length" dataDxfId="31"/>
    <tableColumn id="15" xr3:uid="{2264EB11-0818-4B2A-A027-42B066FA9869}" name="Curb Weight" dataDxfId="30"/>
    <tableColumn id="16" xr3:uid="{58B24934-BE7E-4FBD-9F96-CEF0725C6117}" name="Fuel Capacity" dataDxfId="29"/>
    <tableColumn id="18" xr3:uid="{00FF364F-DDBE-4E2C-8F3E-DBDA321FA22A}" name="Latest Launch" dataDxfId="28"/>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23"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22" dataCellStyle="60% - Accent2"/>
    <tableColumn id="1" xr3:uid="{91732ACF-B59B-4736-A06E-BE7ADB4669C2}" name="Model" dataDxfId="21" dataCellStyle="60% - Accent6"/>
    <tableColumn id="4" xr3:uid="{AC38EB39-9FE7-4815-9A95-BD4739621249}" name="Unit Sales" dataDxfId="20"/>
    <tableColumn id="5" xr3:uid="{48155666-2FFE-4435-98FA-77A71F62A4CD}" name="Price" dataDxfId="19"/>
    <tableColumn id="6" xr3:uid="{E6C9B305-43C4-4AA9-AF99-52F226A2A489}" name="Year Resale Value" dataDxfId="18"/>
    <tableColumn id="7" xr3:uid="{53AB75B2-B4C7-4B08-A310-E333B5D08F1E}" name="Retention %" dataDxfId="17" dataCellStyle="Percent">
      <calculatedColumnFormula>SUM(E2/D2)</calculatedColumnFormula>
    </tableColumn>
    <tableColumn id="8" xr3:uid="{14C0ED08-C800-44FC-AEFF-AD4CB3BA4CE3}" name="Retention Value" dataDxfId="16" dataCellStyle="Percent">
      <calculatedColumnFormula>IF(F2&gt;69%, "GOOD", "POOR")</calculatedColumnFormula>
    </tableColumn>
    <tableColumn id="9" xr3:uid="{2D1C7A45-6CF4-4F66-812C-40A50CEEFE3C}" name="Engine Size" dataDxfId="15"/>
    <tableColumn id="10" xr3:uid="{6F868495-C5F3-4EB0-A931-7DB5EE263B04}" name="Horsepower" dataDxfId="14"/>
    <tableColumn id="11" xr3:uid="{21D8283C-331B-4FBC-ADCB-511EC8FEEA5B}" name="HP Level" dataDxfId="13">
      <calculatedColumnFormula array="1">_xlfn.IFS(I2&gt;299,"High HP",I2&gt;99,"Medium HP",I2&lt;100,"Low HP")</calculatedColumnFormula>
    </tableColumn>
    <tableColumn id="3" xr3:uid="{D8DD2294-3DBB-4222-BDE1-25B41E8C6E23}" name="Vehicle_type" dataDxfId="12"/>
    <tableColumn id="17" xr3:uid="{41974CDD-17C2-4811-8CA1-4FE62EF36874}" name="Fuel Efficiency" dataDxfId="11"/>
    <tableColumn id="19" xr3:uid="{FF974689-EC10-4BD7-931E-F6D2FC8A04BB}" name="Power Perf Factor" dataDxfId="10"/>
    <tableColumn id="16" xr3:uid="{A47D6D7B-55BF-4939-8425-7A7DC0E408AE}" name="Fuel Capacity" dataDxfId="9"/>
    <tableColumn id="12" xr3:uid="{59E0B2CA-E73A-4CDD-A62F-F1A4C75E90F7}" name="Wheelbase" dataDxfId="8"/>
    <tableColumn id="13" xr3:uid="{1318511A-327E-4603-9CFA-8A67BC21BEB8}" name="Width" dataDxfId="7"/>
    <tableColumn id="14" xr3:uid="{B48108FE-8EF4-43AB-ACEA-F7B30A9D3C55}" name="Length" dataDxfId="6"/>
    <tableColumn id="15" xr3:uid="{1C70CD07-6AE4-4D29-95C6-1D02DF8772F3}" name="Curb Weight" dataDxfId="5"/>
    <tableColumn id="18" xr3:uid="{801588FA-173B-403F-BAF7-D1F66FFF62EA}" name="Latest Launch" dataDxfId="4"/>
  </tableColumns>
  <tableStyleInfo name="TableStyleMedium1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 t="shared" ref="G2:G11" si="1">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 t="shared" si="1"/>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ref="F5:F10" si="2">SUM(E5/D5)</f>
        <v>0.92767819924968742</v>
      </c>
      <c r="G5" s="12" t="str">
        <f t="shared" si="1"/>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28</v>
      </c>
      <c r="B6" s="4" t="s">
        <v>29</v>
      </c>
      <c r="C6" s="10">
        <v>19747</v>
      </c>
      <c r="D6" s="11">
        <v>26990</v>
      </c>
      <c r="E6" s="11">
        <v>24500</v>
      </c>
      <c r="F6" s="12">
        <f t="shared" si="2"/>
        <v>0.9077436087439793</v>
      </c>
      <c r="G6" s="12" t="str">
        <f t="shared" si="1"/>
        <v>GOOD</v>
      </c>
      <c r="H6" s="5">
        <v>2.5</v>
      </c>
      <c r="I6" s="5">
        <v>170</v>
      </c>
      <c r="J6" s="5" t="str" cm="1">
        <f t="array" ref="J6">_xlfn.IFS(I6&gt;299,"High HP",I6&gt;99,"Medium HP",I6&lt;100,"Low HP")</f>
        <v>Medium HP</v>
      </c>
      <c r="K6" s="5" t="s">
        <v>21</v>
      </c>
      <c r="L6" s="5">
        <v>26</v>
      </c>
      <c r="M6" s="5">
        <v>71.191206710000003</v>
      </c>
      <c r="N6" s="5">
        <v>107.3</v>
      </c>
      <c r="O6" s="5">
        <v>68.400000000000006</v>
      </c>
      <c r="P6" s="5">
        <v>176</v>
      </c>
      <c r="Q6" s="5">
        <v>3.1789999999999998</v>
      </c>
      <c r="R6" s="5">
        <v>16.600000000000001</v>
      </c>
      <c r="S6" s="6">
        <v>40722</v>
      </c>
      <c r="W6" s="13"/>
    </row>
    <row r="7" spans="1:23" x14ac:dyDescent="0.25">
      <c r="A7" s="3" t="s">
        <v>28</v>
      </c>
      <c r="B7" s="4" t="s">
        <v>30</v>
      </c>
      <c r="C7" s="10">
        <v>9231</v>
      </c>
      <c r="D7" s="11">
        <v>33400</v>
      </c>
      <c r="E7" s="11">
        <v>28675</v>
      </c>
      <c r="F7" s="12">
        <f t="shared" si="2"/>
        <v>0.85853293413173648</v>
      </c>
      <c r="G7" s="12" t="str">
        <f t="shared" si="1"/>
        <v>GOOD</v>
      </c>
      <c r="H7" s="5">
        <v>2.8</v>
      </c>
      <c r="I7" s="5">
        <v>193</v>
      </c>
      <c r="J7" s="5" t="str" cm="1">
        <f t="array" ref="J7">_xlfn.IFS(I7&gt;299,"High HP",I7&gt;99,"Medium HP",I7&lt;100,"Low HP")</f>
        <v>Medium HP</v>
      </c>
      <c r="K7" s="5" t="s">
        <v>21</v>
      </c>
      <c r="L7" s="5">
        <v>24</v>
      </c>
      <c r="M7" s="5">
        <v>81.877068559999998</v>
      </c>
      <c r="N7" s="5">
        <v>107.3</v>
      </c>
      <c r="O7" s="5">
        <v>68.5</v>
      </c>
      <c r="P7" s="5">
        <v>176</v>
      </c>
      <c r="Q7" s="5">
        <v>3.1970000000000001</v>
      </c>
      <c r="R7" s="5">
        <v>16.600000000000001</v>
      </c>
      <c r="S7" s="6">
        <v>40937</v>
      </c>
      <c r="W7" s="13"/>
    </row>
    <row r="8" spans="1:23" x14ac:dyDescent="0.25">
      <c r="A8" s="3" t="s">
        <v>24</v>
      </c>
      <c r="B8" s="4" t="s">
        <v>26</v>
      </c>
      <c r="C8" s="10">
        <v>18780</v>
      </c>
      <c r="D8" s="11">
        <v>33950</v>
      </c>
      <c r="E8" s="11">
        <v>23555</v>
      </c>
      <c r="F8" s="12">
        <f t="shared" si="2"/>
        <v>0.6938144329896907</v>
      </c>
      <c r="G8" s="12" t="str">
        <f t="shared" si="1"/>
        <v>GOOD</v>
      </c>
      <c r="H8" s="5">
        <v>2.8</v>
      </c>
      <c r="I8" s="5">
        <v>200</v>
      </c>
      <c r="J8" s="5" t="str" cm="1">
        <f t="array" ref="J8">_xlfn.IFS(I8&gt;299,"High HP",I8&gt;99,"Medium HP",I8&lt;100,"Low HP")</f>
        <v>Medium HP</v>
      </c>
      <c r="K8" s="5" t="s">
        <v>21</v>
      </c>
      <c r="L8" s="5">
        <v>22</v>
      </c>
      <c r="M8" s="5">
        <v>84.565105020000004</v>
      </c>
      <c r="N8" s="5">
        <v>108.7</v>
      </c>
      <c r="O8" s="5">
        <v>76.099999999999994</v>
      </c>
      <c r="P8" s="5">
        <v>192</v>
      </c>
      <c r="Q8" s="5">
        <v>3.5609999999999999</v>
      </c>
      <c r="R8" s="5">
        <v>18.5</v>
      </c>
      <c r="S8" s="6">
        <v>40764</v>
      </c>
      <c r="W8" s="13"/>
    </row>
    <row r="9" spans="1:23" x14ac:dyDescent="0.25">
      <c r="A9" s="3" t="s">
        <v>28</v>
      </c>
      <c r="B9" s="4" t="s">
        <v>31</v>
      </c>
      <c r="C9" s="10">
        <v>17527</v>
      </c>
      <c r="D9" s="11">
        <v>38900</v>
      </c>
      <c r="E9" s="11">
        <v>36125</v>
      </c>
      <c r="F9" s="12">
        <f t="shared" si="2"/>
        <v>0.92866323907455017</v>
      </c>
      <c r="G9" s="12" t="str">
        <f t="shared" si="1"/>
        <v>GOOD</v>
      </c>
      <c r="H9" s="5">
        <v>2.8</v>
      </c>
      <c r="I9" s="5">
        <v>193</v>
      </c>
      <c r="J9" s="5" t="str" cm="1">
        <f t="array" ref="J9">_xlfn.IFS(I9&gt;299,"High HP",I9&gt;99,"Medium HP",I9&lt;100,"Low HP")</f>
        <v>Medium HP</v>
      </c>
      <c r="K9" s="5" t="s">
        <v>21</v>
      </c>
      <c r="L9" s="5">
        <v>25</v>
      </c>
      <c r="M9" s="5">
        <v>83.998723799999993</v>
      </c>
      <c r="N9" s="5">
        <v>111.4</v>
      </c>
      <c r="O9" s="5">
        <v>70.900000000000006</v>
      </c>
      <c r="P9" s="5">
        <v>188</v>
      </c>
      <c r="Q9" s="5">
        <v>3.472</v>
      </c>
      <c r="R9" s="5">
        <v>18.5</v>
      </c>
      <c r="S9" s="6">
        <v>40637</v>
      </c>
      <c r="W9" s="13"/>
    </row>
    <row r="10" spans="1:23" x14ac:dyDescent="0.25">
      <c r="A10" s="3" t="s">
        <v>24</v>
      </c>
      <c r="B10" s="4" t="s">
        <v>27</v>
      </c>
      <c r="C10" s="10">
        <v>1380</v>
      </c>
      <c r="D10" s="11">
        <v>62000</v>
      </c>
      <c r="E10" s="11">
        <v>39000</v>
      </c>
      <c r="F10" s="12">
        <f t="shared" si="2"/>
        <v>0.62903225806451613</v>
      </c>
      <c r="G10" s="12" t="str">
        <f t="shared" si="1"/>
        <v>POOR</v>
      </c>
      <c r="H10" s="5">
        <v>4.2</v>
      </c>
      <c r="I10" s="5">
        <v>310</v>
      </c>
      <c r="J10" s="5" t="str" cm="1">
        <f t="array" ref="J10">_xlfn.IFS(I10&gt;299,"High HP",I10&gt;99,"Medium HP",I10&lt;100,"Low HP")</f>
        <v>High HP</v>
      </c>
      <c r="K10" s="5" t="s">
        <v>21</v>
      </c>
      <c r="L10" s="5">
        <v>21</v>
      </c>
      <c r="M10" s="5">
        <v>134.65685819999999</v>
      </c>
      <c r="N10" s="5">
        <v>113</v>
      </c>
      <c r="O10" s="5">
        <v>74</v>
      </c>
      <c r="P10" s="5">
        <v>198.2</v>
      </c>
      <c r="Q10" s="5">
        <v>3.9020000000000001</v>
      </c>
      <c r="R10" s="5">
        <v>23.7</v>
      </c>
      <c r="S10" s="6">
        <v>40966</v>
      </c>
      <c r="W10" s="13"/>
    </row>
    <row r="11" spans="1:23"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ref="G12:G66" si="3">IF(F12&gt;69%, "GOOD", "POOR")</f>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3"/>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3"/>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3"/>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3"/>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3"/>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3"/>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25">
      <c r="A22" s="3" t="s">
        <v>44</v>
      </c>
      <c r="B22" s="4" t="s">
        <v>47</v>
      </c>
      <c r="C22" s="10">
        <v>24629</v>
      </c>
      <c r="D22" s="11">
        <v>18890</v>
      </c>
      <c r="E22" s="11">
        <v>10310</v>
      </c>
      <c r="F22" s="12">
        <f t="shared" si="0"/>
        <v>0.54579142403388037</v>
      </c>
      <c r="G22" s="12" t="str">
        <f t="shared" si="3"/>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3"/>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3"/>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3"/>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3"/>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3"/>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3"/>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3"/>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3"/>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3"/>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3"/>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3"/>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3"/>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3"/>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3"/>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3"/>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3"/>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3"/>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3"/>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3"/>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3"/>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3"/>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3"/>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3"/>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3"/>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3"/>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3"/>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3"/>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3"/>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3"/>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3"/>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3"/>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3"/>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3"/>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3"/>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3"/>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3"/>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3"/>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3"/>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3"/>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3"/>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3"/>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3"/>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3"/>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4">SUM(E66/D66)</f>
        <v>0.77614485981308412</v>
      </c>
      <c r="G66" s="12" t="str">
        <f t="shared" si="3"/>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4"/>
        <v>0.931881051175657</v>
      </c>
      <c r="G67" s="12" t="str">
        <f t="shared" ref="G67:G130" si="5">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4"/>
        <v>0.63714153561517117</v>
      </c>
      <c r="G68" s="12" t="str">
        <f t="shared" si="5"/>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4"/>
        <v>0.69938650306748462</v>
      </c>
      <c r="G69" s="12" t="str">
        <f t="shared" si="5"/>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4"/>
        <v>0.85621329947627356</v>
      </c>
      <c r="G70" s="12" t="str">
        <f t="shared" si="5"/>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4"/>
        <v>0.8484327469911388</v>
      </c>
      <c r="G71" s="12" t="str">
        <f t="shared" si="5"/>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4"/>
        <v>0.84126984126984128</v>
      </c>
      <c r="G72" s="12" t="str">
        <f t="shared" si="5"/>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4"/>
        <v>0.74761596148504772</v>
      </c>
      <c r="G73" s="12" t="str">
        <f t="shared" si="5"/>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4"/>
        <v>0.72988936028616591</v>
      </c>
      <c r="G74" s="12" t="str">
        <f t="shared" si="5"/>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4"/>
        <v>0.84207484467562488</v>
      </c>
      <c r="G75" s="12" t="str">
        <f t="shared" si="5"/>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4"/>
        <v>0.52520470829068577</v>
      </c>
      <c r="G76" s="12" t="str">
        <f t="shared" si="5"/>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4"/>
        <v>0.5013847219016847</v>
      </c>
      <c r="G77" s="12" t="str">
        <f t="shared" si="5"/>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4"/>
        <v>0.48675574308485703</v>
      </c>
      <c r="G78" s="12" t="str">
        <f t="shared" si="5"/>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4"/>
        <v>0.59519553871452058</v>
      </c>
      <c r="G79" s="12" t="str">
        <f t="shared" si="5"/>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4"/>
        <v>0.54575523704520401</v>
      </c>
      <c r="G80" s="12" t="str">
        <f t="shared" si="5"/>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4"/>
        <v>0.61041654663824396</v>
      </c>
      <c r="G81" s="12" t="str">
        <f t="shared" si="5"/>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4"/>
        <v>0.66307956954834579</v>
      </c>
      <c r="G82" s="12" t="str">
        <f t="shared" si="5"/>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4"/>
        <v>0.82278978388998036</v>
      </c>
      <c r="G83" s="12" t="str">
        <f t="shared" si="5"/>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4"/>
        <v>0.601282736504543</v>
      </c>
      <c r="G84" s="12" t="str">
        <f t="shared" si="5"/>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4"/>
        <v>0.6161495094775159</v>
      </c>
      <c r="G85" s="12" t="str">
        <f t="shared" si="5"/>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4"/>
        <v>0.54187192118226613</v>
      </c>
      <c r="G86" s="12" t="str">
        <f t="shared" si="5"/>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4"/>
        <v>0.83978234582829503</v>
      </c>
      <c r="G87" s="12" t="str">
        <f t="shared" si="5"/>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4"/>
        <v>0.57945889151562913</v>
      </c>
      <c r="G88" s="12" t="str">
        <f t="shared" si="5"/>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4"/>
        <v>0.65804025658040255</v>
      </c>
      <c r="G89" s="12" t="str">
        <f t="shared" si="5"/>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4"/>
        <v>0.74129172714078373</v>
      </c>
      <c r="G90" s="12" t="str">
        <f t="shared" si="5"/>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4"/>
        <v>0.65726343847179036</v>
      </c>
      <c r="G91" s="12" t="str">
        <f t="shared" si="5"/>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4"/>
        <v>0.82047244094488192</v>
      </c>
      <c r="G92" s="12" t="str">
        <f t="shared" si="5"/>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4"/>
        <v>0.83066132264529058</v>
      </c>
      <c r="G93" s="12" t="str">
        <f t="shared" si="5"/>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4"/>
        <v>0.72274031563845054</v>
      </c>
      <c r="G94" s="12" t="str">
        <f t="shared" si="5"/>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4"/>
        <v>0.70944309927360771</v>
      </c>
      <c r="G95" s="12" t="str">
        <f t="shared" si="5"/>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4"/>
        <v>0.83383033419023134</v>
      </c>
      <c r="G96" s="12" t="str">
        <f t="shared" si="5"/>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4"/>
        <v>0.69841463414634142</v>
      </c>
      <c r="G97" s="12" t="str">
        <f t="shared" si="5"/>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4"/>
        <v>0.70192307692307687</v>
      </c>
      <c r="G98" s="12" t="str">
        <f t="shared" si="5"/>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4"/>
        <v>0.74178947368421055</v>
      </c>
      <c r="G99" s="12" t="str">
        <f t="shared" si="5"/>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4"/>
        <v>0.81359773371104815</v>
      </c>
      <c r="G100" s="12" t="str">
        <f t="shared" si="5"/>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4"/>
        <v>0.62597229424401812</v>
      </c>
      <c r="G101" s="12" t="str">
        <f t="shared" si="5"/>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4"/>
        <v>0.55394801373222169</v>
      </c>
      <c r="G102" s="12" t="str">
        <f t="shared" si="5"/>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4"/>
        <v>0.57621242714008147</v>
      </c>
      <c r="G103" s="12" t="str">
        <f t="shared" si="5"/>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4"/>
        <v>0.58259782567521501</v>
      </c>
      <c r="G104" s="12" t="str">
        <f t="shared" si="5"/>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4"/>
        <v>0.60787057578756953</v>
      </c>
      <c r="G105" s="12" t="str">
        <f t="shared" si="5"/>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4"/>
        <v>0.57427957366551163</v>
      </c>
      <c r="G106" s="12" t="str">
        <f t="shared" si="5"/>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4"/>
        <v>0.59642258244829516</v>
      </c>
      <c r="G107" s="12" t="str">
        <f t="shared" si="5"/>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4"/>
        <v>0.61945439515017908</v>
      </c>
      <c r="G108" s="12" t="str">
        <f t="shared" si="5"/>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4"/>
        <v>0.70807453416149069</v>
      </c>
      <c r="G109" s="12" t="str">
        <f t="shared" si="5"/>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4"/>
        <v>0.62720306513409962</v>
      </c>
      <c r="G110" s="12" t="str">
        <f t="shared" si="5"/>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4"/>
        <v>0.54900770101300067</v>
      </c>
      <c r="G111" s="12" t="str">
        <f t="shared" si="5"/>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4"/>
        <v>0.63057788467624531</v>
      </c>
      <c r="G112" s="12" t="str">
        <f t="shared" si="5"/>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4"/>
        <v>0.60130203195896625</v>
      </c>
      <c r="G113" s="12" t="str">
        <f t="shared" si="5"/>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4"/>
        <v>0.61313291139240511</v>
      </c>
      <c r="G114" s="12" t="str">
        <f t="shared" si="5"/>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4"/>
        <v>0.60945273631840802</v>
      </c>
      <c r="G115" s="12" t="str">
        <f t="shared" si="5"/>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4"/>
        <v>0.63793103448275867</v>
      </c>
      <c r="G116" s="12" t="str">
        <f t="shared" si="5"/>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4"/>
        <v>0.70776744186046514</v>
      </c>
      <c r="G117" s="12" t="str">
        <f t="shared" si="5"/>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4"/>
        <v>0.6381304951411384</v>
      </c>
      <c r="G118" s="12" t="str">
        <f t="shared" si="5"/>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4"/>
        <v>0.52180527383367137</v>
      </c>
      <c r="G119" s="12" t="str">
        <f t="shared" si="5"/>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4"/>
        <v>0.70347688660608454</v>
      </c>
      <c r="G120" s="12" t="str">
        <f t="shared" si="5"/>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4"/>
        <v>0.6466651280867759</v>
      </c>
      <c r="G121" s="12" t="str">
        <f t="shared" si="5"/>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4"/>
        <v>0.55672490002104824</v>
      </c>
      <c r="G122" s="12" t="str">
        <f t="shared" si="5"/>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4"/>
        <v>0.55451531109810803</v>
      </c>
      <c r="G123" s="12" t="str">
        <f t="shared" si="5"/>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4"/>
        <v>0.99565532223026787</v>
      </c>
      <c r="G124" s="12" t="str">
        <f t="shared" si="5"/>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4"/>
        <v>0.85363277949873273</v>
      </c>
      <c r="G125" s="12" t="str">
        <f t="shared" si="5"/>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4"/>
        <v>0.90102707749766575</v>
      </c>
      <c r="G126" s="12" t="str">
        <f t="shared" si="5"/>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4"/>
        <v>0.68807367149758458</v>
      </c>
      <c r="G127" s="12" t="str">
        <f t="shared" si="5"/>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4"/>
        <v>0.69942528735632181</v>
      </c>
      <c r="G128" s="12" t="str">
        <f t="shared" si="5"/>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4"/>
        <v>0.86102012166588671</v>
      </c>
      <c r="G129" s="12" t="str">
        <f t="shared" si="5"/>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6">SUM(E130/D130)</f>
        <v>0.84483446350219382</v>
      </c>
      <c r="G130" s="12" t="str">
        <f t="shared" si="5"/>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6"/>
        <v>0.75507347795661306</v>
      </c>
      <c r="G131" s="12" t="str">
        <f t="shared" ref="G131:G156" si="7">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6"/>
        <v>0.72736925935757901</v>
      </c>
      <c r="G132" s="12" t="str">
        <f t="shared" si="7"/>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6"/>
        <v>0.65956029313790809</v>
      </c>
      <c r="G133" s="12" t="str">
        <f t="shared" si="7"/>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6"/>
        <v>0.73892927957699939</v>
      </c>
      <c r="G134" s="12" t="str">
        <f t="shared" si="7"/>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6"/>
        <v>0.73809405324707644</v>
      </c>
      <c r="G135" s="12" t="str">
        <f t="shared" si="7"/>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6"/>
        <v>0.76480012206286241</v>
      </c>
      <c r="G136" s="12" t="str">
        <f t="shared" si="7"/>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6"/>
        <v>0.75607946112569924</v>
      </c>
      <c r="G137" s="12" t="str">
        <f t="shared" si="7"/>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6"/>
        <v>0.71011939714229788</v>
      </c>
      <c r="G138" s="12" t="str">
        <f t="shared" si="7"/>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6"/>
        <v>0.83058639833448988</v>
      </c>
      <c r="G140" s="12" t="str">
        <f t="shared" si="7"/>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6"/>
        <v>0.83552396280400576</v>
      </c>
      <c r="G141" s="12" t="str">
        <f t="shared" si="7"/>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6"/>
        <v>0.87154522613065322</v>
      </c>
      <c r="G143" s="12" t="str">
        <f t="shared" si="7"/>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6"/>
        <v>0.65883080729972165</v>
      </c>
      <c r="G144" s="12" t="str">
        <f t="shared" si="7"/>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6"/>
        <v>0.76677852348993292</v>
      </c>
      <c r="G145" s="12" t="str">
        <f t="shared" si="7"/>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6"/>
        <v>0.792814371257485</v>
      </c>
      <c r="G146" s="12" t="str">
        <f t="shared" si="7"/>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6"/>
        <v>0.78891509433962259</v>
      </c>
      <c r="G147" s="12" t="str">
        <f t="shared" si="7"/>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6"/>
        <v>0.82916458229114554</v>
      </c>
      <c r="G148" s="12" t="str">
        <f t="shared" si="7"/>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6"/>
        <v>0.78628571428571425</v>
      </c>
      <c r="G149" s="12" t="str">
        <f t="shared" si="7"/>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6"/>
        <v>0.75383647798742137</v>
      </c>
      <c r="G150" s="12" t="str">
        <f t="shared" si="7"/>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6"/>
        <v>0.61256410256410254</v>
      </c>
      <c r="G151" s="12" t="str">
        <f t="shared" si="7"/>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6"/>
        <v>0.62508196721311471</v>
      </c>
      <c r="G152" s="12" t="str">
        <f t="shared" si="7"/>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6"/>
        <v>0.68727272727272726</v>
      </c>
      <c r="G153" s="12" t="str">
        <f t="shared" si="7"/>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6"/>
        <v>0.70218749999999996</v>
      </c>
      <c r="G154" s="12" t="str">
        <f t="shared" si="7"/>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6"/>
        <v>0.75109890109890109</v>
      </c>
      <c r="G155" s="12" t="str">
        <f t="shared" si="7"/>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6"/>
        <v>0.73341666666666672</v>
      </c>
      <c r="G156" s="12" t="str">
        <f t="shared" si="7"/>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3" priority="3" operator="containsText" text="POOR">
      <formula>NOT(ISERROR(SEARCH("POOR",G2)))</formula>
    </cfRule>
    <cfRule type="containsText" dxfId="2"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F2" workbookViewId="0">
      <selection activeCell="AB35" sqref="AB35"/>
    </sheetView>
  </sheetViews>
  <sheetFormatPr defaultColWidth="8.85546875" defaultRowHeight="15" x14ac:dyDescent="0.25"/>
  <cols>
    <col min="1" max="1" width="13.5703125" bestFit="1" customWidth="1"/>
    <col min="2" max="2" width="27.42578125" style="17" bestFit="1" customWidth="1"/>
    <col min="3" max="3" width="15.5703125" style="17"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5" t="s">
        <v>205</v>
      </c>
      <c r="B3" s="17" t="s">
        <v>206</v>
      </c>
      <c r="C3" s="17" t="s">
        <v>207</v>
      </c>
    </row>
    <row r="4" spans="1:3" x14ac:dyDescent="0.25">
      <c r="A4" s="16" t="s">
        <v>24</v>
      </c>
      <c r="B4" s="17">
        <v>28270</v>
      </c>
      <c r="C4" s="17">
        <v>39980</v>
      </c>
    </row>
    <row r="5" spans="1:3" x14ac:dyDescent="0.25">
      <c r="A5" s="16" t="s">
        <v>28</v>
      </c>
      <c r="B5" s="17">
        <v>29766.666666666668</v>
      </c>
      <c r="C5" s="17">
        <v>33096.666666666664</v>
      </c>
    </row>
    <row r="6" spans="1:3" x14ac:dyDescent="0.25">
      <c r="A6" s="16" t="s">
        <v>129</v>
      </c>
      <c r="B6" s="17">
        <v>39876.555555555555</v>
      </c>
      <c r="C6" s="17">
        <v>52916.666666666664</v>
      </c>
    </row>
    <row r="7" spans="1:3" x14ac:dyDescent="0.25">
      <c r="A7" s="16" t="s">
        <v>165</v>
      </c>
      <c r="B7" s="17">
        <v>56475</v>
      </c>
      <c r="C7" s="17">
        <v>62473.333333333336</v>
      </c>
    </row>
    <row r="8" spans="1:3" x14ac:dyDescent="0.25">
      <c r="A8" s="16" t="s">
        <v>191</v>
      </c>
      <c r="B8" s="17">
        <v>13951.833333333334</v>
      </c>
      <c r="C8" s="17">
        <v>17698.333333333332</v>
      </c>
    </row>
    <row r="9" spans="1:3" x14ac:dyDescent="0.25">
      <c r="A9" s="16" t="s">
        <v>208</v>
      </c>
      <c r="B9" s="17">
        <v>32755.625</v>
      </c>
      <c r="C9" s="17">
        <v>41212.083333333336</v>
      </c>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zoomScaleNormal="100" workbookViewId="0">
      <selection activeCell="K181" sqref="K18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1" priority="1" operator="containsText" text="POOR">
      <formula>NOT(ISERROR(SEARCH("POOR",G2)))</formula>
    </cfRule>
    <cfRule type="containsText" dxfId="0"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24B65-B7C6-4355-94B7-CE8264050ADC}">
  <dimension ref="A1"/>
  <sheetViews>
    <sheetView showGridLines="0" showRowColHeaders="0" tabSelected="1" zoomScaleNormal="100" workbookViewId="0">
      <selection activeCell="AB54" sqref="AB54"/>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Khaled Ramadan</cp:lastModifiedBy>
  <cp:revision/>
  <dcterms:created xsi:type="dcterms:W3CDTF">2020-05-21T14:49:04Z</dcterms:created>
  <dcterms:modified xsi:type="dcterms:W3CDTF">2024-08-25T19:21:22Z</dcterms:modified>
  <cp:category/>
  <cp:contentStatus/>
</cp:coreProperties>
</file>