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lfi aymane\Documents\"/>
    </mc:Choice>
  </mc:AlternateContent>
  <bookViews>
    <workbookView xWindow="0" yWindow="0" windowWidth="20490" windowHeight="7650" activeTab="1"/>
  </bookViews>
  <sheets>
    <sheet name="Feuil1" sheetId="1" r:id="rId1"/>
    <sheet name="R.Nad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5" i="1"/>
  <c r="F6" i="1" l="1"/>
  <c r="F7" i="1"/>
  <c r="F8" i="1"/>
  <c r="F9" i="1"/>
  <c r="F10" i="1"/>
  <c r="F11" i="1"/>
  <c r="F12" i="1"/>
  <c r="G5" i="1"/>
  <c r="E5" i="1"/>
  <c r="B18" i="1" l="1"/>
  <c r="B17" i="1"/>
  <c r="G6" i="1"/>
  <c r="G7" i="1"/>
  <c r="G8" i="1"/>
  <c r="G9" i="1"/>
  <c r="G10" i="1"/>
  <c r="G12" i="1"/>
  <c r="E6" i="1"/>
  <c r="E7" i="1"/>
  <c r="E8" i="1"/>
  <c r="E9" i="1"/>
  <c r="E10" i="1"/>
  <c r="E11" i="1"/>
  <c r="E12" i="1"/>
  <c r="G11" i="1" l="1"/>
  <c r="G13" i="1" s="1"/>
  <c r="B19" i="1" l="1"/>
</calcChain>
</file>

<file path=xl/sharedStrings.xml><?xml version="1.0" encoding="utf-8"?>
<sst xmlns="http://schemas.openxmlformats.org/spreadsheetml/2006/main" count="37" uniqueCount="29">
  <si>
    <t>Articale</t>
  </si>
  <si>
    <t>ordinateur</t>
  </si>
  <si>
    <t>imprimant</t>
  </si>
  <si>
    <t>scanner</t>
  </si>
  <si>
    <t>modem</t>
  </si>
  <si>
    <t>clavier</t>
  </si>
  <si>
    <t>souris</t>
  </si>
  <si>
    <t>disqu duir</t>
  </si>
  <si>
    <t>ecran</t>
  </si>
  <si>
    <t>code</t>
  </si>
  <si>
    <t>A</t>
  </si>
  <si>
    <t>B</t>
  </si>
  <si>
    <t>prix unitaire</t>
  </si>
  <si>
    <t>quantite</t>
  </si>
  <si>
    <t>montant HT</t>
  </si>
  <si>
    <t>montant T VA</t>
  </si>
  <si>
    <t>MONTANT TTC</t>
  </si>
  <si>
    <t>Total TTC</t>
  </si>
  <si>
    <t>Total TTC  &gt; 100</t>
  </si>
  <si>
    <t xml:space="preserve">PRIX MINIMUM </t>
  </si>
  <si>
    <t>PRIX MUXIMUM</t>
  </si>
  <si>
    <t>NBRE ARTICLE &gt; 500</t>
  </si>
  <si>
    <t>code Article</t>
  </si>
  <si>
    <t>TVA</t>
  </si>
  <si>
    <t>Date du match</t>
  </si>
  <si>
    <t>Nombre Sets Gagnés</t>
  </si>
  <si>
    <t>Nombre Sets Perdus</t>
  </si>
  <si>
    <t>Total</t>
  </si>
  <si>
    <t>Nombre de Matches gagnés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</si>
</sst>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DH&quot;_-;\-* #,##0.00\ &quot;DH&quot;_-;_-* &quot;-&quot;??\ &quot;DH&quot;_-;_-@_-"/>
    <numFmt numFmtId="164" formatCode="_-* #,##0.00\ [$DH-380C]_-;\-* #,##0.00\ [$DH-380C]_-;_-* &quot;-&quot;??\ [$DH-38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2" fillId="3" borderId="1" xfId="3" applyBorder="1"/>
    <xf numFmtId="164" fontId="0" fillId="0" borderId="1" xfId="0" applyNumberFormat="1" applyBorder="1"/>
    <xf numFmtId="9" fontId="0" fillId="0" borderId="0" xfId="0" applyNumberFormat="1"/>
    <xf numFmtId="44" fontId="0" fillId="0" borderId="1" xfId="1" applyFont="1" applyBorder="1"/>
    <xf numFmtId="0" fontId="2" fillId="2" borderId="1" xfId="2" applyBorder="1"/>
    <xf numFmtId="0" fontId="0" fillId="4" borderId="1" xfId="0" applyFill="1" applyBorder="1"/>
    <xf numFmtId="14" fontId="0" fillId="0" borderId="1" xfId="0" applyNumberFormat="1" applyBorder="1"/>
  </cellXfs>
  <cellStyles count="4">
    <cellStyle name="Accent1" xfId="2" builtinId="29"/>
    <cellStyle name="Accent5" xfId="3" builtinId="45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2" workbookViewId="0">
      <selection activeCell="G14" sqref="G14"/>
    </sheetView>
  </sheetViews>
  <sheetFormatPr baseColWidth="10" defaultRowHeight="15" x14ac:dyDescent="0.25"/>
  <cols>
    <col min="1" max="1" width="24.85546875" customWidth="1"/>
    <col min="2" max="2" width="27.5703125" customWidth="1"/>
    <col min="4" max="4" width="20.85546875" customWidth="1"/>
    <col min="5" max="5" width="12.5703125" bestFit="1" customWidth="1"/>
    <col min="6" max="6" width="27.42578125" customWidth="1"/>
    <col min="7" max="7" width="29.42578125" customWidth="1"/>
  </cols>
  <sheetData>
    <row r="1" spans="1:7" x14ac:dyDescent="0.25">
      <c r="A1" t="s">
        <v>22</v>
      </c>
      <c r="B1" t="s">
        <v>10</v>
      </c>
      <c r="C1" t="s">
        <v>11</v>
      </c>
    </row>
    <row r="2" spans="1:7" x14ac:dyDescent="0.25">
      <c r="A2" t="s">
        <v>23</v>
      </c>
      <c r="B2" s="5">
        <v>0.1</v>
      </c>
      <c r="C2" s="5">
        <v>0.12</v>
      </c>
    </row>
    <row r="4" spans="1:7" x14ac:dyDescent="0.25">
      <c r="A4" s="3" t="s">
        <v>0</v>
      </c>
      <c r="B4" s="3" t="s">
        <v>9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</row>
    <row r="5" spans="1:7" x14ac:dyDescent="0.25">
      <c r="A5" s="2" t="s">
        <v>1</v>
      </c>
      <c r="B5" s="2" t="s">
        <v>10</v>
      </c>
      <c r="C5" s="2">
        <v>960</v>
      </c>
      <c r="D5" s="2">
        <v>5</v>
      </c>
      <c r="E5" s="4">
        <f>PRODUCT(C5,D5)</f>
        <v>4800</v>
      </c>
      <c r="F5" s="6">
        <f>IF(B5="A",E5*$B$2,E5*$C$2)</f>
        <v>480</v>
      </c>
      <c r="G5" s="4">
        <f>SUM(E5,F5)</f>
        <v>5280</v>
      </c>
    </row>
    <row r="6" spans="1:7" x14ac:dyDescent="0.25">
      <c r="A6" s="2" t="s">
        <v>2</v>
      </c>
      <c r="B6" s="2" t="s">
        <v>10</v>
      </c>
      <c r="C6" s="2">
        <v>250</v>
      </c>
      <c r="D6" s="2">
        <v>2</v>
      </c>
      <c r="E6" s="4">
        <f t="shared" ref="E6:E12" si="0">PRODUCT(C6,D6)</f>
        <v>500</v>
      </c>
      <c r="F6" s="6">
        <f t="shared" ref="F6:F12" si="1">IF(B6="A",E6*$B$2,E6*$C$2)</f>
        <v>50</v>
      </c>
      <c r="G6" s="4">
        <f t="shared" ref="G6:G12" si="2">SUM(E6,F6)</f>
        <v>550</v>
      </c>
    </row>
    <row r="7" spans="1:7" x14ac:dyDescent="0.25">
      <c r="A7" s="2" t="s">
        <v>3</v>
      </c>
      <c r="B7" s="2" t="s">
        <v>11</v>
      </c>
      <c r="C7" s="2">
        <v>20</v>
      </c>
      <c r="D7" s="2">
        <v>2</v>
      </c>
      <c r="E7" s="4">
        <f t="shared" si="0"/>
        <v>40</v>
      </c>
      <c r="F7" s="6">
        <f t="shared" si="1"/>
        <v>4.8</v>
      </c>
      <c r="G7" s="4">
        <f t="shared" si="2"/>
        <v>44.8</v>
      </c>
    </row>
    <row r="8" spans="1:7" x14ac:dyDescent="0.25">
      <c r="A8" s="2" t="s">
        <v>4</v>
      </c>
      <c r="B8" s="2" t="s">
        <v>11</v>
      </c>
      <c r="C8" s="2">
        <v>280</v>
      </c>
      <c r="D8" s="2">
        <v>1</v>
      </c>
      <c r="E8" s="4">
        <f t="shared" si="0"/>
        <v>280</v>
      </c>
      <c r="F8" s="6">
        <f t="shared" si="1"/>
        <v>33.6</v>
      </c>
      <c r="G8" s="4">
        <f t="shared" si="2"/>
        <v>313.60000000000002</v>
      </c>
    </row>
    <row r="9" spans="1:7" x14ac:dyDescent="0.25">
      <c r="A9" s="2" t="s">
        <v>5</v>
      </c>
      <c r="B9" s="2" t="s">
        <v>10</v>
      </c>
      <c r="C9" s="2">
        <v>16.5</v>
      </c>
      <c r="D9" s="2">
        <v>6</v>
      </c>
      <c r="E9" s="4">
        <f t="shared" si="0"/>
        <v>99</v>
      </c>
      <c r="F9" s="6">
        <f t="shared" si="1"/>
        <v>9.9</v>
      </c>
      <c r="G9" s="4">
        <f t="shared" si="2"/>
        <v>108.9</v>
      </c>
    </row>
    <row r="10" spans="1:7" x14ac:dyDescent="0.25">
      <c r="A10" s="2" t="s">
        <v>6</v>
      </c>
      <c r="B10" s="2" t="s">
        <v>11</v>
      </c>
      <c r="C10" s="2">
        <v>6.5</v>
      </c>
      <c r="D10" s="2">
        <v>10</v>
      </c>
      <c r="E10" s="4">
        <f t="shared" si="0"/>
        <v>65</v>
      </c>
      <c r="F10" s="6">
        <f t="shared" si="1"/>
        <v>7.8</v>
      </c>
      <c r="G10" s="4">
        <f t="shared" si="2"/>
        <v>72.8</v>
      </c>
    </row>
    <row r="11" spans="1:7" x14ac:dyDescent="0.25">
      <c r="A11" s="2" t="s">
        <v>7</v>
      </c>
      <c r="B11" s="2" t="s">
        <v>11</v>
      </c>
      <c r="C11" s="2">
        <v>195</v>
      </c>
      <c r="D11" s="2">
        <v>5</v>
      </c>
      <c r="E11" s="4">
        <f t="shared" si="0"/>
        <v>975</v>
      </c>
      <c r="F11" s="6">
        <f t="shared" si="1"/>
        <v>117</v>
      </c>
      <c r="G11" s="4">
        <f t="shared" si="2"/>
        <v>1092</v>
      </c>
    </row>
    <row r="12" spans="1:7" x14ac:dyDescent="0.25">
      <c r="A12" s="2" t="s">
        <v>8</v>
      </c>
      <c r="B12" s="2" t="s">
        <v>10</v>
      </c>
      <c r="C12" s="2">
        <v>310</v>
      </c>
      <c r="D12" s="2">
        <v>5</v>
      </c>
      <c r="E12" s="4">
        <f t="shared" si="0"/>
        <v>1550</v>
      </c>
      <c r="F12" s="6">
        <f t="shared" si="1"/>
        <v>155</v>
      </c>
      <c r="G12" s="4">
        <f t="shared" si="2"/>
        <v>1705</v>
      </c>
    </row>
    <row r="13" spans="1:7" x14ac:dyDescent="0.25">
      <c r="F13" s="7" t="s">
        <v>17</v>
      </c>
      <c r="G13" s="4">
        <f>SUM(G5:G12)</f>
        <v>9167.1</v>
      </c>
    </row>
    <row r="14" spans="1:7" x14ac:dyDescent="0.25">
      <c r="F14" s="7" t="s">
        <v>18</v>
      </c>
      <c r="G14" s="2" t="e">
        <f ca="1">sommSI(G5:G12,"&gt;100")</f>
        <v>#NAME?</v>
      </c>
    </row>
    <row r="15" spans="1:7" x14ac:dyDescent="0.25">
      <c r="A15" s="5">
        <v>0.2</v>
      </c>
      <c r="C15" s="1"/>
      <c r="D15" s="1"/>
    </row>
    <row r="16" spans="1:7" x14ac:dyDescent="0.25">
      <c r="C16" s="1"/>
      <c r="D16" s="1"/>
    </row>
    <row r="17" spans="1:4" x14ac:dyDescent="0.25">
      <c r="A17" s="7" t="s">
        <v>19</v>
      </c>
      <c r="B17" s="2">
        <f>MIN(C4:C12)</f>
        <v>6.5</v>
      </c>
      <c r="C17" s="1"/>
      <c r="D17" s="1"/>
    </row>
    <row r="18" spans="1:4" x14ac:dyDescent="0.25">
      <c r="A18" s="7" t="s">
        <v>20</v>
      </c>
      <c r="B18" s="2">
        <f>MAX(C5:C12)</f>
        <v>960</v>
      </c>
      <c r="C18" s="1"/>
      <c r="D18" s="1"/>
    </row>
    <row r="19" spans="1:4" x14ac:dyDescent="0.25">
      <c r="A19" s="7" t="s">
        <v>21</v>
      </c>
      <c r="B19" s="2">
        <f>COUNTIF(G5:G12,"&gt;500")</f>
        <v>4</v>
      </c>
      <c r="C19" s="1"/>
      <c r="D19" s="1"/>
    </row>
    <row r="20" spans="1:4" x14ac:dyDescent="0.25">
      <c r="C20" s="1"/>
    </row>
    <row r="21" spans="1:4" x14ac:dyDescent="0.25">
      <c r="C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2" sqref="C2:C10"/>
    </sheetView>
  </sheetViews>
  <sheetFormatPr baseColWidth="10" defaultRowHeight="15" x14ac:dyDescent="0.25"/>
  <cols>
    <col min="1" max="4" width="25.5703125" customWidth="1"/>
  </cols>
  <sheetData>
    <row r="1" spans="1:4" x14ac:dyDescent="0.25">
      <c r="A1" s="8" t="s">
        <v>24</v>
      </c>
      <c r="B1" s="8" t="s">
        <v>25</v>
      </c>
      <c r="C1" s="8" t="s">
        <v>26</v>
      </c>
      <c r="D1" s="8" t="s">
        <v>27</v>
      </c>
    </row>
    <row r="2" spans="1:4" x14ac:dyDescent="0.25">
      <c r="A2" s="9">
        <v>43611</v>
      </c>
      <c r="B2" s="2">
        <v>0</v>
      </c>
      <c r="C2" s="2">
        <v>2</v>
      </c>
      <c r="D2" s="2"/>
    </row>
    <row r="3" spans="1:4" x14ac:dyDescent="0.25">
      <c r="A3" s="9">
        <v>43597</v>
      </c>
      <c r="B3" s="2">
        <v>0</v>
      </c>
      <c r="C3" s="2">
        <v>2</v>
      </c>
      <c r="D3" s="2"/>
    </row>
    <row r="4" spans="1:4" x14ac:dyDescent="0.25">
      <c r="A4" s="9">
        <v>43596</v>
      </c>
      <c r="B4" s="2">
        <v>2</v>
      </c>
      <c r="C4" s="2">
        <v>2</v>
      </c>
      <c r="D4" s="2"/>
    </row>
    <row r="5" spans="1:4" x14ac:dyDescent="0.25">
      <c r="A5" s="9">
        <v>43648</v>
      </c>
      <c r="B5" s="2">
        <v>0</v>
      </c>
      <c r="C5" s="2">
        <v>2</v>
      </c>
      <c r="D5" s="2"/>
    </row>
    <row r="6" spans="1:4" x14ac:dyDescent="0.25">
      <c r="A6" s="9">
        <v>43643</v>
      </c>
      <c r="B6" s="2">
        <v>2</v>
      </c>
      <c r="C6" s="2">
        <v>2</v>
      </c>
      <c r="D6" s="2"/>
    </row>
    <row r="7" spans="1:4" x14ac:dyDescent="0.25">
      <c r="A7" s="9">
        <v>43642</v>
      </c>
      <c r="B7" s="2">
        <v>2</v>
      </c>
      <c r="C7" s="2">
        <v>2</v>
      </c>
      <c r="D7" s="2"/>
    </row>
    <row r="8" spans="1:4" x14ac:dyDescent="0.25">
      <c r="A8" s="9">
        <v>43641</v>
      </c>
      <c r="B8" s="2">
        <v>2</v>
      </c>
      <c r="C8" s="2">
        <v>2</v>
      </c>
      <c r="D8" s="2"/>
    </row>
    <row r="9" spans="1:4" x14ac:dyDescent="0.25">
      <c r="A9" s="9">
        <v>43745</v>
      </c>
      <c r="B9" s="2">
        <v>1</v>
      </c>
      <c r="C9" s="2">
        <v>2</v>
      </c>
      <c r="D9" s="2"/>
    </row>
    <row r="10" spans="1:4" x14ac:dyDescent="0.25">
      <c r="A10" s="9">
        <v>43731</v>
      </c>
      <c r="B10" s="2">
        <v>2</v>
      </c>
      <c r="C10" s="2">
        <v>2</v>
      </c>
      <c r="D10" s="2"/>
    </row>
    <row r="11" spans="1:4" x14ac:dyDescent="0.25">
      <c r="A11" s="9" t="s">
        <v>28</v>
      </c>
      <c r="B11" s="2"/>
    </row>
  </sheetData>
  <dataValidations count="2">
    <dataValidation type="decimal" allowBlank="1" showInputMessage="1" showErrorMessage="1" errorTitle="Erreur" error="Saisie Non Valide" promptTitle="Saisie controllée" prompt="saisir 0,1 ou 2" sqref="B2:B10">
      <formula1>0</formula1>
      <formula2>2</formula2>
    </dataValidation>
    <dataValidation type="whole" allowBlank="1" showInputMessage="1" showErrorMessage="1" errorTitle="Erreur" error="Saisie non valide" promptTitle="Saisie controlée" prompt="Saisir 0,1 ou 2" sqref="C2:C10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R.Nadal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khalfi aymane</dc:creator>
  <cp:lastModifiedBy>khalfi aymane</cp:lastModifiedBy>
  <dcterms:created xsi:type="dcterms:W3CDTF">2024-10-23T14:08:38Z</dcterms:created>
  <dcterms:modified xsi:type="dcterms:W3CDTF">2024-11-20T14:28:10Z</dcterms:modified>
</cp:coreProperties>
</file>