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Nti\Assignments\Data Analysis Project using Excel\"/>
    </mc:Choice>
  </mc:AlternateContent>
  <xr:revisionPtr revIDLastSave="0" documentId="13_ncr:1_{5C8B8A9F-9C62-4D6C-89AA-CCFD37C901F0}" xr6:coauthVersionLast="47" xr6:coauthVersionMax="47" xr10:uidLastSave="{00000000-0000-0000-0000-000000000000}"/>
  <bookViews>
    <workbookView xWindow="-12" yWindow="-12" windowWidth="23064" windowHeight="12264" activeTab="2" xr2:uid="{00000000-000D-0000-FFFF-FFFF00000000}"/>
  </bookViews>
  <sheets>
    <sheet name="bike_buyers" sheetId="1" r:id="rId1"/>
    <sheet name="Pivot Tables" sheetId="2" r:id="rId2"/>
    <sheet name="Dashboard" sheetId="3" r:id="rId3"/>
  </sheets>
  <definedNames>
    <definedName name="_xlnm._FilterDatabase" localSheetId="0" hidden="1">bike_buyers!$A$1:$M$1001</definedName>
    <definedName name="_xlnm.Print_Area" localSheetId="2">Dashboard!$A$1:$W$37</definedName>
  </definedName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S65" i="1" s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S129" i="1" s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S513" i="1" s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D18" i="2"/>
  <c r="D15" i="2"/>
  <c r="D12" i="2"/>
  <c r="S938" i="1" l="1"/>
  <c r="S344" i="1"/>
  <c r="S1002" i="1"/>
  <c r="S874" i="1"/>
  <c r="S810" i="1"/>
  <c r="S746" i="1"/>
  <c r="S682" i="1"/>
  <c r="S175" i="1"/>
  <c r="S111" i="1"/>
  <c r="S47" i="1"/>
  <c r="S1024" i="1"/>
  <c r="S1016" i="1"/>
  <c r="S1008" i="1"/>
  <c r="S1000" i="1"/>
  <c r="S992" i="1"/>
  <c r="S984" i="1"/>
  <c r="S976" i="1"/>
  <c r="S968" i="1"/>
  <c r="S960" i="1"/>
  <c r="S952" i="1"/>
  <c r="S944" i="1"/>
  <c r="S936" i="1"/>
  <c r="S928" i="1"/>
  <c r="S920" i="1"/>
  <c r="S912" i="1"/>
  <c r="S904" i="1"/>
  <c r="S896" i="1"/>
  <c r="S888" i="1"/>
  <c r="S880" i="1"/>
  <c r="S872" i="1"/>
  <c r="S864" i="1"/>
  <c r="S856" i="1"/>
  <c r="S848" i="1"/>
  <c r="S840" i="1"/>
  <c r="S832" i="1"/>
  <c r="S824" i="1"/>
  <c r="S816" i="1"/>
  <c r="S808" i="1"/>
  <c r="S800" i="1"/>
  <c r="S792" i="1"/>
  <c r="S784" i="1"/>
  <c r="S776" i="1"/>
  <c r="S768" i="1"/>
  <c r="S760" i="1"/>
  <c r="S752" i="1"/>
  <c r="S744" i="1"/>
  <c r="S736" i="1"/>
  <c r="S728" i="1"/>
  <c r="S720" i="1"/>
  <c r="S712" i="1"/>
  <c r="S704" i="1"/>
  <c r="S696" i="1"/>
  <c r="S688" i="1"/>
  <c r="S680" i="1"/>
  <c r="S672" i="1"/>
  <c r="S664" i="1"/>
  <c r="S656" i="1"/>
  <c r="S648" i="1"/>
  <c r="S640" i="1"/>
  <c r="S632" i="1"/>
  <c r="S624" i="1"/>
  <c r="S616" i="1"/>
  <c r="S608" i="1"/>
  <c r="S600" i="1"/>
  <c r="S592" i="1"/>
  <c r="S584" i="1"/>
  <c r="S576" i="1"/>
  <c r="S568" i="1"/>
  <c r="S560" i="1"/>
  <c r="S552" i="1"/>
  <c r="S536" i="1"/>
  <c r="S472" i="1"/>
  <c r="S408" i="1"/>
  <c r="S280" i="1"/>
  <c r="S216" i="1"/>
  <c r="S152" i="1"/>
  <c r="S88" i="1"/>
  <c r="S24" i="1"/>
  <c r="S1023" i="1"/>
  <c r="S1015" i="1"/>
  <c r="S1007" i="1"/>
  <c r="S999" i="1"/>
  <c r="S991" i="1"/>
  <c r="S983" i="1"/>
  <c r="S975" i="1"/>
  <c r="S967" i="1"/>
  <c r="S959" i="1"/>
  <c r="S951" i="1"/>
  <c r="S943" i="1"/>
  <c r="S935" i="1"/>
  <c r="S927" i="1"/>
  <c r="S919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5" i="1"/>
  <c r="S807" i="1"/>
  <c r="S799" i="1"/>
  <c r="S791" i="1"/>
  <c r="S783" i="1"/>
  <c r="S775" i="1"/>
  <c r="S767" i="1"/>
  <c r="S759" i="1"/>
  <c r="S751" i="1"/>
  <c r="S743" i="1"/>
  <c r="S623" i="1"/>
  <c r="S559" i="1"/>
  <c r="S495" i="1"/>
  <c r="S431" i="1"/>
  <c r="S367" i="1"/>
  <c r="S303" i="1"/>
  <c r="S239" i="1"/>
  <c r="S1014" i="1"/>
  <c r="S998" i="1"/>
  <c r="S982" i="1"/>
  <c r="S974" i="1"/>
  <c r="S958" i="1"/>
  <c r="S950" i="1"/>
  <c r="S942" i="1"/>
  <c r="S934" i="1"/>
  <c r="S926" i="1"/>
  <c r="S918" i="1"/>
  <c r="S910" i="1"/>
  <c r="S902" i="1"/>
  <c r="S894" i="1"/>
  <c r="S886" i="1"/>
  <c r="S878" i="1"/>
  <c r="S870" i="1"/>
  <c r="S862" i="1"/>
  <c r="S854" i="1"/>
  <c r="S846" i="1"/>
  <c r="S838" i="1"/>
  <c r="S830" i="1"/>
  <c r="S822" i="1"/>
  <c r="S814" i="1"/>
  <c r="S806" i="1"/>
  <c r="S798" i="1"/>
  <c r="S790" i="1"/>
  <c r="S782" i="1"/>
  <c r="S774" i="1"/>
  <c r="S766" i="1"/>
  <c r="S758" i="1"/>
  <c r="S750" i="1"/>
  <c r="S742" i="1"/>
  <c r="S734" i="1"/>
  <c r="S726" i="1"/>
  <c r="S718" i="1"/>
  <c r="S710" i="1"/>
  <c r="S702" i="1"/>
  <c r="S694" i="1"/>
  <c r="S686" i="1"/>
  <c r="S678" i="1"/>
  <c r="S670" i="1"/>
  <c r="S662" i="1"/>
  <c r="S654" i="1"/>
  <c r="S646" i="1"/>
  <c r="S638" i="1"/>
  <c r="S630" i="1"/>
  <c r="S622" i="1"/>
  <c r="S614" i="1"/>
  <c r="S606" i="1"/>
  <c r="S598" i="1"/>
  <c r="S590" i="1"/>
  <c r="S582" i="1"/>
  <c r="S574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1022" i="1"/>
  <c r="S1006" i="1"/>
  <c r="S990" i="1"/>
  <c r="S966" i="1"/>
  <c r="S1021" i="1"/>
  <c r="S1013" i="1"/>
  <c r="S1005" i="1"/>
  <c r="S997" i="1"/>
  <c r="S989" i="1"/>
  <c r="S981" i="1"/>
  <c r="S973" i="1"/>
  <c r="S965" i="1"/>
  <c r="S957" i="1"/>
  <c r="S949" i="1"/>
  <c r="S941" i="1"/>
  <c r="S933" i="1"/>
  <c r="S925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3" i="1"/>
  <c r="S805" i="1"/>
  <c r="S797" i="1"/>
  <c r="S789" i="1"/>
  <c r="S781" i="1"/>
  <c r="S773" i="1"/>
  <c r="S765" i="1"/>
  <c r="S757" i="1"/>
  <c r="S749" i="1"/>
  <c r="S741" i="1"/>
  <c r="S733" i="1"/>
  <c r="S725" i="1"/>
  <c r="S717" i="1"/>
  <c r="S709" i="1"/>
  <c r="S701" i="1"/>
  <c r="S693" i="1"/>
  <c r="S1020" i="1"/>
  <c r="S1012" i="1"/>
  <c r="S1004" i="1"/>
  <c r="S996" i="1"/>
  <c r="S988" i="1"/>
  <c r="S980" i="1"/>
  <c r="S972" i="1"/>
  <c r="S964" i="1"/>
  <c r="S956" i="1"/>
  <c r="S948" i="1"/>
  <c r="S940" i="1"/>
  <c r="S932" i="1"/>
  <c r="S924" i="1"/>
  <c r="S916" i="1"/>
  <c r="S908" i="1"/>
  <c r="S900" i="1"/>
  <c r="S892" i="1"/>
  <c r="S884" i="1"/>
  <c r="S876" i="1"/>
  <c r="S868" i="1"/>
  <c r="S860" i="1"/>
  <c r="S852" i="1"/>
  <c r="S844" i="1"/>
  <c r="S836" i="1"/>
  <c r="S828" i="1"/>
  <c r="S820" i="1"/>
  <c r="S812" i="1"/>
  <c r="S804" i="1"/>
  <c r="S796" i="1"/>
  <c r="S788" i="1"/>
  <c r="S780" i="1"/>
  <c r="S772" i="1"/>
  <c r="S764" i="1"/>
  <c r="S756" i="1"/>
  <c r="S748" i="1"/>
  <c r="S740" i="1"/>
  <c r="S732" i="1"/>
  <c r="S724" i="1"/>
  <c r="S716" i="1"/>
  <c r="S708" i="1"/>
  <c r="S700" i="1"/>
  <c r="S692" i="1"/>
  <c r="S684" i="1"/>
  <c r="S676" i="1"/>
  <c r="S668" i="1"/>
  <c r="S660" i="1"/>
  <c r="S1027" i="1"/>
  <c r="S1019" i="1"/>
  <c r="S1011" i="1"/>
  <c r="S1003" i="1"/>
  <c r="S995" i="1"/>
  <c r="S987" i="1"/>
  <c r="S979" i="1"/>
  <c r="S971" i="1"/>
  <c r="S963" i="1"/>
  <c r="S955" i="1"/>
  <c r="S947" i="1"/>
  <c r="S939" i="1"/>
  <c r="S931" i="1"/>
  <c r="S923" i="1"/>
  <c r="S915" i="1"/>
  <c r="S907" i="1"/>
  <c r="S899" i="1"/>
  <c r="S891" i="1"/>
  <c r="S883" i="1"/>
  <c r="S875" i="1"/>
  <c r="S867" i="1"/>
  <c r="S859" i="1"/>
  <c r="S851" i="1"/>
  <c r="S843" i="1"/>
  <c r="S835" i="1"/>
  <c r="S827" i="1"/>
  <c r="S819" i="1"/>
  <c r="S811" i="1"/>
  <c r="S803" i="1"/>
  <c r="S795" i="1"/>
  <c r="S787" i="1"/>
  <c r="S779" i="1"/>
  <c r="S771" i="1"/>
  <c r="S763" i="1"/>
  <c r="S755" i="1"/>
  <c r="S747" i="1"/>
  <c r="S739" i="1"/>
  <c r="S731" i="1"/>
  <c r="S723" i="1"/>
  <c r="S715" i="1"/>
  <c r="S707" i="1"/>
  <c r="S699" i="1"/>
  <c r="S691" i="1"/>
  <c r="S683" i="1"/>
  <c r="S675" i="1"/>
  <c r="S667" i="1"/>
  <c r="S659" i="1"/>
  <c r="S651" i="1"/>
  <c r="S643" i="1"/>
  <c r="S635" i="1"/>
  <c r="S627" i="1"/>
  <c r="S619" i="1"/>
  <c r="S611" i="1"/>
  <c r="S603" i="1"/>
  <c r="S1026" i="1"/>
  <c r="S1018" i="1"/>
  <c r="S1010" i="1"/>
  <c r="S994" i="1"/>
  <c r="S986" i="1"/>
  <c r="S978" i="1"/>
  <c r="S970" i="1"/>
  <c r="S962" i="1"/>
  <c r="S954" i="1"/>
  <c r="S946" i="1"/>
  <c r="S930" i="1"/>
  <c r="S922" i="1"/>
  <c r="S914" i="1"/>
  <c r="S906" i="1"/>
  <c r="S898" i="1"/>
  <c r="S890" i="1"/>
  <c r="S882" i="1"/>
  <c r="S866" i="1"/>
  <c r="S858" i="1"/>
  <c r="S850" i="1"/>
  <c r="S842" i="1"/>
  <c r="S834" i="1"/>
  <c r="S826" i="1"/>
  <c r="S818" i="1"/>
  <c r="S802" i="1"/>
  <c r="S794" i="1"/>
  <c r="S786" i="1"/>
  <c r="S778" i="1"/>
  <c r="S770" i="1"/>
  <c r="S762" i="1"/>
  <c r="S754" i="1"/>
  <c r="S738" i="1"/>
  <c r="S730" i="1"/>
  <c r="S722" i="1"/>
  <c r="S714" i="1"/>
  <c r="S706" i="1"/>
  <c r="S698" i="1"/>
  <c r="S690" i="1"/>
  <c r="S674" i="1"/>
  <c r="S666" i="1"/>
  <c r="S658" i="1"/>
  <c r="S650" i="1"/>
  <c r="S642" i="1"/>
  <c r="S634" i="1"/>
  <c r="S626" i="1"/>
  <c r="S618" i="1"/>
  <c r="S610" i="1"/>
  <c r="S602" i="1"/>
  <c r="S594" i="1"/>
  <c r="S1025" i="1"/>
  <c r="S1017" i="1"/>
  <c r="S1009" i="1"/>
  <c r="S1001" i="1"/>
  <c r="S993" i="1"/>
  <c r="S985" i="1"/>
  <c r="S977" i="1"/>
  <c r="S969" i="1"/>
  <c r="S961" i="1"/>
  <c r="S953" i="1"/>
  <c r="S945" i="1"/>
  <c r="S937" i="1"/>
  <c r="S929" i="1"/>
  <c r="S921" i="1"/>
  <c r="S913" i="1"/>
  <c r="S905" i="1"/>
  <c r="S897" i="1"/>
  <c r="S889" i="1"/>
  <c r="S881" i="1"/>
  <c r="S873" i="1"/>
  <c r="S865" i="1"/>
  <c r="S857" i="1"/>
  <c r="S849" i="1"/>
  <c r="S841" i="1"/>
  <c r="S833" i="1"/>
  <c r="S825" i="1"/>
  <c r="S817" i="1"/>
  <c r="S809" i="1"/>
  <c r="S801" i="1"/>
  <c r="S793" i="1"/>
  <c r="S785" i="1"/>
  <c r="S777" i="1"/>
  <c r="S769" i="1"/>
  <c r="S761" i="1"/>
  <c r="S753" i="1"/>
  <c r="S745" i="1"/>
  <c r="S737" i="1"/>
  <c r="S729" i="1"/>
  <c r="S721" i="1"/>
  <c r="S713" i="1"/>
  <c r="S705" i="1"/>
  <c r="S697" i="1"/>
  <c r="S689" i="1"/>
  <c r="S641" i="1"/>
  <c r="S577" i="1"/>
  <c r="S449" i="1"/>
  <c r="S385" i="1"/>
  <c r="S321" i="1"/>
  <c r="S257" i="1"/>
  <c r="S193" i="1"/>
  <c r="S685" i="1"/>
  <c r="S677" i="1"/>
  <c r="S669" i="1"/>
  <c r="S661" i="1"/>
  <c r="S653" i="1"/>
  <c r="S645" i="1"/>
  <c r="S637" i="1"/>
  <c r="S629" i="1"/>
  <c r="S621" i="1"/>
  <c r="S613" i="1"/>
  <c r="S605" i="1"/>
  <c r="S597" i="1"/>
  <c r="S589" i="1"/>
  <c r="S581" i="1"/>
  <c r="S573" i="1"/>
  <c r="S565" i="1"/>
  <c r="S557" i="1"/>
  <c r="S549" i="1"/>
  <c r="S541" i="1"/>
  <c r="S533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652" i="1"/>
  <c r="S644" i="1"/>
  <c r="S636" i="1"/>
  <c r="S628" i="1"/>
  <c r="S620" i="1"/>
  <c r="S612" i="1"/>
  <c r="S604" i="1"/>
  <c r="S596" i="1"/>
  <c r="S588" i="1"/>
  <c r="S580" i="1"/>
  <c r="S572" i="1"/>
  <c r="S564" i="1"/>
  <c r="S556" i="1"/>
  <c r="S548" i="1"/>
  <c r="S540" i="1"/>
  <c r="S532" i="1"/>
  <c r="S524" i="1"/>
  <c r="S516" i="1"/>
  <c r="S508" i="1"/>
  <c r="S500" i="1"/>
  <c r="S492" i="1"/>
  <c r="S484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595" i="1"/>
  <c r="S587" i="1"/>
  <c r="S579" i="1"/>
  <c r="S571" i="1"/>
  <c r="S563" i="1"/>
  <c r="S555" i="1"/>
  <c r="S547" i="1"/>
  <c r="S539" i="1"/>
  <c r="S531" i="1"/>
  <c r="S523" i="1"/>
  <c r="S515" i="1"/>
  <c r="S507" i="1"/>
  <c r="S499" i="1"/>
  <c r="S491" i="1"/>
  <c r="S483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586" i="1"/>
  <c r="S578" i="1"/>
  <c r="S570" i="1"/>
  <c r="S562" i="1"/>
  <c r="S554" i="1"/>
  <c r="S546" i="1"/>
  <c r="S538" i="1"/>
  <c r="S530" i="1"/>
  <c r="S522" i="1"/>
  <c r="S514" i="1"/>
  <c r="S506" i="1"/>
  <c r="S498" i="1"/>
  <c r="S490" i="1"/>
  <c r="S482" i="1"/>
  <c r="S474" i="1"/>
  <c r="S466" i="1"/>
  <c r="S458" i="1"/>
  <c r="S450" i="1"/>
  <c r="S442" i="1"/>
  <c r="S434" i="1"/>
  <c r="S426" i="1"/>
  <c r="S418" i="1"/>
  <c r="S410" i="1"/>
  <c r="S402" i="1"/>
  <c r="S394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81" i="1"/>
  <c r="S673" i="1"/>
  <c r="S665" i="1"/>
  <c r="S657" i="1"/>
  <c r="S649" i="1"/>
  <c r="S633" i="1"/>
  <c r="S625" i="1"/>
  <c r="S617" i="1"/>
  <c r="S609" i="1"/>
  <c r="S601" i="1"/>
  <c r="S593" i="1"/>
  <c r="S585" i="1"/>
  <c r="S569" i="1"/>
  <c r="S561" i="1"/>
  <c r="S553" i="1"/>
  <c r="S545" i="1"/>
  <c r="S537" i="1"/>
  <c r="S529" i="1"/>
  <c r="S521" i="1"/>
  <c r="S505" i="1"/>
  <c r="S497" i="1"/>
  <c r="S489" i="1"/>
  <c r="S481" i="1"/>
  <c r="S473" i="1"/>
  <c r="S465" i="1"/>
  <c r="S457" i="1"/>
  <c r="S441" i="1"/>
  <c r="S433" i="1"/>
  <c r="S425" i="1"/>
  <c r="S417" i="1"/>
  <c r="S409" i="1"/>
  <c r="S401" i="1"/>
  <c r="S393" i="1"/>
  <c r="S377" i="1"/>
  <c r="S369" i="1"/>
  <c r="S361" i="1"/>
  <c r="S353" i="1"/>
  <c r="S345" i="1"/>
  <c r="S337" i="1"/>
  <c r="S329" i="1"/>
  <c r="S313" i="1"/>
  <c r="S305" i="1"/>
  <c r="S297" i="1"/>
  <c r="S289" i="1"/>
  <c r="S281" i="1"/>
  <c r="S273" i="1"/>
  <c r="S265" i="1"/>
  <c r="S249" i="1"/>
  <c r="S241" i="1"/>
  <c r="S233" i="1"/>
  <c r="S225" i="1"/>
  <c r="S217" i="1"/>
  <c r="S209" i="1"/>
  <c r="S201" i="1"/>
  <c r="S185" i="1"/>
  <c r="S177" i="1"/>
  <c r="S169" i="1"/>
  <c r="S161" i="1"/>
  <c r="S153" i="1"/>
  <c r="S145" i="1"/>
  <c r="S137" i="1"/>
  <c r="S121" i="1"/>
  <c r="S113" i="1"/>
  <c r="S105" i="1"/>
  <c r="S97" i="1"/>
  <c r="S89" i="1"/>
  <c r="S81" i="1"/>
  <c r="S73" i="1"/>
  <c r="S57" i="1"/>
  <c r="S49" i="1"/>
  <c r="S41" i="1"/>
  <c r="S33" i="1"/>
  <c r="S25" i="1"/>
  <c r="S17" i="1"/>
  <c r="S9" i="1"/>
  <c r="S544" i="1"/>
  <c r="S528" i="1"/>
  <c r="S520" i="1"/>
  <c r="S512" i="1"/>
  <c r="S504" i="1"/>
  <c r="S496" i="1"/>
  <c r="S488" i="1"/>
  <c r="S480" i="1"/>
  <c r="S464" i="1"/>
  <c r="S456" i="1"/>
  <c r="S448" i="1"/>
  <c r="S440" i="1"/>
  <c r="S432" i="1"/>
  <c r="S424" i="1"/>
  <c r="S416" i="1"/>
  <c r="S400" i="1"/>
  <c r="S392" i="1"/>
  <c r="S384" i="1"/>
  <c r="S376" i="1"/>
  <c r="S368" i="1"/>
  <c r="S360" i="1"/>
  <c r="S352" i="1"/>
  <c r="S336" i="1"/>
  <c r="S328" i="1"/>
  <c r="S320" i="1"/>
  <c r="S312" i="1"/>
  <c r="S304" i="1"/>
  <c r="S296" i="1"/>
  <c r="S288" i="1"/>
  <c r="S272" i="1"/>
  <c r="S264" i="1"/>
  <c r="S256" i="1"/>
  <c r="S248" i="1"/>
  <c r="S240" i="1"/>
  <c r="S232" i="1"/>
  <c r="S224" i="1"/>
  <c r="S208" i="1"/>
  <c r="S200" i="1"/>
  <c r="S192" i="1"/>
  <c r="S184" i="1"/>
  <c r="S176" i="1"/>
  <c r="S168" i="1"/>
  <c r="S160" i="1"/>
  <c r="S144" i="1"/>
  <c r="S136" i="1"/>
  <c r="S128" i="1"/>
  <c r="S120" i="1"/>
  <c r="S112" i="1"/>
  <c r="S104" i="1"/>
  <c r="S96" i="1"/>
  <c r="S80" i="1"/>
  <c r="S72" i="1"/>
  <c r="S64" i="1"/>
  <c r="S56" i="1"/>
  <c r="S48" i="1"/>
  <c r="S40" i="1"/>
  <c r="S32" i="1"/>
  <c r="S16" i="1"/>
  <c r="S8" i="1"/>
  <c r="S735" i="1"/>
  <c r="S727" i="1"/>
  <c r="S719" i="1"/>
  <c r="S711" i="1"/>
  <c r="S703" i="1"/>
  <c r="S695" i="1"/>
  <c r="S687" i="1"/>
  <c r="S679" i="1"/>
  <c r="S671" i="1"/>
  <c r="S663" i="1"/>
  <c r="S655" i="1"/>
  <c r="S647" i="1"/>
  <c r="S639" i="1"/>
  <c r="S631" i="1"/>
  <c r="S615" i="1"/>
  <c r="S607" i="1"/>
  <c r="S599" i="1"/>
  <c r="S591" i="1"/>
  <c r="S583" i="1"/>
  <c r="S575" i="1"/>
  <c r="S567" i="1"/>
  <c r="S551" i="1"/>
  <c r="S543" i="1"/>
  <c r="S535" i="1"/>
  <c r="S527" i="1"/>
  <c r="S519" i="1"/>
  <c r="S511" i="1"/>
  <c r="S503" i="1"/>
  <c r="S487" i="1"/>
  <c r="S479" i="1"/>
  <c r="S471" i="1"/>
  <c r="S463" i="1"/>
  <c r="S455" i="1"/>
  <c r="S447" i="1"/>
  <c r="S439" i="1"/>
  <c r="S423" i="1"/>
  <c r="S415" i="1"/>
  <c r="S407" i="1"/>
  <c r="S399" i="1"/>
  <c r="S391" i="1"/>
  <c r="S383" i="1"/>
  <c r="S375" i="1"/>
  <c r="S359" i="1"/>
  <c r="S351" i="1"/>
  <c r="S343" i="1"/>
  <c r="S335" i="1"/>
  <c r="S327" i="1"/>
  <c r="S319" i="1"/>
  <c r="S311" i="1"/>
  <c r="S295" i="1"/>
  <c r="S287" i="1"/>
  <c r="S279" i="1"/>
  <c r="S271" i="1"/>
  <c r="S263" i="1"/>
  <c r="S255" i="1"/>
  <c r="S247" i="1"/>
  <c r="S231" i="1"/>
  <c r="S223" i="1"/>
  <c r="S215" i="1"/>
  <c r="S207" i="1"/>
  <c r="S199" i="1"/>
  <c r="S191" i="1"/>
  <c r="S183" i="1"/>
  <c r="S167" i="1"/>
  <c r="S159" i="1"/>
  <c r="S151" i="1"/>
  <c r="S143" i="1"/>
  <c r="S135" i="1"/>
  <c r="S127" i="1"/>
  <c r="S119" i="1"/>
  <c r="S103" i="1"/>
  <c r="S95" i="1"/>
  <c r="S87" i="1"/>
  <c r="S79" i="1"/>
  <c r="S71" i="1"/>
  <c r="S63" i="1"/>
  <c r="S55" i="1"/>
  <c r="S39" i="1"/>
  <c r="S31" i="1"/>
  <c r="S23" i="1"/>
  <c r="S15" i="1"/>
  <c r="S7" i="1"/>
  <c r="S78" i="1"/>
  <c r="S70" i="1"/>
  <c r="S62" i="1"/>
  <c r="S54" i="1"/>
  <c r="S46" i="1"/>
  <c r="S38" i="1"/>
  <c r="S30" i="1"/>
  <c r="S22" i="1"/>
  <c r="S14" i="1"/>
  <c r="S6" i="1"/>
  <c r="S77" i="1"/>
  <c r="S69" i="1"/>
  <c r="S61" i="1"/>
  <c r="S53" i="1"/>
  <c r="S45" i="1"/>
  <c r="S37" i="1"/>
  <c r="S29" i="1"/>
  <c r="S21" i="1"/>
  <c r="S13" i="1"/>
  <c r="S5" i="1"/>
  <c r="S68" i="1"/>
  <c r="S60" i="1"/>
  <c r="S52" i="1"/>
  <c r="S44" i="1"/>
  <c r="S36" i="1"/>
  <c r="S28" i="1"/>
  <c r="S20" i="1"/>
  <c r="S12" i="1"/>
  <c r="S4" i="1"/>
  <c r="S67" i="1"/>
  <c r="S59" i="1"/>
  <c r="S51" i="1"/>
  <c r="S43" i="1"/>
  <c r="S35" i="1"/>
  <c r="S27" i="1"/>
  <c r="S19" i="1"/>
  <c r="S11" i="1"/>
  <c r="S3" i="1"/>
  <c r="S66" i="1"/>
  <c r="S58" i="1"/>
  <c r="S50" i="1"/>
  <c r="S42" i="1"/>
  <c r="S34" i="1"/>
  <c r="S26" i="1"/>
  <c r="S18" i="1"/>
  <c r="S10" i="1"/>
  <c r="S2" i="1"/>
</calcChain>
</file>

<file path=xl/sharedStrings.xml><?xml version="1.0" encoding="utf-8"?>
<sst xmlns="http://schemas.openxmlformats.org/spreadsheetml/2006/main" count="8264" uniqueCount="56">
  <si>
    <t>ID</t>
  </si>
  <si>
    <t>Marital Status</t>
  </si>
  <si>
    <t>Gender</t>
  </si>
  <si>
    <t>Income</t>
  </si>
  <si>
    <t>Children</t>
  </si>
  <si>
    <t>Occupation</t>
  </si>
  <si>
    <t>Home Owner</t>
  </si>
  <si>
    <t>Cars</t>
  </si>
  <si>
    <t>Commute Distance</t>
  </si>
  <si>
    <t>Age</t>
  </si>
  <si>
    <t>Purchased Bike</t>
  </si>
  <si>
    <t>Skilled Manual</t>
  </si>
  <si>
    <t>Yes</t>
  </si>
  <si>
    <t>0-1 Miles</t>
  </si>
  <si>
    <t>No</t>
  </si>
  <si>
    <t>Clerical</t>
  </si>
  <si>
    <t>Professional</t>
  </si>
  <si>
    <t>2-5 Miles</t>
  </si>
  <si>
    <t>5-10 Miles</t>
  </si>
  <si>
    <t>Manual</t>
  </si>
  <si>
    <t>1-2 Miles</t>
  </si>
  <si>
    <t>Management</t>
  </si>
  <si>
    <t>10+ Miles</t>
  </si>
  <si>
    <t>F</t>
  </si>
  <si>
    <t>M</t>
  </si>
  <si>
    <t>S</t>
  </si>
  <si>
    <t xml:space="preserve">Skilled Manual </t>
  </si>
  <si>
    <t>Region</t>
  </si>
  <si>
    <t>Education</t>
  </si>
  <si>
    <t>Europe</t>
  </si>
  <si>
    <t>Bachelors</t>
  </si>
  <si>
    <t>Partial College</t>
  </si>
  <si>
    <t>Pacific</t>
  </si>
  <si>
    <t>High School</t>
  </si>
  <si>
    <t>Partial High School</t>
  </si>
  <si>
    <t>Graduate Degree</t>
  </si>
  <si>
    <t>North America</t>
  </si>
  <si>
    <t>Average Distance</t>
  </si>
  <si>
    <t>Upper Bound</t>
  </si>
  <si>
    <t>Lower Bound</t>
  </si>
  <si>
    <t>Gender2</t>
  </si>
  <si>
    <t>Marital Status2</t>
  </si>
  <si>
    <t>Count of Purchased Bike</t>
  </si>
  <si>
    <t>Row Labels</t>
  </si>
  <si>
    <t>Grand Total</t>
  </si>
  <si>
    <t>Average of Income</t>
  </si>
  <si>
    <t>No of Customers</t>
  </si>
  <si>
    <t>Column1</t>
  </si>
  <si>
    <t>Sum of Column1</t>
  </si>
  <si>
    <t>Average of Column1</t>
  </si>
  <si>
    <t>Average of Age</t>
  </si>
  <si>
    <t>Female</t>
  </si>
  <si>
    <t>Male</t>
  </si>
  <si>
    <t>Married</t>
  </si>
  <si>
    <t>Single</t>
  </si>
  <si>
    <t>Customer Purchase Insights Dashboard – Bike 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</si>
</sst>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6" formatCode="&quot;$&quot;#,##0"/>
    <numFmt numFmtId="170" formatCode="0\1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36"/>
      <color rgb="FF2C2C2C"/>
      <name val="Calibri"/>
      <family val="2"/>
      <scheme val="minor"/>
    </font>
    <font>
      <sz val="11"/>
      <color rgb="FF2C2C2C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42" applyNumberFormat="1" applyFont="1"/>
    <xf numFmtId="1" fontId="18" fillId="0" borderId="0" xfId="0" applyNumberFormat="1" applyFont="1"/>
    <xf numFmtId="1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4" fontId="20" fillId="0" borderId="0" xfId="42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6" fontId="0" fillId="0" borderId="0" xfId="0" applyNumberFormat="1"/>
    <xf numFmtId="3" fontId="0" fillId="0" borderId="0" xfId="0" applyNumberFormat="1"/>
    <xf numFmtId="0" fontId="0" fillId="0" borderId="0" xfId="0" applyNumberFormat="1"/>
    <xf numFmtId="170" fontId="0" fillId="0" borderId="0" xfId="0" applyNumberFormat="1"/>
    <xf numFmtId="9" fontId="0" fillId="0" borderId="0" xfId="0" applyNumberFormat="1"/>
    <xf numFmtId="9" fontId="0" fillId="0" borderId="0" xfId="43" applyFont="1"/>
    <xf numFmtId="164" fontId="0" fillId="0" borderId="0" xfId="0" applyNumberFormat="1" applyAlignment="1">
      <alignment horizontal="left"/>
    </xf>
    <xf numFmtId="0" fontId="21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0" fillId="33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70" formatCode="0\1"/>
    </dxf>
    <dxf>
      <numFmt numFmtId="3" formatCode="#,##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numFmt numFmtId="0" formatCode="General"/>
    </dxf>
    <dxf>
      <numFmt numFmtId="0" formatCode="General"/>
    </dxf>
    <dxf>
      <numFmt numFmtId="1" formatCode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AFAFA"/>
      <color rgb="FF28A745"/>
      <color rgb="FF2C2C2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[bike_buyers.xlsx]Pivot Tables!PivotTable6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Tables'!$A$21:$A$23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Tables'!$B$21:$B$23</c:f>
              <c:numCache>
                <c:formatCode>0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C-4D11-B3C5-E4253202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348960"/>
        <c:axId val="675357120"/>
      </c:barChart>
      <c:catAx>
        <c:axId val="67534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75357120"/>
        <c:auto val="1"/>
        <c:lblAlgn val="ctr"/>
        <c:lblOffset val="100"/>
        <c:noMultiLvlLbl val="0"/>
      </c:catAx>
      <c:valAx>
        <c:axId val="6753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7534896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[bike_buyers.xlsx]Pivot Tables!PivotTable10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2C2C2C"/>
                </a:solidFill>
              </a:rPr>
              <a:t>Impact of Income on Number of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rgbClr val="2C2C2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8A74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A745"/>
            </a:solidFill>
            <a:ln>
              <a:noFill/>
            </a:ln>
            <a:effectLst/>
          </c:spPr>
          <c:cat>
            <c:strRef>
              <c:f>'Pivot Tables'!$A$77:$A$93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'Pivot Tables'!$B$77:$B$93</c:f>
              <c:numCache>
                <c:formatCode>0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57</c:v>
                </c:pt>
                <c:pt idx="3">
                  <c:v>94</c:v>
                </c:pt>
                <c:pt idx="4">
                  <c:v>20</c:v>
                </c:pt>
                <c:pt idx="5">
                  <c:v>82</c:v>
                </c:pt>
                <c:pt idx="6">
                  <c:v>66</c:v>
                </c:pt>
                <c:pt idx="7">
                  <c:v>36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786-96A6-28F15BCB6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33584"/>
        <c:axId val="764425424"/>
      </c:areaChart>
      <c:catAx>
        <c:axId val="76443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25424"/>
        <c:crosses val="autoZero"/>
        <c:auto val="1"/>
        <c:lblAlgn val="ctr"/>
        <c:lblOffset val="100"/>
        <c:noMultiLvlLbl val="0"/>
      </c:catAx>
      <c:valAx>
        <c:axId val="764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[bike_buyers.xlsx]Pivot Tables!PivotTable7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Marital Status Breakdown of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Tables'!$B$29:$B$31</c:f>
              <c:numCache>
                <c:formatCode>0</c:formatCode>
                <c:ptCount val="2"/>
                <c:pt idx="0">
                  <c:v>252</c:v>
                </c:pt>
                <c:pt idx="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47FB-9920-6ECC46F5F3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345600"/>
        <c:axId val="675349440"/>
      </c:barChart>
      <c:catAx>
        <c:axId val="6753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49440"/>
        <c:crosses val="autoZero"/>
        <c:auto val="1"/>
        <c:lblAlgn val="ctr"/>
        <c:lblOffset val="100"/>
        <c:noMultiLvlLbl val="0"/>
      </c:catAx>
      <c:valAx>
        <c:axId val="675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[bike_buyers.xlsx]Pivot Tables!PivotTable8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Occupational Breakdown of Purchase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Tables'!$A$44:$A$49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Tables'!$B$44:$B$49</c:f>
              <c:numCache>
                <c:formatCode>0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B-4224-99A2-24861B4C48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388320"/>
        <c:axId val="675390240"/>
      </c:barChart>
      <c:catAx>
        <c:axId val="6753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90240"/>
        <c:crosses val="autoZero"/>
        <c:auto val="1"/>
        <c:lblAlgn val="ctr"/>
        <c:lblOffset val="100"/>
        <c:noMultiLvlLbl val="0"/>
      </c:catAx>
      <c:valAx>
        <c:axId val="675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[bike_buyers.xlsx]Pivot Tables!PivotTable9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Impact of Commute Distance on Number of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Tables'!$A$60:$A$65</c:f>
              <c:strCache>
                <c:ptCount val="5"/>
                <c:pt idx="0">
                  <c:v>0.5</c:v>
                </c:pt>
                <c:pt idx="1">
                  <c:v>1.5</c:v>
                </c:pt>
                <c:pt idx="2">
                  <c:v>3.5</c:v>
                </c:pt>
                <c:pt idx="3">
                  <c:v>7.5</c:v>
                </c:pt>
                <c:pt idx="4">
                  <c:v>504.5</c:v>
                </c:pt>
              </c:strCache>
            </c:strRef>
          </c:cat>
          <c:val>
            <c:numRef>
              <c:f>'Pivot Tables'!$B$60:$B$65</c:f>
              <c:numCache>
                <c:formatCode>0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E-4E5F-809B-DCA0200F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400800"/>
        <c:axId val="675366240"/>
      </c:lineChart>
      <c:catAx>
        <c:axId val="675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66240"/>
        <c:crosses val="autoZero"/>
        <c:auto val="1"/>
        <c:lblAlgn val="ctr"/>
        <c:lblOffset val="100"/>
        <c:noMultiLvlLbl val="0"/>
      </c:catAx>
      <c:valAx>
        <c:axId val="6753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[bike_buyers.xlsx]Pivot Tables!PivotTable10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Tables'!$A$77:$A$93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'Pivot Tables'!$B$77:$B$93</c:f>
              <c:numCache>
                <c:formatCode>0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57</c:v>
                </c:pt>
                <c:pt idx="3">
                  <c:v>94</c:v>
                </c:pt>
                <c:pt idx="4">
                  <c:v>20</c:v>
                </c:pt>
                <c:pt idx="5">
                  <c:v>82</c:v>
                </c:pt>
                <c:pt idx="6">
                  <c:v>66</c:v>
                </c:pt>
                <c:pt idx="7">
                  <c:v>36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7-41FB-843E-E51BC7B63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33584"/>
        <c:axId val="764425424"/>
      </c:areaChart>
      <c:catAx>
        <c:axId val="76443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25424"/>
        <c:crosses val="autoZero"/>
        <c:auto val="1"/>
        <c:lblAlgn val="ctr"/>
        <c:lblOffset val="100"/>
        <c:noMultiLvlLbl val="0"/>
      </c:catAx>
      <c:valAx>
        <c:axId val="764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[bike_buyers.xlsx]Pivot Tables!PivotTable6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2C2C2C"/>
                </a:solidFill>
              </a:rPr>
              <a:t>Gender Breakdown of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rgbClr val="2C2C2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8A74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2C2C2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A74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2C2C2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Tables'!$A$21:$A$23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Tables'!$B$21:$B$23</c:f>
              <c:numCache>
                <c:formatCode>0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26D-B097-DB36C4408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348960"/>
        <c:axId val="675357120"/>
      </c:barChart>
      <c:catAx>
        <c:axId val="6753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7120"/>
        <c:crosses val="autoZero"/>
        <c:auto val="1"/>
        <c:lblAlgn val="ctr"/>
        <c:lblOffset val="100"/>
        <c:noMultiLvlLbl val="0"/>
      </c:catAx>
      <c:valAx>
        <c:axId val="6753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48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[bike_buyers.xlsx]Pivot Tables!PivotTable7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2C2C2C"/>
                </a:solidFill>
              </a:rPr>
              <a:t>Marital Status Breakdown of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C2C2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8A74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A7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Tables'!$B$29:$B$31</c:f>
              <c:numCache>
                <c:formatCode>0</c:formatCode>
                <c:ptCount val="2"/>
                <c:pt idx="0">
                  <c:v>252</c:v>
                </c:pt>
                <c:pt idx="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C-4356-9B53-7C63D843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345600"/>
        <c:axId val="675349440"/>
      </c:barChart>
      <c:catAx>
        <c:axId val="6753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49440"/>
        <c:crosses val="autoZero"/>
        <c:auto val="1"/>
        <c:lblAlgn val="ctr"/>
        <c:lblOffset val="100"/>
        <c:noMultiLvlLbl val="0"/>
      </c:catAx>
      <c:valAx>
        <c:axId val="675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[bike_buyers.xlsx]Pivot Tables!PivotTable8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2C2C2C"/>
                </a:solidFill>
              </a:rPr>
              <a:t>Occupational Breakdown of Purchase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C2C2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8A74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2C2C2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8A745"/>
          </a:solidFill>
          <a:ln>
            <a:noFill/>
          </a:ln>
          <a:effectLst/>
        </c:spPr>
      </c:pivotFmt>
      <c:pivotFmt>
        <c:idx val="4"/>
        <c:spPr>
          <a:solidFill>
            <a:srgbClr val="28A74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A7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C2C2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Tables'!$A$44:$A$49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Tables'!$B$44:$B$49</c:f>
              <c:numCache>
                <c:formatCode>0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8-4A49-B1D9-74456875FF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388320"/>
        <c:axId val="675390240"/>
      </c:barChart>
      <c:catAx>
        <c:axId val="6753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90240"/>
        <c:crosses val="autoZero"/>
        <c:auto val="1"/>
        <c:lblAlgn val="ctr"/>
        <c:lblOffset val="100"/>
        <c:noMultiLvlLbl val="0"/>
      </c:catAx>
      <c:valAx>
        <c:axId val="675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[bike_buyers.xlsx]Pivot Tables!PivotTable9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2C2C2C"/>
                </a:solidFill>
              </a:rPr>
              <a:t>Impact of Commute Distance on Number of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rgbClr val="2C2C2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8A74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28A74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8A74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Tables'!$A$60:$A$65</c:f>
              <c:strCache>
                <c:ptCount val="5"/>
                <c:pt idx="0">
                  <c:v>0.5</c:v>
                </c:pt>
                <c:pt idx="1">
                  <c:v>1.5</c:v>
                </c:pt>
                <c:pt idx="2">
                  <c:v>3.5</c:v>
                </c:pt>
                <c:pt idx="3">
                  <c:v>7.5</c:v>
                </c:pt>
                <c:pt idx="4">
                  <c:v>504.5</c:v>
                </c:pt>
              </c:strCache>
            </c:strRef>
          </c:cat>
          <c:val>
            <c:numRef>
              <c:f>'Pivot Tables'!$B$60:$B$65</c:f>
              <c:numCache>
                <c:formatCode>0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2-4936-A9BC-D4B260854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400800"/>
        <c:axId val="675366240"/>
      </c:lineChart>
      <c:catAx>
        <c:axId val="675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66240"/>
        <c:crosses val="autoZero"/>
        <c:auto val="1"/>
        <c:lblAlgn val="ctr"/>
        <c:lblOffset val="100"/>
        <c:noMultiLvlLbl val="0"/>
      </c:catAx>
      <c:valAx>
        <c:axId val="6753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2C2C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5</xdr:row>
      <xdr:rowOff>175260</xdr:rowOff>
    </xdr:from>
    <xdr:ext cx="46482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30ED5DD-E858-AF18-7CFE-3875999FA61A}"/>
            </a:ext>
          </a:extLst>
        </xdr:cNvPr>
        <xdr:cNvSpPr txBox="1"/>
      </xdr:nvSpPr>
      <xdr:spPr>
        <a:xfrm>
          <a:off x="6400800" y="1089660"/>
          <a:ext cx="4648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289560</xdr:colOff>
      <xdr:row>5</xdr:row>
      <xdr:rowOff>22860</xdr:rowOff>
    </xdr:from>
    <xdr:ext cx="118872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EE44E4-2277-9420-2C45-69999664C4B6}"/>
            </a:ext>
          </a:extLst>
        </xdr:cNvPr>
        <xdr:cNvSpPr txBox="1"/>
      </xdr:nvSpPr>
      <xdr:spPr>
        <a:xfrm>
          <a:off x="5699760" y="937260"/>
          <a:ext cx="11887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0</xdr:colOff>
      <xdr:row>15</xdr:row>
      <xdr:rowOff>137160</xdr:rowOff>
    </xdr:from>
    <xdr:to>
      <xdr:col>10</xdr:col>
      <xdr:colOff>121920</xdr:colOff>
      <xdr:row>24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FD9272-25FC-319F-C458-B2FD090B5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556260</xdr:colOff>
      <xdr:row>25</xdr:row>
      <xdr:rowOff>53340</xdr:rowOff>
    </xdr:from>
    <xdr:to>
      <xdr:col>11</xdr:col>
      <xdr:colOff>99060</xdr:colOff>
      <xdr:row>40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4FB674-52EA-3950-94CE-12CFE6B07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41</xdr:row>
      <xdr:rowOff>11430</xdr:rowOff>
    </xdr:from>
    <xdr:to>
      <xdr:col>11</xdr:col>
      <xdr:colOff>99060</xdr:colOff>
      <xdr:row>56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8F73CC-21F2-421A-A97C-FB968F254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563880</xdr:colOff>
      <xdr:row>56</xdr:row>
      <xdr:rowOff>11430</xdr:rowOff>
    </xdr:from>
    <xdr:to>
      <xdr:col>11</xdr:col>
      <xdr:colOff>106680</xdr:colOff>
      <xdr:row>71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44F9E9-E998-F9B9-D2F2-3A2974AC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75</xdr:row>
      <xdr:rowOff>0</xdr:rowOff>
    </xdr:from>
    <xdr:to>
      <xdr:col>14</xdr:col>
      <xdr:colOff>0</xdr:colOff>
      <xdr:row>90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F2B374-376D-992D-11C3-B5B03C8BE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0</xdr:colOff>
      <xdr:row>8</xdr:row>
      <xdr:rowOff>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3315A5A-3D3E-0136-BD3C-1D3159D1C382}"/>
            </a:ext>
          </a:extLst>
        </xdr:cNvPr>
        <xdr:cNvSpPr/>
      </xdr:nvSpPr>
      <xdr:spPr>
        <a:xfrm>
          <a:off x="2438400" y="740229"/>
          <a:ext cx="1828800" cy="740229"/>
        </a:xfrm>
        <a:prstGeom prst="roundRect">
          <a:avLst/>
        </a:prstGeom>
        <a:solidFill>
          <a:srgbClr val="28A745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45720" bIns="0" rtlCol="0" anchor="t"/>
        <a:lstStyle/>
        <a:p>
          <a:pPr algn="ctr"/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Bike Sold</a:t>
          </a:r>
          <a:endParaRPr lang="en-US" sz="3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3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495</a:t>
          </a:r>
          <a:r>
            <a:rPr lang="en-US" sz="2200">
              <a:solidFill>
                <a:schemeClr val="tx1"/>
              </a:solidFill>
              <a:latin typeface="+mn-lt"/>
            </a:rPr>
            <a:t> </a:t>
          </a:r>
        </a:p>
      </xdr:txBody>
    </xdr:sp>
    <xdr:clientData/>
  </xdr:twoCellAnchor>
  <xdr:twoCellAnchor>
    <xdr:from>
      <xdr:col>12</xdr:col>
      <xdr:colOff>0</xdr:colOff>
      <xdr:row>4</xdr:row>
      <xdr:rowOff>10886</xdr:rowOff>
    </xdr:from>
    <xdr:to>
      <xdr:col>15</xdr:col>
      <xdr:colOff>0</xdr:colOff>
      <xdr:row>8</xdr:row>
      <xdr:rowOff>10886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097B715-A0CC-4F8A-BA1D-74563E110FE9}"/>
            </a:ext>
          </a:extLst>
        </xdr:cNvPr>
        <xdr:cNvSpPr/>
      </xdr:nvSpPr>
      <xdr:spPr>
        <a:xfrm>
          <a:off x="7315200" y="751115"/>
          <a:ext cx="1828800" cy="740228"/>
        </a:xfrm>
        <a:prstGeom prst="roundRect">
          <a:avLst/>
        </a:prstGeom>
        <a:solidFill>
          <a:srgbClr val="28A745"/>
        </a:solidFill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45720" bIns="0" rtlCol="0" anchor="t"/>
        <a:lstStyle/>
        <a:p>
          <a:pPr algn="ctr"/>
          <a:r>
            <a:rPr lang="en-US" sz="14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 of Buyers </a:t>
          </a:r>
        </a:p>
        <a:p>
          <a:pPr algn="ctr"/>
          <a:endParaRPr lang="en-US" sz="3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200">
              <a:solidFill>
                <a:schemeClr val="tx1"/>
              </a:solidFill>
              <a:latin typeface="+mn-lt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$57,475</a:t>
          </a:r>
          <a:r>
            <a:rPr lang="en-US" sz="1600"/>
            <a:t> </a:t>
          </a:r>
          <a:endParaRPr lang="en-US" sz="16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0</xdr:colOff>
      <xdr:row>4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370A6B4-9AA4-4539-AEF5-1667539131A2}"/>
            </a:ext>
          </a:extLst>
        </xdr:cNvPr>
        <xdr:cNvSpPr/>
      </xdr:nvSpPr>
      <xdr:spPr>
        <a:xfrm>
          <a:off x="9753600" y="740229"/>
          <a:ext cx="1828800" cy="740228"/>
        </a:xfrm>
        <a:prstGeom prst="roundRect">
          <a:avLst/>
        </a:prstGeom>
        <a:solidFill>
          <a:srgbClr val="28A745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45720" bIns="0" rtlCol="0" anchor="t"/>
        <a:lstStyle/>
        <a:p>
          <a:pPr algn="ctr"/>
          <a:r>
            <a:rPr lang="en-US" sz="14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 of Non-Buyers </a:t>
          </a:r>
        </a:p>
        <a:p>
          <a:pPr algn="ctr"/>
          <a:endParaRPr lang="en-US" sz="3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200">
              <a:solidFill>
                <a:schemeClr val="tx1"/>
              </a:solidFill>
              <a:latin typeface="+mn-lt"/>
            </a:rPr>
            <a:t> </a:t>
          </a:r>
          <a:r>
            <a:rPr lang="en-US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$55,028</a:t>
          </a:r>
          <a:r>
            <a:rPr lang="en-US" sz="1600">
              <a:solidFill>
                <a:schemeClr val="tx1"/>
              </a:solidFill>
            </a:rPr>
            <a:t>  </a:t>
          </a:r>
          <a:endParaRPr lang="en-US" sz="16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6FF109D-A01E-4013-89D5-775C785293AB}"/>
            </a:ext>
          </a:extLst>
        </xdr:cNvPr>
        <xdr:cNvSpPr/>
      </xdr:nvSpPr>
      <xdr:spPr>
        <a:xfrm>
          <a:off x="0" y="740229"/>
          <a:ext cx="1828800" cy="740228"/>
        </a:xfrm>
        <a:prstGeom prst="roundRect">
          <a:avLst/>
        </a:prstGeom>
        <a:solidFill>
          <a:srgbClr val="28A745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45720" bIns="0" rtlCol="0" anchor="t"/>
        <a:lstStyle/>
        <a:p>
          <a:pPr algn="ctr"/>
          <a:r>
            <a:rPr lang="en-US" sz="14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of Customers</a:t>
          </a:r>
        </a:p>
        <a:p>
          <a:pPr algn="ctr"/>
          <a:endParaRPr lang="en-US" sz="3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200">
              <a:solidFill>
                <a:schemeClr val="tx1"/>
              </a:solidFill>
              <a:latin typeface="+mn-lt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1,026</a:t>
          </a:r>
          <a:r>
            <a:rPr lang="en-US" sz="1600"/>
            <a:t> </a:t>
          </a:r>
          <a:endParaRPr lang="en-US" sz="16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11</xdr:col>
      <xdr:colOff>0</xdr:colOff>
      <xdr:row>8</xdr:row>
      <xdr:rowOff>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FE8159E-13D5-4F1D-9234-F8921F8913D2}"/>
            </a:ext>
          </a:extLst>
        </xdr:cNvPr>
        <xdr:cNvSpPr/>
      </xdr:nvSpPr>
      <xdr:spPr>
        <a:xfrm>
          <a:off x="4876800" y="740229"/>
          <a:ext cx="1828800" cy="740229"/>
        </a:xfrm>
        <a:prstGeom prst="roundRect">
          <a:avLst/>
        </a:prstGeom>
        <a:solidFill>
          <a:srgbClr val="28A745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45720" bIns="0" rtlCol="0" anchor="t"/>
        <a:lstStyle/>
        <a:p>
          <a:pPr algn="ctr"/>
          <a:r>
            <a:rPr lang="en-US" sz="14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Purcahse Rate</a:t>
          </a:r>
        </a:p>
        <a:p>
          <a:pPr algn="ctr"/>
          <a:endParaRPr lang="en-US" sz="2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200">
              <a:solidFill>
                <a:schemeClr val="tx1"/>
              </a:solidFill>
              <a:latin typeface="+mn-lt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48%</a:t>
          </a:r>
          <a:r>
            <a:rPr lang="en-US" sz="1600"/>
            <a:t> </a:t>
          </a:r>
          <a:endParaRPr lang="en-US" sz="16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112F7D79-8B30-4F8A-AC88-68E969A089A3}"/>
            </a:ext>
          </a:extLst>
        </xdr:cNvPr>
        <xdr:cNvSpPr/>
      </xdr:nvSpPr>
      <xdr:spPr>
        <a:xfrm>
          <a:off x="12192000" y="740229"/>
          <a:ext cx="1828800" cy="740228"/>
        </a:xfrm>
        <a:prstGeom prst="roundRect">
          <a:avLst/>
        </a:prstGeom>
        <a:solidFill>
          <a:srgbClr val="28A745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45720" bIns="0" rtlCol="0" anchor="t"/>
        <a:lstStyle/>
        <a:p>
          <a:pPr algn="ctr"/>
          <a:r>
            <a:rPr lang="en-US" sz="14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Avg Customers Age</a:t>
          </a:r>
        </a:p>
        <a:p>
          <a:pPr algn="ctr"/>
          <a:endParaRPr lang="en-US" sz="3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3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3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</a:t>
          </a:r>
          <a:endParaRPr lang="en-US" sz="16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0</xdr:colOff>
      <xdr:row>6</xdr:row>
      <xdr:rowOff>11498</xdr:rowOff>
    </xdr:from>
    <xdr:to>
      <xdr:col>7</xdr:col>
      <xdr:colOff>0</xdr:colOff>
      <xdr:row>6</xdr:row>
      <xdr:rowOff>11498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322F933A-CC88-7D2F-0704-FAD9EB95DB2E}"/>
            </a:ext>
          </a:extLst>
        </xdr:cNvPr>
        <xdr:cNvCxnSpPr/>
      </xdr:nvCxnSpPr>
      <xdr:spPr>
        <a:xfrm>
          <a:off x="2438400" y="1121841"/>
          <a:ext cx="1828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10886</xdr:rowOff>
    </xdr:from>
    <xdr:to>
      <xdr:col>15</xdr:col>
      <xdr:colOff>0</xdr:colOff>
      <xdr:row>6</xdr:row>
      <xdr:rowOff>10886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6CA79E6-8D3C-457F-9C69-AB6669A6D8A2}"/>
            </a:ext>
          </a:extLst>
        </xdr:cNvPr>
        <xdr:cNvCxnSpPr/>
      </xdr:nvCxnSpPr>
      <xdr:spPr>
        <a:xfrm>
          <a:off x="7315200" y="1121229"/>
          <a:ext cx="1828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0</xdr:rowOff>
    </xdr:from>
    <xdr:to>
      <xdr:col>19</xdr:col>
      <xdr:colOff>0</xdr:colOff>
      <xdr:row>6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DCA0E7CD-2772-489E-8282-08CDED190FE4}"/>
            </a:ext>
          </a:extLst>
        </xdr:cNvPr>
        <xdr:cNvCxnSpPr/>
      </xdr:nvCxnSpPr>
      <xdr:spPr>
        <a:xfrm>
          <a:off x="9753600" y="1110343"/>
          <a:ext cx="1828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</xdr:row>
      <xdr:rowOff>17929</xdr:rowOff>
    </xdr:from>
    <xdr:to>
      <xdr:col>23</xdr:col>
      <xdr:colOff>0</xdr:colOff>
      <xdr:row>6</xdr:row>
      <xdr:rowOff>17929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5F09040-0CD7-46E6-880E-6CAAE2184E73}"/>
            </a:ext>
          </a:extLst>
        </xdr:cNvPr>
        <xdr:cNvCxnSpPr/>
      </xdr:nvCxnSpPr>
      <xdr:spPr>
        <a:xfrm>
          <a:off x="12192000" y="1128272"/>
          <a:ext cx="1828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6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50F006C-5E2C-41E2-BE50-C96B015EFD2C}"/>
            </a:ext>
          </a:extLst>
        </xdr:cNvPr>
        <xdr:cNvCxnSpPr/>
      </xdr:nvCxnSpPr>
      <xdr:spPr>
        <a:xfrm>
          <a:off x="4876800" y="1110343"/>
          <a:ext cx="1828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</xdr:row>
      <xdr:rowOff>0</xdr:rowOff>
    </xdr:from>
    <xdr:to>
      <xdr:col>3</xdr:col>
      <xdr:colOff>0</xdr:colOff>
      <xdr:row>6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9D1B75DA-5755-476A-B25B-016FC693D013}"/>
            </a:ext>
          </a:extLst>
        </xdr:cNvPr>
        <xdr:cNvCxnSpPr/>
      </xdr:nvCxnSpPr>
      <xdr:spPr>
        <a:xfrm>
          <a:off x="0" y="1110343"/>
          <a:ext cx="1828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185056</xdr:rowOff>
    </xdr:from>
    <xdr:to>
      <xdr:col>6</xdr:col>
      <xdr:colOff>0</xdr:colOff>
      <xdr:row>21</xdr:row>
      <xdr:rowOff>185056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A38C40E-0D08-4D57-82E8-39AEE5AFD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174171</xdr:rowOff>
    </xdr:from>
    <xdr:to>
      <xdr:col>14</xdr:col>
      <xdr:colOff>0</xdr:colOff>
      <xdr:row>21</xdr:row>
      <xdr:rowOff>174171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0183118-F388-4160-A38A-FE9CEB52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22</xdr:col>
      <xdr:colOff>598714</xdr:colOff>
      <xdr:row>22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BD41A89-0BBF-4AA6-A721-6B0C26196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185056</xdr:rowOff>
    </xdr:from>
    <xdr:to>
      <xdr:col>9</xdr:col>
      <xdr:colOff>0</xdr:colOff>
      <xdr:row>37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80629B01-1FA9-42FC-A64A-975567995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23</xdr:col>
      <xdr:colOff>0</xdr:colOff>
      <xdr:row>37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459DE92-6E54-4054-B99E-4695B6B40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id abdelrazk" refreshedDate="45880.585553240744" createdVersion="8" refreshedVersion="8" minRefreshableVersion="3" recordCount="1026" xr:uid="{06AD39B6-79C9-4AD5-8C3A-C95DDCBC6C91}">
  <cacheSource type="worksheet">
    <worksheetSource name="Table1"/>
  </cacheSource>
  <cacheFields count="19">
    <cacheField name="ID" numFmtId="1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Marital Status2" numFmtId="0">
      <sharedItems count="2">
        <s v="Single"/>
        <s v="Married"/>
      </sharedItems>
    </cacheField>
    <cacheField name="Gender" numFmtId="0">
      <sharedItems/>
    </cacheField>
    <cacheField name="Gender2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/>
    </cacheField>
    <cacheField name="Occupation" numFmtId="0">
      <sharedItems count="6">
        <s v="Skilled Manual "/>
        <s v="Clerical"/>
        <s v="Professional"/>
        <s v="Manual"/>
        <s v="Management"/>
        <s v="Skilled Manual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Age" numFmtId="1">
      <sharedItems containsSemiMixedTypes="0" containsString="0" containsNumber="1" containsInteger="1" minValue="25" maxValue="89"/>
    </cacheField>
    <cacheField name="Purchased Bike" numFmtId="170">
      <sharedItems count="2">
        <s v="No"/>
        <s v="Yes"/>
      </sharedItems>
    </cacheField>
    <cacheField name="Column1" numFmtId="1">
      <sharedItems containsSemiMixedTypes="0" containsString="0" containsNumber="1" containsInteger="1" minValue="0" maxValue="1"/>
    </cacheField>
    <cacheField name="Region" numFmtId="49">
      <sharedItems/>
    </cacheField>
    <cacheField name="Education" numFmtId="0">
      <sharedItems/>
    </cacheField>
    <cacheField name="Lower Bound" numFmtId="1">
      <sharedItems containsSemiMixedTypes="0" containsString="0" containsNumber="1" containsInteger="1" minValue="0" maxValue="10"/>
    </cacheField>
    <cacheField name="Upper Bound" numFmtId="0">
      <sharedItems/>
    </cacheField>
    <cacheField name="Average Distance" numFmtId="0">
      <sharedItems containsSemiMixedTypes="0" containsString="0" containsNumber="1" minValue="0.5" maxValue="504.5" count="5">
        <n v="0.5"/>
        <n v="3.5"/>
        <n v="7.5"/>
        <n v="1.5"/>
        <n v="504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x v="0"/>
    <s v="F"/>
    <x v="0"/>
    <x v="0"/>
    <n v="1"/>
    <x v="0"/>
    <s v="Yes"/>
    <n v="0"/>
    <s v="0-1 Miles"/>
    <n v="42"/>
    <x v="0"/>
    <n v="0"/>
    <s v="Europe"/>
    <s v="Bachelors"/>
    <n v="0"/>
    <s v="1"/>
    <x v="0"/>
  </r>
  <r>
    <x v="1"/>
    <x v="0"/>
    <x v="1"/>
    <s v="M"/>
    <x v="1"/>
    <x v="1"/>
    <n v="3"/>
    <x v="1"/>
    <s v="Yes"/>
    <n v="1"/>
    <s v="0-1 Miles"/>
    <n v="43"/>
    <x v="0"/>
    <n v="0"/>
    <s v="Europe"/>
    <s v="Partial College"/>
    <n v="0"/>
    <s v="1"/>
    <x v="0"/>
  </r>
  <r>
    <x v="2"/>
    <x v="0"/>
    <x v="1"/>
    <s v="M"/>
    <x v="1"/>
    <x v="2"/>
    <n v="5"/>
    <x v="2"/>
    <s v="No"/>
    <n v="2"/>
    <s v="2-5 Miles"/>
    <n v="60"/>
    <x v="0"/>
    <n v="0"/>
    <s v="Europe"/>
    <s v="Partial College"/>
    <n v="2"/>
    <s v="5"/>
    <x v="1"/>
  </r>
  <r>
    <x v="3"/>
    <x v="1"/>
    <x v="1"/>
    <s v="M"/>
    <x v="1"/>
    <x v="3"/>
    <n v="0"/>
    <x v="2"/>
    <s v="Yes"/>
    <n v="1"/>
    <s v="5-10 Miles"/>
    <n v="41"/>
    <x v="1"/>
    <n v="1"/>
    <s v="Pacific"/>
    <s v="Bachelors"/>
    <n v="5"/>
    <s v="10"/>
    <x v="2"/>
  </r>
  <r>
    <x v="4"/>
    <x v="1"/>
    <x v="1"/>
    <s v="M"/>
    <x v="1"/>
    <x v="1"/>
    <n v="0"/>
    <x v="1"/>
    <s v="No"/>
    <n v="0"/>
    <s v="0-1 Miles"/>
    <n v="36"/>
    <x v="1"/>
    <n v="1"/>
    <s v="Europe"/>
    <s v="Bachelors"/>
    <n v="0"/>
    <s v="1"/>
    <x v="0"/>
  </r>
  <r>
    <x v="5"/>
    <x v="0"/>
    <x v="0"/>
    <s v="F"/>
    <x v="0"/>
    <x v="4"/>
    <n v="2"/>
    <x v="3"/>
    <s v="Yes"/>
    <n v="0"/>
    <s v="1-2 Miles"/>
    <n v="50"/>
    <x v="0"/>
    <n v="0"/>
    <s v="Europe"/>
    <s v="Partial College"/>
    <n v="1"/>
    <s v="2"/>
    <x v="3"/>
  </r>
  <r>
    <x v="6"/>
    <x v="1"/>
    <x v="1"/>
    <s v="M"/>
    <x v="1"/>
    <x v="5"/>
    <n v="2"/>
    <x v="4"/>
    <s v="Yes"/>
    <n v="4"/>
    <s v="0-1 Miles"/>
    <n v="33"/>
    <x v="1"/>
    <n v="1"/>
    <s v="Pacific"/>
    <s v="High School"/>
    <n v="0"/>
    <s v="1"/>
    <x v="0"/>
  </r>
  <r>
    <x v="7"/>
    <x v="0"/>
    <x v="1"/>
    <s v="M"/>
    <x v="1"/>
    <x v="0"/>
    <n v="1"/>
    <x v="5"/>
    <s v="Yes"/>
    <n v="0"/>
    <s v="0-1 Miles"/>
    <n v="43"/>
    <x v="1"/>
    <n v="1"/>
    <s v="Europe"/>
    <s v="Bachelors"/>
    <n v="0"/>
    <s v="1"/>
    <x v="0"/>
  </r>
  <r>
    <x v="8"/>
    <x v="0"/>
    <x v="1"/>
    <s v="M"/>
    <x v="1"/>
    <x v="6"/>
    <n v="2"/>
    <x v="1"/>
    <s v="Yes"/>
    <n v="2"/>
    <s v="5-10 Miles"/>
    <n v="58"/>
    <x v="0"/>
    <n v="0"/>
    <s v="Pacific"/>
    <s v="Partial High School"/>
    <n v="5"/>
    <s v="10"/>
    <x v="2"/>
  </r>
  <r>
    <x v="9"/>
    <x v="0"/>
    <x v="1"/>
    <s v="M"/>
    <x v="1"/>
    <x v="7"/>
    <n v="2"/>
    <x v="3"/>
    <s v="Yes"/>
    <n v="1"/>
    <s v="0-1 Miles"/>
    <n v="40"/>
    <x v="1"/>
    <n v="1"/>
    <s v="Europe"/>
    <s v="Partial College"/>
    <n v="0"/>
    <s v="1"/>
    <x v="0"/>
  </r>
  <r>
    <x v="10"/>
    <x v="0"/>
    <x v="0"/>
    <s v="F"/>
    <x v="0"/>
    <x v="1"/>
    <n v="3"/>
    <x v="5"/>
    <s v="No"/>
    <n v="2"/>
    <s v="1-2 Miles"/>
    <n v="54"/>
    <x v="1"/>
    <n v="1"/>
    <s v="Pacific"/>
    <s v="High School"/>
    <n v="1"/>
    <s v="2"/>
    <x v="3"/>
  </r>
  <r>
    <x v="11"/>
    <x v="1"/>
    <x v="0"/>
    <s v="F"/>
    <x v="0"/>
    <x v="8"/>
    <n v="0"/>
    <x v="2"/>
    <s v="No"/>
    <n v="4"/>
    <s v="10+ Miles"/>
    <n v="36"/>
    <x v="0"/>
    <n v="0"/>
    <s v="Pacific"/>
    <s v="Bachelors"/>
    <n v="10"/>
    <s v="999"/>
    <x v="4"/>
  </r>
  <r>
    <x v="12"/>
    <x v="0"/>
    <x v="1"/>
    <s v="M"/>
    <x v="1"/>
    <x v="9"/>
    <n v="5"/>
    <x v="2"/>
    <s v="Yes"/>
    <n v="0"/>
    <s v="0-1 Miles"/>
    <n v="55"/>
    <x v="0"/>
    <n v="0"/>
    <s v="Europe"/>
    <s v="Partial College"/>
    <n v="0"/>
    <s v="1"/>
    <x v="0"/>
  </r>
  <r>
    <x v="13"/>
    <x v="0"/>
    <x v="1"/>
    <s v="M"/>
    <x v="1"/>
    <x v="0"/>
    <n v="2"/>
    <x v="1"/>
    <s v="Yes"/>
    <n v="1"/>
    <s v="1-2 Miles"/>
    <n v="35"/>
    <x v="1"/>
    <n v="1"/>
    <s v="Europe"/>
    <s v="Partial College"/>
    <n v="1"/>
    <s v="2"/>
    <x v="3"/>
  </r>
  <r>
    <x v="14"/>
    <x v="1"/>
    <x v="1"/>
    <s v="M"/>
    <x v="1"/>
    <x v="10"/>
    <n v="1"/>
    <x v="5"/>
    <s v="No"/>
    <n v="1"/>
    <s v="0-1 Miles"/>
    <n v="45"/>
    <x v="1"/>
    <n v="1"/>
    <s v="Pacific"/>
    <s v="Partial College"/>
    <n v="0"/>
    <s v="1"/>
    <x v="0"/>
  </r>
  <r>
    <x v="15"/>
    <x v="1"/>
    <x v="0"/>
    <s v="F"/>
    <x v="0"/>
    <x v="4"/>
    <n v="2"/>
    <x v="3"/>
    <s v="Yes"/>
    <n v="1"/>
    <s v="0-1 Miles"/>
    <n v="38"/>
    <x v="1"/>
    <n v="1"/>
    <s v="Europe"/>
    <s v="High School"/>
    <n v="0"/>
    <s v="1"/>
    <x v="0"/>
  </r>
  <r>
    <x v="16"/>
    <x v="1"/>
    <x v="1"/>
    <s v="M"/>
    <x v="1"/>
    <x v="1"/>
    <n v="3"/>
    <x v="1"/>
    <s v="No"/>
    <n v="2"/>
    <s v="1-2 Miles"/>
    <n v="59"/>
    <x v="1"/>
    <n v="1"/>
    <s v="Pacific"/>
    <s v="Partial College"/>
    <n v="1"/>
    <s v="2"/>
    <x v="3"/>
  </r>
  <r>
    <x v="17"/>
    <x v="0"/>
    <x v="0"/>
    <s v="F"/>
    <x v="0"/>
    <x v="1"/>
    <n v="1"/>
    <x v="1"/>
    <s v="Yes"/>
    <n v="0"/>
    <s v="0-1 Miles"/>
    <n v="47"/>
    <x v="0"/>
    <n v="0"/>
    <s v="Europe"/>
    <s v="Bachelors"/>
    <n v="0"/>
    <s v="1"/>
    <x v="0"/>
  </r>
  <r>
    <x v="18"/>
    <x v="1"/>
    <x v="1"/>
    <s v="M"/>
    <x v="1"/>
    <x v="0"/>
    <n v="2"/>
    <x v="1"/>
    <s v="Yes"/>
    <n v="1"/>
    <s v="1-2 Miles"/>
    <n v="35"/>
    <x v="1"/>
    <n v="1"/>
    <s v="Europe"/>
    <s v="Partial College"/>
    <n v="1"/>
    <s v="2"/>
    <x v="3"/>
  </r>
  <r>
    <x v="19"/>
    <x v="1"/>
    <x v="1"/>
    <s v="M"/>
    <x v="1"/>
    <x v="6"/>
    <n v="2"/>
    <x v="1"/>
    <s v="Yes"/>
    <n v="2"/>
    <s v="5-10 Miles"/>
    <n v="55"/>
    <x v="1"/>
    <n v="1"/>
    <s v="Pacific"/>
    <s v="Partial High School"/>
    <n v="5"/>
    <s v="10"/>
    <x v="2"/>
  </r>
  <r>
    <x v="20"/>
    <x v="0"/>
    <x v="0"/>
    <s v="F"/>
    <x v="0"/>
    <x v="0"/>
    <n v="0"/>
    <x v="1"/>
    <s v="Yes"/>
    <n v="0"/>
    <s v="0-1 Miles"/>
    <n v="36"/>
    <x v="1"/>
    <n v="1"/>
    <s v="Europe"/>
    <s v="Graduate Degree"/>
    <n v="0"/>
    <s v="1"/>
    <x v="0"/>
  </r>
  <r>
    <x v="21"/>
    <x v="1"/>
    <x v="0"/>
    <s v="F"/>
    <x v="0"/>
    <x v="2"/>
    <n v="0"/>
    <x v="2"/>
    <s v="Yes"/>
    <n v="4"/>
    <s v="10+ Miles"/>
    <n v="35"/>
    <x v="0"/>
    <n v="0"/>
    <s v="Pacific"/>
    <s v="Bachelors"/>
    <n v="10"/>
    <s v="999"/>
    <x v="4"/>
  </r>
  <r>
    <x v="22"/>
    <x v="1"/>
    <x v="1"/>
    <s v="M"/>
    <x v="1"/>
    <x v="0"/>
    <n v="2"/>
    <x v="1"/>
    <s v="Yes"/>
    <n v="0"/>
    <s v="1-2 Miles"/>
    <n v="35"/>
    <x v="1"/>
    <n v="1"/>
    <s v="Europe"/>
    <s v="Partial College"/>
    <n v="1"/>
    <s v="2"/>
    <x v="3"/>
  </r>
  <r>
    <x v="23"/>
    <x v="0"/>
    <x v="0"/>
    <s v="F"/>
    <x v="0"/>
    <x v="2"/>
    <n v="5"/>
    <x v="4"/>
    <s v="No"/>
    <n v="3"/>
    <s v="5-10 Miles"/>
    <n v="56"/>
    <x v="0"/>
    <n v="0"/>
    <s v="Europe"/>
    <s v="High School"/>
    <n v="5"/>
    <s v="10"/>
    <x v="2"/>
  </r>
  <r>
    <x v="24"/>
    <x v="1"/>
    <x v="1"/>
    <s v="M"/>
    <x v="1"/>
    <x v="0"/>
    <n v="2"/>
    <x v="1"/>
    <s v="No"/>
    <n v="1"/>
    <s v="0-1 Miles"/>
    <n v="34"/>
    <x v="0"/>
    <n v="0"/>
    <s v="Europe"/>
    <s v="Partial College"/>
    <n v="0"/>
    <s v="1"/>
    <x v="0"/>
  </r>
  <r>
    <x v="25"/>
    <x v="1"/>
    <x v="1"/>
    <s v="M"/>
    <x v="1"/>
    <x v="1"/>
    <n v="1"/>
    <x v="1"/>
    <s v="Yes"/>
    <n v="0"/>
    <s v="0-1 Miles"/>
    <n v="63"/>
    <x v="0"/>
    <n v="0"/>
    <s v="Europe"/>
    <s v="Bachelors"/>
    <n v="0"/>
    <s v="1"/>
    <x v="0"/>
  </r>
  <r>
    <x v="26"/>
    <x v="1"/>
    <x v="1"/>
    <s v="M"/>
    <x v="1"/>
    <x v="1"/>
    <n v="0"/>
    <x v="1"/>
    <s v="No"/>
    <n v="1"/>
    <s v="0-1 Miles"/>
    <n v="29"/>
    <x v="1"/>
    <n v="1"/>
    <s v="Europe"/>
    <s v="Partial College"/>
    <n v="0"/>
    <s v="1"/>
    <x v="0"/>
  </r>
  <r>
    <x v="27"/>
    <x v="1"/>
    <x v="0"/>
    <s v="F"/>
    <x v="0"/>
    <x v="11"/>
    <n v="0"/>
    <x v="2"/>
    <s v="No"/>
    <n v="1"/>
    <s v="5-10 Miles"/>
    <n v="40"/>
    <x v="0"/>
    <n v="0"/>
    <s v="Pacific"/>
    <s v="Bachelors"/>
    <n v="5"/>
    <s v="10"/>
    <x v="2"/>
  </r>
  <r>
    <x v="28"/>
    <x v="0"/>
    <x v="1"/>
    <s v="M"/>
    <x v="1"/>
    <x v="3"/>
    <n v="5"/>
    <x v="5"/>
    <s v="Yes"/>
    <n v="2"/>
    <s v="5-10 Miles"/>
    <n v="44"/>
    <x v="0"/>
    <n v="0"/>
    <s v="Pacific"/>
    <s v="Partial College"/>
    <n v="5"/>
    <s v="10"/>
    <x v="2"/>
  </r>
  <r>
    <x v="29"/>
    <x v="1"/>
    <x v="0"/>
    <s v="F"/>
    <x v="0"/>
    <x v="6"/>
    <n v="0"/>
    <x v="3"/>
    <s v="No"/>
    <n v="2"/>
    <s v="0-1 Miles"/>
    <n v="32"/>
    <x v="1"/>
    <n v="1"/>
    <s v="Europe"/>
    <s v="Partial High School"/>
    <n v="0"/>
    <s v="1"/>
    <x v="0"/>
  </r>
  <r>
    <x v="30"/>
    <x v="0"/>
    <x v="0"/>
    <s v="F"/>
    <x v="0"/>
    <x v="6"/>
    <n v="2"/>
    <x v="3"/>
    <s v="Yes"/>
    <n v="0"/>
    <s v="0-1 Miles"/>
    <n v="63"/>
    <x v="0"/>
    <n v="0"/>
    <s v="Europe"/>
    <s v="Partial College"/>
    <n v="0"/>
    <s v="1"/>
    <x v="0"/>
  </r>
  <r>
    <x v="31"/>
    <x v="0"/>
    <x v="1"/>
    <s v="M"/>
    <x v="1"/>
    <x v="4"/>
    <n v="0"/>
    <x v="3"/>
    <s v="No"/>
    <n v="1"/>
    <s v="0-1 Miles"/>
    <n v="26"/>
    <x v="1"/>
    <n v="1"/>
    <s v="Pacific"/>
    <s v="Partial College"/>
    <n v="0"/>
    <s v="1"/>
    <x v="0"/>
  </r>
  <r>
    <x v="32"/>
    <x v="1"/>
    <x v="0"/>
    <s v="F"/>
    <x v="0"/>
    <x v="6"/>
    <n v="0"/>
    <x v="3"/>
    <s v="No"/>
    <n v="1"/>
    <s v="5-10 Miles"/>
    <n v="31"/>
    <x v="0"/>
    <n v="0"/>
    <s v="Europe"/>
    <s v="High School"/>
    <n v="5"/>
    <s v="10"/>
    <x v="2"/>
  </r>
  <r>
    <x v="33"/>
    <x v="1"/>
    <x v="1"/>
    <s v="M"/>
    <x v="1"/>
    <x v="2"/>
    <n v="2"/>
    <x v="5"/>
    <s v="No"/>
    <n v="2"/>
    <s v="1-2 Miles"/>
    <n v="50"/>
    <x v="1"/>
    <n v="1"/>
    <s v="Pacific"/>
    <s v="High School"/>
    <n v="1"/>
    <s v="2"/>
    <x v="3"/>
  </r>
  <r>
    <x v="34"/>
    <x v="1"/>
    <x v="1"/>
    <s v="M"/>
    <x v="1"/>
    <x v="8"/>
    <n v="5"/>
    <x v="2"/>
    <s v="No"/>
    <n v="2"/>
    <s v="2-5 Miles"/>
    <n v="62"/>
    <x v="1"/>
    <n v="1"/>
    <s v="Europe"/>
    <s v="Partial College"/>
    <n v="2"/>
    <s v="5"/>
    <x v="1"/>
  </r>
  <r>
    <x v="35"/>
    <x v="1"/>
    <x v="0"/>
    <s v="F"/>
    <x v="0"/>
    <x v="4"/>
    <n v="5"/>
    <x v="3"/>
    <s v="No"/>
    <n v="2"/>
    <s v="0-1 Miles"/>
    <n v="41"/>
    <x v="0"/>
    <n v="0"/>
    <s v="Europe"/>
    <s v="Partial High School"/>
    <n v="0"/>
    <s v="1"/>
    <x v="0"/>
  </r>
  <r>
    <x v="36"/>
    <x v="0"/>
    <x v="0"/>
    <s v="F"/>
    <x v="0"/>
    <x v="4"/>
    <n v="2"/>
    <x v="3"/>
    <s v="Yes"/>
    <n v="1"/>
    <s v="0-1 Miles"/>
    <n v="50"/>
    <x v="1"/>
    <n v="1"/>
    <s v="Europe"/>
    <s v="Partial College"/>
    <n v="0"/>
    <s v="1"/>
    <x v="0"/>
  </r>
  <r>
    <x v="37"/>
    <x v="1"/>
    <x v="0"/>
    <s v="F"/>
    <x v="0"/>
    <x v="1"/>
    <n v="0"/>
    <x v="1"/>
    <s v="No"/>
    <n v="1"/>
    <s v="2-5 Miles"/>
    <n v="30"/>
    <x v="0"/>
    <n v="0"/>
    <s v="Europe"/>
    <s v="Partial College"/>
    <n v="2"/>
    <s v="5"/>
    <x v="1"/>
  </r>
  <r>
    <x v="38"/>
    <x v="1"/>
    <x v="1"/>
    <s v="M"/>
    <x v="1"/>
    <x v="6"/>
    <n v="0"/>
    <x v="3"/>
    <s v="No"/>
    <n v="1"/>
    <s v="2-5 Miles"/>
    <n v="28"/>
    <x v="0"/>
    <n v="0"/>
    <s v="Europe"/>
    <s v="High School"/>
    <n v="2"/>
    <s v="5"/>
    <x v="1"/>
  </r>
  <r>
    <x v="39"/>
    <x v="1"/>
    <x v="0"/>
    <s v="F"/>
    <x v="0"/>
    <x v="4"/>
    <n v="4"/>
    <x v="3"/>
    <s v="Yes"/>
    <n v="2"/>
    <s v="0-1 Miles"/>
    <n v="40"/>
    <x v="1"/>
    <n v="1"/>
    <s v="Europe"/>
    <s v="Partial High School"/>
    <n v="0"/>
    <s v="1"/>
    <x v="0"/>
  </r>
  <r>
    <x v="40"/>
    <x v="1"/>
    <x v="0"/>
    <s v="F"/>
    <x v="0"/>
    <x v="1"/>
    <n v="2"/>
    <x v="1"/>
    <s v="No"/>
    <n v="0"/>
    <s v="0-1 Miles"/>
    <n v="43"/>
    <x v="0"/>
    <n v="0"/>
    <s v="Europe"/>
    <s v="Partial College"/>
    <n v="0"/>
    <s v="1"/>
    <x v="0"/>
  </r>
  <r>
    <x v="41"/>
    <x v="1"/>
    <x v="0"/>
    <s v="F"/>
    <x v="0"/>
    <x v="0"/>
    <n v="2"/>
    <x v="4"/>
    <s v="Yes"/>
    <n v="2"/>
    <s v="5-10 Miles"/>
    <n v="65"/>
    <x v="1"/>
    <n v="1"/>
    <s v="Pacific"/>
    <s v="Bachelors"/>
    <n v="5"/>
    <s v="10"/>
    <x v="2"/>
  </r>
  <r>
    <x v="42"/>
    <x v="0"/>
    <x v="0"/>
    <s v="F"/>
    <x v="0"/>
    <x v="4"/>
    <n v="1"/>
    <x v="3"/>
    <s v="Yes"/>
    <n v="0"/>
    <s v="0-1 Miles"/>
    <n v="40"/>
    <x v="0"/>
    <n v="0"/>
    <s v="Europe"/>
    <s v="Graduate Degree"/>
    <n v="0"/>
    <s v="1"/>
    <x v="0"/>
  </r>
  <r>
    <x v="43"/>
    <x v="0"/>
    <x v="0"/>
    <s v="F"/>
    <x v="0"/>
    <x v="9"/>
    <n v="4"/>
    <x v="2"/>
    <s v="No"/>
    <n v="3"/>
    <s v="5-10 Miles"/>
    <n v="48"/>
    <x v="1"/>
    <n v="1"/>
    <s v="Europe"/>
    <s v="Partial College"/>
    <n v="5"/>
    <s v="10"/>
    <x v="2"/>
  </r>
  <r>
    <x v="44"/>
    <x v="0"/>
    <x v="0"/>
    <s v="F"/>
    <x v="0"/>
    <x v="6"/>
    <n v="3"/>
    <x v="3"/>
    <s v="Yes"/>
    <n v="0"/>
    <s v="0-1 Miles"/>
    <n v="41"/>
    <x v="1"/>
    <n v="1"/>
    <s v="Europe"/>
    <s v="High School"/>
    <n v="0"/>
    <s v="1"/>
    <x v="0"/>
  </r>
  <r>
    <x v="45"/>
    <x v="0"/>
    <x v="0"/>
    <s v="F"/>
    <x v="0"/>
    <x v="6"/>
    <n v="1"/>
    <x v="1"/>
    <s v="Yes"/>
    <n v="0"/>
    <s v="0-1 Miles"/>
    <n v="66"/>
    <x v="1"/>
    <n v="1"/>
    <s v="Europe"/>
    <s v="Bachelors"/>
    <n v="0"/>
    <s v="1"/>
    <x v="0"/>
  </r>
  <r>
    <x v="46"/>
    <x v="0"/>
    <x v="0"/>
    <s v="F"/>
    <x v="0"/>
    <x v="10"/>
    <n v="1"/>
    <x v="5"/>
    <s v="Yes"/>
    <n v="1"/>
    <s v="5-10 Miles"/>
    <n v="46"/>
    <x v="1"/>
    <n v="1"/>
    <s v="Pacific"/>
    <s v="Partial College"/>
    <n v="5"/>
    <s v="10"/>
    <x v="2"/>
  </r>
  <r>
    <x v="47"/>
    <x v="1"/>
    <x v="0"/>
    <s v="F"/>
    <x v="0"/>
    <x v="0"/>
    <n v="2"/>
    <x v="5"/>
    <s v="Yes"/>
    <n v="2"/>
    <s v="5-10 Miles"/>
    <n v="52"/>
    <x v="1"/>
    <n v="1"/>
    <s v="Pacific"/>
    <s v="Partial College"/>
    <n v="5"/>
    <s v="10"/>
    <x v="2"/>
  </r>
  <r>
    <x v="48"/>
    <x v="0"/>
    <x v="1"/>
    <s v="M"/>
    <x v="1"/>
    <x v="1"/>
    <n v="2"/>
    <x v="1"/>
    <s v="No"/>
    <n v="2"/>
    <s v="0-1 Miles"/>
    <n v="42"/>
    <x v="0"/>
    <n v="0"/>
    <s v="Europe"/>
    <s v="Partial College"/>
    <n v="0"/>
    <s v="1"/>
    <x v="0"/>
  </r>
  <r>
    <x v="49"/>
    <x v="1"/>
    <x v="1"/>
    <s v="M"/>
    <x v="1"/>
    <x v="0"/>
    <n v="0"/>
    <x v="1"/>
    <s v="Yes"/>
    <n v="0"/>
    <s v="0-1 Miles"/>
    <n v="39"/>
    <x v="1"/>
    <n v="1"/>
    <s v="Europe"/>
    <s v="Bachelors"/>
    <n v="0"/>
    <s v="1"/>
    <x v="0"/>
  </r>
  <r>
    <x v="50"/>
    <x v="1"/>
    <x v="0"/>
    <s v="F"/>
    <x v="0"/>
    <x v="1"/>
    <n v="0"/>
    <x v="1"/>
    <s v="No"/>
    <n v="1"/>
    <s v="0-1 Miles"/>
    <n v="28"/>
    <x v="0"/>
    <n v="0"/>
    <s v="Europe"/>
    <s v="Partial College"/>
    <n v="0"/>
    <s v="1"/>
    <x v="0"/>
  </r>
  <r>
    <x v="51"/>
    <x v="1"/>
    <x v="1"/>
    <s v="M"/>
    <x v="1"/>
    <x v="2"/>
    <n v="0"/>
    <x v="2"/>
    <s v="No"/>
    <n v="4"/>
    <s v="10+ Miles"/>
    <n v="35"/>
    <x v="0"/>
    <n v="0"/>
    <s v="Pacific"/>
    <s v="Bachelors"/>
    <n v="10"/>
    <s v="999"/>
    <x v="4"/>
  </r>
  <r>
    <x v="52"/>
    <x v="0"/>
    <x v="0"/>
    <s v="F"/>
    <x v="0"/>
    <x v="6"/>
    <n v="1"/>
    <x v="1"/>
    <s v="Yes"/>
    <n v="0"/>
    <s v="0-1 Miles"/>
    <n v="65"/>
    <x v="0"/>
    <n v="0"/>
    <s v="Europe"/>
    <s v="Bachelors"/>
    <n v="0"/>
    <s v="1"/>
    <x v="0"/>
  </r>
  <r>
    <x v="53"/>
    <x v="1"/>
    <x v="0"/>
    <s v="F"/>
    <x v="0"/>
    <x v="8"/>
    <n v="4"/>
    <x v="4"/>
    <s v="No"/>
    <n v="3"/>
    <s v="5-10 Miles"/>
    <n v="56"/>
    <x v="0"/>
    <n v="0"/>
    <s v="Europe"/>
    <s v="High School"/>
    <n v="5"/>
    <s v="10"/>
    <x v="2"/>
  </r>
  <r>
    <x v="54"/>
    <x v="1"/>
    <x v="0"/>
    <s v="F"/>
    <x v="0"/>
    <x v="3"/>
    <n v="0"/>
    <x v="2"/>
    <s v="No"/>
    <n v="1"/>
    <s v="5-10 Miles"/>
    <n v="42"/>
    <x v="0"/>
    <n v="0"/>
    <s v="Pacific"/>
    <s v="Bachelors"/>
    <n v="5"/>
    <s v="10"/>
    <x v="2"/>
  </r>
  <r>
    <x v="55"/>
    <x v="0"/>
    <x v="1"/>
    <s v="M"/>
    <x v="1"/>
    <x v="2"/>
    <n v="4"/>
    <x v="2"/>
    <s v="Yes"/>
    <n v="2"/>
    <s v="10+ Miles"/>
    <n v="54"/>
    <x v="0"/>
    <n v="0"/>
    <s v="Europe"/>
    <s v="High School"/>
    <n v="10"/>
    <s v="999"/>
    <x v="4"/>
  </r>
  <r>
    <x v="56"/>
    <x v="0"/>
    <x v="1"/>
    <s v="M"/>
    <x v="1"/>
    <x v="0"/>
    <n v="0"/>
    <x v="1"/>
    <s v="Yes"/>
    <n v="0"/>
    <s v="0-1 Miles"/>
    <n v="38"/>
    <x v="1"/>
    <n v="1"/>
    <s v="Europe"/>
    <s v="Bachelors"/>
    <n v="0"/>
    <s v="1"/>
    <x v="0"/>
  </r>
  <r>
    <x v="57"/>
    <x v="0"/>
    <x v="1"/>
    <s v="M"/>
    <x v="1"/>
    <x v="12"/>
    <n v="4"/>
    <x v="2"/>
    <s v="No"/>
    <n v="4"/>
    <s v="5-10 Miles"/>
    <n v="61"/>
    <x v="1"/>
    <n v="1"/>
    <s v="Europe"/>
    <s v="Partial College"/>
    <n v="5"/>
    <s v="10"/>
    <x v="2"/>
  </r>
  <r>
    <x v="58"/>
    <x v="0"/>
    <x v="0"/>
    <s v="F"/>
    <x v="0"/>
    <x v="0"/>
    <n v="1"/>
    <x v="5"/>
    <s v="Yes"/>
    <n v="0"/>
    <s v="0-1 Miles"/>
    <n v="43"/>
    <x v="1"/>
    <n v="1"/>
    <s v="Europe"/>
    <s v="Bachelors"/>
    <n v="0"/>
    <s v="1"/>
    <x v="0"/>
  </r>
  <r>
    <x v="59"/>
    <x v="0"/>
    <x v="1"/>
    <s v="M"/>
    <x v="1"/>
    <x v="10"/>
    <n v="2"/>
    <x v="2"/>
    <s v="Yes"/>
    <n v="1"/>
    <s v="2-5 Miles"/>
    <n v="38"/>
    <x v="1"/>
    <n v="1"/>
    <s v="Pacific"/>
    <s v="Bachelors"/>
    <n v="2"/>
    <s v="5"/>
    <x v="1"/>
  </r>
  <r>
    <x v="60"/>
    <x v="1"/>
    <x v="0"/>
    <s v="F"/>
    <x v="0"/>
    <x v="4"/>
    <n v="1"/>
    <x v="3"/>
    <s v="No"/>
    <n v="1"/>
    <s v="1-2 Miles"/>
    <n v="45"/>
    <x v="0"/>
    <n v="0"/>
    <s v="Europe"/>
    <s v="High School"/>
    <n v="1"/>
    <s v="2"/>
    <x v="3"/>
  </r>
  <r>
    <x v="61"/>
    <x v="1"/>
    <x v="0"/>
    <s v="F"/>
    <x v="0"/>
    <x v="4"/>
    <n v="2"/>
    <x v="3"/>
    <s v="Yes"/>
    <n v="0"/>
    <s v="0-1 Miles"/>
    <n v="35"/>
    <x v="0"/>
    <n v="0"/>
    <s v="Europe"/>
    <s v="High School"/>
    <n v="0"/>
    <s v="1"/>
    <x v="0"/>
  </r>
  <r>
    <x v="62"/>
    <x v="0"/>
    <x v="1"/>
    <s v="M"/>
    <x v="1"/>
    <x v="0"/>
    <n v="2"/>
    <x v="4"/>
    <s v="Yes"/>
    <n v="1"/>
    <s v="0-1 Miles"/>
    <n v="52"/>
    <x v="1"/>
    <n v="1"/>
    <s v="Pacific"/>
    <s v="Bachelors"/>
    <n v="0"/>
    <s v="1"/>
    <x v="0"/>
  </r>
  <r>
    <x v="63"/>
    <x v="1"/>
    <x v="1"/>
    <s v="M"/>
    <x v="1"/>
    <x v="10"/>
    <n v="4"/>
    <x v="2"/>
    <s v="Yes"/>
    <n v="3"/>
    <s v="10+ Miles"/>
    <n v="41"/>
    <x v="0"/>
    <n v="0"/>
    <s v="Pacific"/>
    <s v="Bachelors"/>
    <n v="10"/>
    <s v="999"/>
    <x v="4"/>
  </r>
  <r>
    <x v="64"/>
    <x v="0"/>
    <x v="0"/>
    <s v="F"/>
    <x v="0"/>
    <x v="1"/>
    <n v="1"/>
    <x v="1"/>
    <s v="Yes"/>
    <n v="0"/>
    <s v="0-1 Miles"/>
    <n v="37"/>
    <x v="1"/>
    <n v="1"/>
    <s v="Europe"/>
    <s v="Bachelors"/>
    <n v="0"/>
    <s v="1"/>
    <x v="0"/>
  </r>
  <r>
    <x v="65"/>
    <x v="1"/>
    <x v="1"/>
    <s v="M"/>
    <x v="1"/>
    <x v="1"/>
    <n v="2"/>
    <x v="1"/>
    <s v="Yes"/>
    <n v="2"/>
    <s v="5-10 Miles"/>
    <n v="68"/>
    <x v="0"/>
    <n v="0"/>
    <s v="Pacific"/>
    <s v="Partial College"/>
    <n v="5"/>
    <s v="10"/>
    <x v="2"/>
  </r>
  <r>
    <x v="66"/>
    <x v="0"/>
    <x v="0"/>
    <s v="F"/>
    <x v="0"/>
    <x v="0"/>
    <n v="0"/>
    <x v="1"/>
    <s v="Yes"/>
    <n v="0"/>
    <s v="0-1 Miles"/>
    <n v="37"/>
    <x v="1"/>
    <n v="1"/>
    <s v="Europe"/>
    <s v="Graduate Degree"/>
    <n v="0"/>
    <s v="1"/>
    <x v="0"/>
  </r>
  <r>
    <x v="67"/>
    <x v="1"/>
    <x v="1"/>
    <s v="M"/>
    <x v="1"/>
    <x v="1"/>
    <n v="0"/>
    <x v="3"/>
    <s v="Yes"/>
    <n v="1"/>
    <s v="2-5 Miles"/>
    <n v="33"/>
    <x v="1"/>
    <n v="1"/>
    <s v="Europe"/>
    <s v="High School"/>
    <n v="2"/>
    <s v="5"/>
    <x v="1"/>
  </r>
  <r>
    <x v="68"/>
    <x v="1"/>
    <x v="0"/>
    <s v="F"/>
    <x v="0"/>
    <x v="6"/>
    <n v="4"/>
    <x v="3"/>
    <s v="Yes"/>
    <n v="1"/>
    <s v="0-1 Miles"/>
    <n v="43"/>
    <x v="1"/>
    <n v="1"/>
    <s v="Europe"/>
    <s v="High School"/>
    <n v="0"/>
    <s v="1"/>
    <x v="0"/>
  </r>
  <r>
    <x v="69"/>
    <x v="0"/>
    <x v="0"/>
    <s v="F"/>
    <x v="0"/>
    <x v="4"/>
    <n v="0"/>
    <x v="3"/>
    <s v="No"/>
    <n v="2"/>
    <s v="0-1 Miles"/>
    <n v="30"/>
    <x v="0"/>
    <n v="0"/>
    <s v="Europe"/>
    <s v="Partial High School"/>
    <n v="0"/>
    <s v="1"/>
    <x v="0"/>
  </r>
  <r>
    <x v="70"/>
    <x v="0"/>
    <x v="1"/>
    <s v="M"/>
    <x v="1"/>
    <x v="7"/>
    <n v="0"/>
    <x v="2"/>
    <s v="Yes"/>
    <n v="4"/>
    <s v="10+ Miles"/>
    <n v="36"/>
    <x v="1"/>
    <n v="1"/>
    <s v="Pacific"/>
    <s v="Partial High School"/>
    <n v="10"/>
    <s v="999"/>
    <x v="4"/>
  </r>
  <r>
    <x v="71"/>
    <x v="1"/>
    <x v="0"/>
    <s v="F"/>
    <x v="0"/>
    <x v="4"/>
    <n v="0"/>
    <x v="3"/>
    <s v="No"/>
    <n v="2"/>
    <s v="0-1 Miles"/>
    <n v="35"/>
    <x v="0"/>
    <n v="0"/>
    <s v="Europe"/>
    <s v="Partial High School"/>
    <n v="0"/>
    <s v="1"/>
    <x v="0"/>
  </r>
  <r>
    <x v="72"/>
    <x v="0"/>
    <x v="0"/>
    <s v="F"/>
    <x v="0"/>
    <x v="12"/>
    <n v="3"/>
    <x v="2"/>
    <s v="Yes"/>
    <n v="4"/>
    <s v="0-1 Miles"/>
    <n v="52"/>
    <x v="0"/>
    <n v="0"/>
    <s v="Europe"/>
    <s v="High School"/>
    <n v="0"/>
    <s v="1"/>
    <x v="0"/>
  </r>
  <r>
    <x v="73"/>
    <x v="1"/>
    <x v="0"/>
    <s v="F"/>
    <x v="0"/>
    <x v="6"/>
    <n v="0"/>
    <x v="3"/>
    <s v="No"/>
    <n v="1"/>
    <s v="2-5 Miles"/>
    <n v="36"/>
    <x v="1"/>
    <n v="1"/>
    <s v="Europe"/>
    <s v="Partial College"/>
    <n v="2"/>
    <s v="5"/>
    <x v="1"/>
  </r>
  <r>
    <x v="74"/>
    <x v="0"/>
    <x v="0"/>
    <s v="F"/>
    <x v="0"/>
    <x v="6"/>
    <n v="3"/>
    <x v="5"/>
    <s v="No"/>
    <n v="2"/>
    <s v="1-2 Miles"/>
    <n v="62"/>
    <x v="0"/>
    <n v="0"/>
    <s v="Pacific"/>
    <s v="High School"/>
    <n v="1"/>
    <s v="2"/>
    <x v="3"/>
  </r>
  <r>
    <x v="75"/>
    <x v="1"/>
    <x v="0"/>
    <s v="F"/>
    <x v="0"/>
    <x v="12"/>
    <n v="4"/>
    <x v="4"/>
    <s v="Yes"/>
    <n v="4"/>
    <s v="0-1 Miles"/>
    <n v="31"/>
    <x v="0"/>
    <n v="0"/>
    <s v="Pacific"/>
    <s v="High School"/>
    <n v="0"/>
    <s v="1"/>
    <x v="0"/>
  </r>
  <r>
    <x v="76"/>
    <x v="1"/>
    <x v="0"/>
    <s v="F"/>
    <x v="0"/>
    <x v="6"/>
    <n v="0"/>
    <x v="3"/>
    <s v="No"/>
    <n v="2"/>
    <s v="1-2 Miles"/>
    <n v="26"/>
    <x v="0"/>
    <n v="0"/>
    <s v="Europe"/>
    <s v="Partial High School"/>
    <n v="1"/>
    <s v="2"/>
    <x v="3"/>
  </r>
  <r>
    <x v="77"/>
    <x v="0"/>
    <x v="1"/>
    <s v="M"/>
    <x v="1"/>
    <x v="2"/>
    <n v="0"/>
    <x v="2"/>
    <s v="Yes"/>
    <n v="2"/>
    <s v="10+ Miles"/>
    <n v="29"/>
    <x v="1"/>
    <n v="1"/>
    <s v="Pacific"/>
    <s v="Bachelors"/>
    <n v="10"/>
    <s v="999"/>
    <x v="4"/>
  </r>
  <r>
    <x v="78"/>
    <x v="0"/>
    <x v="1"/>
    <s v="M"/>
    <x v="1"/>
    <x v="2"/>
    <n v="2"/>
    <x v="5"/>
    <s v="No"/>
    <n v="2"/>
    <s v="1-2 Miles"/>
    <n v="50"/>
    <x v="1"/>
    <n v="1"/>
    <s v="Pacific"/>
    <s v="High School"/>
    <n v="1"/>
    <s v="2"/>
    <x v="3"/>
  </r>
  <r>
    <x v="79"/>
    <x v="1"/>
    <x v="1"/>
    <s v="M"/>
    <x v="1"/>
    <x v="0"/>
    <n v="2"/>
    <x v="4"/>
    <s v="Yes"/>
    <n v="2"/>
    <s v="5-10 Miles"/>
    <n v="63"/>
    <x v="1"/>
    <n v="1"/>
    <s v="Pacific"/>
    <s v="Bachelors"/>
    <n v="5"/>
    <s v="10"/>
    <x v="2"/>
  </r>
  <r>
    <x v="80"/>
    <x v="0"/>
    <x v="0"/>
    <s v="F"/>
    <x v="0"/>
    <x v="1"/>
    <n v="4"/>
    <x v="1"/>
    <s v="Yes"/>
    <n v="0"/>
    <s v="0-1 Miles"/>
    <n v="45"/>
    <x v="1"/>
    <n v="1"/>
    <s v="Europe"/>
    <s v="Graduate Degree"/>
    <n v="0"/>
    <s v="1"/>
    <x v="0"/>
  </r>
  <r>
    <x v="81"/>
    <x v="1"/>
    <x v="0"/>
    <s v="F"/>
    <x v="0"/>
    <x v="4"/>
    <n v="4"/>
    <x v="3"/>
    <s v="Yes"/>
    <n v="2"/>
    <s v="0-1 Miles"/>
    <n v="40"/>
    <x v="0"/>
    <n v="0"/>
    <s v="Europe"/>
    <s v="Partial High School"/>
    <n v="0"/>
    <s v="1"/>
    <x v="0"/>
  </r>
  <r>
    <x v="82"/>
    <x v="0"/>
    <x v="1"/>
    <s v="M"/>
    <x v="1"/>
    <x v="1"/>
    <n v="0"/>
    <x v="1"/>
    <s v="Yes"/>
    <n v="0"/>
    <s v="0-1 Miles"/>
    <n v="47"/>
    <x v="1"/>
    <n v="1"/>
    <s v="Europe"/>
    <s v="Bachelors"/>
    <n v="0"/>
    <s v="1"/>
    <x v="0"/>
  </r>
  <r>
    <x v="83"/>
    <x v="1"/>
    <x v="1"/>
    <s v="M"/>
    <x v="1"/>
    <x v="6"/>
    <n v="0"/>
    <x v="3"/>
    <s v="No"/>
    <n v="1"/>
    <s v="2-5 Miles"/>
    <n v="29"/>
    <x v="0"/>
    <n v="0"/>
    <s v="Europe"/>
    <s v="High School"/>
    <n v="2"/>
    <s v="5"/>
    <x v="1"/>
  </r>
  <r>
    <x v="84"/>
    <x v="1"/>
    <x v="1"/>
    <s v="M"/>
    <x v="1"/>
    <x v="0"/>
    <n v="2"/>
    <x v="4"/>
    <s v="No"/>
    <n v="1"/>
    <s v="5-10 Miles"/>
    <n v="52"/>
    <x v="1"/>
    <n v="1"/>
    <s v="Pacific"/>
    <s v="Bachelors"/>
    <n v="5"/>
    <s v="10"/>
    <x v="2"/>
  </r>
  <r>
    <x v="85"/>
    <x v="1"/>
    <x v="1"/>
    <s v="M"/>
    <x v="1"/>
    <x v="4"/>
    <n v="0"/>
    <x v="3"/>
    <s v="Yes"/>
    <n v="1"/>
    <s v="1-2 Miles"/>
    <n v="26"/>
    <x v="1"/>
    <n v="1"/>
    <s v="Pacific"/>
    <s v="Partial College"/>
    <n v="1"/>
    <s v="2"/>
    <x v="3"/>
  </r>
  <r>
    <x v="86"/>
    <x v="1"/>
    <x v="1"/>
    <s v="M"/>
    <x v="1"/>
    <x v="12"/>
    <n v="3"/>
    <x v="2"/>
    <s v="No"/>
    <n v="3"/>
    <s v="0-1 Miles"/>
    <n v="51"/>
    <x v="1"/>
    <n v="1"/>
    <s v="Europe"/>
    <s v="Partial College"/>
    <n v="0"/>
    <s v="1"/>
    <x v="0"/>
  </r>
  <r>
    <x v="87"/>
    <x v="0"/>
    <x v="1"/>
    <s v="M"/>
    <x v="1"/>
    <x v="2"/>
    <n v="5"/>
    <x v="2"/>
    <s v="Yes"/>
    <n v="4"/>
    <s v="1-2 Miles"/>
    <n v="40"/>
    <x v="0"/>
    <n v="0"/>
    <s v="Pacific"/>
    <s v="Bachelors"/>
    <n v="1"/>
    <s v="2"/>
    <x v="3"/>
  </r>
  <r>
    <x v="88"/>
    <x v="1"/>
    <x v="1"/>
    <s v="M"/>
    <x v="1"/>
    <x v="1"/>
    <n v="0"/>
    <x v="1"/>
    <s v="No"/>
    <n v="1"/>
    <s v="2-5 Miles"/>
    <n v="29"/>
    <x v="0"/>
    <n v="0"/>
    <s v="Europe"/>
    <s v="Partial College"/>
    <n v="2"/>
    <s v="5"/>
    <x v="1"/>
  </r>
  <r>
    <x v="89"/>
    <x v="0"/>
    <x v="1"/>
    <s v="M"/>
    <x v="1"/>
    <x v="6"/>
    <n v="1"/>
    <x v="3"/>
    <s v="No"/>
    <n v="1"/>
    <s v="1-2 Miles"/>
    <n v="40"/>
    <x v="1"/>
    <n v="1"/>
    <s v="Europe"/>
    <s v="High School"/>
    <n v="1"/>
    <s v="2"/>
    <x v="3"/>
  </r>
  <r>
    <x v="90"/>
    <x v="1"/>
    <x v="0"/>
    <s v="F"/>
    <x v="0"/>
    <x v="1"/>
    <n v="0"/>
    <x v="1"/>
    <s v="No"/>
    <n v="1"/>
    <s v="0-1 Miles"/>
    <n v="29"/>
    <x v="1"/>
    <n v="1"/>
    <s v="Europe"/>
    <s v="Partial College"/>
    <n v="0"/>
    <s v="1"/>
    <x v="0"/>
  </r>
  <r>
    <x v="91"/>
    <x v="1"/>
    <x v="1"/>
    <s v="M"/>
    <x v="1"/>
    <x v="1"/>
    <n v="0"/>
    <x v="1"/>
    <s v="No"/>
    <n v="1"/>
    <s v="0-1 Miles"/>
    <n v="30"/>
    <x v="1"/>
    <n v="1"/>
    <s v="Europe"/>
    <s v="Partial College"/>
    <n v="0"/>
    <s v="1"/>
    <x v="0"/>
  </r>
  <r>
    <x v="92"/>
    <x v="1"/>
    <x v="0"/>
    <s v="F"/>
    <x v="0"/>
    <x v="10"/>
    <n v="2"/>
    <x v="2"/>
    <s v="Yes"/>
    <n v="1"/>
    <s v="2-5 Miles"/>
    <n v="37"/>
    <x v="1"/>
    <n v="1"/>
    <s v="Pacific"/>
    <s v="Bachelors"/>
    <n v="2"/>
    <s v="5"/>
    <x v="1"/>
  </r>
  <r>
    <x v="93"/>
    <x v="1"/>
    <x v="0"/>
    <s v="F"/>
    <x v="0"/>
    <x v="1"/>
    <n v="0"/>
    <x v="1"/>
    <s v="No"/>
    <n v="1"/>
    <s v="2-5 Miles"/>
    <n v="33"/>
    <x v="0"/>
    <n v="0"/>
    <s v="Europe"/>
    <s v="Partial College"/>
    <n v="2"/>
    <s v="5"/>
    <x v="1"/>
  </r>
  <r>
    <x v="94"/>
    <x v="1"/>
    <x v="0"/>
    <s v="F"/>
    <x v="0"/>
    <x v="1"/>
    <n v="3"/>
    <x v="5"/>
    <s v="Yes"/>
    <n v="2"/>
    <s v="5-10 Miles"/>
    <n v="55"/>
    <x v="0"/>
    <n v="0"/>
    <s v="Pacific"/>
    <s v="High School"/>
    <n v="5"/>
    <s v="10"/>
    <x v="2"/>
  </r>
  <r>
    <x v="95"/>
    <x v="1"/>
    <x v="0"/>
    <s v="F"/>
    <x v="0"/>
    <x v="8"/>
    <n v="5"/>
    <x v="2"/>
    <s v="Yes"/>
    <n v="2"/>
    <s v="10+ Miles"/>
    <n v="62"/>
    <x v="0"/>
    <n v="0"/>
    <s v="Europe"/>
    <s v="Partial College"/>
    <n v="10"/>
    <s v="999"/>
    <x v="4"/>
  </r>
  <r>
    <x v="96"/>
    <x v="0"/>
    <x v="1"/>
    <s v="M"/>
    <x v="1"/>
    <x v="1"/>
    <n v="1"/>
    <x v="1"/>
    <s v="Yes"/>
    <n v="1"/>
    <s v="0-1 Miles"/>
    <n v="43"/>
    <x v="0"/>
    <n v="0"/>
    <s v="Europe"/>
    <s v="Partial College"/>
    <n v="0"/>
    <s v="1"/>
    <x v="0"/>
  </r>
  <r>
    <x v="97"/>
    <x v="0"/>
    <x v="1"/>
    <s v="M"/>
    <x v="1"/>
    <x v="0"/>
    <n v="1"/>
    <x v="5"/>
    <s v="Yes"/>
    <n v="1"/>
    <s v="0-1 Miles"/>
    <n v="44"/>
    <x v="1"/>
    <n v="1"/>
    <s v="Europe"/>
    <s v="Bachelors"/>
    <n v="0"/>
    <s v="1"/>
    <x v="0"/>
  </r>
  <r>
    <x v="98"/>
    <x v="0"/>
    <x v="1"/>
    <s v="M"/>
    <x v="1"/>
    <x v="0"/>
    <n v="0"/>
    <x v="1"/>
    <s v="Yes"/>
    <n v="0"/>
    <s v="0-1 Miles"/>
    <n v="25"/>
    <x v="1"/>
    <n v="1"/>
    <s v="Europe"/>
    <s v="Graduate Degree"/>
    <n v="0"/>
    <s v="1"/>
    <x v="0"/>
  </r>
  <r>
    <x v="99"/>
    <x v="0"/>
    <x v="0"/>
    <s v="F"/>
    <x v="0"/>
    <x v="6"/>
    <n v="3"/>
    <x v="3"/>
    <s v="Yes"/>
    <n v="2"/>
    <s v="0-1 Miles"/>
    <n v="43"/>
    <x v="0"/>
    <n v="0"/>
    <s v="Europe"/>
    <s v="High School"/>
    <n v="0"/>
    <s v="1"/>
    <x v="0"/>
  </r>
  <r>
    <x v="100"/>
    <x v="1"/>
    <x v="1"/>
    <s v="M"/>
    <x v="1"/>
    <x v="4"/>
    <n v="2"/>
    <x v="3"/>
    <s v="Yes"/>
    <n v="0"/>
    <s v="0-1 Miles"/>
    <n v="35"/>
    <x v="0"/>
    <n v="0"/>
    <s v="Europe"/>
    <s v="High School"/>
    <n v="0"/>
    <s v="1"/>
    <x v="0"/>
  </r>
  <r>
    <x v="101"/>
    <x v="1"/>
    <x v="1"/>
    <s v="M"/>
    <x v="1"/>
    <x v="10"/>
    <n v="3"/>
    <x v="2"/>
    <s v="No"/>
    <n v="2"/>
    <s v="0-1 Miles"/>
    <n v="43"/>
    <x v="1"/>
    <n v="1"/>
    <s v="Pacific"/>
    <s v="Bachelors"/>
    <n v="0"/>
    <s v="1"/>
    <x v="0"/>
  </r>
  <r>
    <x v="102"/>
    <x v="0"/>
    <x v="1"/>
    <s v="M"/>
    <x v="1"/>
    <x v="4"/>
    <n v="2"/>
    <x v="3"/>
    <s v="Yes"/>
    <n v="0"/>
    <s v="1-2 Miles"/>
    <n v="49"/>
    <x v="0"/>
    <n v="0"/>
    <s v="Europe"/>
    <s v="Partial College"/>
    <n v="1"/>
    <s v="2"/>
    <x v="3"/>
  </r>
  <r>
    <x v="103"/>
    <x v="1"/>
    <x v="1"/>
    <s v="M"/>
    <x v="1"/>
    <x v="10"/>
    <n v="1"/>
    <x v="5"/>
    <s v="Yes"/>
    <n v="1"/>
    <s v="5-10 Miles"/>
    <n v="45"/>
    <x v="0"/>
    <n v="0"/>
    <s v="Pacific"/>
    <s v="Partial College"/>
    <n v="5"/>
    <s v="10"/>
    <x v="2"/>
  </r>
  <r>
    <x v="104"/>
    <x v="1"/>
    <x v="0"/>
    <s v="F"/>
    <x v="0"/>
    <x v="3"/>
    <n v="2"/>
    <x v="2"/>
    <s v="Yes"/>
    <n v="2"/>
    <s v="5-10 Miles"/>
    <n v="49"/>
    <x v="1"/>
    <n v="1"/>
    <s v="Pacific"/>
    <s v="High School"/>
    <n v="5"/>
    <s v="10"/>
    <x v="2"/>
  </r>
  <r>
    <x v="105"/>
    <x v="1"/>
    <x v="0"/>
    <s v="F"/>
    <x v="0"/>
    <x v="1"/>
    <n v="0"/>
    <x v="1"/>
    <s v="No"/>
    <n v="1"/>
    <s v="2-5 Miles"/>
    <n v="30"/>
    <x v="0"/>
    <n v="0"/>
    <s v="Europe"/>
    <s v="Partial College"/>
    <n v="2"/>
    <s v="5"/>
    <x v="1"/>
  </r>
  <r>
    <x v="106"/>
    <x v="0"/>
    <x v="1"/>
    <s v="M"/>
    <x v="1"/>
    <x v="3"/>
    <n v="2"/>
    <x v="5"/>
    <s v="Yes"/>
    <n v="2"/>
    <s v="5-10 Miles"/>
    <n v="52"/>
    <x v="1"/>
    <n v="1"/>
    <s v="Pacific"/>
    <s v="Partial College"/>
    <n v="5"/>
    <s v="10"/>
    <x v="2"/>
  </r>
  <r>
    <x v="107"/>
    <x v="1"/>
    <x v="0"/>
    <s v="F"/>
    <x v="0"/>
    <x v="0"/>
    <n v="2"/>
    <x v="5"/>
    <s v="No"/>
    <n v="2"/>
    <s v="1-2 Miles"/>
    <n v="53"/>
    <x v="1"/>
    <n v="1"/>
    <s v="Pacific"/>
    <s v="Partial College"/>
    <n v="1"/>
    <s v="2"/>
    <x v="3"/>
  </r>
  <r>
    <x v="108"/>
    <x v="0"/>
    <x v="0"/>
    <s v="F"/>
    <x v="0"/>
    <x v="0"/>
    <n v="0"/>
    <x v="1"/>
    <s v="Yes"/>
    <n v="0"/>
    <s v="0-1 Miles"/>
    <n v="38"/>
    <x v="1"/>
    <n v="1"/>
    <s v="Europe"/>
    <s v="Bachelors"/>
    <n v="0"/>
    <s v="1"/>
    <x v="0"/>
  </r>
  <r>
    <x v="109"/>
    <x v="1"/>
    <x v="1"/>
    <s v="M"/>
    <x v="1"/>
    <x v="0"/>
    <n v="0"/>
    <x v="2"/>
    <s v="No"/>
    <n v="0"/>
    <s v="0-1 Miles"/>
    <n v="39"/>
    <x v="1"/>
    <n v="1"/>
    <s v="Europe"/>
    <s v="Bachelors"/>
    <n v="0"/>
    <s v="1"/>
    <x v="0"/>
  </r>
  <r>
    <x v="110"/>
    <x v="1"/>
    <x v="0"/>
    <s v="F"/>
    <x v="0"/>
    <x v="1"/>
    <n v="1"/>
    <x v="3"/>
    <s v="No"/>
    <n v="0"/>
    <s v="0-1 Miles"/>
    <n v="46"/>
    <x v="1"/>
    <n v="1"/>
    <s v="Europe"/>
    <s v="Partial College"/>
    <n v="0"/>
    <s v="1"/>
    <x v="0"/>
  </r>
  <r>
    <x v="111"/>
    <x v="1"/>
    <x v="0"/>
    <s v="F"/>
    <x v="0"/>
    <x v="3"/>
    <n v="0"/>
    <x v="2"/>
    <s v="No"/>
    <n v="1"/>
    <s v="5-10 Miles"/>
    <n v="38"/>
    <x v="0"/>
    <n v="0"/>
    <s v="Pacific"/>
    <s v="Bachelors"/>
    <n v="5"/>
    <s v="10"/>
    <x v="2"/>
  </r>
  <r>
    <x v="112"/>
    <x v="1"/>
    <x v="0"/>
    <s v="F"/>
    <x v="0"/>
    <x v="0"/>
    <n v="2"/>
    <x v="1"/>
    <s v="Yes"/>
    <n v="2"/>
    <s v="1-2 Miles"/>
    <n v="35"/>
    <x v="0"/>
    <n v="0"/>
    <s v="Europe"/>
    <s v="Partial College"/>
    <n v="1"/>
    <s v="2"/>
    <x v="3"/>
  </r>
  <r>
    <x v="113"/>
    <x v="1"/>
    <x v="0"/>
    <s v="F"/>
    <x v="0"/>
    <x v="12"/>
    <n v="1"/>
    <x v="4"/>
    <s v="No"/>
    <n v="1"/>
    <s v="0-1 Miles"/>
    <n v="36"/>
    <x v="1"/>
    <n v="1"/>
    <s v="Pacific"/>
    <s v="Graduate Degree"/>
    <n v="0"/>
    <s v="1"/>
    <x v="0"/>
  </r>
  <r>
    <x v="114"/>
    <x v="0"/>
    <x v="1"/>
    <s v="M"/>
    <x v="1"/>
    <x v="6"/>
    <n v="0"/>
    <x v="1"/>
    <s v="Yes"/>
    <n v="0"/>
    <s v="0-1 Miles"/>
    <n v="26"/>
    <x v="1"/>
    <n v="1"/>
    <s v="Pacific"/>
    <s v="Bachelors"/>
    <n v="0"/>
    <s v="1"/>
    <x v="0"/>
  </r>
  <r>
    <x v="115"/>
    <x v="1"/>
    <x v="1"/>
    <s v="M"/>
    <x v="1"/>
    <x v="4"/>
    <n v="0"/>
    <x v="3"/>
    <s v="No"/>
    <n v="0"/>
    <s v="0-1 Miles"/>
    <n v="30"/>
    <x v="1"/>
    <n v="1"/>
    <s v="Europe"/>
    <s v="Graduate Degree"/>
    <n v="0"/>
    <s v="1"/>
    <x v="0"/>
  </r>
  <r>
    <x v="116"/>
    <x v="0"/>
    <x v="0"/>
    <s v="F"/>
    <x v="0"/>
    <x v="1"/>
    <n v="1"/>
    <x v="5"/>
    <s v="Yes"/>
    <n v="2"/>
    <s v="0-1 Miles"/>
    <n v="42"/>
    <x v="0"/>
    <n v="0"/>
    <s v="Europe"/>
    <s v="Bachelors"/>
    <n v="0"/>
    <s v="1"/>
    <x v="0"/>
  </r>
  <r>
    <x v="117"/>
    <x v="1"/>
    <x v="0"/>
    <s v="F"/>
    <x v="0"/>
    <x v="6"/>
    <n v="0"/>
    <x v="3"/>
    <s v="Yes"/>
    <n v="0"/>
    <s v="0-1 Miles"/>
    <n v="40"/>
    <x v="1"/>
    <n v="1"/>
    <s v="Europe"/>
    <s v="High School"/>
    <n v="0"/>
    <s v="1"/>
    <x v="0"/>
  </r>
  <r>
    <x v="118"/>
    <x v="0"/>
    <x v="1"/>
    <s v="M"/>
    <x v="1"/>
    <x v="2"/>
    <n v="5"/>
    <x v="4"/>
    <s v="Yes"/>
    <n v="2"/>
    <s v="2-5 Miles"/>
    <n v="62"/>
    <x v="0"/>
    <n v="0"/>
    <s v="Europe"/>
    <s v="Bachelors"/>
    <n v="2"/>
    <s v="5"/>
    <x v="1"/>
  </r>
  <r>
    <x v="119"/>
    <x v="1"/>
    <x v="0"/>
    <s v="F"/>
    <x v="0"/>
    <x v="1"/>
    <n v="0"/>
    <x v="1"/>
    <s v="No"/>
    <n v="1"/>
    <s v="2-5 Miles"/>
    <n v="29"/>
    <x v="0"/>
    <n v="0"/>
    <s v="Europe"/>
    <s v="Partial College"/>
    <n v="2"/>
    <s v="5"/>
    <x v="1"/>
  </r>
  <r>
    <x v="120"/>
    <x v="0"/>
    <x v="0"/>
    <s v="F"/>
    <x v="0"/>
    <x v="0"/>
    <n v="2"/>
    <x v="4"/>
    <s v="Yes"/>
    <n v="2"/>
    <s v="5-10 Miles"/>
    <n v="66"/>
    <x v="1"/>
    <n v="1"/>
    <s v="Pacific"/>
    <s v="Bachelors"/>
    <n v="5"/>
    <s v="10"/>
    <x v="2"/>
  </r>
  <r>
    <x v="121"/>
    <x v="0"/>
    <x v="1"/>
    <s v="M"/>
    <x v="1"/>
    <x v="13"/>
    <n v="2"/>
    <x v="2"/>
    <s v="Yes"/>
    <n v="4"/>
    <s v="0-1 Miles"/>
    <n v="48"/>
    <x v="0"/>
    <n v="0"/>
    <s v="Europe"/>
    <s v="High School"/>
    <n v="0"/>
    <s v="1"/>
    <x v="0"/>
  </r>
  <r>
    <x v="122"/>
    <x v="1"/>
    <x v="0"/>
    <s v="F"/>
    <x v="0"/>
    <x v="2"/>
    <n v="0"/>
    <x v="2"/>
    <s v="No"/>
    <n v="3"/>
    <s v="10+ Miles"/>
    <n v="31"/>
    <x v="0"/>
    <n v="0"/>
    <s v="Pacific"/>
    <s v="Bachelors"/>
    <n v="10"/>
    <s v="999"/>
    <x v="4"/>
  </r>
  <r>
    <x v="123"/>
    <x v="1"/>
    <x v="0"/>
    <s v="F"/>
    <x v="0"/>
    <x v="11"/>
    <n v="3"/>
    <x v="4"/>
    <s v="No"/>
    <n v="4"/>
    <s v="5-10 Miles"/>
    <n v="56"/>
    <x v="0"/>
    <n v="0"/>
    <s v="Europe"/>
    <s v="Partial College"/>
    <n v="5"/>
    <s v="10"/>
    <x v="2"/>
  </r>
  <r>
    <x v="124"/>
    <x v="1"/>
    <x v="0"/>
    <s v="F"/>
    <x v="0"/>
    <x v="0"/>
    <n v="0"/>
    <x v="1"/>
    <s v="No"/>
    <n v="0"/>
    <s v="0-1 Miles"/>
    <n v="38"/>
    <x v="1"/>
    <n v="1"/>
    <s v="Europe"/>
    <s v="Bachelors"/>
    <n v="0"/>
    <s v="1"/>
    <x v="0"/>
  </r>
  <r>
    <x v="125"/>
    <x v="0"/>
    <x v="1"/>
    <s v="M"/>
    <x v="1"/>
    <x v="2"/>
    <n v="5"/>
    <x v="2"/>
    <s v="Yes"/>
    <n v="4"/>
    <s v="1-2 Miles"/>
    <n v="40"/>
    <x v="0"/>
    <n v="0"/>
    <s v="Pacific"/>
    <s v="Bachelors"/>
    <n v="1"/>
    <s v="2"/>
    <x v="3"/>
  </r>
  <r>
    <x v="126"/>
    <x v="1"/>
    <x v="1"/>
    <s v="M"/>
    <x v="1"/>
    <x v="1"/>
    <n v="0"/>
    <x v="1"/>
    <s v="Yes"/>
    <n v="1"/>
    <s v="2-5 Miles"/>
    <n v="32"/>
    <x v="0"/>
    <n v="0"/>
    <s v="Europe"/>
    <s v="Partial College"/>
    <n v="2"/>
    <s v="5"/>
    <x v="1"/>
  </r>
  <r>
    <x v="127"/>
    <x v="0"/>
    <x v="1"/>
    <s v="M"/>
    <x v="1"/>
    <x v="1"/>
    <n v="1"/>
    <x v="1"/>
    <s v="Yes"/>
    <n v="1"/>
    <s v="2-5 Miles"/>
    <n v="39"/>
    <x v="0"/>
    <n v="0"/>
    <s v="Europe"/>
    <s v="Bachelors"/>
    <n v="2"/>
    <s v="5"/>
    <x v="1"/>
  </r>
  <r>
    <x v="128"/>
    <x v="1"/>
    <x v="1"/>
    <s v="M"/>
    <x v="1"/>
    <x v="4"/>
    <n v="2"/>
    <x v="3"/>
    <s v="Yes"/>
    <n v="1"/>
    <s v="0-1 Miles"/>
    <n v="52"/>
    <x v="1"/>
    <n v="1"/>
    <s v="Europe"/>
    <s v="Partial College"/>
    <n v="0"/>
    <s v="1"/>
    <x v="0"/>
  </r>
  <r>
    <x v="129"/>
    <x v="1"/>
    <x v="1"/>
    <s v="M"/>
    <x v="1"/>
    <x v="4"/>
    <n v="3"/>
    <x v="3"/>
    <s v="Yes"/>
    <n v="1"/>
    <s v="0-1 Miles"/>
    <n v="39"/>
    <x v="1"/>
    <n v="1"/>
    <s v="Europe"/>
    <s v="High School"/>
    <n v="0"/>
    <s v="1"/>
    <x v="0"/>
  </r>
  <r>
    <x v="130"/>
    <x v="0"/>
    <x v="1"/>
    <s v="M"/>
    <x v="1"/>
    <x v="10"/>
    <n v="2"/>
    <x v="2"/>
    <s v="Yes"/>
    <n v="1"/>
    <s v="2-5 Miles"/>
    <n v="37"/>
    <x v="0"/>
    <n v="0"/>
    <s v="Pacific"/>
    <s v="Bachelors"/>
    <n v="2"/>
    <s v="5"/>
    <x v="1"/>
  </r>
  <r>
    <x v="131"/>
    <x v="0"/>
    <x v="1"/>
    <s v="M"/>
    <x v="1"/>
    <x v="8"/>
    <n v="4"/>
    <x v="4"/>
    <s v="Yes"/>
    <n v="3"/>
    <s v="5-10 Miles"/>
    <n v="56"/>
    <x v="1"/>
    <n v="1"/>
    <s v="Europe"/>
    <s v="High School"/>
    <n v="5"/>
    <s v="10"/>
    <x v="2"/>
  </r>
  <r>
    <x v="132"/>
    <x v="0"/>
    <x v="1"/>
    <s v="M"/>
    <x v="1"/>
    <x v="0"/>
    <n v="0"/>
    <x v="2"/>
    <s v="Yes"/>
    <n v="0"/>
    <s v="0-1 Miles"/>
    <n v="40"/>
    <x v="1"/>
    <n v="1"/>
    <s v="Europe"/>
    <s v="Bachelors"/>
    <n v="0"/>
    <s v="1"/>
    <x v="0"/>
  </r>
  <r>
    <x v="133"/>
    <x v="1"/>
    <x v="1"/>
    <s v="M"/>
    <x v="1"/>
    <x v="0"/>
    <n v="2"/>
    <x v="4"/>
    <s v="Yes"/>
    <n v="2"/>
    <s v="5-10 Miles"/>
    <n v="65"/>
    <x v="1"/>
    <n v="1"/>
    <s v="Pacific"/>
    <s v="Bachelors"/>
    <n v="5"/>
    <s v="10"/>
    <x v="2"/>
  </r>
  <r>
    <x v="134"/>
    <x v="1"/>
    <x v="0"/>
    <s v="F"/>
    <x v="0"/>
    <x v="1"/>
    <n v="2"/>
    <x v="1"/>
    <s v="Yes"/>
    <n v="2"/>
    <s v="0-1 Miles"/>
    <n v="42"/>
    <x v="0"/>
    <n v="0"/>
    <s v="Europe"/>
    <s v="Partial College"/>
    <n v="0"/>
    <s v="1"/>
    <x v="0"/>
  </r>
  <r>
    <x v="135"/>
    <x v="0"/>
    <x v="1"/>
    <s v="M"/>
    <x v="1"/>
    <x v="4"/>
    <n v="2"/>
    <x v="3"/>
    <s v="Yes"/>
    <n v="1"/>
    <s v="2-5 Miles"/>
    <n v="52"/>
    <x v="0"/>
    <n v="0"/>
    <s v="Europe"/>
    <s v="Partial College"/>
    <n v="2"/>
    <s v="5"/>
    <x v="1"/>
  </r>
  <r>
    <x v="136"/>
    <x v="1"/>
    <x v="0"/>
    <s v="F"/>
    <x v="0"/>
    <x v="4"/>
    <n v="1"/>
    <x v="3"/>
    <s v="No"/>
    <n v="1"/>
    <s v="5-10 Miles"/>
    <n v="35"/>
    <x v="1"/>
    <n v="1"/>
    <s v="Europe"/>
    <s v="High School"/>
    <n v="5"/>
    <s v="10"/>
    <x v="2"/>
  </r>
  <r>
    <x v="137"/>
    <x v="1"/>
    <x v="1"/>
    <s v="M"/>
    <x v="1"/>
    <x v="6"/>
    <n v="2"/>
    <x v="3"/>
    <s v="Yes"/>
    <n v="2"/>
    <s v="0-1 Miles"/>
    <n v="42"/>
    <x v="0"/>
    <n v="0"/>
    <s v="Europe"/>
    <s v="High School"/>
    <n v="0"/>
    <s v="1"/>
    <x v="0"/>
  </r>
  <r>
    <x v="138"/>
    <x v="0"/>
    <x v="0"/>
    <s v="F"/>
    <x v="0"/>
    <x v="6"/>
    <n v="2"/>
    <x v="1"/>
    <s v="Yes"/>
    <n v="2"/>
    <s v="5-10 Miles"/>
    <n v="55"/>
    <x v="1"/>
    <n v="1"/>
    <s v="Pacific"/>
    <s v="Partial High School"/>
    <n v="5"/>
    <s v="10"/>
    <x v="2"/>
  </r>
  <r>
    <x v="139"/>
    <x v="1"/>
    <x v="0"/>
    <s v="F"/>
    <x v="0"/>
    <x v="1"/>
    <n v="2"/>
    <x v="1"/>
    <s v="No"/>
    <n v="2"/>
    <s v="5-10 Miles"/>
    <n v="60"/>
    <x v="1"/>
    <n v="1"/>
    <s v="Pacific"/>
    <s v="Partial College"/>
    <n v="5"/>
    <s v="10"/>
    <x v="2"/>
  </r>
  <r>
    <x v="140"/>
    <x v="1"/>
    <x v="1"/>
    <s v="M"/>
    <x v="1"/>
    <x v="0"/>
    <n v="0"/>
    <x v="2"/>
    <s v="No"/>
    <n v="0"/>
    <s v="0-1 Miles"/>
    <n v="40"/>
    <x v="1"/>
    <n v="1"/>
    <s v="Europe"/>
    <s v="Bachelors"/>
    <n v="0"/>
    <s v="1"/>
    <x v="0"/>
  </r>
  <r>
    <x v="141"/>
    <x v="1"/>
    <x v="0"/>
    <s v="F"/>
    <x v="0"/>
    <x v="4"/>
    <n v="0"/>
    <x v="3"/>
    <s v="No"/>
    <n v="1"/>
    <s v="0-1 Miles"/>
    <n v="26"/>
    <x v="1"/>
    <n v="1"/>
    <s v="Pacific"/>
    <s v="Partial College"/>
    <n v="0"/>
    <s v="1"/>
    <x v="0"/>
  </r>
  <r>
    <x v="142"/>
    <x v="0"/>
    <x v="1"/>
    <s v="M"/>
    <x v="1"/>
    <x v="0"/>
    <n v="1"/>
    <x v="5"/>
    <s v="Yes"/>
    <n v="0"/>
    <s v="0-1 Miles"/>
    <n v="42"/>
    <x v="1"/>
    <n v="1"/>
    <s v="Europe"/>
    <s v="Bachelors"/>
    <n v="0"/>
    <s v="1"/>
    <x v="0"/>
  </r>
  <r>
    <x v="143"/>
    <x v="0"/>
    <x v="0"/>
    <s v="F"/>
    <x v="0"/>
    <x v="2"/>
    <n v="0"/>
    <x v="2"/>
    <s v="Yes"/>
    <n v="3"/>
    <s v="10+ Miles"/>
    <n v="32"/>
    <x v="0"/>
    <n v="0"/>
    <s v="Pacific"/>
    <s v="Bachelors"/>
    <n v="10"/>
    <s v="999"/>
    <x v="4"/>
  </r>
  <r>
    <x v="144"/>
    <x v="1"/>
    <x v="1"/>
    <s v="M"/>
    <x v="1"/>
    <x v="1"/>
    <n v="1"/>
    <x v="1"/>
    <s v="Yes"/>
    <n v="0"/>
    <s v="1-2 Miles"/>
    <n v="37"/>
    <x v="1"/>
    <n v="1"/>
    <s v="Europe"/>
    <s v="Bachelors"/>
    <n v="1"/>
    <s v="2"/>
    <x v="3"/>
  </r>
  <r>
    <x v="145"/>
    <x v="0"/>
    <x v="0"/>
    <s v="F"/>
    <x v="0"/>
    <x v="0"/>
    <n v="2"/>
    <x v="1"/>
    <s v="No"/>
    <n v="1"/>
    <s v="0-1 Miles"/>
    <n v="34"/>
    <x v="0"/>
    <n v="0"/>
    <s v="Europe"/>
    <s v="Partial College"/>
    <n v="0"/>
    <s v="1"/>
    <x v="0"/>
  </r>
  <r>
    <x v="146"/>
    <x v="0"/>
    <x v="1"/>
    <s v="M"/>
    <x v="1"/>
    <x v="0"/>
    <n v="0"/>
    <x v="1"/>
    <s v="Yes"/>
    <n v="0"/>
    <s v="0-1 Miles"/>
    <n v="37"/>
    <x v="1"/>
    <n v="1"/>
    <s v="Europe"/>
    <s v="Graduate Degree"/>
    <n v="0"/>
    <s v="1"/>
    <x v="0"/>
  </r>
  <r>
    <x v="147"/>
    <x v="0"/>
    <x v="0"/>
    <s v="F"/>
    <x v="0"/>
    <x v="0"/>
    <n v="0"/>
    <x v="2"/>
    <s v="No"/>
    <n v="0"/>
    <s v="0-1 Miles"/>
    <n v="40"/>
    <x v="1"/>
    <n v="1"/>
    <s v="Europe"/>
    <s v="Bachelors"/>
    <n v="0"/>
    <s v="1"/>
    <x v="0"/>
  </r>
  <r>
    <x v="148"/>
    <x v="0"/>
    <x v="1"/>
    <s v="M"/>
    <x v="1"/>
    <x v="6"/>
    <n v="4"/>
    <x v="5"/>
    <s v="Yes"/>
    <n v="2"/>
    <s v="5-10 Miles"/>
    <n v="60"/>
    <x v="0"/>
    <n v="0"/>
    <s v="Pacific"/>
    <s v="High School"/>
    <n v="5"/>
    <s v="10"/>
    <x v="2"/>
  </r>
  <r>
    <x v="149"/>
    <x v="1"/>
    <x v="1"/>
    <s v="M"/>
    <x v="1"/>
    <x v="1"/>
    <n v="0"/>
    <x v="1"/>
    <s v="No"/>
    <n v="1"/>
    <s v="1-2 Miles"/>
    <n v="27"/>
    <x v="0"/>
    <n v="0"/>
    <s v="Europe"/>
    <s v="Partial College"/>
    <n v="1"/>
    <s v="2"/>
    <x v="3"/>
  </r>
  <r>
    <x v="150"/>
    <x v="0"/>
    <x v="1"/>
    <s v="M"/>
    <x v="1"/>
    <x v="10"/>
    <n v="1"/>
    <x v="5"/>
    <s v="Yes"/>
    <n v="1"/>
    <s v="5-10 Miles"/>
    <n v="43"/>
    <x v="1"/>
    <n v="1"/>
    <s v="Pacific"/>
    <s v="Partial College"/>
    <n v="5"/>
    <s v="10"/>
    <x v="2"/>
  </r>
  <r>
    <x v="151"/>
    <x v="1"/>
    <x v="1"/>
    <s v="M"/>
    <x v="1"/>
    <x v="11"/>
    <n v="1"/>
    <x v="4"/>
    <s v="No"/>
    <n v="3"/>
    <s v="0-1 Miles"/>
    <n v="48"/>
    <x v="0"/>
    <n v="0"/>
    <s v="Pacific"/>
    <s v="Bachelors"/>
    <n v="0"/>
    <s v="1"/>
    <x v="0"/>
  </r>
  <r>
    <x v="152"/>
    <x v="1"/>
    <x v="0"/>
    <s v="F"/>
    <x v="0"/>
    <x v="6"/>
    <n v="0"/>
    <x v="3"/>
    <s v="No"/>
    <n v="2"/>
    <s v="1-2 Miles"/>
    <n v="32"/>
    <x v="0"/>
    <n v="0"/>
    <s v="Europe"/>
    <s v="Partial High School"/>
    <n v="1"/>
    <s v="2"/>
    <x v="3"/>
  </r>
  <r>
    <x v="153"/>
    <x v="0"/>
    <x v="1"/>
    <s v="M"/>
    <x v="1"/>
    <x v="11"/>
    <n v="1"/>
    <x v="4"/>
    <s v="Yes"/>
    <n v="3"/>
    <s v="2-5 Miles"/>
    <n v="47"/>
    <x v="0"/>
    <n v="0"/>
    <s v="Pacific"/>
    <s v="Bachelors"/>
    <n v="2"/>
    <s v="5"/>
    <x v="1"/>
  </r>
  <r>
    <x v="154"/>
    <x v="1"/>
    <x v="1"/>
    <s v="M"/>
    <x v="1"/>
    <x v="2"/>
    <n v="5"/>
    <x v="4"/>
    <s v="Yes"/>
    <n v="3"/>
    <s v="0-1 Miles"/>
    <n v="40"/>
    <x v="0"/>
    <n v="0"/>
    <s v="Pacific"/>
    <s v="Graduate Degree"/>
    <n v="0"/>
    <s v="1"/>
    <x v="0"/>
  </r>
  <r>
    <x v="155"/>
    <x v="1"/>
    <x v="0"/>
    <s v="F"/>
    <x v="0"/>
    <x v="4"/>
    <n v="4"/>
    <x v="3"/>
    <s v="Yes"/>
    <n v="2"/>
    <s v="0-1 Miles"/>
    <n v="41"/>
    <x v="1"/>
    <n v="1"/>
    <s v="Europe"/>
    <s v="Partial High School"/>
    <n v="0"/>
    <s v="1"/>
    <x v="0"/>
  </r>
  <r>
    <x v="156"/>
    <x v="0"/>
    <x v="0"/>
    <s v="F"/>
    <x v="0"/>
    <x v="12"/>
    <n v="5"/>
    <x v="2"/>
    <s v="Yes"/>
    <n v="4"/>
    <s v="0-1 Miles"/>
    <n v="59"/>
    <x v="0"/>
    <n v="0"/>
    <s v="Europe"/>
    <s v="Partial College"/>
    <n v="0"/>
    <s v="1"/>
    <x v="0"/>
  </r>
  <r>
    <x v="157"/>
    <x v="1"/>
    <x v="1"/>
    <s v="M"/>
    <x v="1"/>
    <x v="4"/>
    <n v="2"/>
    <x v="3"/>
    <s v="No"/>
    <n v="0"/>
    <s v="0-1 Miles"/>
    <n v="50"/>
    <x v="0"/>
    <n v="0"/>
    <s v="Europe"/>
    <s v="Partial College"/>
    <n v="0"/>
    <s v="1"/>
    <x v="0"/>
  </r>
  <r>
    <x v="158"/>
    <x v="1"/>
    <x v="0"/>
    <s v="F"/>
    <x v="0"/>
    <x v="6"/>
    <n v="2"/>
    <x v="3"/>
    <s v="No"/>
    <n v="1"/>
    <s v="0-1 Miles"/>
    <n v="54"/>
    <x v="1"/>
    <n v="1"/>
    <s v="Europe"/>
    <s v="Partial College"/>
    <n v="0"/>
    <s v="1"/>
    <x v="0"/>
  </r>
  <r>
    <x v="159"/>
    <x v="0"/>
    <x v="0"/>
    <s v="F"/>
    <x v="0"/>
    <x v="4"/>
    <n v="1"/>
    <x v="3"/>
    <s v="Yes"/>
    <n v="0"/>
    <s v="0-1 Miles"/>
    <n v="48"/>
    <x v="0"/>
    <n v="0"/>
    <s v="Europe"/>
    <s v="Bachelors"/>
    <n v="0"/>
    <s v="1"/>
    <x v="0"/>
  </r>
  <r>
    <x v="160"/>
    <x v="1"/>
    <x v="0"/>
    <s v="F"/>
    <x v="0"/>
    <x v="10"/>
    <n v="1"/>
    <x v="2"/>
    <s v="Yes"/>
    <n v="1"/>
    <s v="5-10 Miles"/>
    <n v="44"/>
    <x v="1"/>
    <n v="1"/>
    <s v="Pacific"/>
    <s v="Bachelors"/>
    <n v="5"/>
    <s v="10"/>
    <x v="2"/>
  </r>
  <r>
    <x v="161"/>
    <x v="0"/>
    <x v="0"/>
    <s v="F"/>
    <x v="0"/>
    <x v="6"/>
    <n v="2"/>
    <x v="3"/>
    <s v="Yes"/>
    <n v="0"/>
    <s v="0-1 Miles"/>
    <n v="40"/>
    <x v="1"/>
    <n v="1"/>
    <s v="Europe"/>
    <s v="High School"/>
    <n v="0"/>
    <s v="1"/>
    <x v="0"/>
  </r>
  <r>
    <x v="162"/>
    <x v="1"/>
    <x v="0"/>
    <s v="F"/>
    <x v="0"/>
    <x v="10"/>
    <n v="2"/>
    <x v="2"/>
    <s v="No"/>
    <n v="1"/>
    <s v="0-1 Miles"/>
    <n v="38"/>
    <x v="1"/>
    <n v="1"/>
    <s v="Pacific"/>
    <s v="Bachelors"/>
    <n v="0"/>
    <s v="1"/>
    <x v="0"/>
  </r>
  <r>
    <x v="163"/>
    <x v="1"/>
    <x v="1"/>
    <s v="M"/>
    <x v="1"/>
    <x v="0"/>
    <n v="2"/>
    <x v="5"/>
    <s v="No"/>
    <n v="2"/>
    <s v="1-2 Miles"/>
    <n v="52"/>
    <x v="0"/>
    <n v="0"/>
    <s v="Pacific"/>
    <s v="Partial College"/>
    <n v="1"/>
    <s v="2"/>
    <x v="3"/>
  </r>
  <r>
    <x v="164"/>
    <x v="0"/>
    <x v="1"/>
    <s v="M"/>
    <x v="1"/>
    <x v="4"/>
    <n v="0"/>
    <x v="3"/>
    <s v="Yes"/>
    <n v="1"/>
    <s v="2-5 Miles"/>
    <n v="25"/>
    <x v="1"/>
    <n v="1"/>
    <s v="Pacific"/>
    <s v="Partial College"/>
    <n v="2"/>
    <s v="5"/>
    <x v="1"/>
  </r>
  <r>
    <x v="165"/>
    <x v="0"/>
    <x v="0"/>
    <s v="F"/>
    <x v="0"/>
    <x v="4"/>
    <n v="0"/>
    <x v="3"/>
    <s v="No"/>
    <n v="1"/>
    <s v="0-1 Miles"/>
    <n v="25"/>
    <x v="0"/>
    <n v="0"/>
    <s v="Pacific"/>
    <s v="Partial College"/>
    <n v="0"/>
    <s v="1"/>
    <x v="0"/>
  </r>
  <r>
    <x v="166"/>
    <x v="1"/>
    <x v="1"/>
    <s v="M"/>
    <x v="1"/>
    <x v="8"/>
    <n v="1"/>
    <x v="2"/>
    <s v="Yes"/>
    <n v="1"/>
    <s v="2-5 Miles"/>
    <n v="47"/>
    <x v="1"/>
    <n v="1"/>
    <s v="Pacific"/>
    <s v="Bachelors"/>
    <n v="2"/>
    <s v="5"/>
    <x v="1"/>
  </r>
  <r>
    <x v="167"/>
    <x v="1"/>
    <x v="1"/>
    <s v="M"/>
    <x v="1"/>
    <x v="11"/>
    <n v="0"/>
    <x v="4"/>
    <s v="Yes"/>
    <n v="3"/>
    <s v="10+ Miles"/>
    <n v="35"/>
    <x v="0"/>
    <n v="0"/>
    <s v="Pacific"/>
    <s v="High School"/>
    <n v="10"/>
    <s v="999"/>
    <x v="4"/>
  </r>
  <r>
    <x v="168"/>
    <x v="1"/>
    <x v="1"/>
    <s v="M"/>
    <x v="1"/>
    <x v="3"/>
    <n v="0"/>
    <x v="2"/>
    <s v="No"/>
    <n v="1"/>
    <s v="5-10 Miles"/>
    <n v="41"/>
    <x v="1"/>
    <n v="1"/>
    <s v="Pacific"/>
    <s v="Bachelors"/>
    <n v="5"/>
    <s v="10"/>
    <x v="2"/>
  </r>
  <r>
    <x v="169"/>
    <x v="0"/>
    <x v="1"/>
    <s v="M"/>
    <x v="1"/>
    <x v="1"/>
    <n v="1"/>
    <x v="1"/>
    <s v="Yes"/>
    <n v="0"/>
    <s v="0-1 Miles"/>
    <n v="47"/>
    <x v="0"/>
    <n v="0"/>
    <s v="Europe"/>
    <s v="Bachelors"/>
    <n v="0"/>
    <s v="1"/>
    <x v="0"/>
  </r>
  <r>
    <x v="170"/>
    <x v="0"/>
    <x v="0"/>
    <s v="F"/>
    <x v="0"/>
    <x v="12"/>
    <n v="4"/>
    <x v="2"/>
    <s v="Yes"/>
    <n v="4"/>
    <s v="5-10 Miles"/>
    <n v="61"/>
    <x v="1"/>
    <n v="1"/>
    <s v="Europe"/>
    <s v="Partial College"/>
    <n v="5"/>
    <s v="10"/>
    <x v="2"/>
  </r>
  <r>
    <x v="171"/>
    <x v="0"/>
    <x v="0"/>
    <s v="F"/>
    <x v="0"/>
    <x v="2"/>
    <n v="5"/>
    <x v="4"/>
    <s v="Yes"/>
    <n v="2"/>
    <s v="2-5 Miles"/>
    <n v="61"/>
    <x v="0"/>
    <n v="0"/>
    <s v="Europe"/>
    <s v="Bachelors"/>
    <n v="2"/>
    <s v="5"/>
    <x v="1"/>
  </r>
  <r>
    <x v="172"/>
    <x v="0"/>
    <x v="1"/>
    <s v="M"/>
    <x v="1"/>
    <x v="4"/>
    <n v="0"/>
    <x v="3"/>
    <s v="No"/>
    <n v="2"/>
    <s v="0-1 Miles"/>
    <n v="33"/>
    <x v="0"/>
    <n v="0"/>
    <s v="Europe"/>
    <s v="Partial High School"/>
    <n v="0"/>
    <s v="1"/>
    <x v="0"/>
  </r>
  <r>
    <x v="173"/>
    <x v="0"/>
    <x v="0"/>
    <s v="F"/>
    <x v="0"/>
    <x v="4"/>
    <n v="0"/>
    <x v="3"/>
    <s v="Yes"/>
    <n v="1"/>
    <s v="2-5 Miles"/>
    <n v="27"/>
    <x v="0"/>
    <n v="0"/>
    <s v="Pacific"/>
    <s v="Partial College"/>
    <n v="2"/>
    <s v="5"/>
    <x v="1"/>
  </r>
  <r>
    <x v="174"/>
    <x v="1"/>
    <x v="1"/>
    <s v="M"/>
    <x v="1"/>
    <x v="14"/>
    <n v="0"/>
    <x v="5"/>
    <s v="Yes"/>
    <n v="0"/>
    <s v="0-1 Miles"/>
    <n v="37"/>
    <x v="1"/>
    <n v="1"/>
    <s v="Europe"/>
    <s v="Graduate Degree"/>
    <n v="0"/>
    <s v="1"/>
    <x v="0"/>
  </r>
  <r>
    <x v="175"/>
    <x v="1"/>
    <x v="0"/>
    <s v="F"/>
    <x v="0"/>
    <x v="2"/>
    <n v="2"/>
    <x v="5"/>
    <s v="Yes"/>
    <n v="2"/>
    <s v="5-10 Miles"/>
    <n v="52"/>
    <x v="1"/>
    <n v="1"/>
    <s v="Pacific"/>
    <s v="Partial College"/>
    <n v="5"/>
    <s v="10"/>
    <x v="2"/>
  </r>
  <r>
    <x v="176"/>
    <x v="1"/>
    <x v="0"/>
    <s v="F"/>
    <x v="0"/>
    <x v="6"/>
    <n v="0"/>
    <x v="3"/>
    <s v="Yes"/>
    <n v="0"/>
    <s v="0-1 Miles"/>
    <n v="29"/>
    <x v="1"/>
    <n v="1"/>
    <s v="Pacific"/>
    <s v="Partial College"/>
    <n v="0"/>
    <s v="1"/>
    <x v="0"/>
  </r>
  <r>
    <x v="177"/>
    <x v="1"/>
    <x v="0"/>
    <s v="F"/>
    <x v="0"/>
    <x v="15"/>
    <n v="2"/>
    <x v="2"/>
    <s v="No"/>
    <n v="3"/>
    <s v="5-10 Miles"/>
    <n v="48"/>
    <x v="0"/>
    <n v="0"/>
    <s v="Europe"/>
    <s v="Partial College"/>
    <n v="5"/>
    <s v="10"/>
    <x v="2"/>
  </r>
  <r>
    <x v="178"/>
    <x v="0"/>
    <x v="1"/>
    <s v="M"/>
    <x v="1"/>
    <x v="5"/>
    <n v="4"/>
    <x v="2"/>
    <s v="No"/>
    <n v="2"/>
    <s v="10+ Miles"/>
    <n v="55"/>
    <x v="1"/>
    <n v="1"/>
    <s v="Europe"/>
    <s v="Partial College"/>
    <n v="10"/>
    <s v="999"/>
    <x v="4"/>
  </r>
  <r>
    <x v="179"/>
    <x v="0"/>
    <x v="0"/>
    <s v="F"/>
    <x v="0"/>
    <x v="4"/>
    <n v="0"/>
    <x v="3"/>
    <s v="Yes"/>
    <n v="0"/>
    <s v="0-1 Miles"/>
    <n v="37"/>
    <x v="1"/>
    <n v="1"/>
    <s v="Europe"/>
    <s v="Graduate Degree"/>
    <n v="0"/>
    <s v="1"/>
    <x v="0"/>
  </r>
  <r>
    <x v="180"/>
    <x v="1"/>
    <x v="1"/>
    <s v="M"/>
    <x v="1"/>
    <x v="4"/>
    <n v="1"/>
    <x v="3"/>
    <s v="Yes"/>
    <n v="0"/>
    <s v="0-1 Miles"/>
    <n v="44"/>
    <x v="0"/>
    <n v="0"/>
    <s v="Europe"/>
    <s v="Graduate Degree"/>
    <n v="0"/>
    <s v="1"/>
    <x v="0"/>
  </r>
  <r>
    <x v="181"/>
    <x v="0"/>
    <x v="0"/>
    <s v="F"/>
    <x v="0"/>
    <x v="1"/>
    <n v="3"/>
    <x v="1"/>
    <s v="No"/>
    <n v="2"/>
    <s v="1-2 Miles"/>
    <n v="55"/>
    <x v="1"/>
    <n v="1"/>
    <s v="Pacific"/>
    <s v="Partial College"/>
    <n v="1"/>
    <s v="2"/>
    <x v="3"/>
  </r>
  <r>
    <x v="182"/>
    <x v="0"/>
    <x v="0"/>
    <s v="F"/>
    <x v="0"/>
    <x v="4"/>
    <n v="2"/>
    <x v="3"/>
    <s v="No"/>
    <n v="1"/>
    <s v="0-1 Miles"/>
    <n v="38"/>
    <x v="0"/>
    <n v="0"/>
    <s v="Europe"/>
    <s v="High School"/>
    <n v="0"/>
    <s v="1"/>
    <x v="0"/>
  </r>
  <r>
    <x v="183"/>
    <x v="1"/>
    <x v="1"/>
    <s v="M"/>
    <x v="1"/>
    <x v="0"/>
    <n v="2"/>
    <x v="4"/>
    <s v="Yes"/>
    <n v="2"/>
    <s v="5-10 Miles"/>
    <n v="66"/>
    <x v="1"/>
    <n v="1"/>
    <s v="Pacific"/>
    <s v="Bachelors"/>
    <n v="5"/>
    <s v="10"/>
    <x v="2"/>
  </r>
  <r>
    <x v="184"/>
    <x v="0"/>
    <x v="0"/>
    <s v="F"/>
    <x v="0"/>
    <x v="12"/>
    <n v="4"/>
    <x v="4"/>
    <s v="No"/>
    <n v="4"/>
    <s v="10+ Miles"/>
    <n v="58"/>
    <x v="0"/>
    <n v="0"/>
    <s v="Europe"/>
    <s v="High School"/>
    <n v="10"/>
    <s v="999"/>
    <x v="4"/>
  </r>
  <r>
    <x v="185"/>
    <x v="0"/>
    <x v="0"/>
    <s v="F"/>
    <x v="0"/>
    <x v="8"/>
    <n v="1"/>
    <x v="2"/>
    <s v="Yes"/>
    <n v="1"/>
    <s v="2-5 Miles"/>
    <n v="47"/>
    <x v="1"/>
    <n v="1"/>
    <s v="Pacific"/>
    <s v="Bachelors"/>
    <n v="2"/>
    <s v="5"/>
    <x v="1"/>
  </r>
  <r>
    <x v="186"/>
    <x v="0"/>
    <x v="0"/>
    <s v="F"/>
    <x v="0"/>
    <x v="1"/>
    <n v="3"/>
    <x v="5"/>
    <s v="No"/>
    <n v="2"/>
    <s v="1-2 Miles"/>
    <n v="56"/>
    <x v="1"/>
    <n v="1"/>
    <s v="Pacific"/>
    <s v="High School"/>
    <n v="1"/>
    <s v="2"/>
    <x v="3"/>
  </r>
  <r>
    <x v="187"/>
    <x v="1"/>
    <x v="1"/>
    <s v="M"/>
    <x v="1"/>
    <x v="2"/>
    <n v="5"/>
    <x v="2"/>
    <s v="No"/>
    <n v="2"/>
    <s v="10+ Miles"/>
    <n v="59"/>
    <x v="0"/>
    <n v="0"/>
    <s v="Europe"/>
    <s v="Partial College"/>
    <n v="10"/>
    <s v="999"/>
    <x v="4"/>
  </r>
  <r>
    <x v="188"/>
    <x v="0"/>
    <x v="0"/>
    <s v="F"/>
    <x v="0"/>
    <x v="3"/>
    <n v="0"/>
    <x v="2"/>
    <s v="Yes"/>
    <n v="4"/>
    <s v="10+ Miles"/>
    <n v="32"/>
    <x v="1"/>
    <n v="1"/>
    <s v="Pacific"/>
    <s v="Bachelors"/>
    <n v="10"/>
    <s v="999"/>
    <x v="4"/>
  </r>
  <r>
    <x v="189"/>
    <x v="0"/>
    <x v="1"/>
    <s v="M"/>
    <x v="1"/>
    <x v="1"/>
    <n v="1"/>
    <x v="1"/>
    <s v="Yes"/>
    <n v="1"/>
    <s v="0-1 Miles"/>
    <n v="44"/>
    <x v="1"/>
    <n v="1"/>
    <s v="Europe"/>
    <s v="Partial College"/>
    <n v="0"/>
    <s v="1"/>
    <x v="0"/>
  </r>
  <r>
    <x v="190"/>
    <x v="0"/>
    <x v="1"/>
    <s v="M"/>
    <x v="1"/>
    <x v="1"/>
    <n v="3"/>
    <x v="5"/>
    <s v="Yes"/>
    <n v="2"/>
    <s v="5-10 Miles"/>
    <n v="55"/>
    <x v="0"/>
    <n v="0"/>
    <s v="Pacific"/>
    <s v="High School"/>
    <n v="5"/>
    <s v="10"/>
    <x v="2"/>
  </r>
  <r>
    <x v="191"/>
    <x v="1"/>
    <x v="1"/>
    <s v="M"/>
    <x v="1"/>
    <x v="8"/>
    <n v="2"/>
    <x v="3"/>
    <s v="Yes"/>
    <n v="0"/>
    <s v="0-1 Miles"/>
    <n v="36"/>
    <x v="1"/>
    <n v="1"/>
    <s v="Europe"/>
    <s v="High School"/>
    <n v="0"/>
    <s v="1"/>
    <x v="0"/>
  </r>
  <r>
    <x v="192"/>
    <x v="1"/>
    <x v="0"/>
    <s v="F"/>
    <x v="0"/>
    <x v="2"/>
    <n v="5"/>
    <x v="4"/>
    <s v="Yes"/>
    <n v="2"/>
    <s v="10+ Miles"/>
    <n v="62"/>
    <x v="0"/>
    <n v="0"/>
    <s v="Europe"/>
    <s v="Bachelors"/>
    <n v="10"/>
    <s v="999"/>
    <x v="4"/>
  </r>
  <r>
    <x v="193"/>
    <x v="0"/>
    <x v="0"/>
    <s v="F"/>
    <x v="0"/>
    <x v="3"/>
    <n v="5"/>
    <x v="2"/>
    <s v="Yes"/>
    <n v="4"/>
    <s v="10+ Miles"/>
    <n v="41"/>
    <x v="0"/>
    <n v="0"/>
    <s v="Pacific"/>
    <s v="Bachelors"/>
    <n v="10"/>
    <s v="999"/>
    <x v="4"/>
  </r>
  <r>
    <x v="194"/>
    <x v="1"/>
    <x v="0"/>
    <s v="F"/>
    <x v="0"/>
    <x v="4"/>
    <n v="0"/>
    <x v="3"/>
    <s v="No"/>
    <n v="2"/>
    <s v="0-1 Miles"/>
    <n v="32"/>
    <x v="0"/>
    <n v="0"/>
    <s v="Europe"/>
    <s v="Partial High School"/>
    <n v="0"/>
    <s v="1"/>
    <x v="0"/>
  </r>
  <r>
    <x v="195"/>
    <x v="1"/>
    <x v="1"/>
    <s v="M"/>
    <x v="1"/>
    <x v="6"/>
    <n v="0"/>
    <x v="1"/>
    <s v="Yes"/>
    <n v="0"/>
    <s v="0-1 Miles"/>
    <n v="25"/>
    <x v="1"/>
    <n v="1"/>
    <s v="Pacific"/>
    <s v="Bachelors"/>
    <n v="0"/>
    <s v="1"/>
    <x v="0"/>
  </r>
  <r>
    <x v="196"/>
    <x v="1"/>
    <x v="0"/>
    <s v="F"/>
    <x v="0"/>
    <x v="14"/>
    <n v="0"/>
    <x v="5"/>
    <s v="Yes"/>
    <n v="0"/>
    <s v="1-2 Miles"/>
    <n v="36"/>
    <x v="0"/>
    <n v="0"/>
    <s v="Europe"/>
    <s v="Graduate Degree"/>
    <n v="1"/>
    <s v="2"/>
    <x v="3"/>
  </r>
  <r>
    <x v="197"/>
    <x v="0"/>
    <x v="1"/>
    <s v="M"/>
    <x v="1"/>
    <x v="10"/>
    <n v="2"/>
    <x v="4"/>
    <s v="Yes"/>
    <n v="1"/>
    <s v="0-1 Miles"/>
    <n v="67"/>
    <x v="1"/>
    <n v="1"/>
    <s v="Pacific"/>
    <s v="Graduate Degree"/>
    <n v="0"/>
    <s v="1"/>
    <x v="0"/>
  </r>
  <r>
    <x v="198"/>
    <x v="1"/>
    <x v="0"/>
    <s v="F"/>
    <x v="0"/>
    <x v="11"/>
    <n v="0"/>
    <x v="4"/>
    <s v="No"/>
    <n v="1"/>
    <s v="1-2 Miles"/>
    <n v="39"/>
    <x v="1"/>
    <n v="1"/>
    <s v="Pacific"/>
    <s v="Graduate Degree"/>
    <n v="1"/>
    <s v="2"/>
    <x v="3"/>
  </r>
  <r>
    <x v="199"/>
    <x v="1"/>
    <x v="1"/>
    <s v="M"/>
    <x v="1"/>
    <x v="2"/>
    <n v="0"/>
    <x v="2"/>
    <s v="No"/>
    <n v="3"/>
    <s v="10+ Miles"/>
    <n v="33"/>
    <x v="1"/>
    <n v="1"/>
    <s v="Pacific"/>
    <s v="Bachelors"/>
    <n v="10"/>
    <s v="999"/>
    <x v="4"/>
  </r>
  <r>
    <x v="200"/>
    <x v="1"/>
    <x v="1"/>
    <s v="M"/>
    <x v="1"/>
    <x v="10"/>
    <n v="0"/>
    <x v="2"/>
    <s v="No"/>
    <n v="3"/>
    <s v="2-5 Miles"/>
    <n v="31"/>
    <x v="0"/>
    <n v="0"/>
    <s v="Pacific"/>
    <s v="Bachelors"/>
    <n v="2"/>
    <s v="5"/>
    <x v="1"/>
  </r>
  <r>
    <x v="201"/>
    <x v="0"/>
    <x v="1"/>
    <s v="M"/>
    <x v="1"/>
    <x v="4"/>
    <n v="1"/>
    <x v="3"/>
    <s v="Yes"/>
    <n v="0"/>
    <s v="2-5 Miles"/>
    <n v="27"/>
    <x v="1"/>
    <n v="1"/>
    <s v="Pacific"/>
    <s v="High School"/>
    <n v="2"/>
    <s v="5"/>
    <x v="1"/>
  </r>
  <r>
    <x v="202"/>
    <x v="1"/>
    <x v="1"/>
    <s v="M"/>
    <x v="1"/>
    <x v="0"/>
    <n v="2"/>
    <x v="1"/>
    <s v="Yes"/>
    <n v="0"/>
    <s v="1-2 Miles"/>
    <n v="33"/>
    <x v="1"/>
    <n v="1"/>
    <s v="Europe"/>
    <s v="Partial College"/>
    <n v="1"/>
    <s v="2"/>
    <x v="3"/>
  </r>
  <r>
    <x v="203"/>
    <x v="1"/>
    <x v="0"/>
    <s v="F"/>
    <x v="0"/>
    <x v="10"/>
    <n v="1"/>
    <x v="5"/>
    <s v="Yes"/>
    <n v="1"/>
    <s v="5-10 Miles"/>
    <n v="46"/>
    <x v="1"/>
    <n v="1"/>
    <s v="Pacific"/>
    <s v="Partial College"/>
    <n v="5"/>
    <s v="10"/>
    <x v="2"/>
  </r>
  <r>
    <x v="204"/>
    <x v="1"/>
    <x v="0"/>
    <s v="F"/>
    <x v="0"/>
    <x v="8"/>
    <n v="3"/>
    <x v="2"/>
    <s v="No"/>
    <n v="1"/>
    <s v="2-5 Miles"/>
    <n v="51"/>
    <x v="0"/>
    <n v="0"/>
    <s v="Europe"/>
    <s v="High School"/>
    <n v="2"/>
    <s v="5"/>
    <x v="1"/>
  </r>
  <r>
    <x v="205"/>
    <x v="0"/>
    <x v="1"/>
    <s v="M"/>
    <x v="1"/>
    <x v="1"/>
    <n v="3"/>
    <x v="1"/>
    <s v="Yes"/>
    <n v="0"/>
    <s v="0-1 Miles"/>
    <n v="46"/>
    <x v="1"/>
    <n v="1"/>
    <s v="Europe"/>
    <s v="Graduate Degree"/>
    <n v="0"/>
    <s v="1"/>
    <x v="0"/>
  </r>
  <r>
    <x v="206"/>
    <x v="1"/>
    <x v="1"/>
    <s v="M"/>
    <x v="1"/>
    <x v="8"/>
    <n v="5"/>
    <x v="2"/>
    <s v="No"/>
    <n v="2"/>
    <s v="10+ Miles"/>
    <n v="62"/>
    <x v="0"/>
    <n v="0"/>
    <s v="Europe"/>
    <s v="Partial College"/>
    <n v="10"/>
    <s v="999"/>
    <x v="4"/>
  </r>
  <r>
    <x v="207"/>
    <x v="1"/>
    <x v="0"/>
    <s v="F"/>
    <x v="0"/>
    <x v="6"/>
    <n v="0"/>
    <x v="3"/>
    <s v="Yes"/>
    <n v="2"/>
    <s v="1-2 Miles"/>
    <n v="26"/>
    <x v="1"/>
    <n v="1"/>
    <s v="Europe"/>
    <s v="Partial High School"/>
    <n v="1"/>
    <s v="2"/>
    <x v="3"/>
  </r>
  <r>
    <x v="208"/>
    <x v="1"/>
    <x v="0"/>
    <s v="F"/>
    <x v="0"/>
    <x v="0"/>
    <n v="0"/>
    <x v="1"/>
    <s v="Yes"/>
    <n v="0"/>
    <s v="0-1 Miles"/>
    <n v="37"/>
    <x v="1"/>
    <n v="1"/>
    <s v="Europe"/>
    <s v="Graduate Degree"/>
    <n v="0"/>
    <s v="1"/>
    <x v="0"/>
  </r>
  <r>
    <x v="209"/>
    <x v="1"/>
    <x v="0"/>
    <s v="F"/>
    <x v="0"/>
    <x v="1"/>
    <n v="3"/>
    <x v="1"/>
    <s v="Yes"/>
    <n v="0"/>
    <s v="0-1 Miles"/>
    <n v="42"/>
    <x v="1"/>
    <n v="1"/>
    <s v="Europe"/>
    <s v="Partial College"/>
    <n v="0"/>
    <s v="1"/>
    <x v="0"/>
  </r>
  <r>
    <x v="210"/>
    <x v="0"/>
    <x v="0"/>
    <s v="F"/>
    <x v="0"/>
    <x v="2"/>
    <n v="4"/>
    <x v="4"/>
    <s v="Yes"/>
    <n v="1"/>
    <s v="0-1 Miles"/>
    <n v="36"/>
    <x v="0"/>
    <n v="0"/>
    <s v="Pacific"/>
    <s v="Graduate Degree"/>
    <n v="0"/>
    <s v="1"/>
    <x v="0"/>
  </r>
  <r>
    <x v="211"/>
    <x v="0"/>
    <x v="0"/>
    <s v="F"/>
    <x v="0"/>
    <x v="14"/>
    <n v="0"/>
    <x v="5"/>
    <s v="Yes"/>
    <n v="0"/>
    <s v="0-1 Miles"/>
    <n v="36"/>
    <x v="1"/>
    <n v="1"/>
    <s v="Europe"/>
    <s v="Graduate Degree"/>
    <n v="0"/>
    <s v="1"/>
    <x v="0"/>
  </r>
  <r>
    <x v="212"/>
    <x v="1"/>
    <x v="0"/>
    <s v="F"/>
    <x v="0"/>
    <x v="1"/>
    <n v="0"/>
    <x v="1"/>
    <s v="No"/>
    <n v="1"/>
    <s v="2-5 Miles"/>
    <n v="30"/>
    <x v="0"/>
    <n v="0"/>
    <s v="Europe"/>
    <s v="Partial College"/>
    <n v="2"/>
    <s v="5"/>
    <x v="1"/>
  </r>
  <r>
    <x v="213"/>
    <x v="1"/>
    <x v="1"/>
    <s v="M"/>
    <x v="1"/>
    <x v="3"/>
    <n v="0"/>
    <x v="2"/>
    <s v="No"/>
    <n v="4"/>
    <s v="10+ Miles"/>
    <n v="31"/>
    <x v="1"/>
    <n v="1"/>
    <s v="Pacific"/>
    <s v="Bachelors"/>
    <n v="10"/>
    <s v="999"/>
    <x v="4"/>
  </r>
  <r>
    <x v="214"/>
    <x v="0"/>
    <x v="1"/>
    <s v="M"/>
    <x v="1"/>
    <x v="1"/>
    <n v="1"/>
    <x v="1"/>
    <s v="Yes"/>
    <n v="0"/>
    <s v="0-1 Miles"/>
    <n v="65"/>
    <x v="1"/>
    <n v="1"/>
    <s v="Europe"/>
    <s v="Bachelors"/>
    <n v="0"/>
    <s v="1"/>
    <x v="0"/>
  </r>
  <r>
    <x v="215"/>
    <x v="1"/>
    <x v="1"/>
    <s v="M"/>
    <x v="1"/>
    <x v="2"/>
    <n v="4"/>
    <x v="2"/>
    <s v="No"/>
    <n v="2"/>
    <s v="2-5 Miles"/>
    <n v="54"/>
    <x v="1"/>
    <n v="1"/>
    <s v="Europe"/>
    <s v="Partial College"/>
    <n v="2"/>
    <s v="5"/>
    <x v="1"/>
  </r>
  <r>
    <x v="216"/>
    <x v="0"/>
    <x v="1"/>
    <s v="M"/>
    <x v="1"/>
    <x v="6"/>
    <n v="2"/>
    <x v="1"/>
    <s v="Yes"/>
    <n v="3"/>
    <s v="5-10 Miles"/>
    <n v="54"/>
    <x v="0"/>
    <n v="0"/>
    <s v="Pacific"/>
    <s v="Partial High School"/>
    <n v="5"/>
    <s v="10"/>
    <x v="2"/>
  </r>
  <r>
    <x v="217"/>
    <x v="1"/>
    <x v="0"/>
    <s v="F"/>
    <x v="0"/>
    <x v="6"/>
    <n v="0"/>
    <x v="3"/>
    <s v="No"/>
    <n v="2"/>
    <s v="0-1 Miles"/>
    <n v="25"/>
    <x v="0"/>
    <n v="0"/>
    <s v="Europe"/>
    <s v="Partial High School"/>
    <n v="0"/>
    <s v="1"/>
    <x v="0"/>
  </r>
  <r>
    <x v="218"/>
    <x v="1"/>
    <x v="1"/>
    <s v="M"/>
    <x v="1"/>
    <x v="4"/>
    <n v="1"/>
    <x v="3"/>
    <s v="Yes"/>
    <n v="0"/>
    <s v="0-1 Miles"/>
    <n v="48"/>
    <x v="0"/>
    <n v="0"/>
    <s v="Europe"/>
    <s v="Bachelors"/>
    <n v="0"/>
    <s v="1"/>
    <x v="0"/>
  </r>
  <r>
    <x v="219"/>
    <x v="1"/>
    <x v="1"/>
    <s v="M"/>
    <x v="1"/>
    <x v="4"/>
    <n v="0"/>
    <x v="3"/>
    <s v="Yes"/>
    <n v="1"/>
    <s v="1-2 Miles"/>
    <n v="26"/>
    <x v="1"/>
    <n v="1"/>
    <s v="Pacific"/>
    <s v="Partial College"/>
    <n v="1"/>
    <s v="2"/>
    <x v="3"/>
  </r>
  <r>
    <x v="220"/>
    <x v="0"/>
    <x v="1"/>
    <s v="M"/>
    <x v="1"/>
    <x v="10"/>
    <n v="1"/>
    <x v="2"/>
    <s v="Yes"/>
    <n v="1"/>
    <s v="5-10 Miles"/>
    <n v="43"/>
    <x v="1"/>
    <n v="1"/>
    <s v="Pacific"/>
    <s v="Bachelors"/>
    <n v="5"/>
    <s v="10"/>
    <x v="2"/>
  </r>
  <r>
    <x v="221"/>
    <x v="1"/>
    <x v="1"/>
    <s v="M"/>
    <x v="1"/>
    <x v="4"/>
    <n v="0"/>
    <x v="3"/>
    <s v="No"/>
    <n v="2"/>
    <s v="1-2 Miles"/>
    <n v="35"/>
    <x v="0"/>
    <n v="0"/>
    <s v="Europe"/>
    <s v="Partial High School"/>
    <n v="1"/>
    <s v="2"/>
    <x v="3"/>
  </r>
  <r>
    <x v="222"/>
    <x v="0"/>
    <x v="0"/>
    <s v="F"/>
    <x v="0"/>
    <x v="1"/>
    <n v="3"/>
    <x v="1"/>
    <s v="No"/>
    <n v="0"/>
    <s v="0-1 Miles"/>
    <n v="42"/>
    <x v="0"/>
    <n v="0"/>
    <s v="Europe"/>
    <s v="Partial College"/>
    <n v="0"/>
    <s v="1"/>
    <x v="0"/>
  </r>
  <r>
    <x v="223"/>
    <x v="1"/>
    <x v="0"/>
    <s v="F"/>
    <x v="0"/>
    <x v="3"/>
    <n v="5"/>
    <x v="2"/>
    <s v="Yes"/>
    <n v="4"/>
    <s v="10+ Miles"/>
    <n v="39"/>
    <x v="0"/>
    <n v="0"/>
    <s v="Pacific"/>
    <s v="Bachelors"/>
    <n v="10"/>
    <s v="999"/>
    <x v="4"/>
  </r>
  <r>
    <x v="224"/>
    <x v="0"/>
    <x v="0"/>
    <s v="F"/>
    <x v="0"/>
    <x v="1"/>
    <n v="2"/>
    <x v="1"/>
    <s v="No"/>
    <n v="2"/>
    <s v="0-1 Miles"/>
    <n v="67"/>
    <x v="0"/>
    <n v="0"/>
    <s v="Pacific"/>
    <s v="Partial College"/>
    <n v="0"/>
    <s v="1"/>
    <x v="0"/>
  </r>
  <r>
    <x v="225"/>
    <x v="0"/>
    <x v="1"/>
    <s v="M"/>
    <x v="1"/>
    <x v="6"/>
    <n v="1"/>
    <x v="3"/>
    <s v="Yes"/>
    <n v="0"/>
    <s v="1-2 Miles"/>
    <n v="35"/>
    <x v="0"/>
    <n v="0"/>
    <s v="Europe"/>
    <s v="Partial College"/>
    <n v="1"/>
    <s v="2"/>
    <x v="3"/>
  </r>
  <r>
    <x v="226"/>
    <x v="1"/>
    <x v="0"/>
    <s v="F"/>
    <x v="0"/>
    <x v="6"/>
    <n v="3"/>
    <x v="3"/>
    <s v="Yes"/>
    <n v="1"/>
    <s v="0-1 Miles"/>
    <n v="42"/>
    <x v="1"/>
    <n v="1"/>
    <s v="Europe"/>
    <s v="High School"/>
    <n v="0"/>
    <s v="1"/>
    <x v="0"/>
  </r>
  <r>
    <x v="227"/>
    <x v="0"/>
    <x v="1"/>
    <s v="M"/>
    <x v="1"/>
    <x v="4"/>
    <n v="3"/>
    <x v="3"/>
    <s v="Yes"/>
    <n v="2"/>
    <s v="0-1 Miles"/>
    <n v="43"/>
    <x v="0"/>
    <n v="0"/>
    <s v="Europe"/>
    <s v="Partial High School"/>
    <n v="0"/>
    <s v="1"/>
    <x v="0"/>
  </r>
  <r>
    <x v="228"/>
    <x v="0"/>
    <x v="0"/>
    <s v="F"/>
    <x v="0"/>
    <x v="6"/>
    <n v="1"/>
    <x v="1"/>
    <s v="Yes"/>
    <n v="0"/>
    <s v="0-1 Miles"/>
    <n v="45"/>
    <x v="0"/>
    <n v="0"/>
    <s v="Europe"/>
    <s v="Graduate Degree"/>
    <n v="0"/>
    <s v="1"/>
    <x v="0"/>
  </r>
  <r>
    <x v="229"/>
    <x v="1"/>
    <x v="1"/>
    <s v="M"/>
    <x v="1"/>
    <x v="2"/>
    <n v="5"/>
    <x v="4"/>
    <s v="Yes"/>
    <n v="3"/>
    <s v="10+ Miles"/>
    <n v="57"/>
    <x v="0"/>
    <n v="0"/>
    <s v="Europe"/>
    <s v="High School"/>
    <n v="10"/>
    <s v="999"/>
    <x v="4"/>
  </r>
  <r>
    <x v="230"/>
    <x v="0"/>
    <x v="1"/>
    <s v="M"/>
    <x v="1"/>
    <x v="7"/>
    <n v="4"/>
    <x v="4"/>
    <s v="Yes"/>
    <n v="3"/>
    <s v="10+ Miles"/>
    <n v="56"/>
    <x v="0"/>
    <n v="0"/>
    <s v="Europe"/>
    <s v="Partial College"/>
    <n v="10"/>
    <s v="999"/>
    <x v="4"/>
  </r>
  <r>
    <x v="231"/>
    <x v="0"/>
    <x v="0"/>
    <s v="F"/>
    <x v="0"/>
    <x v="0"/>
    <n v="0"/>
    <x v="1"/>
    <s v="Yes"/>
    <n v="0"/>
    <s v="0-1 Miles"/>
    <n v="38"/>
    <x v="1"/>
    <n v="1"/>
    <s v="Europe"/>
    <s v="Bachelors"/>
    <n v="0"/>
    <s v="1"/>
    <x v="0"/>
  </r>
  <r>
    <x v="232"/>
    <x v="0"/>
    <x v="0"/>
    <s v="F"/>
    <x v="0"/>
    <x v="1"/>
    <n v="4"/>
    <x v="1"/>
    <s v="Yes"/>
    <n v="0"/>
    <s v="0-1 Miles"/>
    <n v="45"/>
    <x v="0"/>
    <n v="0"/>
    <s v="Europe"/>
    <s v="Graduate Degree"/>
    <n v="0"/>
    <s v="1"/>
    <x v="0"/>
  </r>
  <r>
    <x v="233"/>
    <x v="0"/>
    <x v="1"/>
    <s v="M"/>
    <x v="1"/>
    <x v="6"/>
    <n v="0"/>
    <x v="1"/>
    <s v="Yes"/>
    <n v="0"/>
    <s v="0-1 Miles"/>
    <n v="27"/>
    <x v="1"/>
    <n v="1"/>
    <s v="Pacific"/>
    <s v="Bachelors"/>
    <n v="0"/>
    <s v="1"/>
    <x v="0"/>
  </r>
  <r>
    <x v="234"/>
    <x v="1"/>
    <x v="1"/>
    <s v="M"/>
    <x v="1"/>
    <x v="8"/>
    <n v="0"/>
    <x v="2"/>
    <s v="No"/>
    <n v="4"/>
    <s v="10+ Miles"/>
    <n v="35"/>
    <x v="1"/>
    <n v="1"/>
    <s v="Pacific"/>
    <s v="Bachelors"/>
    <n v="10"/>
    <s v="999"/>
    <x v="4"/>
  </r>
  <r>
    <x v="235"/>
    <x v="0"/>
    <x v="0"/>
    <s v="F"/>
    <x v="0"/>
    <x v="4"/>
    <n v="1"/>
    <x v="1"/>
    <s v="Yes"/>
    <n v="0"/>
    <s v="0-1 Miles"/>
    <n v="70"/>
    <x v="1"/>
    <n v="1"/>
    <s v="Europe"/>
    <s v="Graduate Degree"/>
    <n v="0"/>
    <s v="1"/>
    <x v="0"/>
  </r>
  <r>
    <x v="236"/>
    <x v="1"/>
    <x v="0"/>
    <s v="F"/>
    <x v="0"/>
    <x v="1"/>
    <n v="5"/>
    <x v="1"/>
    <s v="Yes"/>
    <n v="0"/>
    <s v="0-1 Miles"/>
    <n v="44"/>
    <x v="1"/>
    <n v="1"/>
    <s v="Europe"/>
    <s v="Graduate Degree"/>
    <n v="0"/>
    <s v="1"/>
    <x v="0"/>
  </r>
  <r>
    <x v="237"/>
    <x v="0"/>
    <x v="0"/>
    <s v="F"/>
    <x v="0"/>
    <x v="4"/>
    <n v="0"/>
    <x v="3"/>
    <s v="No"/>
    <n v="1"/>
    <s v="0-1 Miles"/>
    <n v="26"/>
    <x v="1"/>
    <n v="1"/>
    <s v="Pacific"/>
    <s v="Partial College"/>
    <n v="0"/>
    <s v="1"/>
    <x v="0"/>
  </r>
  <r>
    <x v="238"/>
    <x v="0"/>
    <x v="1"/>
    <s v="M"/>
    <x v="1"/>
    <x v="3"/>
    <n v="5"/>
    <x v="5"/>
    <s v="Yes"/>
    <n v="3"/>
    <s v="5-10 Miles"/>
    <n v="46"/>
    <x v="0"/>
    <n v="0"/>
    <s v="Pacific"/>
    <s v="Partial College"/>
    <n v="5"/>
    <s v="10"/>
    <x v="2"/>
  </r>
  <r>
    <x v="239"/>
    <x v="1"/>
    <x v="0"/>
    <s v="F"/>
    <x v="0"/>
    <x v="1"/>
    <n v="0"/>
    <x v="3"/>
    <s v="No"/>
    <n v="1"/>
    <s v="2-5 Miles"/>
    <n v="34"/>
    <x v="1"/>
    <n v="1"/>
    <s v="Europe"/>
    <s v="High School"/>
    <n v="2"/>
    <s v="5"/>
    <x v="1"/>
  </r>
  <r>
    <x v="240"/>
    <x v="0"/>
    <x v="1"/>
    <s v="M"/>
    <x v="1"/>
    <x v="4"/>
    <n v="1"/>
    <x v="3"/>
    <s v="Yes"/>
    <n v="0"/>
    <s v="0-1 Miles"/>
    <n v="37"/>
    <x v="0"/>
    <n v="0"/>
    <s v="Europe"/>
    <s v="Graduate Degree"/>
    <n v="0"/>
    <s v="1"/>
    <x v="0"/>
  </r>
  <r>
    <x v="241"/>
    <x v="1"/>
    <x v="0"/>
    <s v="F"/>
    <x v="0"/>
    <x v="1"/>
    <n v="3"/>
    <x v="1"/>
    <s v="Yes"/>
    <n v="2"/>
    <s v="0-1 Miles"/>
    <n v="27"/>
    <x v="0"/>
    <n v="0"/>
    <s v="Europe"/>
    <s v="Partial College"/>
    <n v="0"/>
    <s v="1"/>
    <x v="0"/>
  </r>
  <r>
    <x v="242"/>
    <x v="1"/>
    <x v="1"/>
    <s v="M"/>
    <x v="1"/>
    <x v="1"/>
    <n v="1"/>
    <x v="1"/>
    <s v="No"/>
    <n v="1"/>
    <s v="0-1 Miles"/>
    <n v="39"/>
    <x v="1"/>
    <n v="1"/>
    <s v="Europe"/>
    <s v="Bachelors"/>
    <n v="0"/>
    <s v="1"/>
    <x v="0"/>
  </r>
  <r>
    <x v="243"/>
    <x v="1"/>
    <x v="0"/>
    <s v="F"/>
    <x v="0"/>
    <x v="6"/>
    <n v="0"/>
    <x v="3"/>
    <s v="No"/>
    <n v="1"/>
    <s v="2-5 Miles"/>
    <n v="29"/>
    <x v="0"/>
    <n v="0"/>
    <s v="Europe"/>
    <s v="High School"/>
    <n v="2"/>
    <s v="5"/>
    <x v="1"/>
  </r>
  <r>
    <x v="244"/>
    <x v="0"/>
    <x v="0"/>
    <s v="F"/>
    <x v="0"/>
    <x v="7"/>
    <n v="3"/>
    <x v="4"/>
    <s v="No"/>
    <n v="2"/>
    <s v="10+ Miles"/>
    <n v="52"/>
    <x v="1"/>
    <n v="1"/>
    <s v="Europe"/>
    <s v="Bachelors"/>
    <n v="10"/>
    <s v="999"/>
    <x v="4"/>
  </r>
  <r>
    <x v="245"/>
    <x v="0"/>
    <x v="1"/>
    <s v="M"/>
    <x v="1"/>
    <x v="15"/>
    <n v="5"/>
    <x v="4"/>
    <s v="Yes"/>
    <n v="4"/>
    <s v="2-5 Miles"/>
    <n v="48"/>
    <x v="1"/>
    <n v="1"/>
    <s v="Pacific"/>
    <s v="Bachelors"/>
    <n v="2"/>
    <s v="5"/>
    <x v="1"/>
  </r>
  <r>
    <x v="246"/>
    <x v="0"/>
    <x v="0"/>
    <s v="F"/>
    <x v="0"/>
    <x v="12"/>
    <n v="3"/>
    <x v="2"/>
    <s v="Yes"/>
    <n v="3"/>
    <s v="0-1 Miles"/>
    <n v="51"/>
    <x v="1"/>
    <n v="1"/>
    <s v="Europe"/>
    <s v="Partial College"/>
    <n v="0"/>
    <s v="1"/>
    <x v="0"/>
  </r>
  <r>
    <x v="247"/>
    <x v="0"/>
    <x v="0"/>
    <s v="F"/>
    <x v="0"/>
    <x v="11"/>
    <n v="0"/>
    <x v="4"/>
    <s v="Yes"/>
    <n v="4"/>
    <s v="10+ Miles"/>
    <n v="34"/>
    <x v="1"/>
    <n v="1"/>
    <s v="Pacific"/>
    <s v="High School"/>
    <n v="10"/>
    <s v="999"/>
    <x v="4"/>
  </r>
  <r>
    <x v="248"/>
    <x v="0"/>
    <x v="0"/>
    <s v="F"/>
    <x v="0"/>
    <x v="4"/>
    <n v="5"/>
    <x v="5"/>
    <s v="No"/>
    <n v="3"/>
    <s v="1-2 Miles"/>
    <n v="62"/>
    <x v="0"/>
    <n v="0"/>
    <s v="Pacific"/>
    <s v="High School"/>
    <n v="1"/>
    <s v="2"/>
    <x v="3"/>
  </r>
  <r>
    <x v="249"/>
    <x v="1"/>
    <x v="1"/>
    <s v="M"/>
    <x v="1"/>
    <x v="3"/>
    <n v="0"/>
    <x v="2"/>
    <s v="Yes"/>
    <n v="1"/>
    <s v="5-10 Miles"/>
    <n v="37"/>
    <x v="1"/>
    <n v="1"/>
    <s v="Pacific"/>
    <s v="Bachelors"/>
    <n v="5"/>
    <s v="10"/>
    <x v="2"/>
  </r>
  <r>
    <x v="250"/>
    <x v="0"/>
    <x v="1"/>
    <s v="M"/>
    <x v="1"/>
    <x v="11"/>
    <n v="5"/>
    <x v="4"/>
    <s v="No"/>
    <n v="1"/>
    <s v="1-2 Miles"/>
    <n v="78"/>
    <x v="1"/>
    <n v="1"/>
    <s v="Pacific"/>
    <s v="Graduate Degree"/>
    <n v="1"/>
    <s v="2"/>
    <x v="3"/>
  </r>
  <r>
    <x v="251"/>
    <x v="0"/>
    <x v="1"/>
    <s v="M"/>
    <x v="1"/>
    <x v="12"/>
    <n v="4"/>
    <x v="2"/>
    <s v="Yes"/>
    <n v="3"/>
    <s v="0-1 Miles"/>
    <n v="55"/>
    <x v="0"/>
    <n v="0"/>
    <s v="Europe"/>
    <s v="High School"/>
    <n v="0"/>
    <s v="1"/>
    <x v="0"/>
  </r>
  <r>
    <x v="252"/>
    <x v="1"/>
    <x v="1"/>
    <s v="M"/>
    <x v="1"/>
    <x v="10"/>
    <n v="0"/>
    <x v="2"/>
    <s v="No"/>
    <n v="4"/>
    <s v="2-5 Miles"/>
    <n v="31"/>
    <x v="0"/>
    <n v="0"/>
    <s v="Pacific"/>
    <s v="Bachelors"/>
    <n v="2"/>
    <s v="5"/>
    <x v="1"/>
  </r>
  <r>
    <x v="253"/>
    <x v="0"/>
    <x v="1"/>
    <s v="M"/>
    <x v="1"/>
    <x v="11"/>
    <n v="3"/>
    <x v="2"/>
    <s v="Yes"/>
    <n v="0"/>
    <s v="10+ Miles"/>
    <n v="59"/>
    <x v="1"/>
    <n v="1"/>
    <s v="Europe"/>
    <s v="Partial High School"/>
    <n v="10"/>
    <s v="999"/>
    <x v="4"/>
  </r>
  <r>
    <x v="254"/>
    <x v="1"/>
    <x v="1"/>
    <s v="M"/>
    <x v="1"/>
    <x v="6"/>
    <n v="2"/>
    <x v="1"/>
    <s v="Yes"/>
    <n v="2"/>
    <s v="5-10 Miles"/>
    <n v="57"/>
    <x v="0"/>
    <n v="0"/>
    <s v="Pacific"/>
    <s v="Partial High School"/>
    <n v="5"/>
    <s v="10"/>
    <x v="2"/>
  </r>
  <r>
    <x v="255"/>
    <x v="1"/>
    <x v="0"/>
    <s v="F"/>
    <x v="0"/>
    <x v="1"/>
    <n v="3"/>
    <x v="1"/>
    <s v="Yes"/>
    <n v="0"/>
    <s v="0-1 Miles"/>
    <n v="47"/>
    <x v="1"/>
    <n v="1"/>
    <s v="Europe"/>
    <s v="Graduate Degree"/>
    <n v="0"/>
    <s v="1"/>
    <x v="0"/>
  </r>
  <r>
    <x v="256"/>
    <x v="0"/>
    <x v="1"/>
    <s v="M"/>
    <x v="1"/>
    <x v="6"/>
    <n v="1"/>
    <x v="1"/>
    <s v="Yes"/>
    <n v="0"/>
    <s v="0-1 Miles"/>
    <n v="43"/>
    <x v="0"/>
    <n v="0"/>
    <s v="Europe"/>
    <s v="Graduate Degree"/>
    <n v="0"/>
    <s v="1"/>
    <x v="0"/>
  </r>
  <r>
    <x v="257"/>
    <x v="1"/>
    <x v="0"/>
    <s v="F"/>
    <x v="0"/>
    <x v="14"/>
    <n v="0"/>
    <x v="5"/>
    <s v="Yes"/>
    <n v="0"/>
    <s v="0-1 Miles"/>
    <n v="36"/>
    <x v="1"/>
    <n v="1"/>
    <s v="Europe"/>
    <s v="Graduate Degree"/>
    <n v="0"/>
    <s v="1"/>
    <x v="0"/>
  </r>
  <r>
    <x v="258"/>
    <x v="1"/>
    <x v="0"/>
    <s v="F"/>
    <x v="0"/>
    <x v="11"/>
    <n v="3"/>
    <x v="4"/>
    <s v="Yes"/>
    <n v="4"/>
    <s v="10+ Miles"/>
    <n v="56"/>
    <x v="0"/>
    <n v="0"/>
    <s v="Europe"/>
    <s v="Partial College"/>
    <n v="10"/>
    <s v="999"/>
    <x v="4"/>
  </r>
  <r>
    <x v="259"/>
    <x v="0"/>
    <x v="1"/>
    <s v="M"/>
    <x v="1"/>
    <x v="13"/>
    <n v="0"/>
    <x v="4"/>
    <s v="Yes"/>
    <n v="4"/>
    <s v="0-1 Miles"/>
    <n v="37"/>
    <x v="1"/>
    <n v="1"/>
    <s v="Pacific"/>
    <s v="Bachelors"/>
    <n v="0"/>
    <s v="1"/>
    <x v="0"/>
  </r>
  <r>
    <x v="260"/>
    <x v="1"/>
    <x v="0"/>
    <s v="F"/>
    <x v="0"/>
    <x v="1"/>
    <n v="2"/>
    <x v="1"/>
    <s v="Yes"/>
    <n v="0"/>
    <s v="0-1 Miles"/>
    <n v="43"/>
    <x v="0"/>
    <n v="0"/>
    <s v="Europe"/>
    <s v="Partial College"/>
    <n v="0"/>
    <s v="1"/>
    <x v="0"/>
  </r>
  <r>
    <x v="261"/>
    <x v="0"/>
    <x v="0"/>
    <s v="F"/>
    <x v="0"/>
    <x v="0"/>
    <n v="1"/>
    <x v="5"/>
    <s v="Yes"/>
    <n v="1"/>
    <s v="1-2 Miles"/>
    <n v="33"/>
    <x v="1"/>
    <n v="1"/>
    <s v="Europe"/>
    <s v="Bachelors"/>
    <n v="1"/>
    <s v="2"/>
    <x v="3"/>
  </r>
  <r>
    <x v="262"/>
    <x v="0"/>
    <x v="0"/>
    <s v="F"/>
    <x v="0"/>
    <x v="4"/>
    <n v="2"/>
    <x v="3"/>
    <s v="Yes"/>
    <n v="0"/>
    <s v="1-2 Miles"/>
    <n v="51"/>
    <x v="0"/>
    <n v="0"/>
    <s v="Europe"/>
    <s v="Partial College"/>
    <n v="1"/>
    <s v="2"/>
    <x v="3"/>
  </r>
  <r>
    <x v="263"/>
    <x v="1"/>
    <x v="0"/>
    <s v="F"/>
    <x v="0"/>
    <x v="3"/>
    <n v="5"/>
    <x v="2"/>
    <s v="Yes"/>
    <n v="3"/>
    <s v="10+ Miles"/>
    <n v="39"/>
    <x v="0"/>
    <n v="0"/>
    <s v="Pacific"/>
    <s v="Bachelors"/>
    <n v="10"/>
    <s v="999"/>
    <x v="4"/>
  </r>
  <r>
    <x v="264"/>
    <x v="0"/>
    <x v="1"/>
    <s v="M"/>
    <x v="1"/>
    <x v="0"/>
    <n v="0"/>
    <x v="1"/>
    <s v="Yes"/>
    <n v="0"/>
    <s v="0-1 Miles"/>
    <n v="37"/>
    <x v="1"/>
    <n v="1"/>
    <s v="Europe"/>
    <s v="Graduate Degree"/>
    <n v="0"/>
    <s v="1"/>
    <x v="0"/>
  </r>
  <r>
    <x v="265"/>
    <x v="1"/>
    <x v="0"/>
    <s v="F"/>
    <x v="0"/>
    <x v="1"/>
    <n v="2"/>
    <x v="1"/>
    <s v="Yes"/>
    <n v="2"/>
    <s v="0-1 Miles"/>
    <n v="42"/>
    <x v="0"/>
    <n v="0"/>
    <s v="Europe"/>
    <s v="Partial College"/>
    <n v="0"/>
    <s v="1"/>
    <x v="0"/>
  </r>
  <r>
    <x v="266"/>
    <x v="1"/>
    <x v="0"/>
    <s v="F"/>
    <x v="0"/>
    <x v="6"/>
    <n v="5"/>
    <x v="3"/>
    <s v="Yes"/>
    <n v="2"/>
    <s v="0-1 Miles"/>
    <n v="27"/>
    <x v="0"/>
    <n v="0"/>
    <s v="Europe"/>
    <s v="High School"/>
    <n v="0"/>
    <s v="1"/>
    <x v="0"/>
  </r>
  <r>
    <x v="267"/>
    <x v="1"/>
    <x v="1"/>
    <s v="M"/>
    <x v="1"/>
    <x v="11"/>
    <n v="5"/>
    <x v="2"/>
    <s v="Yes"/>
    <n v="1"/>
    <s v="5-10 Miles"/>
    <n v="47"/>
    <x v="1"/>
    <n v="1"/>
    <s v="Pacific"/>
    <s v="Bachelors"/>
    <n v="5"/>
    <s v="10"/>
    <x v="2"/>
  </r>
  <r>
    <x v="268"/>
    <x v="0"/>
    <x v="1"/>
    <s v="M"/>
    <x v="1"/>
    <x v="3"/>
    <n v="5"/>
    <x v="5"/>
    <s v="Yes"/>
    <n v="3"/>
    <s v="5-10 Miles"/>
    <n v="45"/>
    <x v="0"/>
    <n v="0"/>
    <s v="Pacific"/>
    <s v="Partial College"/>
    <n v="5"/>
    <s v="10"/>
    <x v="2"/>
  </r>
  <r>
    <x v="269"/>
    <x v="1"/>
    <x v="0"/>
    <s v="F"/>
    <x v="0"/>
    <x v="14"/>
    <n v="0"/>
    <x v="5"/>
    <s v="No"/>
    <n v="0"/>
    <s v="0-1 Miles"/>
    <n v="37"/>
    <x v="1"/>
    <n v="1"/>
    <s v="Europe"/>
    <s v="Graduate Degree"/>
    <n v="0"/>
    <s v="1"/>
    <x v="0"/>
  </r>
  <r>
    <x v="270"/>
    <x v="1"/>
    <x v="0"/>
    <s v="F"/>
    <x v="0"/>
    <x v="4"/>
    <n v="2"/>
    <x v="3"/>
    <s v="Yes"/>
    <n v="0"/>
    <s v="0-1 Miles"/>
    <n v="51"/>
    <x v="1"/>
    <n v="1"/>
    <s v="Europe"/>
    <s v="Partial College"/>
    <n v="0"/>
    <s v="1"/>
    <x v="0"/>
  </r>
  <r>
    <x v="271"/>
    <x v="1"/>
    <x v="0"/>
    <s v="F"/>
    <x v="0"/>
    <x v="6"/>
    <n v="0"/>
    <x v="3"/>
    <s v="No"/>
    <n v="1"/>
    <s v="1-2 Miles"/>
    <n v="28"/>
    <x v="0"/>
    <n v="0"/>
    <s v="Europe"/>
    <s v="High School"/>
    <n v="1"/>
    <s v="2"/>
    <x v="3"/>
  </r>
  <r>
    <x v="272"/>
    <x v="0"/>
    <x v="1"/>
    <s v="M"/>
    <x v="1"/>
    <x v="4"/>
    <n v="4"/>
    <x v="3"/>
    <s v="Yes"/>
    <n v="1"/>
    <s v="0-1 Miles"/>
    <n v="40"/>
    <x v="1"/>
    <n v="1"/>
    <s v="Europe"/>
    <s v="Partial High School"/>
    <n v="0"/>
    <s v="1"/>
    <x v="0"/>
  </r>
  <r>
    <x v="273"/>
    <x v="1"/>
    <x v="0"/>
    <s v="F"/>
    <x v="0"/>
    <x v="6"/>
    <n v="0"/>
    <x v="3"/>
    <s v="No"/>
    <n v="1"/>
    <s v="2-5 Miles"/>
    <n v="30"/>
    <x v="0"/>
    <n v="0"/>
    <s v="Europe"/>
    <s v="High School"/>
    <n v="2"/>
    <s v="5"/>
    <x v="1"/>
  </r>
  <r>
    <x v="274"/>
    <x v="0"/>
    <x v="0"/>
    <s v="F"/>
    <x v="0"/>
    <x v="1"/>
    <n v="0"/>
    <x v="1"/>
    <s v="No"/>
    <n v="0"/>
    <s v="0-1 Miles"/>
    <n v="36"/>
    <x v="1"/>
    <n v="1"/>
    <s v="Europe"/>
    <s v="Bachelors"/>
    <n v="0"/>
    <s v="1"/>
    <x v="0"/>
  </r>
  <r>
    <x v="275"/>
    <x v="0"/>
    <x v="0"/>
    <s v="F"/>
    <x v="0"/>
    <x v="8"/>
    <n v="1"/>
    <x v="4"/>
    <s v="Yes"/>
    <n v="0"/>
    <s v="0-1 Miles"/>
    <n v="37"/>
    <x v="1"/>
    <n v="1"/>
    <s v="Pacific"/>
    <s v="Graduate Degree"/>
    <n v="0"/>
    <s v="1"/>
    <x v="0"/>
  </r>
  <r>
    <x v="276"/>
    <x v="0"/>
    <x v="0"/>
    <s v="F"/>
    <x v="0"/>
    <x v="4"/>
    <n v="2"/>
    <x v="3"/>
    <s v="Yes"/>
    <n v="0"/>
    <s v="1-2 Miles"/>
    <n v="49"/>
    <x v="0"/>
    <n v="0"/>
    <s v="Europe"/>
    <s v="Partial College"/>
    <n v="1"/>
    <s v="2"/>
    <x v="3"/>
  </r>
  <r>
    <x v="277"/>
    <x v="0"/>
    <x v="0"/>
    <s v="F"/>
    <x v="0"/>
    <x v="4"/>
    <n v="2"/>
    <x v="3"/>
    <s v="Yes"/>
    <n v="0"/>
    <s v="0-1 Miles"/>
    <n v="37"/>
    <x v="1"/>
    <n v="1"/>
    <s v="Europe"/>
    <s v="High School"/>
    <n v="0"/>
    <s v="1"/>
    <x v="0"/>
  </r>
  <r>
    <x v="278"/>
    <x v="0"/>
    <x v="1"/>
    <s v="M"/>
    <x v="1"/>
    <x v="11"/>
    <n v="0"/>
    <x v="4"/>
    <s v="Yes"/>
    <n v="3"/>
    <s v="10+ Miles"/>
    <n v="35"/>
    <x v="1"/>
    <n v="1"/>
    <s v="Pacific"/>
    <s v="High School"/>
    <n v="10"/>
    <s v="999"/>
    <x v="4"/>
  </r>
  <r>
    <x v="279"/>
    <x v="1"/>
    <x v="1"/>
    <s v="M"/>
    <x v="1"/>
    <x v="1"/>
    <n v="1"/>
    <x v="1"/>
    <s v="No"/>
    <n v="0"/>
    <s v="0-1 Miles"/>
    <n v="38"/>
    <x v="1"/>
    <n v="1"/>
    <s v="Europe"/>
    <s v="Bachelors"/>
    <n v="0"/>
    <s v="1"/>
    <x v="0"/>
  </r>
  <r>
    <x v="280"/>
    <x v="1"/>
    <x v="0"/>
    <s v="F"/>
    <x v="0"/>
    <x v="4"/>
    <n v="3"/>
    <x v="3"/>
    <s v="Yes"/>
    <n v="2"/>
    <s v="0-1 Miles"/>
    <n v="43"/>
    <x v="0"/>
    <n v="0"/>
    <s v="Europe"/>
    <s v="Partial High School"/>
    <n v="0"/>
    <s v="1"/>
    <x v="0"/>
  </r>
  <r>
    <x v="281"/>
    <x v="1"/>
    <x v="1"/>
    <s v="M"/>
    <x v="1"/>
    <x v="6"/>
    <n v="1"/>
    <x v="3"/>
    <s v="No"/>
    <n v="0"/>
    <s v="0-1 Miles"/>
    <n v="37"/>
    <x v="0"/>
    <n v="0"/>
    <s v="Europe"/>
    <s v="Partial College"/>
    <n v="0"/>
    <s v="1"/>
    <x v="0"/>
  </r>
  <r>
    <x v="282"/>
    <x v="1"/>
    <x v="1"/>
    <s v="M"/>
    <x v="1"/>
    <x v="4"/>
    <n v="0"/>
    <x v="3"/>
    <s v="No"/>
    <n v="2"/>
    <s v="0-1 Miles"/>
    <n v="34"/>
    <x v="0"/>
    <n v="0"/>
    <s v="Europe"/>
    <s v="Partial High School"/>
    <n v="0"/>
    <s v="1"/>
    <x v="0"/>
  </r>
  <r>
    <x v="283"/>
    <x v="0"/>
    <x v="0"/>
    <s v="F"/>
    <x v="0"/>
    <x v="3"/>
    <n v="5"/>
    <x v="5"/>
    <s v="No"/>
    <n v="3"/>
    <s v="5-10 Miles"/>
    <n v="46"/>
    <x v="0"/>
    <n v="0"/>
    <s v="Pacific"/>
    <s v="Partial College"/>
    <n v="5"/>
    <s v="10"/>
    <x v="2"/>
  </r>
  <r>
    <x v="284"/>
    <x v="1"/>
    <x v="1"/>
    <s v="M"/>
    <x v="1"/>
    <x v="4"/>
    <n v="1"/>
    <x v="3"/>
    <s v="Yes"/>
    <n v="0"/>
    <s v="0-1 Miles"/>
    <n v="49"/>
    <x v="0"/>
    <n v="0"/>
    <s v="Europe"/>
    <s v="Partial College"/>
    <n v="0"/>
    <s v="1"/>
    <x v="0"/>
  </r>
  <r>
    <x v="285"/>
    <x v="0"/>
    <x v="0"/>
    <s v="F"/>
    <x v="0"/>
    <x v="10"/>
    <n v="1"/>
    <x v="5"/>
    <s v="Yes"/>
    <n v="1"/>
    <s v="5-10 Miles"/>
    <n v="45"/>
    <x v="0"/>
    <n v="0"/>
    <s v="Pacific"/>
    <s v="Partial College"/>
    <n v="5"/>
    <s v="10"/>
    <x v="2"/>
  </r>
  <r>
    <x v="286"/>
    <x v="1"/>
    <x v="0"/>
    <s v="F"/>
    <x v="0"/>
    <x v="11"/>
    <n v="1"/>
    <x v="4"/>
    <s v="Yes"/>
    <n v="4"/>
    <s v="2-5 Miles"/>
    <n v="48"/>
    <x v="0"/>
    <n v="0"/>
    <s v="Pacific"/>
    <s v="Bachelors"/>
    <n v="2"/>
    <s v="5"/>
    <x v="1"/>
  </r>
  <r>
    <x v="287"/>
    <x v="1"/>
    <x v="0"/>
    <s v="F"/>
    <x v="0"/>
    <x v="1"/>
    <n v="3"/>
    <x v="1"/>
    <s v="No"/>
    <n v="0"/>
    <s v="0-1 Miles"/>
    <n v="46"/>
    <x v="1"/>
    <n v="1"/>
    <s v="Europe"/>
    <s v="Graduate Degree"/>
    <n v="0"/>
    <s v="1"/>
    <x v="0"/>
  </r>
  <r>
    <x v="288"/>
    <x v="0"/>
    <x v="1"/>
    <s v="M"/>
    <x v="1"/>
    <x v="12"/>
    <n v="0"/>
    <x v="4"/>
    <s v="Yes"/>
    <n v="0"/>
    <s v="5-10 Miles"/>
    <n v="48"/>
    <x v="0"/>
    <n v="0"/>
    <s v="Pacific"/>
    <s v="Graduate Degree"/>
    <n v="5"/>
    <s v="10"/>
    <x v="2"/>
  </r>
  <r>
    <x v="289"/>
    <x v="0"/>
    <x v="1"/>
    <s v="M"/>
    <x v="1"/>
    <x v="1"/>
    <n v="3"/>
    <x v="5"/>
    <s v="Yes"/>
    <n v="2"/>
    <s v="5-10 Miles"/>
    <n v="54"/>
    <x v="1"/>
    <n v="1"/>
    <s v="Pacific"/>
    <s v="High School"/>
    <n v="5"/>
    <s v="10"/>
    <x v="2"/>
  </r>
  <r>
    <x v="290"/>
    <x v="1"/>
    <x v="0"/>
    <s v="F"/>
    <x v="0"/>
    <x v="10"/>
    <n v="1"/>
    <x v="5"/>
    <s v="No"/>
    <n v="1"/>
    <s v="0-1 Miles"/>
    <n v="46"/>
    <x v="1"/>
    <n v="1"/>
    <s v="Pacific"/>
    <s v="Partial College"/>
    <n v="0"/>
    <s v="1"/>
    <x v="0"/>
  </r>
  <r>
    <x v="291"/>
    <x v="0"/>
    <x v="1"/>
    <s v="M"/>
    <x v="1"/>
    <x v="0"/>
    <n v="0"/>
    <x v="1"/>
    <s v="No"/>
    <n v="0"/>
    <s v="0-1 Miles"/>
    <n v="38"/>
    <x v="1"/>
    <n v="1"/>
    <s v="Europe"/>
    <s v="Bachelors"/>
    <n v="0"/>
    <s v="1"/>
    <x v="0"/>
  </r>
  <r>
    <x v="292"/>
    <x v="0"/>
    <x v="0"/>
    <s v="F"/>
    <x v="0"/>
    <x v="0"/>
    <n v="1"/>
    <x v="5"/>
    <s v="Yes"/>
    <n v="0"/>
    <s v="0-1 Miles"/>
    <n v="42"/>
    <x v="1"/>
    <n v="1"/>
    <s v="Europe"/>
    <s v="Bachelors"/>
    <n v="0"/>
    <s v="1"/>
    <x v="0"/>
  </r>
  <r>
    <x v="293"/>
    <x v="1"/>
    <x v="0"/>
    <s v="F"/>
    <x v="0"/>
    <x v="4"/>
    <n v="1"/>
    <x v="3"/>
    <s v="No"/>
    <n v="1"/>
    <s v="2-5 Miles"/>
    <n v="46"/>
    <x v="1"/>
    <n v="1"/>
    <s v="Europe"/>
    <s v="High School"/>
    <n v="2"/>
    <s v="5"/>
    <x v="1"/>
  </r>
  <r>
    <x v="294"/>
    <x v="1"/>
    <x v="1"/>
    <s v="M"/>
    <x v="1"/>
    <x v="6"/>
    <n v="0"/>
    <x v="3"/>
    <s v="No"/>
    <n v="1"/>
    <s v="2-5 Miles"/>
    <n v="36"/>
    <x v="1"/>
    <n v="1"/>
    <s v="Europe"/>
    <s v="Partial College"/>
    <n v="2"/>
    <s v="5"/>
    <x v="1"/>
  </r>
  <r>
    <x v="295"/>
    <x v="1"/>
    <x v="0"/>
    <s v="F"/>
    <x v="0"/>
    <x v="15"/>
    <n v="0"/>
    <x v="4"/>
    <s v="Yes"/>
    <n v="3"/>
    <s v="10+ Miles"/>
    <n v="32"/>
    <x v="1"/>
    <n v="1"/>
    <s v="Pacific"/>
    <s v="Partial College"/>
    <n v="10"/>
    <s v="999"/>
    <x v="4"/>
  </r>
  <r>
    <x v="296"/>
    <x v="1"/>
    <x v="0"/>
    <s v="F"/>
    <x v="0"/>
    <x v="10"/>
    <n v="2"/>
    <x v="2"/>
    <s v="No"/>
    <n v="1"/>
    <s v="0-1 Miles"/>
    <n v="39"/>
    <x v="1"/>
    <n v="1"/>
    <s v="Pacific"/>
    <s v="Bachelors"/>
    <n v="0"/>
    <s v="1"/>
    <x v="0"/>
  </r>
  <r>
    <x v="297"/>
    <x v="0"/>
    <x v="1"/>
    <s v="M"/>
    <x v="1"/>
    <x v="11"/>
    <n v="1"/>
    <x v="4"/>
    <s v="Yes"/>
    <n v="0"/>
    <s v="2-5 Miles"/>
    <n v="36"/>
    <x v="1"/>
    <n v="1"/>
    <s v="Pacific"/>
    <s v="Graduate Degree"/>
    <n v="2"/>
    <s v="5"/>
    <x v="1"/>
  </r>
  <r>
    <x v="298"/>
    <x v="0"/>
    <x v="0"/>
    <s v="F"/>
    <x v="0"/>
    <x v="8"/>
    <n v="4"/>
    <x v="2"/>
    <s v="No"/>
    <n v="2"/>
    <s v="2-5 Miles"/>
    <n v="54"/>
    <x v="1"/>
    <n v="1"/>
    <s v="Europe"/>
    <s v="High School"/>
    <n v="2"/>
    <s v="5"/>
    <x v="1"/>
  </r>
  <r>
    <x v="299"/>
    <x v="0"/>
    <x v="0"/>
    <s v="F"/>
    <x v="0"/>
    <x v="1"/>
    <n v="2"/>
    <x v="1"/>
    <s v="No"/>
    <n v="2"/>
    <s v="5-10 Miles"/>
    <n v="69"/>
    <x v="0"/>
    <n v="0"/>
    <s v="Pacific"/>
    <s v="Partial College"/>
    <n v="5"/>
    <s v="10"/>
    <x v="2"/>
  </r>
  <r>
    <x v="300"/>
    <x v="1"/>
    <x v="0"/>
    <s v="F"/>
    <x v="0"/>
    <x v="4"/>
    <n v="5"/>
    <x v="5"/>
    <s v="No"/>
    <n v="2"/>
    <s v="1-2 Miles"/>
    <n v="62"/>
    <x v="0"/>
    <n v="0"/>
    <s v="Pacific"/>
    <s v="High School"/>
    <n v="1"/>
    <s v="2"/>
    <x v="3"/>
  </r>
  <r>
    <x v="301"/>
    <x v="1"/>
    <x v="0"/>
    <s v="F"/>
    <x v="0"/>
    <x v="0"/>
    <n v="0"/>
    <x v="1"/>
    <s v="No"/>
    <n v="0"/>
    <s v="0-1 Miles"/>
    <n v="28"/>
    <x v="1"/>
    <n v="1"/>
    <s v="Pacific"/>
    <s v="Bachelors"/>
    <n v="0"/>
    <s v="1"/>
    <x v="0"/>
  </r>
  <r>
    <x v="302"/>
    <x v="1"/>
    <x v="1"/>
    <s v="M"/>
    <x v="1"/>
    <x v="1"/>
    <n v="1"/>
    <x v="1"/>
    <s v="Yes"/>
    <n v="0"/>
    <s v="0-1 Miles"/>
    <n v="62"/>
    <x v="1"/>
    <n v="1"/>
    <s v="Europe"/>
    <s v="Bachelors"/>
    <n v="0"/>
    <s v="1"/>
    <x v="0"/>
  </r>
  <r>
    <x v="303"/>
    <x v="0"/>
    <x v="0"/>
    <s v="F"/>
    <x v="0"/>
    <x v="1"/>
    <n v="1"/>
    <x v="5"/>
    <s v="Yes"/>
    <n v="2"/>
    <s v="0-1 Miles"/>
    <n v="40"/>
    <x v="0"/>
    <n v="0"/>
    <s v="Europe"/>
    <s v="Bachelors"/>
    <n v="0"/>
    <s v="1"/>
    <x v="0"/>
  </r>
  <r>
    <x v="304"/>
    <x v="0"/>
    <x v="1"/>
    <s v="M"/>
    <x v="1"/>
    <x v="2"/>
    <n v="4"/>
    <x v="4"/>
    <s v="Yes"/>
    <n v="1"/>
    <s v="0-1 Miles"/>
    <n v="36"/>
    <x v="1"/>
    <n v="1"/>
    <s v="Pacific"/>
    <s v="Graduate Degree"/>
    <n v="0"/>
    <s v="1"/>
    <x v="0"/>
  </r>
  <r>
    <x v="305"/>
    <x v="1"/>
    <x v="1"/>
    <s v="M"/>
    <x v="1"/>
    <x v="4"/>
    <n v="2"/>
    <x v="1"/>
    <s v="Yes"/>
    <n v="2"/>
    <s v="5-10 Miles"/>
    <n v="58"/>
    <x v="0"/>
    <n v="0"/>
    <s v="Pacific"/>
    <s v="Partial High School"/>
    <n v="5"/>
    <s v="10"/>
    <x v="2"/>
  </r>
  <r>
    <x v="306"/>
    <x v="0"/>
    <x v="1"/>
    <s v="M"/>
    <x v="1"/>
    <x v="8"/>
    <n v="2"/>
    <x v="2"/>
    <s v="Yes"/>
    <n v="0"/>
    <s v="1-2 Miles"/>
    <n v="40"/>
    <x v="1"/>
    <n v="1"/>
    <s v="Pacific"/>
    <s v="Bachelors"/>
    <n v="1"/>
    <s v="2"/>
    <x v="3"/>
  </r>
  <r>
    <x v="307"/>
    <x v="0"/>
    <x v="1"/>
    <s v="M"/>
    <x v="1"/>
    <x v="4"/>
    <n v="2"/>
    <x v="1"/>
    <s v="Yes"/>
    <n v="1"/>
    <s v="0-1 Miles"/>
    <n v="66"/>
    <x v="0"/>
    <n v="0"/>
    <s v="Europe"/>
    <s v="Bachelors"/>
    <n v="0"/>
    <s v="1"/>
    <x v="0"/>
  </r>
  <r>
    <x v="308"/>
    <x v="0"/>
    <x v="1"/>
    <s v="M"/>
    <x v="1"/>
    <x v="0"/>
    <n v="2"/>
    <x v="1"/>
    <s v="Yes"/>
    <n v="1"/>
    <s v="1-2 Miles"/>
    <n v="35"/>
    <x v="1"/>
    <n v="1"/>
    <s v="Europe"/>
    <s v="Partial College"/>
    <n v="1"/>
    <s v="2"/>
    <x v="3"/>
  </r>
  <r>
    <x v="309"/>
    <x v="0"/>
    <x v="0"/>
    <s v="F"/>
    <x v="0"/>
    <x v="6"/>
    <n v="2"/>
    <x v="3"/>
    <s v="Yes"/>
    <n v="1"/>
    <s v="2-5 Miles"/>
    <n v="47"/>
    <x v="1"/>
    <n v="1"/>
    <s v="Europe"/>
    <s v="Partial College"/>
    <n v="2"/>
    <s v="5"/>
    <x v="1"/>
  </r>
  <r>
    <x v="310"/>
    <x v="0"/>
    <x v="1"/>
    <s v="M"/>
    <x v="1"/>
    <x v="7"/>
    <n v="4"/>
    <x v="4"/>
    <s v="Yes"/>
    <n v="1"/>
    <s v="2-5 Miles"/>
    <n v="47"/>
    <x v="0"/>
    <n v="0"/>
    <s v="Pacific"/>
    <s v="Bachelors"/>
    <n v="2"/>
    <s v="5"/>
    <x v="1"/>
  </r>
  <r>
    <x v="311"/>
    <x v="0"/>
    <x v="1"/>
    <s v="M"/>
    <x v="1"/>
    <x v="10"/>
    <n v="1"/>
    <x v="5"/>
    <s v="Yes"/>
    <n v="1"/>
    <s v="5-10 Miles"/>
    <n v="46"/>
    <x v="0"/>
    <n v="0"/>
    <s v="Pacific"/>
    <s v="Partial College"/>
    <n v="5"/>
    <s v="10"/>
    <x v="2"/>
  </r>
  <r>
    <x v="312"/>
    <x v="0"/>
    <x v="1"/>
    <s v="M"/>
    <x v="1"/>
    <x v="6"/>
    <n v="4"/>
    <x v="5"/>
    <s v="Yes"/>
    <n v="2"/>
    <s v="5-10 Miles"/>
    <n v="58"/>
    <x v="1"/>
    <n v="1"/>
    <s v="Pacific"/>
    <s v="High School"/>
    <n v="5"/>
    <s v="10"/>
    <x v="2"/>
  </r>
  <r>
    <x v="313"/>
    <x v="1"/>
    <x v="1"/>
    <s v="M"/>
    <x v="1"/>
    <x v="0"/>
    <n v="3"/>
    <x v="1"/>
    <s v="No"/>
    <n v="2"/>
    <s v="5-10 Miles"/>
    <n v="52"/>
    <x v="1"/>
    <n v="1"/>
    <s v="Pacific"/>
    <s v="Partial High School"/>
    <n v="5"/>
    <s v="10"/>
    <x v="2"/>
  </r>
  <r>
    <x v="314"/>
    <x v="0"/>
    <x v="1"/>
    <s v="M"/>
    <x v="1"/>
    <x v="2"/>
    <n v="5"/>
    <x v="2"/>
    <s v="No"/>
    <n v="1"/>
    <s v="0-1 Miles"/>
    <n v="47"/>
    <x v="1"/>
    <n v="1"/>
    <s v="Pacific"/>
    <s v="Bachelors"/>
    <n v="0"/>
    <s v="1"/>
    <x v="0"/>
  </r>
  <r>
    <x v="315"/>
    <x v="1"/>
    <x v="1"/>
    <s v="M"/>
    <x v="1"/>
    <x v="3"/>
    <n v="0"/>
    <x v="2"/>
    <s v="No"/>
    <n v="1"/>
    <s v="5-10 Miles"/>
    <n v="41"/>
    <x v="0"/>
    <n v="0"/>
    <s v="Pacific"/>
    <s v="Bachelors"/>
    <n v="5"/>
    <s v="10"/>
    <x v="2"/>
  </r>
  <r>
    <x v="316"/>
    <x v="0"/>
    <x v="1"/>
    <s v="M"/>
    <x v="1"/>
    <x v="14"/>
    <n v="2"/>
    <x v="4"/>
    <s v="Yes"/>
    <n v="1"/>
    <s v="5-10 Miles"/>
    <n v="64"/>
    <x v="1"/>
    <n v="1"/>
    <s v="Pacific"/>
    <s v="Graduate Degree"/>
    <n v="5"/>
    <s v="10"/>
    <x v="2"/>
  </r>
  <r>
    <x v="317"/>
    <x v="0"/>
    <x v="1"/>
    <s v="M"/>
    <x v="1"/>
    <x v="1"/>
    <n v="0"/>
    <x v="1"/>
    <s v="Yes"/>
    <n v="0"/>
    <s v="0-1 Miles"/>
    <n v="35"/>
    <x v="1"/>
    <n v="1"/>
    <s v="Europe"/>
    <s v="Bachelors"/>
    <n v="0"/>
    <s v="1"/>
    <x v="0"/>
  </r>
  <r>
    <x v="318"/>
    <x v="0"/>
    <x v="1"/>
    <s v="M"/>
    <x v="1"/>
    <x v="12"/>
    <n v="4"/>
    <x v="2"/>
    <s v="No"/>
    <n v="3"/>
    <s v="10+ Miles"/>
    <n v="54"/>
    <x v="0"/>
    <n v="0"/>
    <s v="Europe"/>
    <s v="Partial College"/>
    <n v="10"/>
    <s v="999"/>
    <x v="4"/>
  </r>
  <r>
    <x v="319"/>
    <x v="0"/>
    <x v="0"/>
    <s v="F"/>
    <x v="0"/>
    <x v="1"/>
    <n v="3"/>
    <x v="1"/>
    <s v="Yes"/>
    <n v="0"/>
    <s v="0-1 Miles"/>
    <n v="45"/>
    <x v="0"/>
    <n v="0"/>
    <s v="Europe"/>
    <s v="Bachelors"/>
    <n v="0"/>
    <s v="1"/>
    <x v="0"/>
  </r>
  <r>
    <x v="320"/>
    <x v="0"/>
    <x v="1"/>
    <s v="M"/>
    <x v="1"/>
    <x v="11"/>
    <n v="0"/>
    <x v="4"/>
    <s v="Yes"/>
    <n v="0"/>
    <s v="2-5 Miles"/>
    <n v="40"/>
    <x v="1"/>
    <n v="1"/>
    <s v="Pacific"/>
    <s v="Graduate Degree"/>
    <n v="2"/>
    <s v="5"/>
    <x v="1"/>
  </r>
  <r>
    <x v="321"/>
    <x v="1"/>
    <x v="0"/>
    <s v="F"/>
    <x v="0"/>
    <x v="5"/>
    <n v="0"/>
    <x v="4"/>
    <s v="No"/>
    <n v="3"/>
    <s v="0-1 Miles"/>
    <n v="47"/>
    <x v="1"/>
    <n v="1"/>
    <s v="Pacific"/>
    <s v="Graduate Degree"/>
    <n v="0"/>
    <s v="1"/>
    <x v="0"/>
  </r>
  <r>
    <x v="322"/>
    <x v="1"/>
    <x v="0"/>
    <s v="F"/>
    <x v="0"/>
    <x v="4"/>
    <n v="4"/>
    <x v="3"/>
    <s v="Yes"/>
    <n v="2"/>
    <s v="0-1 Miles"/>
    <n v="41"/>
    <x v="1"/>
    <n v="1"/>
    <s v="Europe"/>
    <s v="Partial High School"/>
    <n v="0"/>
    <s v="1"/>
    <x v="0"/>
  </r>
  <r>
    <x v="323"/>
    <x v="1"/>
    <x v="0"/>
    <s v="F"/>
    <x v="0"/>
    <x v="0"/>
    <n v="0"/>
    <x v="1"/>
    <s v="No"/>
    <n v="0"/>
    <s v="0-1 Miles"/>
    <n v="37"/>
    <x v="1"/>
    <n v="1"/>
    <s v="Europe"/>
    <s v="Graduate Degree"/>
    <n v="0"/>
    <s v="1"/>
    <x v="0"/>
  </r>
  <r>
    <x v="324"/>
    <x v="0"/>
    <x v="1"/>
    <s v="M"/>
    <x v="1"/>
    <x v="8"/>
    <n v="4"/>
    <x v="2"/>
    <s v="Yes"/>
    <n v="0"/>
    <s v="1-2 Miles"/>
    <n v="38"/>
    <x v="1"/>
    <n v="1"/>
    <s v="Pacific"/>
    <s v="Bachelors"/>
    <n v="1"/>
    <s v="2"/>
    <x v="3"/>
  </r>
  <r>
    <x v="325"/>
    <x v="1"/>
    <x v="1"/>
    <s v="M"/>
    <x v="1"/>
    <x v="0"/>
    <n v="2"/>
    <x v="1"/>
    <s v="No"/>
    <n v="2"/>
    <s v="0-1 Miles"/>
    <n v="36"/>
    <x v="1"/>
    <n v="1"/>
    <s v="Europe"/>
    <s v="Partial College"/>
    <n v="0"/>
    <s v="1"/>
    <x v="0"/>
  </r>
  <r>
    <x v="326"/>
    <x v="0"/>
    <x v="0"/>
    <s v="F"/>
    <x v="0"/>
    <x v="6"/>
    <n v="0"/>
    <x v="1"/>
    <s v="No"/>
    <n v="0"/>
    <s v="0-1 Miles"/>
    <n v="26"/>
    <x v="1"/>
    <n v="1"/>
    <s v="Pacific"/>
    <s v="Bachelors"/>
    <n v="0"/>
    <s v="1"/>
    <x v="0"/>
  </r>
  <r>
    <x v="327"/>
    <x v="0"/>
    <x v="1"/>
    <s v="M"/>
    <x v="1"/>
    <x v="1"/>
    <n v="1"/>
    <x v="5"/>
    <s v="Yes"/>
    <n v="2"/>
    <s v="0-1 Miles"/>
    <n v="40"/>
    <x v="0"/>
    <n v="0"/>
    <s v="Europe"/>
    <s v="Bachelors"/>
    <n v="0"/>
    <s v="1"/>
    <x v="0"/>
  </r>
  <r>
    <x v="328"/>
    <x v="1"/>
    <x v="1"/>
    <s v="M"/>
    <x v="1"/>
    <x v="0"/>
    <n v="2"/>
    <x v="1"/>
    <s v="Yes"/>
    <n v="2"/>
    <s v="1-2 Miles"/>
    <n v="36"/>
    <x v="0"/>
    <n v="0"/>
    <s v="Europe"/>
    <s v="Partial College"/>
    <n v="1"/>
    <s v="2"/>
    <x v="3"/>
  </r>
  <r>
    <x v="329"/>
    <x v="0"/>
    <x v="0"/>
    <s v="F"/>
    <x v="0"/>
    <x v="8"/>
    <n v="5"/>
    <x v="5"/>
    <s v="Yes"/>
    <n v="2"/>
    <s v="10+ Miles"/>
    <n v="59"/>
    <x v="0"/>
    <n v="0"/>
    <s v="Europe"/>
    <s v="Partial High School"/>
    <n v="10"/>
    <s v="999"/>
    <x v="4"/>
  </r>
  <r>
    <x v="330"/>
    <x v="1"/>
    <x v="0"/>
    <s v="F"/>
    <x v="0"/>
    <x v="2"/>
    <n v="0"/>
    <x v="2"/>
    <s v="Yes"/>
    <n v="3"/>
    <s v="10+ Miles"/>
    <n v="32"/>
    <x v="0"/>
    <n v="0"/>
    <s v="Pacific"/>
    <s v="Bachelors"/>
    <n v="10"/>
    <s v="999"/>
    <x v="4"/>
  </r>
  <r>
    <x v="331"/>
    <x v="0"/>
    <x v="1"/>
    <s v="M"/>
    <x v="1"/>
    <x v="4"/>
    <n v="0"/>
    <x v="3"/>
    <s v="No"/>
    <n v="2"/>
    <s v="0-1 Miles"/>
    <n v="30"/>
    <x v="0"/>
    <n v="0"/>
    <s v="Europe"/>
    <s v="Partial High School"/>
    <n v="0"/>
    <s v="1"/>
    <x v="0"/>
  </r>
  <r>
    <x v="332"/>
    <x v="1"/>
    <x v="0"/>
    <s v="F"/>
    <x v="0"/>
    <x v="6"/>
    <n v="0"/>
    <x v="3"/>
    <s v="No"/>
    <n v="2"/>
    <s v="1-2 Miles"/>
    <n v="35"/>
    <x v="1"/>
    <n v="1"/>
    <s v="Europe"/>
    <s v="Partial High School"/>
    <n v="1"/>
    <s v="2"/>
    <x v="3"/>
  </r>
  <r>
    <x v="333"/>
    <x v="0"/>
    <x v="1"/>
    <s v="M"/>
    <x v="1"/>
    <x v="12"/>
    <n v="3"/>
    <x v="2"/>
    <s v="Yes"/>
    <n v="4"/>
    <s v="5-10 Miles"/>
    <n v="51"/>
    <x v="1"/>
    <n v="1"/>
    <s v="Europe"/>
    <s v="High School"/>
    <n v="5"/>
    <s v="10"/>
    <x v="2"/>
  </r>
  <r>
    <x v="334"/>
    <x v="0"/>
    <x v="1"/>
    <s v="M"/>
    <x v="1"/>
    <x v="8"/>
    <n v="2"/>
    <x v="2"/>
    <s v="Yes"/>
    <n v="1"/>
    <s v="5-10 Miles"/>
    <n v="47"/>
    <x v="0"/>
    <n v="0"/>
    <s v="Pacific"/>
    <s v="Bachelors"/>
    <n v="5"/>
    <s v="10"/>
    <x v="2"/>
  </r>
  <r>
    <x v="335"/>
    <x v="0"/>
    <x v="1"/>
    <s v="M"/>
    <x v="1"/>
    <x v="2"/>
    <n v="5"/>
    <x v="4"/>
    <s v="No"/>
    <n v="2"/>
    <s v="0-1 Miles"/>
    <n v="39"/>
    <x v="0"/>
    <n v="0"/>
    <s v="Pacific"/>
    <s v="Graduate Degree"/>
    <n v="0"/>
    <s v="1"/>
    <x v="0"/>
  </r>
  <r>
    <x v="336"/>
    <x v="1"/>
    <x v="1"/>
    <s v="M"/>
    <x v="1"/>
    <x v="6"/>
    <n v="0"/>
    <x v="3"/>
    <s v="No"/>
    <n v="2"/>
    <s v="0-1 Miles"/>
    <n v="34"/>
    <x v="0"/>
    <n v="0"/>
    <s v="Europe"/>
    <s v="Partial High School"/>
    <n v="0"/>
    <s v="1"/>
    <x v="0"/>
  </r>
  <r>
    <x v="337"/>
    <x v="0"/>
    <x v="1"/>
    <s v="M"/>
    <x v="1"/>
    <x v="4"/>
    <n v="0"/>
    <x v="3"/>
    <s v="Yes"/>
    <n v="2"/>
    <s v="0-1 Miles"/>
    <n v="32"/>
    <x v="0"/>
    <n v="0"/>
    <s v="Europe"/>
    <s v="Partial High School"/>
    <n v="0"/>
    <s v="1"/>
    <x v="0"/>
  </r>
  <r>
    <x v="338"/>
    <x v="1"/>
    <x v="0"/>
    <s v="F"/>
    <x v="0"/>
    <x v="7"/>
    <n v="3"/>
    <x v="2"/>
    <s v="Yes"/>
    <n v="4"/>
    <s v="5-10 Miles"/>
    <n v="50"/>
    <x v="1"/>
    <n v="1"/>
    <s v="Europe"/>
    <s v="High School"/>
    <n v="5"/>
    <s v="10"/>
    <x v="2"/>
  </r>
  <r>
    <x v="339"/>
    <x v="0"/>
    <x v="1"/>
    <s v="M"/>
    <x v="1"/>
    <x v="6"/>
    <n v="1"/>
    <x v="1"/>
    <s v="Yes"/>
    <n v="0"/>
    <s v="0-1 Miles"/>
    <n v="66"/>
    <x v="0"/>
    <n v="0"/>
    <s v="Europe"/>
    <s v="Bachelors"/>
    <n v="0"/>
    <s v="1"/>
    <x v="0"/>
  </r>
  <r>
    <x v="340"/>
    <x v="1"/>
    <x v="1"/>
    <s v="M"/>
    <x v="1"/>
    <x v="1"/>
    <n v="0"/>
    <x v="1"/>
    <s v="Yes"/>
    <n v="1"/>
    <s v="2-5 Miles"/>
    <n v="30"/>
    <x v="0"/>
    <n v="0"/>
    <s v="Europe"/>
    <s v="Partial College"/>
    <n v="2"/>
    <s v="5"/>
    <x v="1"/>
  </r>
  <r>
    <x v="341"/>
    <x v="1"/>
    <x v="0"/>
    <s v="F"/>
    <x v="0"/>
    <x v="1"/>
    <n v="0"/>
    <x v="3"/>
    <s v="No"/>
    <n v="1"/>
    <s v="2-5 Miles"/>
    <n v="32"/>
    <x v="1"/>
    <n v="1"/>
    <s v="Europe"/>
    <s v="High School"/>
    <n v="2"/>
    <s v="5"/>
    <x v="1"/>
  </r>
  <r>
    <x v="342"/>
    <x v="1"/>
    <x v="1"/>
    <s v="M"/>
    <x v="1"/>
    <x v="4"/>
    <n v="0"/>
    <x v="3"/>
    <s v="Yes"/>
    <n v="2"/>
    <s v="1-2 Miles"/>
    <n v="35"/>
    <x v="0"/>
    <n v="0"/>
    <s v="Europe"/>
    <s v="Partial High School"/>
    <n v="1"/>
    <s v="2"/>
    <x v="3"/>
  </r>
  <r>
    <x v="343"/>
    <x v="1"/>
    <x v="0"/>
    <s v="F"/>
    <x v="0"/>
    <x v="1"/>
    <n v="0"/>
    <x v="3"/>
    <s v="No"/>
    <n v="1"/>
    <s v="2-5 Miles"/>
    <n v="32"/>
    <x v="0"/>
    <n v="0"/>
    <s v="Europe"/>
    <s v="High School"/>
    <n v="2"/>
    <s v="5"/>
    <x v="1"/>
  </r>
  <r>
    <x v="344"/>
    <x v="1"/>
    <x v="1"/>
    <s v="M"/>
    <x v="1"/>
    <x v="1"/>
    <n v="0"/>
    <x v="1"/>
    <s v="No"/>
    <n v="1"/>
    <s v="2-5 Miles"/>
    <n v="31"/>
    <x v="1"/>
    <n v="1"/>
    <s v="Europe"/>
    <s v="Partial College"/>
    <n v="2"/>
    <s v="5"/>
    <x v="1"/>
  </r>
  <r>
    <x v="345"/>
    <x v="0"/>
    <x v="0"/>
    <s v="F"/>
    <x v="0"/>
    <x v="6"/>
    <n v="1"/>
    <x v="1"/>
    <s v="Yes"/>
    <n v="0"/>
    <s v="0-1 Miles"/>
    <n v="50"/>
    <x v="1"/>
    <n v="1"/>
    <s v="Europe"/>
    <s v="Bachelors"/>
    <n v="0"/>
    <s v="1"/>
    <x v="0"/>
  </r>
  <r>
    <x v="346"/>
    <x v="0"/>
    <x v="1"/>
    <s v="M"/>
    <x v="1"/>
    <x v="0"/>
    <n v="1"/>
    <x v="5"/>
    <s v="No"/>
    <n v="0"/>
    <s v="0-1 Miles"/>
    <n v="43"/>
    <x v="1"/>
    <n v="1"/>
    <s v="Europe"/>
    <s v="Bachelors"/>
    <n v="0"/>
    <s v="1"/>
    <x v="0"/>
  </r>
  <r>
    <x v="347"/>
    <x v="1"/>
    <x v="0"/>
    <s v="F"/>
    <x v="0"/>
    <x v="10"/>
    <n v="1"/>
    <x v="5"/>
    <s v="No"/>
    <n v="1"/>
    <s v="0-1 Miles"/>
    <n v="45"/>
    <x v="1"/>
    <n v="1"/>
    <s v="Pacific"/>
    <s v="Partial College"/>
    <n v="0"/>
    <s v="1"/>
    <x v="0"/>
  </r>
  <r>
    <x v="348"/>
    <x v="0"/>
    <x v="1"/>
    <s v="M"/>
    <x v="1"/>
    <x v="6"/>
    <n v="2"/>
    <x v="3"/>
    <s v="Yes"/>
    <n v="2"/>
    <s v="0-1 Miles"/>
    <n v="42"/>
    <x v="0"/>
    <n v="0"/>
    <s v="Europe"/>
    <s v="High School"/>
    <n v="0"/>
    <s v="1"/>
    <x v="0"/>
  </r>
  <r>
    <x v="349"/>
    <x v="1"/>
    <x v="0"/>
    <s v="F"/>
    <x v="0"/>
    <x v="1"/>
    <n v="0"/>
    <x v="1"/>
    <s v="No"/>
    <n v="1"/>
    <s v="0-1 Miles"/>
    <n v="29"/>
    <x v="1"/>
    <n v="1"/>
    <s v="Europe"/>
    <s v="Partial College"/>
    <n v="0"/>
    <s v="1"/>
    <x v="0"/>
  </r>
  <r>
    <x v="350"/>
    <x v="1"/>
    <x v="1"/>
    <s v="M"/>
    <x v="1"/>
    <x v="6"/>
    <n v="0"/>
    <x v="3"/>
    <s v="No"/>
    <n v="0"/>
    <s v="0-1 Miles"/>
    <n v="28"/>
    <x v="1"/>
    <n v="1"/>
    <s v="Pacific"/>
    <s v="Partial College"/>
    <n v="0"/>
    <s v="1"/>
    <x v="0"/>
  </r>
  <r>
    <x v="351"/>
    <x v="1"/>
    <x v="1"/>
    <s v="M"/>
    <x v="1"/>
    <x v="4"/>
    <n v="3"/>
    <x v="3"/>
    <s v="Yes"/>
    <n v="0"/>
    <s v="0-1 Miles"/>
    <n v="37"/>
    <x v="1"/>
    <n v="1"/>
    <s v="Europe"/>
    <s v="High School"/>
    <n v="0"/>
    <s v="1"/>
    <x v="0"/>
  </r>
  <r>
    <x v="352"/>
    <x v="0"/>
    <x v="0"/>
    <s v="F"/>
    <x v="0"/>
    <x v="2"/>
    <n v="4"/>
    <x v="2"/>
    <s v="Yes"/>
    <n v="2"/>
    <s v="2-5 Miles"/>
    <n v="53"/>
    <x v="0"/>
    <n v="0"/>
    <s v="Europe"/>
    <s v="Partial College"/>
    <n v="2"/>
    <s v="5"/>
    <x v="1"/>
  </r>
  <r>
    <x v="353"/>
    <x v="1"/>
    <x v="1"/>
    <s v="M"/>
    <x v="1"/>
    <x v="0"/>
    <n v="0"/>
    <x v="1"/>
    <s v="No"/>
    <n v="0"/>
    <s v="0-1 Miles"/>
    <n v="38"/>
    <x v="1"/>
    <n v="1"/>
    <s v="Europe"/>
    <s v="Graduate Degree"/>
    <n v="0"/>
    <s v="1"/>
    <x v="0"/>
  </r>
  <r>
    <x v="354"/>
    <x v="1"/>
    <x v="1"/>
    <s v="M"/>
    <x v="1"/>
    <x v="1"/>
    <n v="1"/>
    <x v="1"/>
    <s v="No"/>
    <n v="1"/>
    <s v="1-2 Miles"/>
    <n v="39"/>
    <x v="0"/>
    <n v="0"/>
    <s v="Europe"/>
    <s v="Bachelors"/>
    <n v="1"/>
    <s v="2"/>
    <x v="3"/>
  </r>
  <r>
    <x v="355"/>
    <x v="1"/>
    <x v="1"/>
    <s v="M"/>
    <x v="1"/>
    <x v="2"/>
    <n v="0"/>
    <x v="2"/>
    <s v="Yes"/>
    <n v="3"/>
    <s v="10+ Miles"/>
    <n v="32"/>
    <x v="0"/>
    <n v="0"/>
    <s v="Pacific"/>
    <s v="Bachelors"/>
    <n v="10"/>
    <s v="999"/>
    <x v="4"/>
  </r>
  <r>
    <x v="356"/>
    <x v="0"/>
    <x v="0"/>
    <s v="F"/>
    <x v="0"/>
    <x v="13"/>
    <n v="3"/>
    <x v="2"/>
    <s v="Yes"/>
    <n v="3"/>
    <s v="0-1 Miles"/>
    <n v="51"/>
    <x v="1"/>
    <n v="1"/>
    <s v="Europe"/>
    <s v="High School"/>
    <n v="0"/>
    <s v="1"/>
    <x v="0"/>
  </r>
  <r>
    <x v="357"/>
    <x v="1"/>
    <x v="0"/>
    <s v="F"/>
    <x v="0"/>
    <x v="4"/>
    <n v="0"/>
    <x v="3"/>
    <s v="Yes"/>
    <n v="2"/>
    <s v="1-2 Miles"/>
    <n v="33"/>
    <x v="0"/>
    <n v="0"/>
    <s v="Europe"/>
    <s v="Partial High School"/>
    <n v="1"/>
    <s v="2"/>
    <x v="3"/>
  </r>
  <r>
    <x v="358"/>
    <x v="0"/>
    <x v="1"/>
    <s v="M"/>
    <x v="1"/>
    <x v="8"/>
    <n v="4"/>
    <x v="4"/>
    <s v="Yes"/>
    <n v="3"/>
    <s v="5-10 Miles"/>
    <n v="58"/>
    <x v="1"/>
    <n v="1"/>
    <s v="Europe"/>
    <s v="High School"/>
    <n v="5"/>
    <s v="10"/>
    <x v="2"/>
  </r>
  <r>
    <x v="359"/>
    <x v="0"/>
    <x v="1"/>
    <s v="M"/>
    <x v="1"/>
    <x v="2"/>
    <n v="0"/>
    <x v="2"/>
    <s v="Yes"/>
    <n v="3"/>
    <s v="10+ Miles"/>
    <n v="30"/>
    <x v="0"/>
    <n v="0"/>
    <s v="Pacific"/>
    <s v="Bachelors"/>
    <n v="10"/>
    <s v="999"/>
    <x v="4"/>
  </r>
  <r>
    <x v="360"/>
    <x v="1"/>
    <x v="1"/>
    <s v="M"/>
    <x v="1"/>
    <x v="12"/>
    <n v="0"/>
    <x v="4"/>
    <s v="Yes"/>
    <n v="0"/>
    <s v="2-5 Miles"/>
    <n v="48"/>
    <x v="1"/>
    <n v="1"/>
    <s v="Pacific"/>
    <s v="Graduate Degree"/>
    <n v="2"/>
    <s v="5"/>
    <x v="1"/>
  </r>
  <r>
    <x v="361"/>
    <x v="1"/>
    <x v="0"/>
    <s v="F"/>
    <x v="0"/>
    <x v="1"/>
    <n v="3"/>
    <x v="1"/>
    <s v="No"/>
    <n v="2"/>
    <s v="0-1 Miles"/>
    <n v="27"/>
    <x v="1"/>
    <n v="1"/>
    <s v="Europe"/>
    <s v="Partial College"/>
    <n v="0"/>
    <s v="1"/>
    <x v="0"/>
  </r>
  <r>
    <x v="362"/>
    <x v="0"/>
    <x v="1"/>
    <s v="M"/>
    <x v="1"/>
    <x v="0"/>
    <n v="1"/>
    <x v="5"/>
    <s v="Yes"/>
    <n v="1"/>
    <s v="0-1 Miles"/>
    <n v="33"/>
    <x v="1"/>
    <n v="1"/>
    <s v="Europe"/>
    <s v="Bachelors"/>
    <n v="0"/>
    <s v="1"/>
    <x v="0"/>
  </r>
  <r>
    <x v="363"/>
    <x v="0"/>
    <x v="0"/>
    <s v="F"/>
    <x v="0"/>
    <x v="0"/>
    <n v="2"/>
    <x v="4"/>
    <s v="Yes"/>
    <n v="2"/>
    <s v="0-1 Miles"/>
    <n v="66"/>
    <x v="1"/>
    <n v="1"/>
    <s v="Pacific"/>
    <s v="Bachelors"/>
    <n v="0"/>
    <s v="1"/>
    <x v="0"/>
  </r>
  <r>
    <x v="364"/>
    <x v="1"/>
    <x v="0"/>
    <s v="F"/>
    <x v="0"/>
    <x v="4"/>
    <n v="2"/>
    <x v="3"/>
    <s v="Yes"/>
    <n v="1"/>
    <s v="0-1 Miles"/>
    <n v="38"/>
    <x v="1"/>
    <n v="1"/>
    <s v="Europe"/>
    <s v="High School"/>
    <n v="0"/>
    <s v="1"/>
    <x v="0"/>
  </r>
  <r>
    <x v="365"/>
    <x v="1"/>
    <x v="0"/>
    <s v="F"/>
    <x v="0"/>
    <x v="0"/>
    <n v="0"/>
    <x v="1"/>
    <s v="No"/>
    <n v="0"/>
    <s v="0-1 Miles"/>
    <n v="38"/>
    <x v="1"/>
    <n v="1"/>
    <s v="Europe"/>
    <s v="Bachelors"/>
    <n v="0"/>
    <s v="1"/>
    <x v="0"/>
  </r>
  <r>
    <x v="366"/>
    <x v="0"/>
    <x v="1"/>
    <s v="M"/>
    <x v="1"/>
    <x v="10"/>
    <n v="1"/>
    <x v="5"/>
    <s v="Yes"/>
    <n v="1"/>
    <s v="0-1 Miles"/>
    <n v="45"/>
    <x v="1"/>
    <n v="1"/>
    <s v="Pacific"/>
    <s v="Partial College"/>
    <n v="0"/>
    <s v="1"/>
    <x v="0"/>
  </r>
  <r>
    <x v="367"/>
    <x v="0"/>
    <x v="0"/>
    <s v="F"/>
    <x v="0"/>
    <x v="12"/>
    <n v="3"/>
    <x v="2"/>
    <s v="Yes"/>
    <n v="3"/>
    <s v="5-10 Miles"/>
    <n v="50"/>
    <x v="1"/>
    <n v="1"/>
    <s v="Europe"/>
    <s v="Partial College"/>
    <n v="5"/>
    <s v="10"/>
    <x v="2"/>
  </r>
  <r>
    <x v="368"/>
    <x v="1"/>
    <x v="0"/>
    <s v="F"/>
    <x v="0"/>
    <x v="1"/>
    <n v="2"/>
    <x v="1"/>
    <s v="No"/>
    <n v="2"/>
    <s v="5-10 Miles"/>
    <n v="60"/>
    <x v="1"/>
    <n v="1"/>
    <s v="Pacific"/>
    <s v="Partial College"/>
    <n v="5"/>
    <s v="10"/>
    <x v="2"/>
  </r>
  <r>
    <x v="369"/>
    <x v="1"/>
    <x v="0"/>
    <s v="F"/>
    <x v="0"/>
    <x v="6"/>
    <n v="2"/>
    <x v="3"/>
    <s v="No"/>
    <n v="1"/>
    <s v="0-1 Miles"/>
    <n v="53"/>
    <x v="1"/>
    <n v="1"/>
    <s v="Europe"/>
    <s v="Partial College"/>
    <n v="0"/>
    <s v="1"/>
    <x v="0"/>
  </r>
  <r>
    <x v="370"/>
    <x v="0"/>
    <x v="0"/>
    <s v="F"/>
    <x v="0"/>
    <x v="11"/>
    <n v="4"/>
    <x v="2"/>
    <s v="Yes"/>
    <n v="1"/>
    <s v="10+ Miles"/>
    <n v="46"/>
    <x v="0"/>
    <n v="0"/>
    <s v="Pacific"/>
    <s v="Bachelors"/>
    <n v="10"/>
    <s v="999"/>
    <x v="4"/>
  </r>
  <r>
    <x v="371"/>
    <x v="1"/>
    <x v="1"/>
    <s v="M"/>
    <x v="1"/>
    <x v="2"/>
    <n v="5"/>
    <x v="4"/>
    <s v="Yes"/>
    <n v="3"/>
    <s v="0-1 Miles"/>
    <n v="50"/>
    <x v="0"/>
    <n v="0"/>
    <s v="Pacific"/>
    <s v="Graduate Degree"/>
    <n v="0"/>
    <s v="1"/>
    <x v="0"/>
  </r>
  <r>
    <x v="372"/>
    <x v="0"/>
    <x v="1"/>
    <s v="M"/>
    <x v="1"/>
    <x v="0"/>
    <n v="1"/>
    <x v="5"/>
    <s v="Yes"/>
    <n v="1"/>
    <s v="0-1 Miles"/>
    <n v="43"/>
    <x v="1"/>
    <n v="1"/>
    <s v="Europe"/>
    <s v="Bachelors"/>
    <n v="0"/>
    <s v="1"/>
    <x v="0"/>
  </r>
  <r>
    <x v="373"/>
    <x v="1"/>
    <x v="1"/>
    <s v="M"/>
    <x v="1"/>
    <x v="6"/>
    <n v="0"/>
    <x v="3"/>
    <s v="No"/>
    <n v="1"/>
    <s v="2-5 Miles"/>
    <n v="30"/>
    <x v="0"/>
    <n v="0"/>
    <s v="Europe"/>
    <s v="High School"/>
    <n v="2"/>
    <s v="5"/>
    <x v="1"/>
  </r>
  <r>
    <x v="374"/>
    <x v="1"/>
    <x v="0"/>
    <s v="F"/>
    <x v="0"/>
    <x v="2"/>
    <n v="5"/>
    <x v="2"/>
    <s v="Yes"/>
    <n v="4"/>
    <s v="1-2 Miles"/>
    <n v="38"/>
    <x v="0"/>
    <n v="0"/>
    <s v="Pacific"/>
    <s v="Bachelors"/>
    <n v="1"/>
    <s v="2"/>
    <x v="3"/>
  </r>
  <r>
    <x v="375"/>
    <x v="0"/>
    <x v="0"/>
    <s v="F"/>
    <x v="0"/>
    <x v="0"/>
    <n v="1"/>
    <x v="5"/>
    <s v="Yes"/>
    <n v="1"/>
    <s v="0-1 Miles"/>
    <n v="89"/>
    <x v="0"/>
    <n v="0"/>
    <s v="Europe"/>
    <s v="Bachelors"/>
    <n v="0"/>
    <s v="1"/>
    <x v="0"/>
  </r>
  <r>
    <x v="376"/>
    <x v="0"/>
    <x v="1"/>
    <s v="M"/>
    <x v="1"/>
    <x v="6"/>
    <n v="1"/>
    <x v="1"/>
    <s v="Yes"/>
    <n v="0"/>
    <s v="0-1 Miles"/>
    <n v="64"/>
    <x v="1"/>
    <n v="1"/>
    <s v="Europe"/>
    <s v="Bachelors"/>
    <n v="0"/>
    <s v="1"/>
    <x v="0"/>
  </r>
  <r>
    <x v="377"/>
    <x v="0"/>
    <x v="1"/>
    <s v="M"/>
    <x v="1"/>
    <x v="12"/>
    <n v="3"/>
    <x v="2"/>
    <s v="No"/>
    <n v="3"/>
    <s v="5-10 Miles"/>
    <n v="51"/>
    <x v="1"/>
    <n v="1"/>
    <s v="Europe"/>
    <s v="Partial College"/>
    <n v="5"/>
    <s v="10"/>
    <x v="2"/>
  </r>
  <r>
    <x v="378"/>
    <x v="0"/>
    <x v="1"/>
    <s v="M"/>
    <x v="1"/>
    <x v="1"/>
    <n v="3"/>
    <x v="1"/>
    <s v="No"/>
    <n v="2"/>
    <s v="5-10 Miles"/>
    <n v="56"/>
    <x v="0"/>
    <n v="0"/>
    <s v="Pacific"/>
    <s v="Partial College"/>
    <n v="5"/>
    <s v="10"/>
    <x v="2"/>
  </r>
  <r>
    <x v="379"/>
    <x v="0"/>
    <x v="1"/>
    <s v="M"/>
    <x v="1"/>
    <x v="10"/>
    <n v="3"/>
    <x v="2"/>
    <s v="Yes"/>
    <n v="2"/>
    <s v="5-10 Miles"/>
    <n v="43"/>
    <x v="0"/>
    <n v="0"/>
    <s v="Pacific"/>
    <s v="Bachelors"/>
    <n v="5"/>
    <s v="10"/>
    <x v="2"/>
  </r>
  <r>
    <x v="380"/>
    <x v="1"/>
    <x v="1"/>
    <s v="M"/>
    <x v="1"/>
    <x v="3"/>
    <n v="0"/>
    <x v="2"/>
    <s v="No"/>
    <n v="3"/>
    <s v="10+ Miles"/>
    <n v="30"/>
    <x v="1"/>
    <n v="1"/>
    <s v="Pacific"/>
    <s v="Bachelors"/>
    <n v="10"/>
    <s v="999"/>
    <x v="4"/>
  </r>
  <r>
    <x v="381"/>
    <x v="0"/>
    <x v="0"/>
    <s v="F"/>
    <x v="0"/>
    <x v="1"/>
    <n v="2"/>
    <x v="1"/>
    <s v="Yes"/>
    <n v="2"/>
    <s v="5-10 Miles"/>
    <n v="69"/>
    <x v="0"/>
    <n v="0"/>
    <s v="Pacific"/>
    <s v="Partial College"/>
    <n v="5"/>
    <s v="10"/>
    <x v="2"/>
  </r>
  <r>
    <x v="382"/>
    <x v="0"/>
    <x v="1"/>
    <s v="M"/>
    <x v="1"/>
    <x v="2"/>
    <n v="4"/>
    <x v="2"/>
    <s v="Yes"/>
    <n v="2"/>
    <s v="10+ Miles"/>
    <n v="53"/>
    <x v="0"/>
    <n v="0"/>
    <s v="Europe"/>
    <s v="Partial College"/>
    <n v="10"/>
    <s v="999"/>
    <x v="4"/>
  </r>
  <r>
    <x v="383"/>
    <x v="0"/>
    <x v="1"/>
    <s v="M"/>
    <x v="1"/>
    <x v="0"/>
    <n v="0"/>
    <x v="1"/>
    <s v="Yes"/>
    <n v="0"/>
    <s v="0-1 Miles"/>
    <n v="37"/>
    <x v="1"/>
    <n v="1"/>
    <s v="Europe"/>
    <s v="Graduate Degree"/>
    <n v="0"/>
    <s v="1"/>
    <x v="0"/>
  </r>
  <r>
    <x v="384"/>
    <x v="1"/>
    <x v="0"/>
    <s v="F"/>
    <x v="0"/>
    <x v="4"/>
    <n v="0"/>
    <x v="3"/>
    <s v="No"/>
    <n v="1"/>
    <s v="0-1 Miles"/>
    <n v="28"/>
    <x v="1"/>
    <n v="1"/>
    <s v="Pacific"/>
    <s v="Partial College"/>
    <n v="0"/>
    <s v="1"/>
    <x v="0"/>
  </r>
  <r>
    <x v="385"/>
    <x v="1"/>
    <x v="1"/>
    <s v="M"/>
    <x v="1"/>
    <x v="1"/>
    <n v="3"/>
    <x v="1"/>
    <s v="Yes"/>
    <n v="0"/>
    <s v="0-1 Miles"/>
    <n v="43"/>
    <x v="0"/>
    <n v="0"/>
    <s v="Europe"/>
    <s v="Partial College"/>
    <n v="0"/>
    <s v="1"/>
    <x v="0"/>
  </r>
  <r>
    <x v="386"/>
    <x v="1"/>
    <x v="0"/>
    <s v="F"/>
    <x v="0"/>
    <x v="7"/>
    <n v="0"/>
    <x v="2"/>
    <s v="Yes"/>
    <n v="4"/>
    <s v="10+ Miles"/>
    <n v="34"/>
    <x v="1"/>
    <n v="1"/>
    <s v="Pacific"/>
    <s v="Partial High School"/>
    <n v="10"/>
    <s v="999"/>
    <x v="4"/>
  </r>
  <r>
    <x v="387"/>
    <x v="1"/>
    <x v="0"/>
    <s v="F"/>
    <x v="0"/>
    <x v="6"/>
    <n v="0"/>
    <x v="3"/>
    <s v="No"/>
    <n v="2"/>
    <s v="1-2 Miles"/>
    <n v="34"/>
    <x v="1"/>
    <n v="1"/>
    <s v="Europe"/>
    <s v="Partial High School"/>
    <n v="1"/>
    <s v="2"/>
    <x v="3"/>
  </r>
  <r>
    <x v="388"/>
    <x v="0"/>
    <x v="0"/>
    <s v="F"/>
    <x v="0"/>
    <x v="1"/>
    <n v="1"/>
    <x v="1"/>
    <s v="Yes"/>
    <n v="0"/>
    <s v="0-1 Miles"/>
    <n v="64"/>
    <x v="0"/>
    <n v="0"/>
    <s v="Europe"/>
    <s v="Bachelors"/>
    <n v="0"/>
    <s v="1"/>
    <x v="0"/>
  </r>
  <r>
    <x v="389"/>
    <x v="0"/>
    <x v="0"/>
    <s v="F"/>
    <x v="0"/>
    <x v="2"/>
    <n v="0"/>
    <x v="2"/>
    <s v="Yes"/>
    <n v="1"/>
    <s v="1-2 Miles"/>
    <n v="41"/>
    <x v="1"/>
    <n v="1"/>
    <s v="Pacific"/>
    <s v="Bachelors"/>
    <n v="1"/>
    <s v="2"/>
    <x v="3"/>
  </r>
  <r>
    <x v="390"/>
    <x v="1"/>
    <x v="1"/>
    <s v="M"/>
    <x v="1"/>
    <x v="3"/>
    <n v="0"/>
    <x v="2"/>
    <s v="No"/>
    <n v="1"/>
    <s v="5-10 Miles"/>
    <n v="38"/>
    <x v="0"/>
    <n v="0"/>
    <s v="Pacific"/>
    <s v="Bachelors"/>
    <n v="5"/>
    <s v="10"/>
    <x v="2"/>
  </r>
  <r>
    <x v="391"/>
    <x v="1"/>
    <x v="0"/>
    <s v="F"/>
    <x v="0"/>
    <x v="3"/>
    <n v="0"/>
    <x v="2"/>
    <s v="No"/>
    <n v="1"/>
    <s v="0-1 Miles"/>
    <n v="41"/>
    <x v="1"/>
    <n v="1"/>
    <s v="Pacific"/>
    <s v="Bachelors"/>
    <n v="0"/>
    <s v="1"/>
    <x v="0"/>
  </r>
  <r>
    <x v="392"/>
    <x v="1"/>
    <x v="1"/>
    <s v="M"/>
    <x v="1"/>
    <x v="6"/>
    <n v="1"/>
    <x v="1"/>
    <s v="No"/>
    <n v="0"/>
    <s v="0-1 Miles"/>
    <n v="51"/>
    <x v="0"/>
    <n v="0"/>
    <s v="Europe"/>
    <s v="Bachelors"/>
    <n v="0"/>
    <s v="1"/>
    <x v="0"/>
  </r>
  <r>
    <x v="393"/>
    <x v="0"/>
    <x v="0"/>
    <s v="F"/>
    <x v="0"/>
    <x v="4"/>
    <n v="0"/>
    <x v="3"/>
    <s v="Yes"/>
    <n v="2"/>
    <s v="1-2 Miles"/>
    <n v="32"/>
    <x v="0"/>
    <n v="0"/>
    <s v="Europe"/>
    <s v="Partial High School"/>
    <n v="1"/>
    <s v="2"/>
    <x v="3"/>
  </r>
  <r>
    <x v="394"/>
    <x v="0"/>
    <x v="0"/>
    <s v="F"/>
    <x v="0"/>
    <x v="0"/>
    <n v="0"/>
    <x v="1"/>
    <s v="Yes"/>
    <n v="0"/>
    <s v="0-1 Miles"/>
    <n v="38"/>
    <x v="1"/>
    <n v="1"/>
    <s v="Europe"/>
    <s v="Bachelors"/>
    <n v="0"/>
    <s v="1"/>
    <x v="0"/>
  </r>
  <r>
    <x v="395"/>
    <x v="0"/>
    <x v="1"/>
    <s v="M"/>
    <x v="1"/>
    <x v="1"/>
    <n v="1"/>
    <x v="1"/>
    <s v="Yes"/>
    <n v="0"/>
    <s v="0-1 Miles"/>
    <n v="38"/>
    <x v="1"/>
    <n v="1"/>
    <s v="Europe"/>
    <s v="Bachelors"/>
    <n v="0"/>
    <s v="1"/>
    <x v="0"/>
  </r>
  <r>
    <x v="396"/>
    <x v="1"/>
    <x v="1"/>
    <s v="M"/>
    <x v="1"/>
    <x v="10"/>
    <n v="2"/>
    <x v="2"/>
    <s v="Yes"/>
    <n v="1"/>
    <s v="2-5 Miles"/>
    <n v="38"/>
    <x v="1"/>
    <n v="1"/>
    <s v="Pacific"/>
    <s v="Bachelors"/>
    <n v="2"/>
    <s v="5"/>
    <x v="1"/>
  </r>
  <r>
    <x v="397"/>
    <x v="0"/>
    <x v="0"/>
    <s v="F"/>
    <x v="0"/>
    <x v="4"/>
    <n v="2"/>
    <x v="1"/>
    <s v="Yes"/>
    <n v="2"/>
    <s v="5-10 Miles"/>
    <n v="58"/>
    <x v="0"/>
    <n v="0"/>
    <s v="Pacific"/>
    <s v="Partial High School"/>
    <n v="5"/>
    <s v="10"/>
    <x v="2"/>
  </r>
  <r>
    <x v="398"/>
    <x v="1"/>
    <x v="1"/>
    <s v="M"/>
    <x v="1"/>
    <x v="1"/>
    <n v="1"/>
    <x v="1"/>
    <s v="Yes"/>
    <n v="1"/>
    <s v="1-2 Miles"/>
    <n v="39"/>
    <x v="1"/>
    <n v="1"/>
    <s v="Europe"/>
    <s v="Bachelors"/>
    <n v="1"/>
    <s v="2"/>
    <x v="3"/>
  </r>
  <r>
    <x v="399"/>
    <x v="1"/>
    <x v="0"/>
    <s v="F"/>
    <x v="0"/>
    <x v="0"/>
    <n v="2"/>
    <x v="4"/>
    <s v="No"/>
    <n v="1"/>
    <s v="5-10 Miles"/>
    <n v="53"/>
    <x v="1"/>
    <n v="1"/>
    <s v="Pacific"/>
    <s v="Bachelors"/>
    <n v="5"/>
    <s v="10"/>
    <x v="2"/>
  </r>
  <r>
    <x v="400"/>
    <x v="1"/>
    <x v="0"/>
    <s v="F"/>
    <x v="0"/>
    <x v="15"/>
    <n v="3"/>
    <x v="4"/>
    <s v="Yes"/>
    <n v="4"/>
    <s v="10+ Miles"/>
    <n v="53"/>
    <x v="0"/>
    <n v="0"/>
    <s v="Europe"/>
    <s v="Bachelors"/>
    <n v="10"/>
    <s v="999"/>
    <x v="4"/>
  </r>
  <r>
    <x v="401"/>
    <x v="0"/>
    <x v="0"/>
    <s v="F"/>
    <x v="0"/>
    <x v="0"/>
    <n v="1"/>
    <x v="1"/>
    <s v="Yes"/>
    <n v="0"/>
    <s v="0-1 Miles"/>
    <n v="80"/>
    <x v="0"/>
    <n v="0"/>
    <s v="Europe"/>
    <s v="Bachelors"/>
    <n v="0"/>
    <s v="1"/>
    <x v="0"/>
  </r>
  <r>
    <x v="402"/>
    <x v="0"/>
    <x v="1"/>
    <s v="M"/>
    <x v="1"/>
    <x v="4"/>
    <n v="1"/>
    <x v="3"/>
    <s v="Yes"/>
    <n v="0"/>
    <s v="0-1 Miles"/>
    <n v="44"/>
    <x v="0"/>
    <n v="0"/>
    <s v="Europe"/>
    <s v="Graduate Degree"/>
    <n v="0"/>
    <s v="1"/>
    <x v="0"/>
  </r>
  <r>
    <x v="403"/>
    <x v="0"/>
    <x v="1"/>
    <s v="M"/>
    <x v="1"/>
    <x v="6"/>
    <n v="1"/>
    <x v="1"/>
    <s v="Yes"/>
    <n v="0"/>
    <s v="0-1 Miles"/>
    <n v="44"/>
    <x v="0"/>
    <n v="0"/>
    <s v="Europe"/>
    <s v="Graduate Degree"/>
    <n v="0"/>
    <s v="1"/>
    <x v="0"/>
  </r>
  <r>
    <x v="404"/>
    <x v="0"/>
    <x v="1"/>
    <s v="M"/>
    <x v="1"/>
    <x v="1"/>
    <n v="3"/>
    <x v="5"/>
    <s v="Yes"/>
    <n v="2"/>
    <s v="5-10 Miles"/>
    <n v="54"/>
    <x v="1"/>
    <n v="1"/>
    <s v="Pacific"/>
    <s v="High School"/>
    <n v="5"/>
    <s v="10"/>
    <x v="2"/>
  </r>
  <r>
    <x v="405"/>
    <x v="0"/>
    <x v="0"/>
    <s v="F"/>
    <x v="0"/>
    <x v="1"/>
    <n v="0"/>
    <x v="1"/>
    <s v="Yes"/>
    <n v="0"/>
    <s v="0-1 Miles"/>
    <n v="37"/>
    <x v="1"/>
    <n v="1"/>
    <s v="Europe"/>
    <s v="Bachelors"/>
    <n v="0"/>
    <s v="1"/>
    <x v="0"/>
  </r>
  <r>
    <x v="406"/>
    <x v="0"/>
    <x v="0"/>
    <s v="F"/>
    <x v="0"/>
    <x v="0"/>
    <n v="1"/>
    <x v="5"/>
    <s v="Yes"/>
    <n v="0"/>
    <s v="0-1 Miles"/>
    <n v="41"/>
    <x v="0"/>
    <n v="0"/>
    <s v="Europe"/>
    <s v="Bachelors"/>
    <n v="0"/>
    <s v="1"/>
    <x v="0"/>
  </r>
  <r>
    <x v="407"/>
    <x v="1"/>
    <x v="0"/>
    <s v="F"/>
    <x v="0"/>
    <x v="8"/>
    <n v="2"/>
    <x v="2"/>
    <s v="No"/>
    <n v="0"/>
    <s v="0-1 Miles"/>
    <n v="36"/>
    <x v="1"/>
    <n v="1"/>
    <s v="Pacific"/>
    <s v="Bachelors"/>
    <n v="0"/>
    <s v="1"/>
    <x v="0"/>
  </r>
  <r>
    <x v="408"/>
    <x v="1"/>
    <x v="0"/>
    <s v="F"/>
    <x v="0"/>
    <x v="0"/>
    <n v="2"/>
    <x v="1"/>
    <s v="Yes"/>
    <n v="0"/>
    <s v="0-1 Miles"/>
    <n v="33"/>
    <x v="0"/>
    <n v="0"/>
    <s v="Europe"/>
    <s v="Partial College"/>
    <n v="0"/>
    <s v="1"/>
    <x v="0"/>
  </r>
  <r>
    <x v="409"/>
    <x v="0"/>
    <x v="0"/>
    <s v="F"/>
    <x v="0"/>
    <x v="12"/>
    <n v="3"/>
    <x v="2"/>
    <s v="Yes"/>
    <n v="4"/>
    <s v="0-1 Miles"/>
    <n v="52"/>
    <x v="0"/>
    <n v="0"/>
    <s v="Europe"/>
    <s v="Partial College"/>
    <n v="0"/>
    <s v="1"/>
    <x v="0"/>
  </r>
  <r>
    <x v="410"/>
    <x v="0"/>
    <x v="0"/>
    <s v="F"/>
    <x v="0"/>
    <x v="6"/>
    <n v="2"/>
    <x v="3"/>
    <s v="Yes"/>
    <n v="1"/>
    <s v="0-1 Miles"/>
    <n v="46"/>
    <x v="1"/>
    <n v="1"/>
    <s v="Europe"/>
    <s v="Partial College"/>
    <n v="0"/>
    <s v="1"/>
    <x v="0"/>
  </r>
  <r>
    <x v="411"/>
    <x v="0"/>
    <x v="1"/>
    <s v="M"/>
    <x v="1"/>
    <x v="3"/>
    <n v="5"/>
    <x v="5"/>
    <s v="Yes"/>
    <n v="2"/>
    <s v="5-10 Miles"/>
    <n v="43"/>
    <x v="0"/>
    <n v="0"/>
    <s v="Pacific"/>
    <s v="Partial College"/>
    <n v="5"/>
    <s v="10"/>
    <x v="2"/>
  </r>
  <r>
    <x v="412"/>
    <x v="1"/>
    <x v="1"/>
    <s v="M"/>
    <x v="1"/>
    <x v="0"/>
    <n v="2"/>
    <x v="1"/>
    <s v="Yes"/>
    <n v="0"/>
    <s v="0-1 Miles"/>
    <n v="34"/>
    <x v="0"/>
    <n v="0"/>
    <s v="Europe"/>
    <s v="Partial College"/>
    <n v="0"/>
    <s v="1"/>
    <x v="0"/>
  </r>
  <r>
    <x v="413"/>
    <x v="1"/>
    <x v="0"/>
    <s v="F"/>
    <x v="0"/>
    <x v="1"/>
    <n v="2"/>
    <x v="1"/>
    <s v="No"/>
    <n v="2"/>
    <s v="5-10 Miles"/>
    <n v="67"/>
    <x v="0"/>
    <n v="0"/>
    <s v="Pacific"/>
    <s v="Partial College"/>
    <n v="5"/>
    <s v="10"/>
    <x v="2"/>
  </r>
  <r>
    <x v="414"/>
    <x v="0"/>
    <x v="0"/>
    <s v="F"/>
    <x v="0"/>
    <x v="0"/>
    <n v="0"/>
    <x v="1"/>
    <s v="Yes"/>
    <n v="0"/>
    <s v="0-1 Miles"/>
    <n v="35"/>
    <x v="1"/>
    <n v="1"/>
    <s v="Europe"/>
    <s v="Graduate Degree"/>
    <n v="0"/>
    <s v="1"/>
    <x v="0"/>
  </r>
  <r>
    <x v="415"/>
    <x v="0"/>
    <x v="0"/>
    <s v="F"/>
    <x v="0"/>
    <x v="2"/>
    <n v="5"/>
    <x v="4"/>
    <s v="Yes"/>
    <n v="3"/>
    <s v="0-1 Miles"/>
    <n v="40"/>
    <x v="0"/>
    <n v="0"/>
    <s v="Pacific"/>
    <s v="Graduate Degree"/>
    <n v="0"/>
    <s v="1"/>
    <x v="0"/>
  </r>
  <r>
    <x v="416"/>
    <x v="1"/>
    <x v="1"/>
    <s v="M"/>
    <x v="1"/>
    <x v="10"/>
    <n v="2"/>
    <x v="2"/>
    <s v="No"/>
    <n v="1"/>
    <s v="0-1 Miles"/>
    <n v="37"/>
    <x v="1"/>
    <n v="1"/>
    <s v="Pacific"/>
    <s v="Bachelors"/>
    <n v="0"/>
    <s v="1"/>
    <x v="0"/>
  </r>
  <r>
    <x v="417"/>
    <x v="1"/>
    <x v="0"/>
    <s v="F"/>
    <x v="0"/>
    <x v="1"/>
    <n v="2"/>
    <x v="1"/>
    <s v="No"/>
    <n v="2"/>
    <s v="5-10 Miles"/>
    <n v="67"/>
    <x v="0"/>
    <n v="0"/>
    <s v="Pacific"/>
    <s v="Partial College"/>
    <n v="5"/>
    <s v="10"/>
    <x v="2"/>
  </r>
  <r>
    <x v="418"/>
    <x v="0"/>
    <x v="1"/>
    <s v="M"/>
    <x v="1"/>
    <x v="1"/>
    <n v="1"/>
    <x v="5"/>
    <s v="Yes"/>
    <n v="2"/>
    <s v="0-1 Miles"/>
    <n v="41"/>
    <x v="1"/>
    <n v="1"/>
    <s v="Europe"/>
    <s v="Bachelors"/>
    <n v="0"/>
    <s v="1"/>
    <x v="0"/>
  </r>
  <r>
    <x v="419"/>
    <x v="1"/>
    <x v="1"/>
    <s v="M"/>
    <x v="1"/>
    <x v="4"/>
    <n v="2"/>
    <x v="3"/>
    <s v="Yes"/>
    <n v="1"/>
    <s v="0-1 Miles"/>
    <n v="51"/>
    <x v="1"/>
    <n v="1"/>
    <s v="Europe"/>
    <s v="Partial College"/>
    <n v="0"/>
    <s v="1"/>
    <x v="0"/>
  </r>
  <r>
    <x v="420"/>
    <x v="0"/>
    <x v="0"/>
    <s v="F"/>
    <x v="0"/>
    <x v="11"/>
    <n v="2"/>
    <x v="4"/>
    <s v="Yes"/>
    <n v="4"/>
    <s v="10+ Miles"/>
    <n v="59"/>
    <x v="0"/>
    <n v="0"/>
    <s v="Europe"/>
    <s v="Bachelors"/>
    <n v="10"/>
    <s v="999"/>
    <x v="4"/>
  </r>
  <r>
    <x v="421"/>
    <x v="0"/>
    <x v="1"/>
    <s v="M"/>
    <x v="1"/>
    <x v="4"/>
    <n v="2"/>
    <x v="3"/>
    <s v="Yes"/>
    <n v="0"/>
    <s v="1-2 Miles"/>
    <n v="51"/>
    <x v="0"/>
    <n v="0"/>
    <s v="Europe"/>
    <s v="Partial College"/>
    <n v="1"/>
    <s v="2"/>
    <x v="3"/>
  </r>
  <r>
    <x v="422"/>
    <x v="1"/>
    <x v="1"/>
    <s v="M"/>
    <x v="1"/>
    <x v="15"/>
    <n v="0"/>
    <x v="4"/>
    <s v="No"/>
    <n v="3"/>
    <s v="10+ Miles"/>
    <n v="32"/>
    <x v="1"/>
    <n v="1"/>
    <s v="Pacific"/>
    <s v="Partial College"/>
    <n v="10"/>
    <s v="999"/>
    <x v="4"/>
  </r>
  <r>
    <x v="423"/>
    <x v="1"/>
    <x v="1"/>
    <s v="M"/>
    <x v="1"/>
    <x v="1"/>
    <n v="0"/>
    <x v="3"/>
    <s v="Yes"/>
    <n v="1"/>
    <s v="2-5 Miles"/>
    <n v="34"/>
    <x v="1"/>
    <n v="1"/>
    <s v="Europe"/>
    <s v="High School"/>
    <n v="2"/>
    <s v="5"/>
    <x v="1"/>
  </r>
  <r>
    <x v="424"/>
    <x v="1"/>
    <x v="0"/>
    <s v="F"/>
    <x v="0"/>
    <x v="4"/>
    <n v="3"/>
    <x v="3"/>
    <s v="Yes"/>
    <n v="2"/>
    <s v="0-1 Miles"/>
    <n v="43"/>
    <x v="0"/>
    <n v="0"/>
    <s v="Europe"/>
    <s v="Partial High School"/>
    <n v="0"/>
    <s v="1"/>
    <x v="0"/>
  </r>
  <r>
    <x v="425"/>
    <x v="0"/>
    <x v="1"/>
    <s v="M"/>
    <x v="1"/>
    <x v="0"/>
    <n v="2"/>
    <x v="4"/>
    <s v="Yes"/>
    <n v="2"/>
    <s v="0-1 Miles"/>
    <n v="67"/>
    <x v="0"/>
    <n v="0"/>
    <s v="Pacific"/>
    <s v="Bachelors"/>
    <n v="0"/>
    <s v="1"/>
    <x v="0"/>
  </r>
  <r>
    <x v="426"/>
    <x v="1"/>
    <x v="1"/>
    <s v="M"/>
    <x v="1"/>
    <x v="1"/>
    <n v="0"/>
    <x v="1"/>
    <s v="No"/>
    <n v="1"/>
    <s v="2-5 Miles"/>
    <n v="28"/>
    <x v="0"/>
    <n v="0"/>
    <s v="Europe"/>
    <s v="Partial College"/>
    <n v="2"/>
    <s v="5"/>
    <x v="1"/>
  </r>
  <r>
    <x v="427"/>
    <x v="1"/>
    <x v="0"/>
    <s v="F"/>
    <x v="0"/>
    <x v="8"/>
    <n v="1"/>
    <x v="4"/>
    <s v="Yes"/>
    <n v="0"/>
    <s v="0-1 Miles"/>
    <n v="36"/>
    <x v="1"/>
    <n v="1"/>
    <s v="Pacific"/>
    <s v="Graduate Degree"/>
    <n v="0"/>
    <s v="1"/>
    <x v="0"/>
  </r>
  <r>
    <x v="428"/>
    <x v="0"/>
    <x v="1"/>
    <s v="M"/>
    <x v="1"/>
    <x v="15"/>
    <n v="4"/>
    <x v="4"/>
    <s v="Yes"/>
    <n v="3"/>
    <s v="2-5 Miles"/>
    <n v="48"/>
    <x v="0"/>
    <n v="0"/>
    <s v="Pacific"/>
    <s v="Bachelors"/>
    <n v="2"/>
    <s v="5"/>
    <x v="1"/>
  </r>
  <r>
    <x v="429"/>
    <x v="1"/>
    <x v="0"/>
    <s v="F"/>
    <x v="0"/>
    <x v="1"/>
    <n v="0"/>
    <x v="1"/>
    <s v="Yes"/>
    <n v="1"/>
    <s v="2-5 Miles"/>
    <n v="31"/>
    <x v="0"/>
    <n v="0"/>
    <s v="Europe"/>
    <s v="Partial College"/>
    <n v="2"/>
    <s v="5"/>
    <x v="1"/>
  </r>
  <r>
    <x v="430"/>
    <x v="1"/>
    <x v="0"/>
    <s v="F"/>
    <x v="0"/>
    <x v="1"/>
    <n v="3"/>
    <x v="5"/>
    <s v="Yes"/>
    <n v="2"/>
    <s v="5-10 Miles"/>
    <n v="55"/>
    <x v="0"/>
    <n v="0"/>
    <s v="Pacific"/>
    <s v="High School"/>
    <n v="5"/>
    <s v="10"/>
    <x v="2"/>
  </r>
  <r>
    <x v="431"/>
    <x v="1"/>
    <x v="1"/>
    <s v="M"/>
    <x v="1"/>
    <x v="6"/>
    <n v="0"/>
    <x v="3"/>
    <s v="Yes"/>
    <n v="0"/>
    <s v="0-1 Miles"/>
    <n v="28"/>
    <x v="1"/>
    <n v="1"/>
    <s v="Pacific"/>
    <s v="Partial College"/>
    <n v="0"/>
    <s v="1"/>
    <x v="0"/>
  </r>
  <r>
    <x v="432"/>
    <x v="0"/>
    <x v="0"/>
    <s v="F"/>
    <x v="0"/>
    <x v="15"/>
    <n v="0"/>
    <x v="4"/>
    <s v="Yes"/>
    <n v="3"/>
    <s v="10+ Miles"/>
    <n v="34"/>
    <x v="1"/>
    <n v="1"/>
    <s v="Pacific"/>
    <s v="High School"/>
    <n v="10"/>
    <s v="999"/>
    <x v="4"/>
  </r>
  <r>
    <x v="433"/>
    <x v="1"/>
    <x v="0"/>
    <s v="F"/>
    <x v="0"/>
    <x v="1"/>
    <n v="3"/>
    <x v="1"/>
    <s v="No"/>
    <n v="1"/>
    <s v="0-1 Miles"/>
    <n v="26"/>
    <x v="0"/>
    <n v="0"/>
    <s v="Europe"/>
    <s v="Partial College"/>
    <n v="0"/>
    <s v="1"/>
    <x v="0"/>
  </r>
  <r>
    <x v="434"/>
    <x v="0"/>
    <x v="0"/>
    <s v="F"/>
    <x v="0"/>
    <x v="1"/>
    <n v="3"/>
    <x v="5"/>
    <s v="Yes"/>
    <n v="2"/>
    <s v="5-10 Miles"/>
    <n v="53"/>
    <x v="1"/>
    <n v="1"/>
    <s v="Pacific"/>
    <s v="High School"/>
    <n v="5"/>
    <s v="10"/>
    <x v="2"/>
  </r>
  <r>
    <x v="435"/>
    <x v="1"/>
    <x v="0"/>
    <s v="F"/>
    <x v="0"/>
    <x v="4"/>
    <n v="2"/>
    <x v="1"/>
    <s v="No"/>
    <n v="1"/>
    <s v="2-5 Miles"/>
    <n v="68"/>
    <x v="0"/>
    <n v="0"/>
    <s v="Europe"/>
    <s v="Bachelors"/>
    <n v="2"/>
    <s v="5"/>
    <x v="1"/>
  </r>
  <r>
    <x v="436"/>
    <x v="0"/>
    <x v="0"/>
    <s v="F"/>
    <x v="0"/>
    <x v="2"/>
    <n v="2"/>
    <x v="5"/>
    <s v="Yes"/>
    <n v="2"/>
    <s v="5-10 Miles"/>
    <n v="50"/>
    <x v="1"/>
    <n v="1"/>
    <s v="Pacific"/>
    <s v="High School"/>
    <n v="5"/>
    <s v="10"/>
    <x v="2"/>
  </r>
  <r>
    <x v="437"/>
    <x v="1"/>
    <x v="0"/>
    <s v="F"/>
    <x v="0"/>
    <x v="1"/>
    <n v="3"/>
    <x v="1"/>
    <s v="Yes"/>
    <n v="2"/>
    <s v="0-1 Miles"/>
    <n v="28"/>
    <x v="1"/>
    <n v="1"/>
    <s v="Europe"/>
    <s v="Partial College"/>
    <n v="0"/>
    <s v="1"/>
    <x v="0"/>
  </r>
  <r>
    <x v="438"/>
    <x v="1"/>
    <x v="0"/>
    <s v="F"/>
    <x v="0"/>
    <x v="2"/>
    <n v="0"/>
    <x v="5"/>
    <s v="No"/>
    <n v="0"/>
    <s v="0-1 Miles"/>
    <n v="40"/>
    <x v="1"/>
    <n v="1"/>
    <s v="Europe"/>
    <s v="Graduate Degree"/>
    <n v="0"/>
    <s v="1"/>
    <x v="0"/>
  </r>
  <r>
    <x v="439"/>
    <x v="0"/>
    <x v="1"/>
    <s v="M"/>
    <x v="1"/>
    <x v="3"/>
    <n v="5"/>
    <x v="5"/>
    <s v="Yes"/>
    <n v="2"/>
    <s v="0-1 Miles"/>
    <n v="44"/>
    <x v="0"/>
    <n v="0"/>
    <s v="Pacific"/>
    <s v="Partial College"/>
    <n v="0"/>
    <s v="1"/>
    <x v="0"/>
  </r>
  <r>
    <x v="440"/>
    <x v="1"/>
    <x v="1"/>
    <s v="M"/>
    <x v="1"/>
    <x v="8"/>
    <n v="0"/>
    <x v="2"/>
    <s v="No"/>
    <n v="3"/>
    <s v="10+ Miles"/>
    <n v="34"/>
    <x v="1"/>
    <n v="1"/>
    <s v="Pacific"/>
    <s v="Bachelors"/>
    <n v="10"/>
    <s v="999"/>
    <x v="4"/>
  </r>
  <r>
    <x v="441"/>
    <x v="0"/>
    <x v="1"/>
    <s v="M"/>
    <x v="1"/>
    <x v="3"/>
    <n v="2"/>
    <x v="5"/>
    <s v="Yes"/>
    <n v="2"/>
    <s v="5-10 Miles"/>
    <n v="52"/>
    <x v="1"/>
    <n v="1"/>
    <s v="Pacific"/>
    <s v="Partial College"/>
    <n v="5"/>
    <s v="10"/>
    <x v="2"/>
  </r>
  <r>
    <x v="442"/>
    <x v="1"/>
    <x v="1"/>
    <s v="M"/>
    <x v="1"/>
    <x v="2"/>
    <n v="4"/>
    <x v="4"/>
    <s v="Yes"/>
    <n v="0"/>
    <s v="0-1 Miles"/>
    <n v="36"/>
    <x v="1"/>
    <n v="1"/>
    <s v="Pacific"/>
    <s v="Graduate Degree"/>
    <n v="0"/>
    <s v="1"/>
    <x v="0"/>
  </r>
  <r>
    <x v="443"/>
    <x v="0"/>
    <x v="0"/>
    <s v="F"/>
    <x v="0"/>
    <x v="0"/>
    <n v="1"/>
    <x v="5"/>
    <s v="Yes"/>
    <n v="1"/>
    <s v="0-1 Miles"/>
    <n v="43"/>
    <x v="1"/>
    <n v="1"/>
    <s v="Europe"/>
    <s v="Bachelors"/>
    <n v="0"/>
    <s v="1"/>
    <x v="0"/>
  </r>
  <r>
    <x v="444"/>
    <x v="1"/>
    <x v="1"/>
    <s v="M"/>
    <x v="1"/>
    <x v="1"/>
    <n v="0"/>
    <x v="3"/>
    <s v="No"/>
    <n v="1"/>
    <s v="1-2 Miles"/>
    <n v="32"/>
    <x v="0"/>
    <n v="0"/>
    <s v="Europe"/>
    <s v="High School"/>
    <n v="1"/>
    <s v="2"/>
    <x v="3"/>
  </r>
  <r>
    <x v="445"/>
    <x v="0"/>
    <x v="0"/>
    <s v="F"/>
    <x v="0"/>
    <x v="0"/>
    <n v="1"/>
    <x v="5"/>
    <s v="Yes"/>
    <n v="1"/>
    <s v="1-2 Miles"/>
    <n v="32"/>
    <x v="1"/>
    <n v="1"/>
    <s v="Europe"/>
    <s v="Bachelors"/>
    <n v="1"/>
    <s v="2"/>
    <x v="3"/>
  </r>
  <r>
    <x v="446"/>
    <x v="0"/>
    <x v="0"/>
    <s v="F"/>
    <x v="0"/>
    <x v="12"/>
    <n v="0"/>
    <x v="4"/>
    <s v="Yes"/>
    <n v="1"/>
    <s v="10+ Miles"/>
    <n v="48"/>
    <x v="0"/>
    <n v="0"/>
    <s v="Pacific"/>
    <s v="Graduate Degree"/>
    <n v="10"/>
    <s v="999"/>
    <x v="4"/>
  </r>
  <r>
    <x v="447"/>
    <x v="0"/>
    <x v="0"/>
    <s v="F"/>
    <x v="0"/>
    <x v="0"/>
    <n v="1"/>
    <x v="5"/>
    <s v="Yes"/>
    <n v="0"/>
    <s v="1-2 Miles"/>
    <n v="32"/>
    <x v="1"/>
    <n v="1"/>
    <s v="Europe"/>
    <s v="Bachelors"/>
    <n v="1"/>
    <s v="2"/>
    <x v="3"/>
  </r>
  <r>
    <x v="448"/>
    <x v="0"/>
    <x v="0"/>
    <s v="F"/>
    <x v="0"/>
    <x v="1"/>
    <n v="3"/>
    <x v="1"/>
    <s v="Yes"/>
    <n v="0"/>
    <s v="0-1 Miles"/>
    <n v="46"/>
    <x v="0"/>
    <n v="0"/>
    <s v="Europe"/>
    <s v="Graduate Degree"/>
    <n v="0"/>
    <s v="1"/>
    <x v="0"/>
  </r>
  <r>
    <x v="449"/>
    <x v="0"/>
    <x v="0"/>
    <s v="F"/>
    <x v="0"/>
    <x v="0"/>
    <n v="1"/>
    <x v="5"/>
    <s v="Yes"/>
    <n v="0"/>
    <s v="0-1 Miles"/>
    <n v="42"/>
    <x v="0"/>
    <n v="0"/>
    <s v="Europe"/>
    <s v="Bachelors"/>
    <n v="0"/>
    <s v="1"/>
    <x v="0"/>
  </r>
  <r>
    <x v="450"/>
    <x v="1"/>
    <x v="0"/>
    <s v="F"/>
    <x v="0"/>
    <x v="4"/>
    <n v="2"/>
    <x v="3"/>
    <s v="Yes"/>
    <n v="0"/>
    <s v="0-1 Miles"/>
    <n v="36"/>
    <x v="1"/>
    <n v="1"/>
    <s v="Europe"/>
    <s v="High School"/>
    <n v="0"/>
    <s v="1"/>
    <x v="0"/>
  </r>
  <r>
    <x v="451"/>
    <x v="0"/>
    <x v="0"/>
    <s v="F"/>
    <x v="0"/>
    <x v="0"/>
    <n v="1"/>
    <x v="5"/>
    <s v="Yes"/>
    <n v="0"/>
    <s v="0-1 Miles"/>
    <n v="41"/>
    <x v="0"/>
    <n v="0"/>
    <s v="Europe"/>
    <s v="Bachelors"/>
    <n v="0"/>
    <s v="1"/>
    <x v="0"/>
  </r>
  <r>
    <x v="452"/>
    <x v="0"/>
    <x v="0"/>
    <s v="F"/>
    <x v="0"/>
    <x v="1"/>
    <n v="2"/>
    <x v="1"/>
    <s v="No"/>
    <n v="2"/>
    <s v="0-1 Miles"/>
    <n v="69"/>
    <x v="0"/>
    <n v="0"/>
    <s v="Pacific"/>
    <s v="Partial College"/>
    <n v="0"/>
    <s v="1"/>
    <x v="0"/>
  </r>
  <r>
    <x v="453"/>
    <x v="1"/>
    <x v="0"/>
    <s v="F"/>
    <x v="0"/>
    <x v="3"/>
    <n v="5"/>
    <x v="5"/>
    <s v="Yes"/>
    <n v="2"/>
    <s v="5-10 Miles"/>
    <n v="45"/>
    <x v="0"/>
    <n v="0"/>
    <s v="Pacific"/>
    <s v="Partial College"/>
    <n v="5"/>
    <s v="10"/>
    <x v="2"/>
  </r>
  <r>
    <x v="454"/>
    <x v="1"/>
    <x v="1"/>
    <s v="M"/>
    <x v="1"/>
    <x v="1"/>
    <n v="0"/>
    <x v="3"/>
    <s v="No"/>
    <n v="1"/>
    <s v="2-5 Miles"/>
    <n v="34"/>
    <x v="0"/>
    <n v="0"/>
    <s v="Europe"/>
    <s v="High School"/>
    <n v="2"/>
    <s v="5"/>
    <x v="1"/>
  </r>
  <r>
    <x v="455"/>
    <x v="0"/>
    <x v="0"/>
    <s v="F"/>
    <x v="0"/>
    <x v="2"/>
    <n v="4"/>
    <x v="2"/>
    <s v="No"/>
    <n v="1"/>
    <s v="2-5 Miles"/>
    <n v="53"/>
    <x v="1"/>
    <n v="1"/>
    <s v="Europe"/>
    <s v="Partial College"/>
    <n v="2"/>
    <s v="5"/>
    <x v="1"/>
  </r>
  <r>
    <x v="456"/>
    <x v="1"/>
    <x v="1"/>
    <s v="M"/>
    <x v="1"/>
    <x v="7"/>
    <n v="3"/>
    <x v="2"/>
    <s v="No"/>
    <n v="4"/>
    <s v="5-10 Miles"/>
    <n v="50"/>
    <x v="0"/>
    <n v="0"/>
    <s v="Europe"/>
    <s v="High School"/>
    <n v="5"/>
    <s v="10"/>
    <x v="2"/>
  </r>
  <r>
    <x v="457"/>
    <x v="0"/>
    <x v="0"/>
    <s v="F"/>
    <x v="0"/>
    <x v="6"/>
    <n v="1"/>
    <x v="3"/>
    <s v="Yes"/>
    <n v="0"/>
    <s v="0-1 Miles"/>
    <n v="65"/>
    <x v="0"/>
    <n v="0"/>
    <s v="Europe"/>
    <s v="Partial College"/>
    <n v="0"/>
    <s v="1"/>
    <x v="0"/>
  </r>
  <r>
    <x v="458"/>
    <x v="0"/>
    <x v="1"/>
    <s v="M"/>
    <x v="1"/>
    <x v="7"/>
    <n v="0"/>
    <x v="2"/>
    <s v="Yes"/>
    <n v="4"/>
    <s v="10+ Miles"/>
    <n v="32"/>
    <x v="1"/>
    <n v="1"/>
    <s v="Pacific"/>
    <s v="Partial High School"/>
    <n v="10"/>
    <s v="999"/>
    <x v="4"/>
  </r>
  <r>
    <x v="459"/>
    <x v="1"/>
    <x v="0"/>
    <s v="F"/>
    <x v="0"/>
    <x v="2"/>
    <n v="0"/>
    <x v="2"/>
    <s v="No"/>
    <n v="3"/>
    <s v="10+ Miles"/>
    <n v="33"/>
    <x v="0"/>
    <n v="0"/>
    <s v="Pacific"/>
    <s v="Bachelors"/>
    <n v="10"/>
    <s v="999"/>
    <x v="4"/>
  </r>
  <r>
    <x v="460"/>
    <x v="1"/>
    <x v="1"/>
    <s v="M"/>
    <x v="1"/>
    <x v="6"/>
    <n v="0"/>
    <x v="3"/>
    <s v="Yes"/>
    <n v="2"/>
    <s v="1-2 Miles"/>
    <n v="31"/>
    <x v="1"/>
    <n v="1"/>
    <s v="Europe"/>
    <s v="Partial High School"/>
    <n v="1"/>
    <s v="2"/>
    <x v="3"/>
  </r>
  <r>
    <x v="461"/>
    <x v="0"/>
    <x v="0"/>
    <s v="F"/>
    <x v="0"/>
    <x v="7"/>
    <n v="1"/>
    <x v="4"/>
    <s v="Yes"/>
    <n v="2"/>
    <s v="0-1 Miles"/>
    <n v="46"/>
    <x v="1"/>
    <n v="1"/>
    <s v="Pacific"/>
    <s v="Bachelors"/>
    <n v="0"/>
    <s v="1"/>
    <x v="0"/>
  </r>
  <r>
    <x v="462"/>
    <x v="0"/>
    <x v="0"/>
    <s v="F"/>
    <x v="0"/>
    <x v="0"/>
    <n v="0"/>
    <x v="1"/>
    <s v="Yes"/>
    <n v="0"/>
    <s v="0-1 Miles"/>
    <n v="39"/>
    <x v="1"/>
    <n v="1"/>
    <s v="Europe"/>
    <s v="Bachelors"/>
    <n v="0"/>
    <s v="1"/>
    <x v="0"/>
  </r>
  <r>
    <x v="463"/>
    <x v="1"/>
    <x v="1"/>
    <s v="M"/>
    <x v="1"/>
    <x v="6"/>
    <n v="2"/>
    <x v="3"/>
    <s v="Yes"/>
    <n v="1"/>
    <s v="0-1 Miles"/>
    <n v="40"/>
    <x v="0"/>
    <n v="0"/>
    <s v="Europe"/>
    <s v="High School"/>
    <n v="0"/>
    <s v="1"/>
    <x v="0"/>
  </r>
  <r>
    <x v="464"/>
    <x v="1"/>
    <x v="0"/>
    <s v="F"/>
    <x v="0"/>
    <x v="1"/>
    <n v="3"/>
    <x v="1"/>
    <s v="Yes"/>
    <n v="0"/>
    <s v="0-1 Miles"/>
    <n v="46"/>
    <x v="1"/>
    <n v="1"/>
    <s v="Europe"/>
    <s v="Bachelors"/>
    <n v="0"/>
    <s v="1"/>
    <x v="0"/>
  </r>
  <r>
    <x v="465"/>
    <x v="0"/>
    <x v="1"/>
    <s v="M"/>
    <x v="1"/>
    <x v="0"/>
    <n v="2"/>
    <x v="4"/>
    <s v="Yes"/>
    <n v="2"/>
    <s v="0-1 Miles"/>
    <n v="65"/>
    <x v="0"/>
    <n v="0"/>
    <s v="Pacific"/>
    <s v="Bachelors"/>
    <n v="0"/>
    <s v="1"/>
    <x v="0"/>
  </r>
  <r>
    <x v="466"/>
    <x v="1"/>
    <x v="0"/>
    <s v="F"/>
    <x v="0"/>
    <x v="1"/>
    <n v="3"/>
    <x v="1"/>
    <s v="Yes"/>
    <n v="0"/>
    <s v="0-1 Miles"/>
    <n v="47"/>
    <x v="1"/>
    <n v="1"/>
    <s v="Europe"/>
    <s v="Bachelors"/>
    <n v="0"/>
    <s v="1"/>
    <x v="0"/>
  </r>
  <r>
    <x v="467"/>
    <x v="1"/>
    <x v="1"/>
    <s v="M"/>
    <x v="1"/>
    <x v="11"/>
    <n v="1"/>
    <x v="4"/>
    <s v="No"/>
    <n v="3"/>
    <s v="0-1 Miles"/>
    <n v="46"/>
    <x v="1"/>
    <n v="1"/>
    <s v="Pacific"/>
    <s v="Bachelors"/>
    <n v="0"/>
    <s v="1"/>
    <x v="0"/>
  </r>
  <r>
    <x v="468"/>
    <x v="0"/>
    <x v="0"/>
    <s v="F"/>
    <x v="0"/>
    <x v="2"/>
    <n v="5"/>
    <x v="4"/>
    <s v="Yes"/>
    <n v="3"/>
    <s v="0-1 Miles"/>
    <n v="40"/>
    <x v="0"/>
    <n v="0"/>
    <s v="Pacific"/>
    <s v="Graduate Degree"/>
    <n v="0"/>
    <s v="1"/>
    <x v="0"/>
  </r>
  <r>
    <x v="469"/>
    <x v="0"/>
    <x v="0"/>
    <s v="F"/>
    <x v="0"/>
    <x v="1"/>
    <n v="1"/>
    <x v="1"/>
    <s v="Yes"/>
    <n v="0"/>
    <s v="0-1 Miles"/>
    <n v="65"/>
    <x v="0"/>
    <n v="0"/>
    <s v="Europe"/>
    <s v="Bachelors"/>
    <n v="0"/>
    <s v="1"/>
    <x v="0"/>
  </r>
  <r>
    <x v="470"/>
    <x v="1"/>
    <x v="1"/>
    <s v="M"/>
    <x v="1"/>
    <x v="1"/>
    <n v="0"/>
    <x v="3"/>
    <s v="No"/>
    <n v="1"/>
    <s v="1-2 Miles"/>
    <n v="28"/>
    <x v="0"/>
    <n v="0"/>
    <s v="Europe"/>
    <s v="High School"/>
    <n v="1"/>
    <s v="2"/>
    <x v="3"/>
  </r>
  <r>
    <x v="471"/>
    <x v="1"/>
    <x v="1"/>
    <s v="M"/>
    <x v="1"/>
    <x v="3"/>
    <n v="0"/>
    <x v="2"/>
    <s v="No"/>
    <n v="2"/>
    <s v="5-10 Miles"/>
    <n v="43"/>
    <x v="1"/>
    <n v="1"/>
    <s v="Pacific"/>
    <s v="Bachelors"/>
    <n v="5"/>
    <s v="10"/>
    <x v="2"/>
  </r>
  <r>
    <x v="472"/>
    <x v="1"/>
    <x v="0"/>
    <s v="F"/>
    <x v="0"/>
    <x v="0"/>
    <n v="0"/>
    <x v="1"/>
    <s v="Yes"/>
    <n v="0"/>
    <s v="0-1 Miles"/>
    <n v="38"/>
    <x v="1"/>
    <n v="1"/>
    <s v="Europe"/>
    <s v="Graduate Degree"/>
    <n v="0"/>
    <s v="1"/>
    <x v="0"/>
  </r>
  <r>
    <x v="473"/>
    <x v="0"/>
    <x v="0"/>
    <s v="F"/>
    <x v="0"/>
    <x v="1"/>
    <n v="0"/>
    <x v="1"/>
    <s v="Yes"/>
    <n v="0"/>
    <s v="0-1 Miles"/>
    <n v="47"/>
    <x v="1"/>
    <n v="1"/>
    <s v="Europe"/>
    <s v="Bachelors"/>
    <n v="0"/>
    <s v="1"/>
    <x v="0"/>
  </r>
  <r>
    <x v="474"/>
    <x v="0"/>
    <x v="0"/>
    <s v="F"/>
    <x v="0"/>
    <x v="8"/>
    <n v="2"/>
    <x v="2"/>
    <s v="No"/>
    <n v="0"/>
    <s v="0-1 Miles"/>
    <n v="36"/>
    <x v="1"/>
    <n v="1"/>
    <s v="Pacific"/>
    <s v="Bachelors"/>
    <n v="0"/>
    <s v="1"/>
    <x v="0"/>
  </r>
  <r>
    <x v="475"/>
    <x v="0"/>
    <x v="1"/>
    <s v="M"/>
    <x v="1"/>
    <x v="6"/>
    <n v="4"/>
    <x v="5"/>
    <s v="No"/>
    <n v="2"/>
    <s v="1-2 Miles"/>
    <n v="60"/>
    <x v="0"/>
    <n v="0"/>
    <s v="Pacific"/>
    <s v="High School"/>
    <n v="1"/>
    <s v="2"/>
    <x v="3"/>
  </r>
  <r>
    <x v="476"/>
    <x v="1"/>
    <x v="0"/>
    <s v="F"/>
    <x v="0"/>
    <x v="3"/>
    <n v="0"/>
    <x v="2"/>
    <s v="Yes"/>
    <n v="1"/>
    <s v="5-10 Miles"/>
    <n v="42"/>
    <x v="1"/>
    <n v="1"/>
    <s v="Pacific"/>
    <s v="Bachelors"/>
    <n v="5"/>
    <s v="10"/>
    <x v="2"/>
  </r>
  <r>
    <x v="477"/>
    <x v="0"/>
    <x v="1"/>
    <s v="M"/>
    <x v="1"/>
    <x v="3"/>
    <n v="2"/>
    <x v="5"/>
    <s v="No"/>
    <n v="2"/>
    <s v="1-2 Miles"/>
    <n v="50"/>
    <x v="1"/>
    <n v="1"/>
    <s v="Pacific"/>
    <s v="High School"/>
    <n v="1"/>
    <s v="2"/>
    <x v="3"/>
  </r>
  <r>
    <x v="478"/>
    <x v="0"/>
    <x v="1"/>
    <s v="M"/>
    <x v="1"/>
    <x v="1"/>
    <n v="0"/>
    <x v="1"/>
    <s v="Yes"/>
    <n v="0"/>
    <s v="0-1 Miles"/>
    <n v="35"/>
    <x v="1"/>
    <n v="1"/>
    <s v="Europe"/>
    <s v="Bachelors"/>
    <n v="0"/>
    <s v="1"/>
    <x v="0"/>
  </r>
  <r>
    <x v="479"/>
    <x v="0"/>
    <x v="1"/>
    <s v="M"/>
    <x v="1"/>
    <x v="0"/>
    <n v="1"/>
    <x v="5"/>
    <s v="Yes"/>
    <n v="1"/>
    <s v="0-1 Miles"/>
    <n v="32"/>
    <x v="1"/>
    <n v="1"/>
    <s v="Europe"/>
    <s v="Bachelors"/>
    <n v="0"/>
    <s v="1"/>
    <x v="0"/>
  </r>
  <r>
    <x v="480"/>
    <x v="0"/>
    <x v="0"/>
    <s v="F"/>
    <x v="0"/>
    <x v="8"/>
    <n v="1"/>
    <x v="2"/>
    <s v="Yes"/>
    <n v="1"/>
    <s v="5-10 Miles"/>
    <n v="46"/>
    <x v="0"/>
    <n v="0"/>
    <s v="Pacific"/>
    <s v="Bachelors"/>
    <n v="5"/>
    <s v="10"/>
    <x v="2"/>
  </r>
  <r>
    <x v="481"/>
    <x v="1"/>
    <x v="0"/>
    <s v="F"/>
    <x v="0"/>
    <x v="0"/>
    <n v="2"/>
    <x v="1"/>
    <s v="Yes"/>
    <n v="0"/>
    <s v="1-2 Miles"/>
    <n v="33"/>
    <x v="1"/>
    <n v="1"/>
    <s v="Europe"/>
    <s v="Partial College"/>
    <n v="1"/>
    <s v="2"/>
    <x v="3"/>
  </r>
  <r>
    <x v="482"/>
    <x v="1"/>
    <x v="1"/>
    <s v="M"/>
    <x v="1"/>
    <x v="0"/>
    <n v="0"/>
    <x v="1"/>
    <s v="No"/>
    <n v="0"/>
    <s v="0-1 Miles"/>
    <n v="36"/>
    <x v="1"/>
    <n v="1"/>
    <s v="Europe"/>
    <s v="Graduate Degree"/>
    <n v="0"/>
    <s v="1"/>
    <x v="0"/>
  </r>
  <r>
    <x v="483"/>
    <x v="0"/>
    <x v="1"/>
    <s v="M"/>
    <x v="1"/>
    <x v="4"/>
    <n v="1"/>
    <x v="1"/>
    <s v="Yes"/>
    <n v="0"/>
    <s v="0-1 Miles"/>
    <n v="70"/>
    <x v="0"/>
    <n v="0"/>
    <s v="Europe"/>
    <s v="Graduate Degree"/>
    <n v="0"/>
    <s v="1"/>
    <x v="0"/>
  </r>
  <r>
    <x v="484"/>
    <x v="1"/>
    <x v="0"/>
    <s v="F"/>
    <x v="0"/>
    <x v="1"/>
    <n v="0"/>
    <x v="1"/>
    <s v="No"/>
    <n v="1"/>
    <s v="2-5 Miles"/>
    <n v="31"/>
    <x v="1"/>
    <n v="1"/>
    <s v="Europe"/>
    <s v="Partial College"/>
    <n v="2"/>
    <s v="5"/>
    <x v="1"/>
  </r>
  <r>
    <x v="485"/>
    <x v="1"/>
    <x v="1"/>
    <s v="M"/>
    <x v="1"/>
    <x v="1"/>
    <n v="2"/>
    <x v="1"/>
    <s v="Yes"/>
    <n v="2"/>
    <s v="0-1 Miles"/>
    <n v="42"/>
    <x v="0"/>
    <n v="0"/>
    <s v="Europe"/>
    <s v="Partial College"/>
    <n v="0"/>
    <s v="1"/>
    <x v="0"/>
  </r>
  <r>
    <x v="486"/>
    <x v="0"/>
    <x v="0"/>
    <s v="F"/>
    <x v="0"/>
    <x v="8"/>
    <n v="4"/>
    <x v="5"/>
    <s v="Yes"/>
    <n v="4"/>
    <s v="10+ Miles"/>
    <n v="58"/>
    <x v="0"/>
    <n v="0"/>
    <s v="Europe"/>
    <s v="Partial High School"/>
    <n v="10"/>
    <s v="999"/>
    <x v="4"/>
  </r>
  <r>
    <x v="487"/>
    <x v="0"/>
    <x v="1"/>
    <s v="M"/>
    <x v="1"/>
    <x v="0"/>
    <n v="0"/>
    <x v="1"/>
    <s v="Yes"/>
    <n v="0"/>
    <s v="0-1 Miles"/>
    <n v="39"/>
    <x v="0"/>
    <n v="0"/>
    <s v="Europe"/>
    <s v="Bachelors"/>
    <n v="0"/>
    <s v="1"/>
    <x v="0"/>
  </r>
  <r>
    <x v="488"/>
    <x v="1"/>
    <x v="0"/>
    <s v="F"/>
    <x v="0"/>
    <x v="4"/>
    <n v="0"/>
    <x v="3"/>
    <s v="Yes"/>
    <n v="2"/>
    <s v="1-2 Miles"/>
    <n v="34"/>
    <x v="0"/>
    <n v="0"/>
    <s v="Europe"/>
    <s v="Partial High School"/>
    <n v="1"/>
    <s v="2"/>
    <x v="3"/>
  </r>
  <r>
    <x v="489"/>
    <x v="0"/>
    <x v="1"/>
    <s v="M"/>
    <x v="1"/>
    <x v="6"/>
    <n v="0"/>
    <x v="3"/>
    <s v="Yes"/>
    <n v="2"/>
    <s v="0-1 Miles"/>
    <n v="32"/>
    <x v="0"/>
    <n v="0"/>
    <s v="Europe"/>
    <s v="Partial High School"/>
    <n v="0"/>
    <s v="1"/>
    <x v="0"/>
  </r>
  <r>
    <x v="490"/>
    <x v="0"/>
    <x v="1"/>
    <s v="M"/>
    <x v="1"/>
    <x v="10"/>
    <n v="4"/>
    <x v="2"/>
    <s v="Yes"/>
    <n v="0"/>
    <s v="2-5 Miles"/>
    <n v="46"/>
    <x v="0"/>
    <n v="0"/>
    <s v="North America"/>
    <s v="Bachelors"/>
    <n v="2"/>
    <s v="5"/>
    <x v="1"/>
  </r>
  <r>
    <x v="491"/>
    <x v="0"/>
    <x v="1"/>
    <s v="M"/>
    <x v="1"/>
    <x v="3"/>
    <n v="2"/>
    <x v="5"/>
    <s v="Yes"/>
    <n v="2"/>
    <s v="5-10 Miles"/>
    <n v="48"/>
    <x v="0"/>
    <n v="0"/>
    <s v="North America"/>
    <s v="Partial High School"/>
    <n v="5"/>
    <s v="10"/>
    <x v="2"/>
  </r>
  <r>
    <x v="492"/>
    <x v="1"/>
    <x v="0"/>
    <s v="F"/>
    <x v="0"/>
    <x v="0"/>
    <n v="3"/>
    <x v="1"/>
    <s v="Yes"/>
    <n v="1"/>
    <s v="1-2 Miles"/>
    <n v="31"/>
    <x v="1"/>
    <n v="1"/>
    <s v="North America"/>
    <s v="Partial College"/>
    <n v="1"/>
    <s v="2"/>
    <x v="3"/>
  </r>
  <r>
    <x v="493"/>
    <x v="1"/>
    <x v="1"/>
    <s v="M"/>
    <x v="1"/>
    <x v="3"/>
    <n v="5"/>
    <x v="4"/>
    <s v="Yes"/>
    <n v="3"/>
    <s v="10+ Miles"/>
    <n v="60"/>
    <x v="1"/>
    <n v="1"/>
    <s v="North America"/>
    <s v="Bachelors"/>
    <n v="10"/>
    <s v="999"/>
    <x v="4"/>
  </r>
  <r>
    <x v="494"/>
    <x v="0"/>
    <x v="1"/>
    <s v="M"/>
    <x v="1"/>
    <x v="3"/>
    <n v="4"/>
    <x v="2"/>
    <s v="Yes"/>
    <n v="0"/>
    <s v="5-10 Miles"/>
    <n v="51"/>
    <x v="0"/>
    <n v="0"/>
    <s v="North America"/>
    <s v="High School"/>
    <n v="5"/>
    <s v="10"/>
    <x v="2"/>
  </r>
  <r>
    <x v="495"/>
    <x v="0"/>
    <x v="1"/>
    <s v="M"/>
    <x v="1"/>
    <x v="10"/>
    <n v="2"/>
    <x v="2"/>
    <s v="Yes"/>
    <n v="2"/>
    <s v="10+ Miles"/>
    <n v="56"/>
    <x v="0"/>
    <n v="0"/>
    <s v="North America"/>
    <s v="Partial College"/>
    <n v="10"/>
    <s v="999"/>
    <x v="4"/>
  </r>
  <r>
    <x v="496"/>
    <x v="1"/>
    <x v="0"/>
    <s v="F"/>
    <x v="0"/>
    <x v="10"/>
    <n v="3"/>
    <x v="5"/>
    <s v="Yes"/>
    <n v="1"/>
    <s v="2-5 Miles"/>
    <n v="40"/>
    <x v="1"/>
    <n v="1"/>
    <s v="North America"/>
    <s v="Bachelors"/>
    <n v="2"/>
    <s v="5"/>
    <x v="1"/>
  </r>
  <r>
    <x v="497"/>
    <x v="1"/>
    <x v="0"/>
    <s v="F"/>
    <x v="0"/>
    <x v="3"/>
    <n v="1"/>
    <x v="2"/>
    <s v="Yes"/>
    <n v="0"/>
    <s v="2-5 Miles"/>
    <n v="34"/>
    <x v="1"/>
    <n v="1"/>
    <s v="North America"/>
    <s v="Graduate Degree"/>
    <n v="2"/>
    <s v="5"/>
    <x v="1"/>
  </r>
  <r>
    <x v="498"/>
    <x v="0"/>
    <x v="1"/>
    <s v="M"/>
    <x v="1"/>
    <x v="2"/>
    <n v="1"/>
    <x v="5"/>
    <s v="Yes"/>
    <n v="1"/>
    <s v="2-5 Miles"/>
    <n v="48"/>
    <x v="1"/>
    <n v="1"/>
    <s v="North America"/>
    <s v="Partial College"/>
    <n v="2"/>
    <s v="5"/>
    <x v="1"/>
  </r>
  <r>
    <x v="499"/>
    <x v="1"/>
    <x v="0"/>
    <s v="F"/>
    <x v="0"/>
    <x v="0"/>
    <n v="0"/>
    <x v="5"/>
    <s v="No"/>
    <n v="2"/>
    <s v="1-2 Miles"/>
    <n v="31"/>
    <x v="1"/>
    <n v="1"/>
    <s v="North America"/>
    <s v="High School"/>
    <n v="1"/>
    <s v="2"/>
    <x v="3"/>
  </r>
  <r>
    <x v="500"/>
    <x v="0"/>
    <x v="1"/>
    <s v="M"/>
    <x v="1"/>
    <x v="10"/>
    <n v="5"/>
    <x v="2"/>
    <s v="Yes"/>
    <n v="1"/>
    <s v="2-5 Miles"/>
    <n v="47"/>
    <x v="0"/>
    <n v="0"/>
    <s v="North America"/>
    <s v="Bachelors"/>
    <n v="2"/>
    <s v="5"/>
    <x v="1"/>
  </r>
  <r>
    <x v="501"/>
    <x v="0"/>
    <x v="0"/>
    <s v="F"/>
    <x v="0"/>
    <x v="14"/>
    <n v="0"/>
    <x v="5"/>
    <s v="Yes"/>
    <n v="0"/>
    <s v="0-1 Miles"/>
    <n v="34"/>
    <x v="0"/>
    <n v="0"/>
    <s v="North America"/>
    <s v="Graduate Degree"/>
    <n v="0"/>
    <s v="1"/>
    <x v="0"/>
  </r>
  <r>
    <x v="502"/>
    <x v="0"/>
    <x v="1"/>
    <s v="M"/>
    <x v="1"/>
    <x v="0"/>
    <n v="0"/>
    <x v="5"/>
    <s v="Yes"/>
    <n v="1"/>
    <s v="5-10 Miles"/>
    <n v="29"/>
    <x v="0"/>
    <n v="0"/>
    <s v="North America"/>
    <s v="Partial College"/>
    <n v="5"/>
    <s v="10"/>
    <x v="2"/>
  </r>
  <r>
    <x v="503"/>
    <x v="0"/>
    <x v="0"/>
    <s v="F"/>
    <x v="0"/>
    <x v="12"/>
    <n v="1"/>
    <x v="4"/>
    <s v="Yes"/>
    <n v="4"/>
    <s v="2-5 Miles"/>
    <n v="44"/>
    <x v="1"/>
    <n v="1"/>
    <s v="North America"/>
    <s v="Bachelors"/>
    <n v="2"/>
    <s v="5"/>
    <x v="1"/>
  </r>
  <r>
    <x v="504"/>
    <x v="0"/>
    <x v="1"/>
    <s v="M"/>
    <x v="1"/>
    <x v="3"/>
    <n v="2"/>
    <x v="5"/>
    <s v="Yes"/>
    <n v="1"/>
    <s v="2-5 Miles"/>
    <n v="38"/>
    <x v="1"/>
    <n v="1"/>
    <s v="North America"/>
    <s v="Bachelors"/>
    <n v="2"/>
    <s v="5"/>
    <x v="1"/>
  </r>
  <r>
    <x v="505"/>
    <x v="0"/>
    <x v="1"/>
    <s v="M"/>
    <x v="1"/>
    <x v="11"/>
    <n v="4"/>
    <x v="2"/>
    <s v="Yes"/>
    <n v="4"/>
    <s v="0-1 Miles"/>
    <n v="40"/>
    <x v="0"/>
    <n v="0"/>
    <s v="North America"/>
    <s v="Partial College"/>
    <n v="0"/>
    <s v="1"/>
    <x v="0"/>
  </r>
  <r>
    <x v="506"/>
    <x v="0"/>
    <x v="0"/>
    <s v="F"/>
    <x v="0"/>
    <x v="3"/>
    <n v="4"/>
    <x v="2"/>
    <s v="Yes"/>
    <n v="2"/>
    <s v="2-5 Miles"/>
    <n v="42"/>
    <x v="1"/>
    <n v="1"/>
    <s v="North America"/>
    <s v="Bachelors"/>
    <n v="2"/>
    <s v="5"/>
    <x v="1"/>
  </r>
  <r>
    <x v="507"/>
    <x v="0"/>
    <x v="0"/>
    <s v="F"/>
    <x v="0"/>
    <x v="0"/>
    <n v="1"/>
    <x v="1"/>
    <s v="Yes"/>
    <n v="1"/>
    <s v="1-2 Miles"/>
    <n v="51"/>
    <x v="1"/>
    <n v="1"/>
    <s v="North America"/>
    <s v="Partial College"/>
    <n v="1"/>
    <s v="2"/>
    <x v="3"/>
  </r>
  <r>
    <x v="508"/>
    <x v="0"/>
    <x v="1"/>
    <s v="M"/>
    <x v="1"/>
    <x v="10"/>
    <n v="0"/>
    <x v="5"/>
    <s v="No"/>
    <n v="2"/>
    <s v="1-2 Miles"/>
    <n v="29"/>
    <x v="0"/>
    <n v="0"/>
    <s v="North America"/>
    <s v="Partial College"/>
    <n v="1"/>
    <s v="2"/>
    <x v="3"/>
  </r>
  <r>
    <x v="509"/>
    <x v="0"/>
    <x v="1"/>
    <s v="M"/>
    <x v="1"/>
    <x v="2"/>
    <n v="3"/>
    <x v="2"/>
    <s v="Yes"/>
    <n v="1"/>
    <s v="2-5 Miles"/>
    <n v="48"/>
    <x v="1"/>
    <n v="1"/>
    <s v="North America"/>
    <s v="Bachelors"/>
    <n v="2"/>
    <s v="5"/>
    <x v="1"/>
  </r>
  <r>
    <x v="510"/>
    <x v="1"/>
    <x v="1"/>
    <s v="M"/>
    <x v="1"/>
    <x v="3"/>
    <n v="0"/>
    <x v="2"/>
    <s v="No"/>
    <n v="1"/>
    <s v="2-5 Miles"/>
    <n v="37"/>
    <x v="1"/>
    <n v="1"/>
    <s v="North America"/>
    <s v="Bachelors"/>
    <n v="2"/>
    <s v="5"/>
    <x v="1"/>
  </r>
  <r>
    <x v="511"/>
    <x v="1"/>
    <x v="1"/>
    <s v="M"/>
    <x v="1"/>
    <x v="2"/>
    <n v="4"/>
    <x v="4"/>
    <s v="Yes"/>
    <n v="0"/>
    <s v="5-10 Miles"/>
    <n v="66"/>
    <x v="1"/>
    <n v="1"/>
    <s v="North America"/>
    <s v="Bachelors"/>
    <n v="5"/>
    <s v="10"/>
    <x v="2"/>
  </r>
  <r>
    <x v="512"/>
    <x v="0"/>
    <x v="0"/>
    <s v="F"/>
    <x v="0"/>
    <x v="10"/>
    <n v="1"/>
    <x v="5"/>
    <s v="Yes"/>
    <n v="1"/>
    <s v="0-1 Miles"/>
    <n v="45"/>
    <x v="1"/>
    <n v="1"/>
    <s v="North America"/>
    <s v="Partial College"/>
    <n v="0"/>
    <s v="1"/>
    <x v="0"/>
  </r>
  <r>
    <x v="513"/>
    <x v="1"/>
    <x v="0"/>
    <s v="F"/>
    <x v="0"/>
    <x v="10"/>
    <n v="4"/>
    <x v="4"/>
    <s v="Yes"/>
    <n v="2"/>
    <s v="10+ Miles"/>
    <n v="61"/>
    <x v="1"/>
    <n v="1"/>
    <s v="North America"/>
    <s v="Graduate Degree"/>
    <n v="10"/>
    <s v="999"/>
    <x v="4"/>
  </r>
  <r>
    <x v="514"/>
    <x v="1"/>
    <x v="1"/>
    <s v="M"/>
    <x v="1"/>
    <x v="0"/>
    <n v="0"/>
    <x v="2"/>
    <s v="No"/>
    <n v="1"/>
    <s v="2-5 Miles"/>
    <n v="45"/>
    <x v="0"/>
    <n v="0"/>
    <s v="North America"/>
    <s v="Bachelors"/>
    <n v="2"/>
    <s v="5"/>
    <x v="1"/>
  </r>
  <r>
    <x v="515"/>
    <x v="0"/>
    <x v="0"/>
    <s v="F"/>
    <x v="0"/>
    <x v="3"/>
    <n v="5"/>
    <x v="2"/>
    <s v="Yes"/>
    <n v="2"/>
    <s v="2-5 Miles"/>
    <n v="47"/>
    <x v="0"/>
    <n v="0"/>
    <s v="North America"/>
    <s v="Bachelors"/>
    <n v="2"/>
    <s v="5"/>
    <x v="1"/>
  </r>
  <r>
    <x v="516"/>
    <x v="0"/>
    <x v="0"/>
    <s v="F"/>
    <x v="0"/>
    <x v="10"/>
    <n v="2"/>
    <x v="2"/>
    <s v="Yes"/>
    <n v="2"/>
    <s v="5-10 Miles"/>
    <n v="49"/>
    <x v="0"/>
    <n v="0"/>
    <s v="North America"/>
    <s v="High School"/>
    <n v="5"/>
    <s v="10"/>
    <x v="2"/>
  </r>
  <r>
    <x v="517"/>
    <x v="1"/>
    <x v="1"/>
    <s v="M"/>
    <x v="1"/>
    <x v="10"/>
    <n v="3"/>
    <x v="2"/>
    <s v="No"/>
    <n v="0"/>
    <s v="0-1 Miles"/>
    <n v="47"/>
    <x v="1"/>
    <n v="1"/>
    <s v="North America"/>
    <s v="Bachelors"/>
    <n v="0"/>
    <s v="1"/>
    <x v="0"/>
  </r>
  <r>
    <x v="518"/>
    <x v="0"/>
    <x v="0"/>
    <s v="F"/>
    <x v="0"/>
    <x v="2"/>
    <n v="0"/>
    <x v="4"/>
    <s v="Yes"/>
    <n v="1"/>
    <s v="1-2 Miles"/>
    <n v="34"/>
    <x v="1"/>
    <n v="1"/>
    <s v="North America"/>
    <s v="Bachelors"/>
    <n v="1"/>
    <s v="2"/>
    <x v="3"/>
  </r>
  <r>
    <x v="519"/>
    <x v="0"/>
    <x v="1"/>
    <s v="M"/>
    <x v="1"/>
    <x v="2"/>
    <n v="5"/>
    <x v="4"/>
    <s v="Yes"/>
    <n v="2"/>
    <s v="1-2 Miles"/>
    <n v="64"/>
    <x v="0"/>
    <n v="0"/>
    <s v="North America"/>
    <s v="Bachelors"/>
    <n v="1"/>
    <s v="2"/>
    <x v="3"/>
  </r>
  <r>
    <x v="520"/>
    <x v="1"/>
    <x v="1"/>
    <s v="M"/>
    <x v="1"/>
    <x v="11"/>
    <n v="1"/>
    <x v="2"/>
    <s v="No"/>
    <n v="3"/>
    <s v="1-2 Miles"/>
    <n v="44"/>
    <x v="0"/>
    <n v="0"/>
    <s v="North America"/>
    <s v="Partial College"/>
    <n v="1"/>
    <s v="2"/>
    <x v="3"/>
  </r>
  <r>
    <x v="521"/>
    <x v="1"/>
    <x v="1"/>
    <s v="M"/>
    <x v="1"/>
    <x v="0"/>
    <n v="4"/>
    <x v="2"/>
    <s v="Yes"/>
    <n v="2"/>
    <s v="10+ Miles"/>
    <n v="62"/>
    <x v="1"/>
    <n v="1"/>
    <s v="North America"/>
    <s v="High School"/>
    <n v="10"/>
    <s v="999"/>
    <x v="4"/>
  </r>
  <r>
    <x v="522"/>
    <x v="1"/>
    <x v="1"/>
    <s v="M"/>
    <x v="1"/>
    <x v="10"/>
    <n v="3"/>
    <x v="2"/>
    <s v="No"/>
    <n v="1"/>
    <s v="0-1 Miles"/>
    <n v="47"/>
    <x v="1"/>
    <n v="1"/>
    <s v="North America"/>
    <s v="Bachelors"/>
    <n v="0"/>
    <s v="1"/>
    <x v="0"/>
  </r>
  <r>
    <x v="523"/>
    <x v="0"/>
    <x v="1"/>
    <s v="M"/>
    <x v="1"/>
    <x v="2"/>
    <n v="3"/>
    <x v="2"/>
    <s v="No"/>
    <n v="2"/>
    <s v="0-1 Miles"/>
    <n v="49"/>
    <x v="1"/>
    <n v="1"/>
    <s v="North America"/>
    <s v="Partial College"/>
    <n v="0"/>
    <s v="1"/>
    <x v="0"/>
  </r>
  <r>
    <x v="524"/>
    <x v="1"/>
    <x v="0"/>
    <s v="F"/>
    <x v="0"/>
    <x v="2"/>
    <n v="4"/>
    <x v="4"/>
    <s v="Yes"/>
    <n v="2"/>
    <s v="5-10 Miles"/>
    <n v="67"/>
    <x v="0"/>
    <n v="0"/>
    <s v="North America"/>
    <s v="Graduate Degree"/>
    <n v="5"/>
    <s v="10"/>
    <x v="2"/>
  </r>
  <r>
    <x v="525"/>
    <x v="1"/>
    <x v="1"/>
    <s v="M"/>
    <x v="1"/>
    <x v="10"/>
    <n v="5"/>
    <x v="4"/>
    <s v="Yes"/>
    <n v="3"/>
    <s v="10+ Miles"/>
    <n v="59"/>
    <x v="1"/>
    <n v="1"/>
    <s v="North America"/>
    <s v="Bachelors"/>
    <n v="10"/>
    <s v="999"/>
    <x v="4"/>
  </r>
  <r>
    <x v="526"/>
    <x v="0"/>
    <x v="0"/>
    <s v="F"/>
    <x v="0"/>
    <x v="15"/>
    <n v="1"/>
    <x v="4"/>
    <s v="Yes"/>
    <n v="2"/>
    <s v="1-2 Miles"/>
    <n v="44"/>
    <x v="0"/>
    <n v="0"/>
    <s v="North America"/>
    <s v="Bachelors"/>
    <n v="1"/>
    <s v="2"/>
    <x v="3"/>
  </r>
  <r>
    <x v="527"/>
    <x v="0"/>
    <x v="1"/>
    <s v="M"/>
    <x v="1"/>
    <x v="14"/>
    <n v="1"/>
    <x v="5"/>
    <s v="Yes"/>
    <n v="0"/>
    <s v="0-1 Miles"/>
    <n v="36"/>
    <x v="0"/>
    <n v="0"/>
    <s v="North America"/>
    <s v="Bachelors"/>
    <n v="0"/>
    <s v="1"/>
    <x v="0"/>
  </r>
  <r>
    <x v="528"/>
    <x v="1"/>
    <x v="0"/>
    <s v="F"/>
    <x v="0"/>
    <x v="1"/>
    <n v="0"/>
    <x v="5"/>
    <s v="Yes"/>
    <n v="1"/>
    <s v="5-10 Miles"/>
    <n v="28"/>
    <x v="0"/>
    <n v="0"/>
    <s v="North America"/>
    <s v="Partial College"/>
    <n v="5"/>
    <s v="10"/>
    <x v="2"/>
  </r>
  <r>
    <x v="529"/>
    <x v="0"/>
    <x v="1"/>
    <s v="M"/>
    <x v="1"/>
    <x v="10"/>
    <n v="2"/>
    <x v="2"/>
    <s v="Yes"/>
    <n v="1"/>
    <s v="10+ Miles"/>
    <n v="57"/>
    <x v="1"/>
    <n v="1"/>
    <s v="North America"/>
    <s v="Partial College"/>
    <n v="10"/>
    <s v="999"/>
    <x v="4"/>
  </r>
  <r>
    <x v="530"/>
    <x v="0"/>
    <x v="1"/>
    <s v="M"/>
    <x v="1"/>
    <x v="10"/>
    <n v="0"/>
    <x v="5"/>
    <s v="Yes"/>
    <n v="1"/>
    <s v="5-10 Miles"/>
    <n v="27"/>
    <x v="1"/>
    <n v="1"/>
    <s v="North America"/>
    <s v="Partial College"/>
    <n v="5"/>
    <s v="10"/>
    <x v="2"/>
  </r>
  <r>
    <x v="531"/>
    <x v="1"/>
    <x v="1"/>
    <s v="M"/>
    <x v="1"/>
    <x v="1"/>
    <n v="0"/>
    <x v="1"/>
    <s v="Yes"/>
    <n v="2"/>
    <s v="5-10 Miles"/>
    <n v="28"/>
    <x v="0"/>
    <n v="0"/>
    <s v="North America"/>
    <s v="Partial High School"/>
    <n v="5"/>
    <s v="10"/>
    <x v="2"/>
  </r>
  <r>
    <x v="532"/>
    <x v="1"/>
    <x v="0"/>
    <s v="F"/>
    <x v="0"/>
    <x v="10"/>
    <n v="1"/>
    <x v="2"/>
    <s v="No"/>
    <n v="1"/>
    <s v="0-1 Miles"/>
    <n v="44"/>
    <x v="1"/>
    <n v="1"/>
    <s v="North America"/>
    <s v="Bachelors"/>
    <n v="0"/>
    <s v="1"/>
    <x v="0"/>
  </r>
  <r>
    <x v="533"/>
    <x v="0"/>
    <x v="1"/>
    <s v="M"/>
    <x v="1"/>
    <x v="10"/>
    <n v="3"/>
    <x v="4"/>
    <s v="Yes"/>
    <n v="2"/>
    <s v="10+ Miles"/>
    <n v="66"/>
    <x v="0"/>
    <n v="0"/>
    <s v="North America"/>
    <s v="Bachelors"/>
    <n v="10"/>
    <s v="999"/>
    <x v="4"/>
  </r>
  <r>
    <x v="534"/>
    <x v="0"/>
    <x v="1"/>
    <s v="M"/>
    <x v="1"/>
    <x v="0"/>
    <n v="4"/>
    <x v="2"/>
    <s v="Yes"/>
    <n v="2"/>
    <s v="10+ Miles"/>
    <n v="64"/>
    <x v="0"/>
    <n v="0"/>
    <s v="North America"/>
    <s v="High School"/>
    <n v="10"/>
    <s v="999"/>
    <x v="4"/>
  </r>
  <r>
    <x v="535"/>
    <x v="0"/>
    <x v="1"/>
    <s v="M"/>
    <x v="1"/>
    <x v="14"/>
    <n v="3"/>
    <x v="5"/>
    <s v="Yes"/>
    <n v="3"/>
    <s v="10+ Miles"/>
    <n v="41"/>
    <x v="0"/>
    <n v="0"/>
    <s v="North America"/>
    <s v="Bachelors"/>
    <n v="10"/>
    <s v="999"/>
    <x v="4"/>
  </r>
  <r>
    <x v="536"/>
    <x v="1"/>
    <x v="0"/>
    <s v="F"/>
    <x v="0"/>
    <x v="2"/>
    <n v="3"/>
    <x v="5"/>
    <s v="Yes"/>
    <n v="1"/>
    <s v="0-1 Miles"/>
    <n v="41"/>
    <x v="1"/>
    <n v="1"/>
    <s v="North America"/>
    <s v="Bachelors"/>
    <n v="0"/>
    <s v="1"/>
    <x v="0"/>
  </r>
  <r>
    <x v="537"/>
    <x v="0"/>
    <x v="0"/>
    <s v="F"/>
    <x v="0"/>
    <x v="0"/>
    <n v="1"/>
    <x v="1"/>
    <s v="Yes"/>
    <n v="1"/>
    <s v="1-2 Miles"/>
    <n v="49"/>
    <x v="1"/>
    <n v="1"/>
    <s v="North America"/>
    <s v="Partial College"/>
    <n v="1"/>
    <s v="2"/>
    <x v="3"/>
  </r>
  <r>
    <x v="538"/>
    <x v="0"/>
    <x v="0"/>
    <s v="F"/>
    <x v="0"/>
    <x v="2"/>
    <n v="4"/>
    <x v="4"/>
    <s v="Yes"/>
    <n v="0"/>
    <s v="0-1 Miles"/>
    <n v="42"/>
    <x v="0"/>
    <n v="0"/>
    <s v="North America"/>
    <s v="Bachelors"/>
    <n v="0"/>
    <s v="1"/>
    <x v="0"/>
  </r>
  <r>
    <x v="539"/>
    <x v="1"/>
    <x v="0"/>
    <s v="F"/>
    <x v="0"/>
    <x v="3"/>
    <n v="0"/>
    <x v="2"/>
    <s v="No"/>
    <n v="1"/>
    <s v="2-5 Miles"/>
    <n v="37"/>
    <x v="1"/>
    <n v="1"/>
    <s v="North America"/>
    <s v="Bachelors"/>
    <n v="2"/>
    <s v="5"/>
    <x v="1"/>
  </r>
  <r>
    <x v="540"/>
    <x v="1"/>
    <x v="0"/>
    <s v="F"/>
    <x v="0"/>
    <x v="3"/>
    <n v="3"/>
    <x v="4"/>
    <s v="Yes"/>
    <n v="2"/>
    <s v="1-2 Miles"/>
    <n v="52"/>
    <x v="0"/>
    <n v="0"/>
    <s v="North America"/>
    <s v="Graduate Degree"/>
    <n v="1"/>
    <s v="2"/>
    <x v="3"/>
  </r>
  <r>
    <x v="541"/>
    <x v="0"/>
    <x v="1"/>
    <s v="M"/>
    <x v="1"/>
    <x v="14"/>
    <n v="1"/>
    <x v="5"/>
    <s v="Yes"/>
    <n v="0"/>
    <s v="1-2 Miles"/>
    <n v="34"/>
    <x v="0"/>
    <n v="0"/>
    <s v="North America"/>
    <s v="Graduate Degree"/>
    <n v="1"/>
    <s v="2"/>
    <x v="3"/>
  </r>
  <r>
    <x v="542"/>
    <x v="0"/>
    <x v="1"/>
    <s v="M"/>
    <x v="1"/>
    <x v="0"/>
    <n v="0"/>
    <x v="5"/>
    <s v="Yes"/>
    <n v="2"/>
    <s v="5-10 Miles"/>
    <n v="29"/>
    <x v="0"/>
    <n v="0"/>
    <s v="North America"/>
    <s v="High School"/>
    <n v="5"/>
    <s v="10"/>
    <x v="2"/>
  </r>
  <r>
    <x v="543"/>
    <x v="0"/>
    <x v="0"/>
    <s v="F"/>
    <x v="0"/>
    <x v="3"/>
    <n v="2"/>
    <x v="2"/>
    <s v="Yes"/>
    <n v="2"/>
    <s v="2-5 Miles"/>
    <n v="53"/>
    <x v="0"/>
    <n v="0"/>
    <s v="North America"/>
    <s v="High School"/>
    <n v="2"/>
    <s v="5"/>
    <x v="1"/>
  </r>
  <r>
    <x v="544"/>
    <x v="1"/>
    <x v="1"/>
    <s v="M"/>
    <x v="1"/>
    <x v="7"/>
    <n v="2"/>
    <x v="4"/>
    <s v="No"/>
    <n v="4"/>
    <s v="1-2 Miles"/>
    <n v="40"/>
    <x v="0"/>
    <n v="0"/>
    <s v="North America"/>
    <s v="Bachelors"/>
    <n v="1"/>
    <s v="2"/>
    <x v="3"/>
  </r>
  <r>
    <x v="545"/>
    <x v="1"/>
    <x v="1"/>
    <s v="M"/>
    <x v="1"/>
    <x v="10"/>
    <n v="0"/>
    <x v="5"/>
    <s v="No"/>
    <n v="2"/>
    <s v="1-2 Miles"/>
    <n v="29"/>
    <x v="0"/>
    <n v="0"/>
    <s v="North America"/>
    <s v="Partial College"/>
    <n v="1"/>
    <s v="2"/>
    <x v="3"/>
  </r>
  <r>
    <x v="546"/>
    <x v="0"/>
    <x v="1"/>
    <s v="M"/>
    <x v="1"/>
    <x v="10"/>
    <n v="4"/>
    <x v="2"/>
    <s v="Yes"/>
    <n v="2"/>
    <s v="2-5 Miles"/>
    <n v="43"/>
    <x v="1"/>
    <n v="1"/>
    <s v="North America"/>
    <s v="Bachelors"/>
    <n v="2"/>
    <s v="5"/>
    <x v="1"/>
  </r>
  <r>
    <x v="547"/>
    <x v="0"/>
    <x v="1"/>
    <s v="M"/>
    <x v="1"/>
    <x v="10"/>
    <n v="2"/>
    <x v="2"/>
    <s v="Yes"/>
    <n v="2"/>
    <s v="2-5 Miles"/>
    <n v="55"/>
    <x v="1"/>
    <n v="1"/>
    <s v="North America"/>
    <s v="High School"/>
    <n v="2"/>
    <s v="5"/>
    <x v="1"/>
  </r>
  <r>
    <x v="548"/>
    <x v="1"/>
    <x v="0"/>
    <s v="F"/>
    <x v="0"/>
    <x v="2"/>
    <n v="4"/>
    <x v="5"/>
    <s v="No"/>
    <n v="0"/>
    <s v="0-1 Miles"/>
    <n v="48"/>
    <x v="0"/>
    <n v="0"/>
    <s v="North America"/>
    <s v="Graduate Degree"/>
    <n v="0"/>
    <s v="1"/>
    <x v="0"/>
  </r>
  <r>
    <x v="549"/>
    <x v="0"/>
    <x v="0"/>
    <s v="F"/>
    <x v="0"/>
    <x v="12"/>
    <n v="3"/>
    <x v="4"/>
    <s v="Yes"/>
    <n v="3"/>
    <s v="0-1 Miles"/>
    <n v="45"/>
    <x v="1"/>
    <n v="1"/>
    <s v="North America"/>
    <s v="Bachelors"/>
    <n v="0"/>
    <s v="1"/>
    <x v="0"/>
  </r>
  <r>
    <x v="550"/>
    <x v="1"/>
    <x v="0"/>
    <s v="F"/>
    <x v="0"/>
    <x v="3"/>
    <n v="0"/>
    <x v="2"/>
    <s v="No"/>
    <n v="1"/>
    <s v="0-1 Miles"/>
    <n v="42"/>
    <x v="1"/>
    <n v="1"/>
    <s v="Pacific"/>
    <s v="Bachelors"/>
    <n v="0"/>
    <s v="1"/>
    <x v="0"/>
  </r>
  <r>
    <x v="551"/>
    <x v="0"/>
    <x v="0"/>
    <s v="F"/>
    <x v="0"/>
    <x v="14"/>
    <n v="4"/>
    <x v="4"/>
    <s v="Yes"/>
    <n v="2"/>
    <s v="10+ Miles"/>
    <n v="63"/>
    <x v="0"/>
    <n v="0"/>
    <s v="North America"/>
    <s v="Bachelors"/>
    <n v="10"/>
    <s v="999"/>
    <x v="4"/>
  </r>
  <r>
    <x v="552"/>
    <x v="1"/>
    <x v="1"/>
    <s v="M"/>
    <x v="1"/>
    <x v="10"/>
    <n v="3"/>
    <x v="2"/>
    <s v="Yes"/>
    <n v="2"/>
    <s v="10+ Miles"/>
    <n v="54"/>
    <x v="1"/>
    <n v="1"/>
    <s v="North America"/>
    <s v="High School"/>
    <n v="10"/>
    <s v="999"/>
    <x v="4"/>
  </r>
  <r>
    <x v="553"/>
    <x v="0"/>
    <x v="1"/>
    <s v="M"/>
    <x v="1"/>
    <x v="0"/>
    <n v="3"/>
    <x v="2"/>
    <s v="No"/>
    <n v="2"/>
    <s v="5-10 Miles"/>
    <n v="73"/>
    <x v="1"/>
    <n v="1"/>
    <s v="North America"/>
    <s v="Partial College"/>
    <n v="5"/>
    <s v="10"/>
    <x v="2"/>
  </r>
  <r>
    <x v="554"/>
    <x v="0"/>
    <x v="0"/>
    <s v="F"/>
    <x v="0"/>
    <x v="10"/>
    <n v="2"/>
    <x v="2"/>
    <s v="Yes"/>
    <n v="0"/>
    <s v="2-5 Miles"/>
    <n v="40"/>
    <x v="1"/>
    <n v="1"/>
    <s v="North America"/>
    <s v="Graduate Degree"/>
    <n v="2"/>
    <s v="5"/>
    <x v="1"/>
  </r>
  <r>
    <x v="555"/>
    <x v="1"/>
    <x v="1"/>
    <s v="M"/>
    <x v="1"/>
    <x v="14"/>
    <n v="0"/>
    <x v="5"/>
    <s v="No"/>
    <n v="1"/>
    <s v="2-5 Miles"/>
    <n v="39"/>
    <x v="1"/>
    <n v="1"/>
    <s v="North America"/>
    <s v="Partial College"/>
    <n v="2"/>
    <s v="5"/>
    <x v="1"/>
  </r>
  <r>
    <x v="556"/>
    <x v="0"/>
    <x v="1"/>
    <s v="M"/>
    <x v="1"/>
    <x v="2"/>
    <n v="4"/>
    <x v="4"/>
    <s v="Yes"/>
    <n v="0"/>
    <s v="1-2 Miles"/>
    <n v="42"/>
    <x v="0"/>
    <n v="0"/>
    <s v="North America"/>
    <s v="Bachelors"/>
    <n v="1"/>
    <s v="2"/>
    <x v="3"/>
  </r>
  <r>
    <x v="557"/>
    <x v="0"/>
    <x v="0"/>
    <s v="F"/>
    <x v="0"/>
    <x v="0"/>
    <n v="3"/>
    <x v="1"/>
    <s v="Yes"/>
    <n v="0"/>
    <s v="1-2 Miles"/>
    <n v="31"/>
    <x v="0"/>
    <n v="0"/>
    <s v="North America"/>
    <s v="Partial College"/>
    <n v="1"/>
    <s v="2"/>
    <x v="3"/>
  </r>
  <r>
    <x v="558"/>
    <x v="0"/>
    <x v="0"/>
    <s v="F"/>
    <x v="0"/>
    <x v="14"/>
    <n v="3"/>
    <x v="5"/>
    <s v="Yes"/>
    <n v="2"/>
    <s v="0-1 Miles"/>
    <n v="41"/>
    <x v="0"/>
    <n v="0"/>
    <s v="North America"/>
    <s v="Bachelors"/>
    <n v="0"/>
    <s v="1"/>
    <x v="0"/>
  </r>
  <r>
    <x v="559"/>
    <x v="1"/>
    <x v="0"/>
    <s v="F"/>
    <x v="0"/>
    <x v="10"/>
    <n v="2"/>
    <x v="4"/>
    <s v="Yes"/>
    <n v="0"/>
    <s v="10+ Miles"/>
    <n v="58"/>
    <x v="0"/>
    <n v="0"/>
    <s v="North America"/>
    <s v="Bachelors"/>
    <n v="10"/>
    <s v="999"/>
    <x v="4"/>
  </r>
  <r>
    <x v="560"/>
    <x v="0"/>
    <x v="0"/>
    <s v="F"/>
    <x v="0"/>
    <x v="10"/>
    <n v="0"/>
    <x v="2"/>
    <s v="Yes"/>
    <n v="0"/>
    <s v="0-1 Miles"/>
    <n v="40"/>
    <x v="0"/>
    <n v="0"/>
    <s v="North America"/>
    <s v="Graduate Degree"/>
    <n v="0"/>
    <s v="1"/>
    <x v="0"/>
  </r>
  <r>
    <x v="561"/>
    <x v="0"/>
    <x v="0"/>
    <s v="F"/>
    <x v="0"/>
    <x v="6"/>
    <n v="2"/>
    <x v="1"/>
    <s v="No"/>
    <n v="0"/>
    <s v="0-1 Miles"/>
    <n v="48"/>
    <x v="0"/>
    <n v="0"/>
    <s v="North America"/>
    <s v="Partial High School"/>
    <n v="0"/>
    <s v="1"/>
    <x v="0"/>
  </r>
  <r>
    <x v="562"/>
    <x v="0"/>
    <x v="0"/>
    <s v="F"/>
    <x v="0"/>
    <x v="3"/>
    <n v="2"/>
    <x v="2"/>
    <s v="Yes"/>
    <n v="0"/>
    <s v="2-5 Miles"/>
    <n v="34"/>
    <x v="1"/>
    <n v="1"/>
    <s v="North America"/>
    <s v="Graduate Degree"/>
    <n v="2"/>
    <s v="5"/>
    <x v="1"/>
  </r>
  <r>
    <x v="563"/>
    <x v="1"/>
    <x v="0"/>
    <s v="F"/>
    <x v="0"/>
    <x v="1"/>
    <n v="0"/>
    <x v="5"/>
    <s v="Yes"/>
    <n v="1"/>
    <s v="5-10 Miles"/>
    <n v="28"/>
    <x v="0"/>
    <n v="0"/>
    <s v="North America"/>
    <s v="Partial College"/>
    <n v="5"/>
    <s v="10"/>
    <x v="2"/>
  </r>
  <r>
    <x v="564"/>
    <x v="1"/>
    <x v="1"/>
    <s v="M"/>
    <x v="1"/>
    <x v="1"/>
    <n v="0"/>
    <x v="5"/>
    <s v="Yes"/>
    <n v="1"/>
    <s v="5-10 Miles"/>
    <n v="27"/>
    <x v="0"/>
    <n v="0"/>
    <s v="North America"/>
    <s v="Partial College"/>
    <n v="5"/>
    <s v="10"/>
    <x v="2"/>
  </r>
  <r>
    <x v="565"/>
    <x v="0"/>
    <x v="1"/>
    <s v="M"/>
    <x v="1"/>
    <x v="0"/>
    <n v="3"/>
    <x v="2"/>
    <s v="No"/>
    <n v="2"/>
    <s v="5-10 Miles"/>
    <n v="54"/>
    <x v="1"/>
    <n v="1"/>
    <s v="North America"/>
    <s v="Partial College"/>
    <n v="5"/>
    <s v="10"/>
    <x v="2"/>
  </r>
  <r>
    <x v="566"/>
    <x v="0"/>
    <x v="0"/>
    <s v="F"/>
    <x v="0"/>
    <x v="10"/>
    <n v="2"/>
    <x v="4"/>
    <s v="Yes"/>
    <n v="2"/>
    <s v="5-10 Miles"/>
    <n v="70"/>
    <x v="0"/>
    <n v="0"/>
    <s v="North America"/>
    <s v="Graduate Degree"/>
    <n v="5"/>
    <s v="10"/>
    <x v="2"/>
  </r>
  <r>
    <x v="567"/>
    <x v="0"/>
    <x v="1"/>
    <s v="M"/>
    <x v="1"/>
    <x v="0"/>
    <n v="1"/>
    <x v="1"/>
    <s v="Yes"/>
    <n v="1"/>
    <s v="1-2 Miles"/>
    <n v="48"/>
    <x v="1"/>
    <n v="1"/>
    <s v="North America"/>
    <s v="Partial College"/>
    <n v="1"/>
    <s v="2"/>
    <x v="3"/>
  </r>
  <r>
    <x v="568"/>
    <x v="0"/>
    <x v="1"/>
    <s v="M"/>
    <x v="1"/>
    <x v="3"/>
    <n v="1"/>
    <x v="5"/>
    <s v="Yes"/>
    <n v="1"/>
    <s v="2-5 Miles"/>
    <n v="44"/>
    <x v="1"/>
    <n v="1"/>
    <s v="North America"/>
    <s v="Partial College"/>
    <n v="2"/>
    <s v="5"/>
    <x v="1"/>
  </r>
  <r>
    <x v="569"/>
    <x v="1"/>
    <x v="1"/>
    <s v="M"/>
    <x v="1"/>
    <x v="14"/>
    <n v="3"/>
    <x v="4"/>
    <s v="Yes"/>
    <n v="2"/>
    <s v="10+ Miles"/>
    <n v="69"/>
    <x v="0"/>
    <n v="0"/>
    <s v="North America"/>
    <s v="Graduate Degree"/>
    <n v="10"/>
    <s v="999"/>
    <x v="4"/>
  </r>
  <r>
    <x v="570"/>
    <x v="0"/>
    <x v="1"/>
    <s v="M"/>
    <x v="1"/>
    <x v="3"/>
    <n v="3"/>
    <x v="5"/>
    <s v="Yes"/>
    <n v="2"/>
    <s v="5-10 Miles"/>
    <n v="52"/>
    <x v="0"/>
    <n v="0"/>
    <s v="North America"/>
    <s v="Partial High School"/>
    <n v="5"/>
    <s v="10"/>
    <x v="2"/>
  </r>
  <r>
    <x v="571"/>
    <x v="0"/>
    <x v="1"/>
    <s v="M"/>
    <x v="1"/>
    <x v="0"/>
    <n v="2"/>
    <x v="5"/>
    <s v="Yes"/>
    <n v="2"/>
    <s v="2-5 Miles"/>
    <n v="55"/>
    <x v="0"/>
    <n v="0"/>
    <s v="North America"/>
    <s v="Partial High School"/>
    <n v="2"/>
    <s v="5"/>
    <x v="1"/>
  </r>
  <r>
    <x v="572"/>
    <x v="1"/>
    <x v="1"/>
    <s v="M"/>
    <x v="1"/>
    <x v="1"/>
    <n v="0"/>
    <x v="5"/>
    <s v="Yes"/>
    <n v="2"/>
    <s v="5-10 Miles"/>
    <n v="30"/>
    <x v="0"/>
    <n v="0"/>
    <s v="North America"/>
    <s v="High School"/>
    <n v="5"/>
    <s v="10"/>
    <x v="2"/>
  </r>
  <r>
    <x v="573"/>
    <x v="0"/>
    <x v="1"/>
    <s v="M"/>
    <x v="1"/>
    <x v="10"/>
    <n v="3"/>
    <x v="4"/>
    <s v="Yes"/>
    <n v="2"/>
    <s v="1-2 Miles"/>
    <n v="63"/>
    <x v="0"/>
    <n v="0"/>
    <s v="North America"/>
    <s v="Graduate Degree"/>
    <n v="1"/>
    <s v="2"/>
    <x v="3"/>
  </r>
  <r>
    <x v="574"/>
    <x v="1"/>
    <x v="0"/>
    <s v="F"/>
    <x v="0"/>
    <x v="2"/>
    <n v="0"/>
    <x v="4"/>
    <s v="Yes"/>
    <n v="1"/>
    <s v="1-2 Miles"/>
    <n v="34"/>
    <x v="1"/>
    <n v="1"/>
    <s v="North America"/>
    <s v="Bachelors"/>
    <n v="1"/>
    <s v="2"/>
    <x v="3"/>
  </r>
  <r>
    <x v="575"/>
    <x v="1"/>
    <x v="1"/>
    <s v="M"/>
    <x v="1"/>
    <x v="10"/>
    <n v="2"/>
    <x v="2"/>
    <s v="Yes"/>
    <n v="1"/>
    <s v="10+ Miles"/>
    <n v="56"/>
    <x v="0"/>
    <n v="0"/>
    <s v="North America"/>
    <s v="Partial College"/>
    <n v="10"/>
    <s v="999"/>
    <x v="4"/>
  </r>
  <r>
    <x v="576"/>
    <x v="1"/>
    <x v="0"/>
    <s v="F"/>
    <x v="0"/>
    <x v="0"/>
    <n v="0"/>
    <x v="5"/>
    <s v="Yes"/>
    <n v="1"/>
    <s v="5-10 Miles"/>
    <n v="31"/>
    <x v="0"/>
    <n v="0"/>
    <s v="North America"/>
    <s v="High School"/>
    <n v="5"/>
    <s v="10"/>
    <x v="2"/>
  </r>
  <r>
    <x v="577"/>
    <x v="0"/>
    <x v="1"/>
    <s v="M"/>
    <x v="1"/>
    <x v="7"/>
    <n v="1"/>
    <x v="4"/>
    <s v="Yes"/>
    <n v="4"/>
    <s v="0-1 Miles"/>
    <n v="38"/>
    <x v="0"/>
    <n v="0"/>
    <s v="North America"/>
    <s v="Bachelors"/>
    <n v="0"/>
    <s v="1"/>
    <x v="0"/>
  </r>
  <r>
    <x v="578"/>
    <x v="0"/>
    <x v="1"/>
    <s v="M"/>
    <x v="1"/>
    <x v="10"/>
    <n v="4"/>
    <x v="4"/>
    <s v="Yes"/>
    <n v="2"/>
    <s v="2-5 Miles"/>
    <n v="59"/>
    <x v="0"/>
    <n v="0"/>
    <s v="North America"/>
    <s v="Bachelors"/>
    <n v="2"/>
    <s v="5"/>
    <x v="1"/>
  </r>
  <r>
    <x v="579"/>
    <x v="1"/>
    <x v="0"/>
    <s v="F"/>
    <x v="0"/>
    <x v="0"/>
    <n v="3"/>
    <x v="1"/>
    <s v="No"/>
    <n v="2"/>
    <s v="0-1 Miles"/>
    <n v="32"/>
    <x v="0"/>
    <n v="0"/>
    <s v="North America"/>
    <s v="Partial College"/>
    <n v="0"/>
    <s v="1"/>
    <x v="0"/>
  </r>
  <r>
    <x v="580"/>
    <x v="0"/>
    <x v="0"/>
    <s v="F"/>
    <x v="0"/>
    <x v="10"/>
    <n v="3"/>
    <x v="4"/>
    <s v="Yes"/>
    <n v="2"/>
    <s v="10+ Miles"/>
    <n v="69"/>
    <x v="0"/>
    <n v="0"/>
    <s v="North America"/>
    <s v="Graduate Degree"/>
    <n v="10"/>
    <s v="999"/>
    <x v="4"/>
  </r>
  <r>
    <x v="581"/>
    <x v="0"/>
    <x v="1"/>
    <s v="M"/>
    <x v="1"/>
    <x v="0"/>
    <n v="0"/>
    <x v="5"/>
    <s v="Yes"/>
    <n v="1"/>
    <s v="5-10 Miles"/>
    <n v="28"/>
    <x v="0"/>
    <n v="0"/>
    <s v="North America"/>
    <s v="Partial College"/>
    <n v="5"/>
    <s v="10"/>
    <x v="2"/>
  </r>
  <r>
    <x v="582"/>
    <x v="0"/>
    <x v="1"/>
    <s v="M"/>
    <x v="1"/>
    <x v="2"/>
    <n v="4"/>
    <x v="5"/>
    <s v="Yes"/>
    <n v="0"/>
    <s v="1-2 Miles"/>
    <n v="47"/>
    <x v="0"/>
    <n v="0"/>
    <s v="North America"/>
    <s v="Graduate Degree"/>
    <n v="1"/>
    <s v="2"/>
    <x v="3"/>
  </r>
  <r>
    <x v="583"/>
    <x v="0"/>
    <x v="1"/>
    <s v="M"/>
    <x v="1"/>
    <x v="10"/>
    <n v="3"/>
    <x v="4"/>
    <s v="Yes"/>
    <n v="2"/>
    <s v="10+ Miles"/>
    <n v="66"/>
    <x v="0"/>
    <n v="0"/>
    <s v="North America"/>
    <s v="Bachelors"/>
    <n v="10"/>
    <s v="999"/>
    <x v="4"/>
  </r>
  <r>
    <x v="584"/>
    <x v="1"/>
    <x v="1"/>
    <s v="M"/>
    <x v="1"/>
    <x v="3"/>
    <n v="2"/>
    <x v="5"/>
    <s v="No"/>
    <n v="1"/>
    <s v="0-1 Miles"/>
    <n v="37"/>
    <x v="1"/>
    <n v="1"/>
    <s v="North America"/>
    <s v="Bachelors"/>
    <n v="0"/>
    <s v="1"/>
    <x v="0"/>
  </r>
  <r>
    <x v="585"/>
    <x v="1"/>
    <x v="1"/>
    <s v="M"/>
    <x v="1"/>
    <x v="7"/>
    <n v="2"/>
    <x v="4"/>
    <s v="No"/>
    <n v="3"/>
    <s v="0-1 Miles"/>
    <n v="39"/>
    <x v="1"/>
    <n v="1"/>
    <s v="North America"/>
    <s v="Bachelors"/>
    <n v="0"/>
    <s v="1"/>
    <x v="0"/>
  </r>
  <r>
    <x v="586"/>
    <x v="0"/>
    <x v="1"/>
    <s v="M"/>
    <x v="1"/>
    <x v="10"/>
    <n v="2"/>
    <x v="2"/>
    <s v="No"/>
    <n v="2"/>
    <s v="1-2 Miles"/>
    <n v="51"/>
    <x v="0"/>
    <n v="0"/>
    <s v="North America"/>
    <s v="High School"/>
    <n v="1"/>
    <s v="2"/>
    <x v="3"/>
  </r>
  <r>
    <x v="587"/>
    <x v="0"/>
    <x v="0"/>
    <s v="F"/>
    <x v="0"/>
    <x v="12"/>
    <n v="0"/>
    <x v="4"/>
    <s v="Yes"/>
    <n v="3"/>
    <s v="1-2 Miles"/>
    <n v="40"/>
    <x v="0"/>
    <n v="0"/>
    <s v="North America"/>
    <s v="Graduate Degree"/>
    <n v="1"/>
    <s v="2"/>
    <x v="3"/>
  </r>
  <r>
    <x v="588"/>
    <x v="0"/>
    <x v="0"/>
    <s v="F"/>
    <x v="0"/>
    <x v="8"/>
    <n v="2"/>
    <x v="2"/>
    <s v="Yes"/>
    <n v="1"/>
    <s v="10+ Miles"/>
    <n v="51"/>
    <x v="1"/>
    <n v="1"/>
    <s v="North America"/>
    <s v="High School"/>
    <n v="10"/>
    <s v="999"/>
    <x v="4"/>
  </r>
  <r>
    <x v="589"/>
    <x v="1"/>
    <x v="1"/>
    <s v="M"/>
    <x v="1"/>
    <x v="10"/>
    <n v="2"/>
    <x v="4"/>
    <s v="Yes"/>
    <n v="0"/>
    <s v="10+ Miles"/>
    <n v="57"/>
    <x v="0"/>
    <n v="0"/>
    <s v="North America"/>
    <s v="Bachelors"/>
    <n v="10"/>
    <s v="999"/>
    <x v="4"/>
  </r>
  <r>
    <x v="590"/>
    <x v="0"/>
    <x v="0"/>
    <s v="F"/>
    <x v="0"/>
    <x v="10"/>
    <n v="1"/>
    <x v="2"/>
    <s v="No"/>
    <n v="0"/>
    <s v="0-1 Miles"/>
    <n v="35"/>
    <x v="1"/>
    <n v="1"/>
    <s v="North America"/>
    <s v="Graduate Degree"/>
    <n v="0"/>
    <s v="1"/>
    <x v="0"/>
  </r>
  <r>
    <x v="591"/>
    <x v="0"/>
    <x v="1"/>
    <s v="M"/>
    <x v="1"/>
    <x v="0"/>
    <n v="4"/>
    <x v="2"/>
    <s v="No"/>
    <n v="2"/>
    <s v="10+ Miles"/>
    <n v="61"/>
    <x v="1"/>
    <n v="1"/>
    <s v="North America"/>
    <s v="High School"/>
    <n v="10"/>
    <s v="999"/>
    <x v="4"/>
  </r>
  <r>
    <x v="592"/>
    <x v="1"/>
    <x v="0"/>
    <s v="F"/>
    <x v="0"/>
    <x v="2"/>
    <n v="5"/>
    <x v="2"/>
    <s v="Yes"/>
    <n v="2"/>
    <s v="5-10 Miles"/>
    <n v="44"/>
    <x v="0"/>
    <n v="0"/>
    <s v="North America"/>
    <s v="Partial College"/>
    <n v="5"/>
    <s v="10"/>
    <x v="2"/>
  </r>
  <r>
    <x v="593"/>
    <x v="1"/>
    <x v="0"/>
    <s v="F"/>
    <x v="0"/>
    <x v="3"/>
    <n v="2"/>
    <x v="2"/>
    <s v="Yes"/>
    <n v="0"/>
    <s v="5-10 Miles"/>
    <n v="49"/>
    <x v="1"/>
    <n v="1"/>
    <s v="North America"/>
    <s v="Partial College"/>
    <n v="5"/>
    <s v="10"/>
    <x v="2"/>
  </r>
  <r>
    <x v="594"/>
    <x v="0"/>
    <x v="1"/>
    <s v="M"/>
    <x v="1"/>
    <x v="2"/>
    <n v="4"/>
    <x v="4"/>
    <s v="Yes"/>
    <n v="2"/>
    <s v="5-10 Miles"/>
    <n v="70"/>
    <x v="0"/>
    <n v="0"/>
    <s v="North America"/>
    <s v="Graduate Degree"/>
    <n v="5"/>
    <s v="10"/>
    <x v="2"/>
  </r>
  <r>
    <x v="595"/>
    <x v="1"/>
    <x v="0"/>
    <s v="F"/>
    <x v="0"/>
    <x v="6"/>
    <n v="3"/>
    <x v="5"/>
    <s v="Yes"/>
    <n v="2"/>
    <s v="2-5 Miles"/>
    <n v="78"/>
    <x v="0"/>
    <n v="0"/>
    <s v="North America"/>
    <s v="High School"/>
    <n v="2"/>
    <s v="5"/>
    <x v="1"/>
  </r>
  <r>
    <x v="596"/>
    <x v="0"/>
    <x v="0"/>
    <s v="F"/>
    <x v="0"/>
    <x v="8"/>
    <n v="4"/>
    <x v="2"/>
    <s v="Yes"/>
    <n v="1"/>
    <s v="1-2 Miles"/>
    <n v="45"/>
    <x v="0"/>
    <n v="0"/>
    <s v="North America"/>
    <s v="Partial College"/>
    <n v="1"/>
    <s v="2"/>
    <x v="3"/>
  </r>
  <r>
    <x v="597"/>
    <x v="1"/>
    <x v="1"/>
    <s v="M"/>
    <x v="1"/>
    <x v="0"/>
    <n v="2"/>
    <x v="2"/>
    <s v="No"/>
    <n v="1"/>
    <s v="2-5 Miles"/>
    <n v="58"/>
    <x v="1"/>
    <n v="1"/>
    <s v="North America"/>
    <s v="High School"/>
    <n v="2"/>
    <s v="5"/>
    <x v="1"/>
  </r>
  <r>
    <x v="598"/>
    <x v="0"/>
    <x v="1"/>
    <s v="M"/>
    <x v="1"/>
    <x v="12"/>
    <n v="1"/>
    <x v="4"/>
    <s v="Yes"/>
    <n v="4"/>
    <s v="0-1 Miles"/>
    <n v="41"/>
    <x v="0"/>
    <n v="0"/>
    <s v="North America"/>
    <s v="Graduate Degree"/>
    <n v="0"/>
    <s v="1"/>
    <x v="0"/>
  </r>
  <r>
    <x v="599"/>
    <x v="0"/>
    <x v="0"/>
    <s v="F"/>
    <x v="0"/>
    <x v="10"/>
    <n v="2"/>
    <x v="2"/>
    <s v="Yes"/>
    <n v="1"/>
    <s v="2-5 Miles"/>
    <n v="57"/>
    <x v="1"/>
    <n v="1"/>
    <s v="North America"/>
    <s v="Partial College"/>
    <n v="2"/>
    <s v="5"/>
    <x v="1"/>
  </r>
  <r>
    <x v="600"/>
    <x v="0"/>
    <x v="1"/>
    <s v="M"/>
    <x v="1"/>
    <x v="1"/>
    <n v="2"/>
    <x v="5"/>
    <s v="No"/>
    <n v="2"/>
    <s v="0-1 Miles"/>
    <n v="49"/>
    <x v="0"/>
    <n v="0"/>
    <s v="North America"/>
    <s v="High School"/>
    <n v="0"/>
    <s v="1"/>
    <x v="0"/>
  </r>
  <r>
    <x v="601"/>
    <x v="1"/>
    <x v="1"/>
    <s v="M"/>
    <x v="1"/>
    <x v="2"/>
    <n v="4"/>
    <x v="2"/>
    <s v="No"/>
    <n v="2"/>
    <s v="0-1 Miles"/>
    <n v="43"/>
    <x v="0"/>
    <n v="0"/>
    <s v="North America"/>
    <s v="Partial College"/>
    <n v="0"/>
    <s v="1"/>
    <x v="0"/>
  </r>
  <r>
    <x v="602"/>
    <x v="1"/>
    <x v="1"/>
    <s v="M"/>
    <x v="1"/>
    <x v="10"/>
    <n v="2"/>
    <x v="5"/>
    <s v="Yes"/>
    <n v="2"/>
    <s v="5-10 Miles"/>
    <n v="52"/>
    <x v="1"/>
    <n v="1"/>
    <s v="North America"/>
    <s v="Partial High School"/>
    <n v="5"/>
    <s v="10"/>
    <x v="2"/>
  </r>
  <r>
    <x v="603"/>
    <x v="0"/>
    <x v="1"/>
    <s v="M"/>
    <x v="1"/>
    <x v="10"/>
    <n v="1"/>
    <x v="2"/>
    <s v="Yes"/>
    <n v="0"/>
    <s v="0-1 Miles"/>
    <n v="35"/>
    <x v="1"/>
    <n v="1"/>
    <s v="North America"/>
    <s v="Graduate Degree"/>
    <n v="0"/>
    <s v="1"/>
    <x v="0"/>
  </r>
  <r>
    <x v="604"/>
    <x v="0"/>
    <x v="1"/>
    <s v="M"/>
    <x v="1"/>
    <x v="0"/>
    <n v="0"/>
    <x v="5"/>
    <s v="Yes"/>
    <n v="2"/>
    <s v="5-10 Miles"/>
    <n v="27"/>
    <x v="0"/>
    <n v="0"/>
    <s v="North America"/>
    <s v="High School"/>
    <n v="5"/>
    <s v="10"/>
    <x v="2"/>
  </r>
  <r>
    <x v="605"/>
    <x v="1"/>
    <x v="1"/>
    <s v="M"/>
    <x v="1"/>
    <x v="3"/>
    <n v="3"/>
    <x v="2"/>
    <s v="Yes"/>
    <n v="0"/>
    <s v="5-10 Miles"/>
    <n v="52"/>
    <x v="1"/>
    <n v="1"/>
    <s v="North America"/>
    <s v="High School"/>
    <n v="5"/>
    <s v="10"/>
    <x v="2"/>
  </r>
  <r>
    <x v="606"/>
    <x v="1"/>
    <x v="1"/>
    <s v="M"/>
    <x v="1"/>
    <x v="0"/>
    <n v="2"/>
    <x v="5"/>
    <s v="Yes"/>
    <n v="0"/>
    <s v="2-5 Miles"/>
    <n v="36"/>
    <x v="0"/>
    <n v="0"/>
    <s v="North America"/>
    <s v="Bachelors"/>
    <n v="2"/>
    <s v="5"/>
    <x v="1"/>
  </r>
  <r>
    <x v="607"/>
    <x v="1"/>
    <x v="0"/>
    <s v="F"/>
    <x v="0"/>
    <x v="3"/>
    <n v="5"/>
    <x v="2"/>
    <s v="Yes"/>
    <n v="3"/>
    <s v="10+ Miles"/>
    <n v="46"/>
    <x v="1"/>
    <n v="1"/>
    <s v="North America"/>
    <s v="Graduate Degree"/>
    <n v="10"/>
    <s v="999"/>
    <x v="4"/>
  </r>
  <r>
    <x v="608"/>
    <x v="0"/>
    <x v="1"/>
    <s v="M"/>
    <x v="1"/>
    <x v="10"/>
    <n v="3"/>
    <x v="5"/>
    <s v="Yes"/>
    <n v="2"/>
    <s v="5-10 Miles"/>
    <n v="52"/>
    <x v="1"/>
    <n v="1"/>
    <s v="North America"/>
    <s v="Partial High School"/>
    <n v="5"/>
    <s v="10"/>
    <x v="2"/>
  </r>
  <r>
    <x v="609"/>
    <x v="0"/>
    <x v="1"/>
    <s v="M"/>
    <x v="1"/>
    <x v="3"/>
    <n v="0"/>
    <x v="2"/>
    <s v="No"/>
    <n v="1"/>
    <s v="0-1 Miles"/>
    <n v="43"/>
    <x v="0"/>
    <n v="0"/>
    <s v="North America"/>
    <s v="Bachelors"/>
    <n v="0"/>
    <s v="1"/>
    <x v="0"/>
  </r>
  <r>
    <x v="610"/>
    <x v="0"/>
    <x v="1"/>
    <s v="M"/>
    <x v="1"/>
    <x v="10"/>
    <n v="1"/>
    <x v="5"/>
    <s v="Yes"/>
    <n v="1"/>
    <s v="2-5 Miles"/>
    <n v="44"/>
    <x v="0"/>
    <n v="0"/>
    <s v="North America"/>
    <s v="Partial College"/>
    <n v="2"/>
    <s v="5"/>
    <x v="1"/>
  </r>
  <r>
    <x v="611"/>
    <x v="0"/>
    <x v="0"/>
    <s v="F"/>
    <x v="0"/>
    <x v="2"/>
    <n v="0"/>
    <x v="4"/>
    <s v="Yes"/>
    <n v="1"/>
    <s v="1-2 Miles"/>
    <n v="34"/>
    <x v="1"/>
    <n v="1"/>
    <s v="North America"/>
    <s v="Bachelors"/>
    <n v="1"/>
    <s v="2"/>
    <x v="3"/>
  </r>
  <r>
    <x v="612"/>
    <x v="1"/>
    <x v="0"/>
    <s v="F"/>
    <x v="0"/>
    <x v="1"/>
    <n v="0"/>
    <x v="1"/>
    <s v="Yes"/>
    <n v="2"/>
    <s v="5-10 Miles"/>
    <n v="27"/>
    <x v="0"/>
    <n v="0"/>
    <s v="North America"/>
    <s v="Partial High School"/>
    <n v="5"/>
    <s v="10"/>
    <x v="2"/>
  </r>
  <r>
    <x v="613"/>
    <x v="1"/>
    <x v="1"/>
    <s v="M"/>
    <x v="1"/>
    <x v="15"/>
    <n v="1"/>
    <x v="2"/>
    <s v="Yes"/>
    <n v="4"/>
    <s v="5-10 Miles"/>
    <n v="45"/>
    <x v="1"/>
    <n v="1"/>
    <s v="North America"/>
    <s v="Partial College"/>
    <n v="5"/>
    <s v="10"/>
    <x v="2"/>
  </r>
  <r>
    <x v="614"/>
    <x v="0"/>
    <x v="0"/>
    <s v="F"/>
    <x v="0"/>
    <x v="11"/>
    <n v="3"/>
    <x v="2"/>
    <s v="Yes"/>
    <n v="4"/>
    <s v="1-2 Miles"/>
    <n v="45"/>
    <x v="0"/>
    <n v="0"/>
    <s v="North America"/>
    <s v="Partial College"/>
    <n v="1"/>
    <s v="2"/>
    <x v="3"/>
  </r>
  <r>
    <x v="615"/>
    <x v="1"/>
    <x v="0"/>
    <s v="F"/>
    <x v="0"/>
    <x v="10"/>
    <n v="4"/>
    <x v="5"/>
    <s v="No"/>
    <n v="0"/>
    <s v="0-1 Miles"/>
    <n v="47"/>
    <x v="1"/>
    <n v="1"/>
    <s v="North America"/>
    <s v="Graduate Degree"/>
    <n v="0"/>
    <s v="1"/>
    <x v="0"/>
  </r>
  <r>
    <x v="616"/>
    <x v="1"/>
    <x v="0"/>
    <s v="F"/>
    <x v="0"/>
    <x v="2"/>
    <n v="4"/>
    <x v="5"/>
    <s v="Yes"/>
    <n v="0"/>
    <s v="1-2 Miles"/>
    <n v="47"/>
    <x v="0"/>
    <n v="0"/>
    <s v="North America"/>
    <s v="Graduate Degree"/>
    <n v="1"/>
    <s v="2"/>
    <x v="3"/>
  </r>
  <r>
    <x v="617"/>
    <x v="0"/>
    <x v="1"/>
    <s v="M"/>
    <x v="1"/>
    <x v="0"/>
    <n v="4"/>
    <x v="5"/>
    <s v="Yes"/>
    <n v="2"/>
    <s v="2-5 Miles"/>
    <n v="44"/>
    <x v="1"/>
    <n v="1"/>
    <s v="North America"/>
    <s v="High School"/>
    <n v="2"/>
    <s v="5"/>
    <x v="1"/>
  </r>
  <r>
    <x v="618"/>
    <x v="1"/>
    <x v="0"/>
    <s v="F"/>
    <x v="0"/>
    <x v="6"/>
    <n v="3"/>
    <x v="1"/>
    <s v="No"/>
    <n v="2"/>
    <s v="0-1 Miles"/>
    <n v="49"/>
    <x v="0"/>
    <n v="0"/>
    <s v="North America"/>
    <s v="Partial High School"/>
    <n v="0"/>
    <s v="1"/>
    <x v="0"/>
  </r>
  <r>
    <x v="619"/>
    <x v="1"/>
    <x v="0"/>
    <s v="F"/>
    <x v="0"/>
    <x v="0"/>
    <n v="0"/>
    <x v="5"/>
    <s v="Yes"/>
    <n v="1"/>
    <s v="5-10 Miles"/>
    <n v="30"/>
    <x v="0"/>
    <n v="0"/>
    <s v="North America"/>
    <s v="High School"/>
    <n v="5"/>
    <s v="10"/>
    <x v="2"/>
  </r>
  <r>
    <x v="620"/>
    <x v="0"/>
    <x v="0"/>
    <s v="F"/>
    <x v="0"/>
    <x v="11"/>
    <n v="4"/>
    <x v="2"/>
    <s v="Yes"/>
    <n v="4"/>
    <s v="2-5 Miles"/>
    <n v="41"/>
    <x v="1"/>
    <n v="1"/>
    <s v="North America"/>
    <s v="Partial College"/>
    <n v="2"/>
    <s v="5"/>
    <x v="1"/>
  </r>
  <r>
    <x v="621"/>
    <x v="0"/>
    <x v="1"/>
    <s v="M"/>
    <x v="1"/>
    <x v="3"/>
    <n v="4"/>
    <x v="4"/>
    <s v="Yes"/>
    <n v="1"/>
    <s v="1-2 Miles"/>
    <n v="58"/>
    <x v="0"/>
    <n v="0"/>
    <s v="North America"/>
    <s v="Bachelors"/>
    <n v="1"/>
    <s v="2"/>
    <x v="3"/>
  </r>
  <r>
    <x v="622"/>
    <x v="0"/>
    <x v="1"/>
    <s v="M"/>
    <x v="1"/>
    <x v="10"/>
    <n v="5"/>
    <x v="2"/>
    <s v="Yes"/>
    <n v="1"/>
    <s v="2-5 Miles"/>
    <n v="47"/>
    <x v="0"/>
    <n v="0"/>
    <s v="North America"/>
    <s v="Bachelors"/>
    <n v="2"/>
    <s v="5"/>
    <x v="1"/>
  </r>
  <r>
    <x v="623"/>
    <x v="0"/>
    <x v="0"/>
    <s v="F"/>
    <x v="0"/>
    <x v="3"/>
    <n v="4"/>
    <x v="2"/>
    <s v="Yes"/>
    <n v="1"/>
    <s v="1-2 Miles"/>
    <n v="55"/>
    <x v="0"/>
    <n v="0"/>
    <s v="North America"/>
    <s v="Partial College"/>
    <n v="1"/>
    <s v="2"/>
    <x v="3"/>
  </r>
  <r>
    <x v="624"/>
    <x v="1"/>
    <x v="0"/>
    <s v="F"/>
    <x v="0"/>
    <x v="3"/>
    <n v="0"/>
    <x v="5"/>
    <s v="No"/>
    <n v="2"/>
    <s v="0-1 Miles"/>
    <n v="27"/>
    <x v="1"/>
    <n v="1"/>
    <s v="North America"/>
    <s v="Partial College"/>
    <n v="0"/>
    <s v="1"/>
    <x v="0"/>
  </r>
  <r>
    <x v="625"/>
    <x v="0"/>
    <x v="1"/>
    <s v="M"/>
    <x v="1"/>
    <x v="10"/>
    <n v="3"/>
    <x v="4"/>
    <s v="Yes"/>
    <n v="2"/>
    <s v="1-2 Miles"/>
    <n v="67"/>
    <x v="0"/>
    <n v="0"/>
    <s v="North America"/>
    <s v="Graduate Degree"/>
    <n v="1"/>
    <s v="2"/>
    <x v="3"/>
  </r>
  <r>
    <x v="626"/>
    <x v="0"/>
    <x v="0"/>
    <s v="F"/>
    <x v="0"/>
    <x v="10"/>
    <n v="0"/>
    <x v="5"/>
    <s v="Yes"/>
    <n v="2"/>
    <s v="5-10 Miles"/>
    <n v="29"/>
    <x v="0"/>
    <n v="0"/>
    <s v="North America"/>
    <s v="Partial College"/>
    <n v="5"/>
    <s v="10"/>
    <x v="2"/>
  </r>
  <r>
    <x v="627"/>
    <x v="0"/>
    <x v="0"/>
    <s v="F"/>
    <x v="0"/>
    <x v="10"/>
    <n v="3"/>
    <x v="4"/>
    <s v="Yes"/>
    <n v="2"/>
    <s v="1-2 Miles"/>
    <n v="67"/>
    <x v="0"/>
    <n v="0"/>
    <s v="North America"/>
    <s v="Graduate Degree"/>
    <n v="1"/>
    <s v="2"/>
    <x v="3"/>
  </r>
  <r>
    <x v="628"/>
    <x v="1"/>
    <x v="1"/>
    <s v="M"/>
    <x v="1"/>
    <x v="2"/>
    <n v="3"/>
    <x v="2"/>
    <s v="No"/>
    <n v="1"/>
    <s v="1-2 Miles"/>
    <n v="51"/>
    <x v="1"/>
    <n v="1"/>
    <s v="North America"/>
    <s v="Partial College"/>
    <n v="1"/>
    <s v="2"/>
    <x v="3"/>
  </r>
  <r>
    <x v="629"/>
    <x v="0"/>
    <x v="0"/>
    <s v="F"/>
    <x v="0"/>
    <x v="14"/>
    <n v="1"/>
    <x v="5"/>
    <s v="Yes"/>
    <n v="0"/>
    <s v="0-1 Miles"/>
    <n v="35"/>
    <x v="0"/>
    <n v="0"/>
    <s v="North America"/>
    <s v="Graduate Degree"/>
    <n v="0"/>
    <s v="1"/>
    <x v="0"/>
  </r>
  <r>
    <x v="630"/>
    <x v="0"/>
    <x v="1"/>
    <s v="M"/>
    <x v="1"/>
    <x v="0"/>
    <n v="0"/>
    <x v="5"/>
    <s v="No"/>
    <n v="2"/>
    <s v="1-2 Miles"/>
    <n v="30"/>
    <x v="0"/>
    <n v="0"/>
    <s v="North America"/>
    <s v="High School"/>
    <n v="1"/>
    <s v="2"/>
    <x v="3"/>
  </r>
  <r>
    <x v="631"/>
    <x v="1"/>
    <x v="1"/>
    <s v="M"/>
    <x v="1"/>
    <x v="3"/>
    <n v="5"/>
    <x v="2"/>
    <s v="Yes"/>
    <n v="3"/>
    <s v="2-5 Miles"/>
    <n v="44"/>
    <x v="0"/>
    <n v="0"/>
    <s v="North America"/>
    <s v="Partial College"/>
    <n v="2"/>
    <s v="5"/>
    <x v="1"/>
  </r>
  <r>
    <x v="632"/>
    <x v="1"/>
    <x v="0"/>
    <s v="F"/>
    <x v="0"/>
    <x v="2"/>
    <n v="4"/>
    <x v="5"/>
    <s v="Yes"/>
    <n v="0"/>
    <s v="1-2 Miles"/>
    <n v="48"/>
    <x v="0"/>
    <n v="0"/>
    <s v="North America"/>
    <s v="Graduate Degree"/>
    <n v="1"/>
    <s v="2"/>
    <x v="3"/>
  </r>
  <r>
    <x v="633"/>
    <x v="0"/>
    <x v="0"/>
    <s v="F"/>
    <x v="0"/>
    <x v="12"/>
    <n v="1"/>
    <x v="4"/>
    <s v="Yes"/>
    <n v="2"/>
    <s v="0-1 Miles"/>
    <n v="45"/>
    <x v="1"/>
    <n v="1"/>
    <s v="North America"/>
    <s v="Bachelors"/>
    <n v="0"/>
    <s v="1"/>
    <x v="0"/>
  </r>
  <r>
    <x v="634"/>
    <x v="0"/>
    <x v="1"/>
    <s v="M"/>
    <x v="1"/>
    <x v="10"/>
    <n v="3"/>
    <x v="4"/>
    <s v="No"/>
    <n v="2"/>
    <s v="1-2 Miles"/>
    <n v="66"/>
    <x v="0"/>
    <n v="0"/>
    <s v="North America"/>
    <s v="Bachelors"/>
    <n v="1"/>
    <s v="2"/>
    <x v="3"/>
  </r>
  <r>
    <x v="635"/>
    <x v="1"/>
    <x v="0"/>
    <s v="F"/>
    <x v="0"/>
    <x v="1"/>
    <n v="2"/>
    <x v="5"/>
    <s v="No"/>
    <n v="2"/>
    <s v="0-1 Miles"/>
    <n v="49"/>
    <x v="0"/>
    <n v="0"/>
    <s v="North America"/>
    <s v="High School"/>
    <n v="0"/>
    <s v="1"/>
    <x v="0"/>
  </r>
  <r>
    <x v="636"/>
    <x v="1"/>
    <x v="0"/>
    <s v="F"/>
    <x v="0"/>
    <x v="7"/>
    <n v="4"/>
    <x v="2"/>
    <s v="Yes"/>
    <n v="3"/>
    <s v="5-10 Miles"/>
    <n v="43"/>
    <x v="1"/>
    <n v="1"/>
    <s v="North America"/>
    <s v="Partial College"/>
    <n v="5"/>
    <s v="10"/>
    <x v="2"/>
  </r>
  <r>
    <x v="637"/>
    <x v="1"/>
    <x v="1"/>
    <s v="M"/>
    <x v="1"/>
    <x v="0"/>
    <n v="0"/>
    <x v="5"/>
    <s v="No"/>
    <n v="2"/>
    <s v="1-2 Miles"/>
    <n v="30"/>
    <x v="0"/>
    <n v="0"/>
    <s v="North America"/>
    <s v="High School"/>
    <n v="1"/>
    <s v="2"/>
    <x v="3"/>
  </r>
  <r>
    <x v="638"/>
    <x v="1"/>
    <x v="1"/>
    <s v="M"/>
    <x v="1"/>
    <x v="3"/>
    <n v="0"/>
    <x v="4"/>
    <s v="Yes"/>
    <n v="2"/>
    <s v="5-10 Miles"/>
    <n v="74"/>
    <x v="1"/>
    <n v="1"/>
    <s v="North America"/>
    <s v="Graduate Degree"/>
    <n v="5"/>
    <s v="10"/>
    <x v="2"/>
  </r>
  <r>
    <x v="639"/>
    <x v="0"/>
    <x v="1"/>
    <s v="M"/>
    <x v="1"/>
    <x v="11"/>
    <n v="2"/>
    <x v="4"/>
    <s v="Yes"/>
    <n v="3"/>
    <s v="1-2 Miles"/>
    <n v="65"/>
    <x v="0"/>
    <n v="0"/>
    <s v="North America"/>
    <s v="Graduate Degree"/>
    <n v="1"/>
    <s v="2"/>
    <x v="3"/>
  </r>
  <r>
    <x v="640"/>
    <x v="0"/>
    <x v="0"/>
    <s v="F"/>
    <x v="0"/>
    <x v="10"/>
    <n v="2"/>
    <x v="2"/>
    <s v="Yes"/>
    <n v="2"/>
    <s v="2-5 Miles"/>
    <n v="56"/>
    <x v="1"/>
    <n v="1"/>
    <s v="North America"/>
    <s v="Partial College"/>
    <n v="2"/>
    <s v="5"/>
    <x v="1"/>
  </r>
  <r>
    <x v="641"/>
    <x v="0"/>
    <x v="1"/>
    <s v="M"/>
    <x v="1"/>
    <x v="14"/>
    <n v="4"/>
    <x v="4"/>
    <s v="Yes"/>
    <n v="2"/>
    <s v="10+ Miles"/>
    <n v="64"/>
    <x v="0"/>
    <n v="0"/>
    <s v="North America"/>
    <s v="Bachelors"/>
    <n v="10"/>
    <s v="999"/>
    <x v="4"/>
  </r>
  <r>
    <x v="642"/>
    <x v="0"/>
    <x v="0"/>
    <s v="F"/>
    <x v="0"/>
    <x v="3"/>
    <n v="3"/>
    <x v="2"/>
    <s v="Yes"/>
    <n v="2"/>
    <s v="5-10 Miles"/>
    <n v="50"/>
    <x v="1"/>
    <n v="1"/>
    <s v="North America"/>
    <s v="Partial College"/>
    <n v="5"/>
    <s v="10"/>
    <x v="2"/>
  </r>
  <r>
    <x v="643"/>
    <x v="0"/>
    <x v="0"/>
    <s v="F"/>
    <x v="0"/>
    <x v="3"/>
    <n v="3"/>
    <x v="2"/>
    <s v="Yes"/>
    <n v="0"/>
    <s v="2-5 Miles"/>
    <n v="35"/>
    <x v="1"/>
    <n v="1"/>
    <s v="North America"/>
    <s v="Graduate Degree"/>
    <n v="2"/>
    <s v="5"/>
    <x v="1"/>
  </r>
  <r>
    <x v="644"/>
    <x v="0"/>
    <x v="0"/>
    <s v="F"/>
    <x v="0"/>
    <x v="10"/>
    <n v="5"/>
    <x v="5"/>
    <s v="Yes"/>
    <n v="3"/>
    <s v="10+ Miles"/>
    <n v="41"/>
    <x v="0"/>
    <n v="0"/>
    <s v="North America"/>
    <s v="Bachelors"/>
    <n v="10"/>
    <s v="999"/>
    <x v="4"/>
  </r>
  <r>
    <x v="645"/>
    <x v="1"/>
    <x v="0"/>
    <s v="F"/>
    <x v="0"/>
    <x v="10"/>
    <n v="0"/>
    <x v="5"/>
    <s v="Yes"/>
    <n v="0"/>
    <s v="0-1 Miles"/>
    <n v="39"/>
    <x v="0"/>
    <n v="0"/>
    <s v="North America"/>
    <s v="Graduate Degree"/>
    <n v="0"/>
    <s v="1"/>
    <x v="0"/>
  </r>
  <r>
    <x v="646"/>
    <x v="1"/>
    <x v="0"/>
    <s v="F"/>
    <x v="0"/>
    <x v="10"/>
    <n v="4"/>
    <x v="5"/>
    <s v="No"/>
    <n v="0"/>
    <s v="1-2 Miles"/>
    <n v="47"/>
    <x v="0"/>
    <n v="0"/>
    <s v="North America"/>
    <s v="Graduate Degree"/>
    <n v="1"/>
    <s v="2"/>
    <x v="3"/>
  </r>
  <r>
    <x v="647"/>
    <x v="1"/>
    <x v="1"/>
    <s v="M"/>
    <x v="1"/>
    <x v="0"/>
    <n v="0"/>
    <x v="5"/>
    <s v="Yes"/>
    <n v="2"/>
    <s v="5-10 Miles"/>
    <n v="31"/>
    <x v="0"/>
    <n v="0"/>
    <s v="North America"/>
    <s v="High School"/>
    <n v="5"/>
    <s v="10"/>
    <x v="2"/>
  </r>
  <r>
    <x v="648"/>
    <x v="1"/>
    <x v="0"/>
    <s v="F"/>
    <x v="0"/>
    <x v="3"/>
    <n v="2"/>
    <x v="4"/>
    <s v="No"/>
    <n v="1"/>
    <s v="2-5 Miles"/>
    <n v="58"/>
    <x v="1"/>
    <n v="1"/>
    <s v="North America"/>
    <s v="Bachelors"/>
    <n v="2"/>
    <s v="5"/>
    <x v="1"/>
  </r>
  <r>
    <x v="649"/>
    <x v="1"/>
    <x v="0"/>
    <s v="F"/>
    <x v="0"/>
    <x v="3"/>
    <n v="0"/>
    <x v="2"/>
    <s v="No"/>
    <n v="1"/>
    <s v="2-5 Miles"/>
    <n v="38"/>
    <x v="1"/>
    <n v="1"/>
    <s v="North America"/>
    <s v="Bachelors"/>
    <n v="2"/>
    <s v="5"/>
    <x v="1"/>
  </r>
  <r>
    <x v="650"/>
    <x v="1"/>
    <x v="0"/>
    <s v="F"/>
    <x v="0"/>
    <x v="3"/>
    <n v="5"/>
    <x v="4"/>
    <s v="Yes"/>
    <n v="2"/>
    <s v="10+ Miles"/>
    <n v="67"/>
    <x v="1"/>
    <n v="1"/>
    <s v="North America"/>
    <s v="Graduate Degree"/>
    <n v="10"/>
    <s v="999"/>
    <x v="4"/>
  </r>
  <r>
    <x v="651"/>
    <x v="1"/>
    <x v="1"/>
    <s v="M"/>
    <x v="1"/>
    <x v="10"/>
    <n v="0"/>
    <x v="2"/>
    <s v="No"/>
    <n v="2"/>
    <s v="1-2 Miles"/>
    <n v="32"/>
    <x v="1"/>
    <n v="1"/>
    <s v="North America"/>
    <s v="Partial College"/>
    <n v="1"/>
    <s v="2"/>
    <x v="3"/>
  </r>
  <r>
    <x v="652"/>
    <x v="0"/>
    <x v="1"/>
    <s v="M"/>
    <x v="1"/>
    <x v="3"/>
    <n v="5"/>
    <x v="2"/>
    <s v="No"/>
    <n v="3"/>
    <s v="5-10 Miles"/>
    <n v="45"/>
    <x v="0"/>
    <n v="0"/>
    <s v="North America"/>
    <s v="Partial College"/>
    <n v="5"/>
    <s v="10"/>
    <x v="2"/>
  </r>
  <r>
    <x v="653"/>
    <x v="1"/>
    <x v="1"/>
    <s v="M"/>
    <x v="1"/>
    <x v="1"/>
    <n v="0"/>
    <x v="5"/>
    <s v="No"/>
    <n v="2"/>
    <s v="1-2 Miles"/>
    <n v="31"/>
    <x v="1"/>
    <n v="1"/>
    <s v="North America"/>
    <s v="High School"/>
    <n v="1"/>
    <s v="2"/>
    <x v="3"/>
  </r>
  <r>
    <x v="654"/>
    <x v="1"/>
    <x v="1"/>
    <s v="M"/>
    <x v="1"/>
    <x v="0"/>
    <n v="0"/>
    <x v="5"/>
    <s v="No"/>
    <n v="2"/>
    <s v="1-2 Miles"/>
    <n v="31"/>
    <x v="1"/>
    <n v="1"/>
    <s v="North America"/>
    <s v="High School"/>
    <n v="1"/>
    <s v="2"/>
    <x v="3"/>
  </r>
  <r>
    <x v="655"/>
    <x v="0"/>
    <x v="0"/>
    <s v="F"/>
    <x v="0"/>
    <x v="0"/>
    <n v="3"/>
    <x v="1"/>
    <s v="Yes"/>
    <n v="1"/>
    <s v="0-1 Miles"/>
    <n v="31"/>
    <x v="0"/>
    <n v="0"/>
    <s v="North America"/>
    <s v="Partial College"/>
    <n v="0"/>
    <s v="1"/>
    <x v="0"/>
  </r>
  <r>
    <x v="656"/>
    <x v="0"/>
    <x v="1"/>
    <s v="M"/>
    <x v="1"/>
    <x v="10"/>
    <n v="2"/>
    <x v="2"/>
    <s v="No"/>
    <n v="2"/>
    <s v="5-10 Miles"/>
    <n v="50"/>
    <x v="0"/>
    <n v="0"/>
    <s v="North America"/>
    <s v="High School"/>
    <n v="5"/>
    <s v="10"/>
    <x v="2"/>
  </r>
  <r>
    <x v="657"/>
    <x v="0"/>
    <x v="1"/>
    <s v="M"/>
    <x v="1"/>
    <x v="3"/>
    <n v="1"/>
    <x v="5"/>
    <s v="Yes"/>
    <n v="1"/>
    <s v="0-1 Miles"/>
    <n v="44"/>
    <x v="0"/>
    <n v="0"/>
    <s v="North America"/>
    <s v="Partial College"/>
    <n v="0"/>
    <s v="1"/>
    <x v="0"/>
  </r>
  <r>
    <x v="658"/>
    <x v="1"/>
    <x v="1"/>
    <s v="M"/>
    <x v="1"/>
    <x v="14"/>
    <n v="2"/>
    <x v="5"/>
    <s v="Yes"/>
    <n v="1"/>
    <s v="2-5 Miles"/>
    <n v="38"/>
    <x v="1"/>
    <n v="1"/>
    <s v="North America"/>
    <s v="Bachelors"/>
    <n v="2"/>
    <s v="5"/>
    <x v="1"/>
  </r>
  <r>
    <x v="659"/>
    <x v="1"/>
    <x v="0"/>
    <s v="F"/>
    <x v="0"/>
    <x v="10"/>
    <n v="4"/>
    <x v="4"/>
    <s v="Yes"/>
    <n v="2"/>
    <s v="10+ Miles"/>
    <n v="63"/>
    <x v="0"/>
    <n v="0"/>
    <s v="North America"/>
    <s v="Bachelors"/>
    <n v="10"/>
    <s v="999"/>
    <x v="4"/>
  </r>
  <r>
    <x v="660"/>
    <x v="0"/>
    <x v="0"/>
    <s v="F"/>
    <x v="0"/>
    <x v="10"/>
    <n v="1"/>
    <x v="2"/>
    <s v="Yes"/>
    <n v="0"/>
    <s v="2-5 Miles"/>
    <n v="36"/>
    <x v="1"/>
    <n v="1"/>
    <s v="North America"/>
    <s v="Graduate Degree"/>
    <n v="2"/>
    <s v="5"/>
    <x v="1"/>
  </r>
  <r>
    <x v="661"/>
    <x v="1"/>
    <x v="1"/>
    <s v="M"/>
    <x v="1"/>
    <x v="0"/>
    <n v="0"/>
    <x v="5"/>
    <s v="No"/>
    <n v="2"/>
    <s v="0-1 Miles"/>
    <n v="28"/>
    <x v="1"/>
    <n v="1"/>
    <s v="North America"/>
    <s v="High School"/>
    <n v="0"/>
    <s v="1"/>
    <x v="0"/>
  </r>
  <r>
    <x v="662"/>
    <x v="1"/>
    <x v="0"/>
    <s v="F"/>
    <x v="0"/>
    <x v="11"/>
    <n v="1"/>
    <x v="2"/>
    <s v="No"/>
    <n v="3"/>
    <s v="1-2 Miles"/>
    <n v="44"/>
    <x v="0"/>
    <n v="0"/>
    <s v="North America"/>
    <s v="Partial College"/>
    <n v="1"/>
    <s v="2"/>
    <x v="3"/>
  </r>
  <r>
    <x v="663"/>
    <x v="0"/>
    <x v="0"/>
    <s v="F"/>
    <x v="0"/>
    <x v="3"/>
    <n v="5"/>
    <x v="2"/>
    <s v="Yes"/>
    <n v="1"/>
    <s v="0-1 Miles"/>
    <n v="47"/>
    <x v="0"/>
    <n v="0"/>
    <s v="North America"/>
    <s v="Graduate Degree"/>
    <n v="0"/>
    <s v="1"/>
    <x v="0"/>
  </r>
  <r>
    <x v="664"/>
    <x v="0"/>
    <x v="0"/>
    <s v="F"/>
    <x v="0"/>
    <x v="2"/>
    <n v="0"/>
    <x v="5"/>
    <s v="Yes"/>
    <n v="0"/>
    <s v="1-2 Miles"/>
    <n v="40"/>
    <x v="1"/>
    <n v="1"/>
    <s v="North America"/>
    <s v="Graduate Degree"/>
    <n v="1"/>
    <s v="2"/>
    <x v="3"/>
  </r>
  <r>
    <x v="665"/>
    <x v="0"/>
    <x v="1"/>
    <s v="M"/>
    <x v="1"/>
    <x v="12"/>
    <n v="1"/>
    <x v="4"/>
    <s v="Yes"/>
    <n v="4"/>
    <s v="0-1 Miles"/>
    <n v="40"/>
    <x v="0"/>
    <n v="0"/>
    <s v="North America"/>
    <s v="Graduate Degree"/>
    <n v="0"/>
    <s v="1"/>
    <x v="0"/>
  </r>
  <r>
    <x v="666"/>
    <x v="0"/>
    <x v="0"/>
    <s v="F"/>
    <x v="0"/>
    <x v="10"/>
    <n v="1"/>
    <x v="5"/>
    <s v="Yes"/>
    <n v="1"/>
    <s v="2-5 Miles"/>
    <n v="46"/>
    <x v="1"/>
    <n v="1"/>
    <s v="North America"/>
    <s v="Partial College"/>
    <n v="2"/>
    <s v="5"/>
    <x v="1"/>
  </r>
  <r>
    <x v="667"/>
    <x v="0"/>
    <x v="0"/>
    <s v="F"/>
    <x v="0"/>
    <x v="0"/>
    <n v="5"/>
    <x v="2"/>
    <s v="No"/>
    <n v="2"/>
    <s v="10+ Miles"/>
    <n v="61"/>
    <x v="0"/>
    <n v="0"/>
    <s v="North America"/>
    <s v="High School"/>
    <n v="10"/>
    <s v="999"/>
    <x v="4"/>
  </r>
  <r>
    <x v="668"/>
    <x v="0"/>
    <x v="0"/>
    <s v="F"/>
    <x v="0"/>
    <x v="10"/>
    <n v="0"/>
    <x v="2"/>
    <s v="Yes"/>
    <n v="0"/>
    <s v="0-1 Miles"/>
    <n v="40"/>
    <x v="0"/>
    <n v="0"/>
    <s v="North America"/>
    <s v="Graduate Degree"/>
    <n v="0"/>
    <s v="1"/>
    <x v="0"/>
  </r>
  <r>
    <x v="669"/>
    <x v="0"/>
    <x v="0"/>
    <s v="F"/>
    <x v="0"/>
    <x v="10"/>
    <n v="2"/>
    <x v="2"/>
    <s v="Yes"/>
    <n v="2"/>
    <s v="5-10 Miles"/>
    <n v="50"/>
    <x v="0"/>
    <n v="0"/>
    <s v="North America"/>
    <s v="High School"/>
    <n v="5"/>
    <s v="10"/>
    <x v="2"/>
  </r>
  <r>
    <x v="670"/>
    <x v="0"/>
    <x v="1"/>
    <s v="M"/>
    <x v="1"/>
    <x v="3"/>
    <n v="2"/>
    <x v="2"/>
    <s v="Yes"/>
    <n v="1"/>
    <s v="10+ Miles"/>
    <n v="59"/>
    <x v="0"/>
    <n v="0"/>
    <s v="North America"/>
    <s v="Partial College"/>
    <n v="10"/>
    <s v="999"/>
    <x v="4"/>
  </r>
  <r>
    <x v="671"/>
    <x v="1"/>
    <x v="0"/>
    <s v="F"/>
    <x v="0"/>
    <x v="10"/>
    <n v="1"/>
    <x v="2"/>
    <s v="Yes"/>
    <n v="0"/>
    <s v="2-5 Miles"/>
    <n v="36"/>
    <x v="1"/>
    <n v="1"/>
    <s v="North America"/>
    <s v="Graduate Degree"/>
    <n v="2"/>
    <s v="5"/>
    <x v="1"/>
  </r>
  <r>
    <x v="672"/>
    <x v="1"/>
    <x v="0"/>
    <s v="F"/>
    <x v="0"/>
    <x v="0"/>
    <n v="0"/>
    <x v="5"/>
    <s v="Yes"/>
    <n v="2"/>
    <s v="5-10 Miles"/>
    <n v="30"/>
    <x v="0"/>
    <n v="0"/>
    <s v="North America"/>
    <s v="High School"/>
    <n v="5"/>
    <s v="10"/>
    <x v="2"/>
  </r>
  <r>
    <x v="673"/>
    <x v="1"/>
    <x v="0"/>
    <s v="F"/>
    <x v="0"/>
    <x v="3"/>
    <n v="4"/>
    <x v="2"/>
    <s v="Yes"/>
    <n v="0"/>
    <s v="2-5 Miles"/>
    <n v="35"/>
    <x v="1"/>
    <n v="1"/>
    <s v="North America"/>
    <s v="Graduate Degree"/>
    <n v="2"/>
    <s v="5"/>
    <x v="1"/>
  </r>
  <r>
    <x v="674"/>
    <x v="0"/>
    <x v="0"/>
    <s v="F"/>
    <x v="0"/>
    <x v="1"/>
    <n v="2"/>
    <x v="5"/>
    <s v="Yes"/>
    <n v="2"/>
    <s v="1-2 Miles"/>
    <n v="48"/>
    <x v="0"/>
    <n v="0"/>
    <s v="North America"/>
    <s v="High School"/>
    <n v="1"/>
    <s v="2"/>
    <x v="3"/>
  </r>
  <r>
    <x v="675"/>
    <x v="0"/>
    <x v="1"/>
    <s v="M"/>
    <x v="1"/>
    <x v="11"/>
    <n v="3"/>
    <x v="4"/>
    <s v="Yes"/>
    <n v="4"/>
    <s v="0-1 Miles"/>
    <n v="41"/>
    <x v="0"/>
    <n v="0"/>
    <s v="North America"/>
    <s v="Bachelors"/>
    <n v="0"/>
    <s v="1"/>
    <x v="0"/>
  </r>
  <r>
    <x v="676"/>
    <x v="0"/>
    <x v="1"/>
    <s v="M"/>
    <x v="1"/>
    <x v="0"/>
    <n v="2"/>
    <x v="1"/>
    <s v="Yes"/>
    <n v="1"/>
    <s v="0-1 Miles"/>
    <n v="47"/>
    <x v="0"/>
    <n v="0"/>
    <s v="North America"/>
    <s v="Partial College"/>
    <n v="0"/>
    <s v="1"/>
    <x v="0"/>
  </r>
  <r>
    <x v="677"/>
    <x v="0"/>
    <x v="1"/>
    <s v="M"/>
    <x v="1"/>
    <x v="10"/>
    <n v="4"/>
    <x v="5"/>
    <s v="No"/>
    <n v="0"/>
    <s v="0-1 Miles"/>
    <n v="47"/>
    <x v="0"/>
    <n v="0"/>
    <s v="North America"/>
    <s v="Graduate Degree"/>
    <n v="0"/>
    <s v="1"/>
    <x v="0"/>
  </r>
  <r>
    <x v="678"/>
    <x v="0"/>
    <x v="1"/>
    <s v="M"/>
    <x v="1"/>
    <x v="2"/>
    <n v="5"/>
    <x v="4"/>
    <s v="No"/>
    <n v="2"/>
    <s v="2-5 Miles"/>
    <n v="62"/>
    <x v="0"/>
    <n v="0"/>
    <s v="Europe"/>
    <s v="Bachelors"/>
    <n v="2"/>
    <s v="5"/>
    <x v="1"/>
  </r>
  <r>
    <x v="679"/>
    <x v="0"/>
    <x v="1"/>
    <s v="M"/>
    <x v="1"/>
    <x v="10"/>
    <n v="4"/>
    <x v="4"/>
    <s v="Yes"/>
    <n v="2"/>
    <s v="10+ Miles"/>
    <n v="60"/>
    <x v="0"/>
    <n v="0"/>
    <s v="North America"/>
    <s v="Bachelors"/>
    <n v="10"/>
    <s v="999"/>
    <x v="4"/>
  </r>
  <r>
    <x v="680"/>
    <x v="0"/>
    <x v="0"/>
    <s v="F"/>
    <x v="0"/>
    <x v="10"/>
    <n v="0"/>
    <x v="5"/>
    <s v="No"/>
    <n v="1"/>
    <s v="1-2 Miles"/>
    <n v="33"/>
    <x v="0"/>
    <n v="0"/>
    <s v="North America"/>
    <s v="Partial College"/>
    <n v="1"/>
    <s v="2"/>
    <x v="3"/>
  </r>
  <r>
    <x v="681"/>
    <x v="1"/>
    <x v="0"/>
    <s v="F"/>
    <x v="0"/>
    <x v="2"/>
    <n v="4"/>
    <x v="5"/>
    <s v="No"/>
    <n v="0"/>
    <s v="0-1 Miles"/>
    <n v="47"/>
    <x v="0"/>
    <n v="0"/>
    <s v="North America"/>
    <s v="Graduate Degree"/>
    <n v="0"/>
    <s v="1"/>
    <x v="0"/>
  </r>
  <r>
    <x v="682"/>
    <x v="0"/>
    <x v="1"/>
    <s v="M"/>
    <x v="1"/>
    <x v="6"/>
    <n v="3"/>
    <x v="1"/>
    <s v="No"/>
    <n v="2"/>
    <s v="0-1 Miles"/>
    <n v="52"/>
    <x v="0"/>
    <n v="0"/>
    <s v="North America"/>
    <s v="Partial High School"/>
    <n v="0"/>
    <s v="1"/>
    <x v="0"/>
  </r>
  <r>
    <x v="683"/>
    <x v="0"/>
    <x v="0"/>
    <s v="F"/>
    <x v="0"/>
    <x v="8"/>
    <n v="5"/>
    <x v="2"/>
    <s v="Yes"/>
    <n v="3"/>
    <s v="2-5 Miles"/>
    <n v="40"/>
    <x v="0"/>
    <n v="0"/>
    <s v="North America"/>
    <s v="Partial College"/>
    <n v="2"/>
    <s v="5"/>
    <x v="1"/>
  </r>
  <r>
    <x v="684"/>
    <x v="1"/>
    <x v="0"/>
    <s v="F"/>
    <x v="0"/>
    <x v="10"/>
    <n v="4"/>
    <x v="5"/>
    <s v="No"/>
    <n v="2"/>
    <s v="0-1 Miles"/>
    <n v="42"/>
    <x v="0"/>
    <n v="0"/>
    <s v="North America"/>
    <s v="Bachelors"/>
    <n v="0"/>
    <s v="1"/>
    <x v="0"/>
  </r>
  <r>
    <x v="685"/>
    <x v="1"/>
    <x v="0"/>
    <s v="F"/>
    <x v="0"/>
    <x v="10"/>
    <n v="3"/>
    <x v="4"/>
    <s v="Yes"/>
    <n v="2"/>
    <s v="5-10 Miles"/>
    <n v="53"/>
    <x v="1"/>
    <n v="1"/>
    <s v="North America"/>
    <s v="Graduate Degree"/>
    <n v="5"/>
    <s v="10"/>
    <x v="2"/>
  </r>
  <r>
    <x v="686"/>
    <x v="0"/>
    <x v="0"/>
    <s v="F"/>
    <x v="0"/>
    <x v="0"/>
    <n v="1"/>
    <x v="1"/>
    <s v="Yes"/>
    <n v="1"/>
    <s v="1-2 Miles"/>
    <n v="51"/>
    <x v="1"/>
    <n v="1"/>
    <s v="North America"/>
    <s v="Partial College"/>
    <n v="1"/>
    <s v="2"/>
    <x v="3"/>
  </r>
  <r>
    <x v="687"/>
    <x v="1"/>
    <x v="1"/>
    <s v="M"/>
    <x v="1"/>
    <x v="1"/>
    <n v="0"/>
    <x v="5"/>
    <s v="Yes"/>
    <n v="2"/>
    <s v="5-10 Miles"/>
    <n v="30"/>
    <x v="0"/>
    <n v="0"/>
    <s v="North America"/>
    <s v="Partial College"/>
    <n v="5"/>
    <s v="10"/>
    <x v="2"/>
  </r>
  <r>
    <x v="688"/>
    <x v="1"/>
    <x v="1"/>
    <s v="M"/>
    <x v="1"/>
    <x v="10"/>
    <n v="0"/>
    <x v="5"/>
    <s v="No"/>
    <n v="2"/>
    <s v="0-1 Miles"/>
    <n v="30"/>
    <x v="0"/>
    <n v="0"/>
    <s v="North America"/>
    <s v="Bachelors"/>
    <n v="0"/>
    <s v="1"/>
    <x v="0"/>
  </r>
  <r>
    <x v="689"/>
    <x v="0"/>
    <x v="1"/>
    <s v="M"/>
    <x v="1"/>
    <x v="1"/>
    <n v="0"/>
    <x v="5"/>
    <s v="Yes"/>
    <n v="2"/>
    <s v="5-10 Miles"/>
    <n v="26"/>
    <x v="0"/>
    <n v="0"/>
    <s v="North America"/>
    <s v="High School"/>
    <n v="5"/>
    <s v="10"/>
    <x v="2"/>
  </r>
  <r>
    <x v="690"/>
    <x v="1"/>
    <x v="0"/>
    <s v="F"/>
    <x v="0"/>
    <x v="12"/>
    <n v="1"/>
    <x v="4"/>
    <s v="No"/>
    <n v="1"/>
    <s v="2-5 Miles"/>
    <n v="45"/>
    <x v="0"/>
    <n v="0"/>
    <s v="North America"/>
    <s v="Bachelors"/>
    <n v="2"/>
    <s v="5"/>
    <x v="1"/>
  </r>
  <r>
    <x v="691"/>
    <x v="0"/>
    <x v="1"/>
    <s v="M"/>
    <x v="1"/>
    <x v="14"/>
    <n v="1"/>
    <x v="5"/>
    <s v="Yes"/>
    <n v="0"/>
    <s v="0-1 Miles"/>
    <n v="34"/>
    <x v="1"/>
    <n v="1"/>
    <s v="North America"/>
    <s v="Bachelors"/>
    <n v="0"/>
    <s v="1"/>
    <x v="0"/>
  </r>
  <r>
    <x v="692"/>
    <x v="0"/>
    <x v="1"/>
    <s v="M"/>
    <x v="1"/>
    <x v="3"/>
    <n v="1"/>
    <x v="2"/>
    <s v="Yes"/>
    <n v="1"/>
    <s v="2-5 Miles"/>
    <n v="44"/>
    <x v="1"/>
    <n v="1"/>
    <s v="North America"/>
    <s v="Bachelors"/>
    <n v="2"/>
    <s v="5"/>
    <x v="1"/>
  </r>
  <r>
    <x v="693"/>
    <x v="1"/>
    <x v="0"/>
    <s v="F"/>
    <x v="0"/>
    <x v="10"/>
    <n v="4"/>
    <x v="5"/>
    <s v="No"/>
    <n v="2"/>
    <s v="0-1 Miles"/>
    <n v="41"/>
    <x v="1"/>
    <n v="1"/>
    <s v="North America"/>
    <s v="Bachelors"/>
    <n v="0"/>
    <s v="1"/>
    <x v="0"/>
  </r>
  <r>
    <x v="694"/>
    <x v="1"/>
    <x v="0"/>
    <s v="F"/>
    <x v="0"/>
    <x v="2"/>
    <n v="3"/>
    <x v="2"/>
    <s v="No"/>
    <n v="0"/>
    <s v="0-1 Miles"/>
    <n v="36"/>
    <x v="1"/>
    <n v="1"/>
    <s v="North America"/>
    <s v="Graduate Degree"/>
    <n v="0"/>
    <s v="1"/>
    <x v="0"/>
  </r>
  <r>
    <x v="695"/>
    <x v="0"/>
    <x v="1"/>
    <s v="M"/>
    <x v="1"/>
    <x v="2"/>
    <n v="5"/>
    <x v="2"/>
    <s v="Yes"/>
    <n v="2"/>
    <s v="0-1 Miles"/>
    <n v="44"/>
    <x v="0"/>
    <n v="0"/>
    <s v="North America"/>
    <s v="Partial College"/>
    <n v="0"/>
    <s v="1"/>
    <x v="0"/>
  </r>
  <r>
    <x v="696"/>
    <x v="1"/>
    <x v="1"/>
    <s v="M"/>
    <x v="1"/>
    <x v="10"/>
    <n v="0"/>
    <x v="2"/>
    <s v="No"/>
    <n v="2"/>
    <s v="1-2 Miles"/>
    <n v="30"/>
    <x v="0"/>
    <n v="0"/>
    <s v="North America"/>
    <s v="Partial College"/>
    <n v="1"/>
    <s v="2"/>
    <x v="3"/>
  </r>
  <r>
    <x v="697"/>
    <x v="0"/>
    <x v="0"/>
    <s v="F"/>
    <x v="0"/>
    <x v="1"/>
    <n v="0"/>
    <x v="1"/>
    <s v="No"/>
    <n v="2"/>
    <s v="0-1 Miles"/>
    <n v="28"/>
    <x v="0"/>
    <n v="0"/>
    <s v="North America"/>
    <s v="Partial High School"/>
    <n v="0"/>
    <s v="1"/>
    <x v="0"/>
  </r>
  <r>
    <x v="698"/>
    <x v="0"/>
    <x v="1"/>
    <s v="M"/>
    <x v="1"/>
    <x v="6"/>
    <n v="2"/>
    <x v="1"/>
    <s v="Yes"/>
    <n v="2"/>
    <s v="1-2 Miles"/>
    <n v="49"/>
    <x v="0"/>
    <n v="0"/>
    <s v="North America"/>
    <s v="Partial High School"/>
    <n v="1"/>
    <s v="2"/>
    <x v="3"/>
  </r>
  <r>
    <x v="699"/>
    <x v="1"/>
    <x v="1"/>
    <s v="M"/>
    <x v="1"/>
    <x v="8"/>
    <n v="0"/>
    <x v="2"/>
    <s v="No"/>
    <n v="2"/>
    <s v="0-1 Miles"/>
    <n v="43"/>
    <x v="1"/>
    <n v="1"/>
    <s v="North America"/>
    <s v="Partial College"/>
    <n v="0"/>
    <s v="1"/>
    <x v="0"/>
  </r>
  <r>
    <x v="700"/>
    <x v="0"/>
    <x v="0"/>
    <s v="F"/>
    <x v="0"/>
    <x v="3"/>
    <n v="4"/>
    <x v="4"/>
    <s v="Yes"/>
    <n v="1"/>
    <s v="1-2 Miles"/>
    <n v="59"/>
    <x v="0"/>
    <n v="0"/>
    <s v="North America"/>
    <s v="Bachelors"/>
    <n v="1"/>
    <s v="2"/>
    <x v="3"/>
  </r>
  <r>
    <x v="701"/>
    <x v="1"/>
    <x v="1"/>
    <s v="M"/>
    <x v="1"/>
    <x v="1"/>
    <n v="0"/>
    <x v="5"/>
    <s v="Yes"/>
    <n v="2"/>
    <s v="5-10 Miles"/>
    <n v="26"/>
    <x v="0"/>
    <n v="0"/>
    <s v="North America"/>
    <s v="High School"/>
    <n v="5"/>
    <s v="10"/>
    <x v="2"/>
  </r>
  <r>
    <x v="702"/>
    <x v="0"/>
    <x v="1"/>
    <s v="M"/>
    <x v="1"/>
    <x v="7"/>
    <n v="1"/>
    <x v="2"/>
    <s v="Yes"/>
    <n v="4"/>
    <s v="5-10 Miles"/>
    <n v="46"/>
    <x v="1"/>
    <n v="1"/>
    <s v="North America"/>
    <s v="High School"/>
    <n v="5"/>
    <s v="10"/>
    <x v="2"/>
  </r>
  <r>
    <x v="703"/>
    <x v="1"/>
    <x v="0"/>
    <s v="F"/>
    <x v="0"/>
    <x v="14"/>
    <n v="0"/>
    <x v="5"/>
    <s v="Yes"/>
    <n v="0"/>
    <s v="1-2 Miles"/>
    <n v="33"/>
    <x v="0"/>
    <n v="0"/>
    <s v="North America"/>
    <s v="Graduate Degree"/>
    <n v="1"/>
    <s v="2"/>
    <x v="3"/>
  </r>
  <r>
    <x v="704"/>
    <x v="1"/>
    <x v="0"/>
    <s v="F"/>
    <x v="0"/>
    <x v="0"/>
    <n v="0"/>
    <x v="2"/>
    <s v="Yes"/>
    <n v="1"/>
    <s v="2-5 Miles"/>
    <n v="42"/>
    <x v="1"/>
    <n v="1"/>
    <s v="North America"/>
    <s v="Bachelors"/>
    <n v="2"/>
    <s v="5"/>
    <x v="1"/>
  </r>
  <r>
    <x v="705"/>
    <x v="0"/>
    <x v="0"/>
    <s v="F"/>
    <x v="0"/>
    <x v="3"/>
    <n v="4"/>
    <x v="4"/>
    <s v="Yes"/>
    <n v="1"/>
    <s v="10+ Miles"/>
    <n v="59"/>
    <x v="0"/>
    <n v="0"/>
    <s v="North America"/>
    <s v="Bachelors"/>
    <n v="10"/>
    <s v="999"/>
    <x v="4"/>
  </r>
  <r>
    <x v="706"/>
    <x v="1"/>
    <x v="0"/>
    <s v="F"/>
    <x v="0"/>
    <x v="10"/>
    <n v="0"/>
    <x v="5"/>
    <s v="No"/>
    <n v="1"/>
    <s v="1-2 Miles"/>
    <n v="33"/>
    <x v="1"/>
    <n v="1"/>
    <s v="North America"/>
    <s v="Partial College"/>
    <n v="1"/>
    <s v="2"/>
    <x v="3"/>
  </r>
  <r>
    <x v="707"/>
    <x v="0"/>
    <x v="0"/>
    <s v="F"/>
    <x v="0"/>
    <x v="3"/>
    <n v="1"/>
    <x v="5"/>
    <s v="Yes"/>
    <n v="1"/>
    <s v="0-1 Miles"/>
    <n v="44"/>
    <x v="1"/>
    <n v="1"/>
    <s v="North America"/>
    <s v="Partial College"/>
    <n v="0"/>
    <s v="1"/>
    <x v="0"/>
  </r>
  <r>
    <x v="708"/>
    <x v="0"/>
    <x v="1"/>
    <s v="M"/>
    <x v="1"/>
    <x v="3"/>
    <n v="5"/>
    <x v="4"/>
    <s v="Yes"/>
    <n v="4"/>
    <s v="10+ Miles"/>
    <n v="60"/>
    <x v="0"/>
    <n v="0"/>
    <s v="North America"/>
    <s v="Bachelors"/>
    <n v="10"/>
    <s v="999"/>
    <x v="4"/>
  </r>
  <r>
    <x v="709"/>
    <x v="1"/>
    <x v="0"/>
    <s v="F"/>
    <x v="0"/>
    <x v="3"/>
    <n v="2"/>
    <x v="4"/>
    <s v="Yes"/>
    <n v="1"/>
    <s v="10+ Miles"/>
    <n v="59"/>
    <x v="0"/>
    <n v="0"/>
    <s v="North America"/>
    <s v="Bachelors"/>
    <n v="10"/>
    <s v="999"/>
    <x v="4"/>
  </r>
  <r>
    <x v="710"/>
    <x v="0"/>
    <x v="1"/>
    <s v="M"/>
    <x v="1"/>
    <x v="10"/>
    <n v="0"/>
    <x v="2"/>
    <s v="Yes"/>
    <n v="2"/>
    <s v="5-10 Miles"/>
    <n v="32"/>
    <x v="1"/>
    <n v="1"/>
    <s v="North America"/>
    <s v="High School"/>
    <n v="5"/>
    <s v="10"/>
    <x v="2"/>
  </r>
  <r>
    <x v="711"/>
    <x v="0"/>
    <x v="0"/>
    <s v="F"/>
    <x v="0"/>
    <x v="3"/>
    <n v="2"/>
    <x v="2"/>
    <s v="Yes"/>
    <n v="1"/>
    <s v="10+ Miles"/>
    <n v="58"/>
    <x v="0"/>
    <n v="0"/>
    <s v="North America"/>
    <s v="Partial College"/>
    <n v="10"/>
    <s v="999"/>
    <x v="4"/>
  </r>
  <r>
    <x v="712"/>
    <x v="0"/>
    <x v="0"/>
    <s v="F"/>
    <x v="0"/>
    <x v="0"/>
    <n v="2"/>
    <x v="2"/>
    <s v="No"/>
    <n v="2"/>
    <s v="2-5 Miles"/>
    <n v="59"/>
    <x v="0"/>
    <n v="0"/>
    <s v="North America"/>
    <s v="High School"/>
    <n v="2"/>
    <s v="5"/>
    <x v="1"/>
  </r>
  <r>
    <x v="713"/>
    <x v="1"/>
    <x v="0"/>
    <s v="F"/>
    <x v="0"/>
    <x v="3"/>
    <n v="2"/>
    <x v="5"/>
    <s v="Yes"/>
    <n v="1"/>
    <s v="2-5 Miles"/>
    <n v="38"/>
    <x v="0"/>
    <n v="0"/>
    <s v="North America"/>
    <s v="Bachelors"/>
    <n v="2"/>
    <s v="5"/>
    <x v="1"/>
  </r>
  <r>
    <x v="714"/>
    <x v="0"/>
    <x v="1"/>
    <s v="M"/>
    <x v="1"/>
    <x v="0"/>
    <n v="0"/>
    <x v="5"/>
    <s v="Yes"/>
    <n v="2"/>
    <s v="5-10 Miles"/>
    <n v="28"/>
    <x v="1"/>
    <n v="1"/>
    <s v="North America"/>
    <s v="High School"/>
    <n v="5"/>
    <s v="10"/>
    <x v="2"/>
  </r>
  <r>
    <x v="715"/>
    <x v="0"/>
    <x v="0"/>
    <s v="F"/>
    <x v="0"/>
    <x v="10"/>
    <n v="1"/>
    <x v="2"/>
    <s v="Yes"/>
    <n v="0"/>
    <s v="2-5 Miles"/>
    <n v="37"/>
    <x v="1"/>
    <n v="1"/>
    <s v="North America"/>
    <s v="Graduate Degree"/>
    <n v="2"/>
    <s v="5"/>
    <x v="1"/>
  </r>
  <r>
    <x v="716"/>
    <x v="1"/>
    <x v="0"/>
    <s v="F"/>
    <x v="0"/>
    <x v="2"/>
    <n v="0"/>
    <x v="5"/>
    <s v="No"/>
    <n v="0"/>
    <s v="0-1 Miles"/>
    <n v="40"/>
    <x v="0"/>
    <n v="0"/>
    <s v="North America"/>
    <s v="Graduate Degree"/>
    <n v="0"/>
    <s v="1"/>
    <x v="0"/>
  </r>
  <r>
    <x v="717"/>
    <x v="1"/>
    <x v="1"/>
    <s v="M"/>
    <x v="1"/>
    <x v="8"/>
    <n v="4"/>
    <x v="4"/>
    <s v="Yes"/>
    <n v="1"/>
    <s v="1-2 Miles"/>
    <n v="38"/>
    <x v="1"/>
    <n v="1"/>
    <s v="North America"/>
    <s v="Bachelors"/>
    <n v="1"/>
    <s v="2"/>
    <x v="3"/>
  </r>
  <r>
    <x v="718"/>
    <x v="0"/>
    <x v="1"/>
    <s v="M"/>
    <x v="1"/>
    <x v="3"/>
    <n v="4"/>
    <x v="2"/>
    <s v="Yes"/>
    <n v="0"/>
    <s v="2-5 Miles"/>
    <n v="36"/>
    <x v="1"/>
    <n v="1"/>
    <s v="North America"/>
    <s v="Graduate Degree"/>
    <n v="2"/>
    <s v="5"/>
    <x v="1"/>
  </r>
  <r>
    <x v="719"/>
    <x v="0"/>
    <x v="0"/>
    <s v="F"/>
    <x v="0"/>
    <x v="3"/>
    <n v="5"/>
    <x v="2"/>
    <s v="Yes"/>
    <n v="2"/>
    <s v="0-1 Miles"/>
    <n v="37"/>
    <x v="0"/>
    <n v="0"/>
    <s v="North America"/>
    <s v="Graduate Degree"/>
    <n v="0"/>
    <s v="1"/>
    <x v="0"/>
  </r>
  <r>
    <x v="720"/>
    <x v="1"/>
    <x v="0"/>
    <s v="F"/>
    <x v="0"/>
    <x v="0"/>
    <n v="5"/>
    <x v="2"/>
    <s v="No"/>
    <n v="3"/>
    <s v="2-5 Miles"/>
    <n v="60"/>
    <x v="1"/>
    <n v="1"/>
    <s v="North America"/>
    <s v="High School"/>
    <n v="2"/>
    <s v="5"/>
    <x v="1"/>
  </r>
  <r>
    <x v="721"/>
    <x v="1"/>
    <x v="1"/>
    <s v="M"/>
    <x v="1"/>
    <x v="15"/>
    <n v="4"/>
    <x v="4"/>
    <s v="Yes"/>
    <n v="4"/>
    <s v="5-10 Miles"/>
    <n v="42"/>
    <x v="1"/>
    <n v="1"/>
    <s v="North America"/>
    <s v="Bachelors"/>
    <n v="5"/>
    <s v="10"/>
    <x v="2"/>
  </r>
  <r>
    <x v="722"/>
    <x v="1"/>
    <x v="0"/>
    <s v="F"/>
    <x v="0"/>
    <x v="3"/>
    <n v="3"/>
    <x v="4"/>
    <s v="No"/>
    <n v="2"/>
    <s v="1-2 Miles"/>
    <n v="53"/>
    <x v="0"/>
    <n v="0"/>
    <s v="North America"/>
    <s v="Graduate Degree"/>
    <n v="1"/>
    <s v="2"/>
    <x v="3"/>
  </r>
  <r>
    <x v="723"/>
    <x v="1"/>
    <x v="0"/>
    <s v="F"/>
    <x v="0"/>
    <x v="2"/>
    <n v="2"/>
    <x v="5"/>
    <s v="Yes"/>
    <n v="2"/>
    <s v="5-10 Miles"/>
    <n v="49"/>
    <x v="0"/>
    <n v="0"/>
    <s v="North America"/>
    <s v="Partial High School"/>
    <n v="5"/>
    <s v="10"/>
    <x v="2"/>
  </r>
  <r>
    <x v="724"/>
    <x v="0"/>
    <x v="1"/>
    <s v="M"/>
    <x v="1"/>
    <x v="1"/>
    <n v="2"/>
    <x v="5"/>
    <s v="Yes"/>
    <n v="2"/>
    <s v="1-2 Miles"/>
    <n v="49"/>
    <x v="0"/>
    <n v="0"/>
    <s v="North America"/>
    <s v="High School"/>
    <n v="1"/>
    <s v="2"/>
    <x v="3"/>
  </r>
  <r>
    <x v="725"/>
    <x v="0"/>
    <x v="1"/>
    <s v="M"/>
    <x v="1"/>
    <x v="12"/>
    <n v="2"/>
    <x v="4"/>
    <s v="Yes"/>
    <n v="3"/>
    <s v="0-1 Miles"/>
    <n v="42"/>
    <x v="1"/>
    <n v="1"/>
    <s v="North America"/>
    <s v="Graduate Degree"/>
    <n v="0"/>
    <s v="1"/>
    <x v="0"/>
  </r>
  <r>
    <x v="726"/>
    <x v="0"/>
    <x v="1"/>
    <s v="M"/>
    <x v="1"/>
    <x v="6"/>
    <n v="2"/>
    <x v="3"/>
    <s v="No"/>
    <n v="2"/>
    <s v="0-1 Miles"/>
    <n v="53"/>
    <x v="0"/>
    <n v="0"/>
    <s v="North America"/>
    <s v="High School"/>
    <n v="0"/>
    <s v="1"/>
    <x v="0"/>
  </r>
  <r>
    <x v="727"/>
    <x v="0"/>
    <x v="1"/>
    <s v="M"/>
    <x v="1"/>
    <x v="3"/>
    <n v="1"/>
    <x v="2"/>
    <s v="Yes"/>
    <n v="1"/>
    <s v="0-1 Miles"/>
    <n v="46"/>
    <x v="1"/>
    <n v="1"/>
    <s v="North America"/>
    <s v="Graduate Degree"/>
    <n v="0"/>
    <s v="1"/>
    <x v="0"/>
  </r>
  <r>
    <x v="728"/>
    <x v="0"/>
    <x v="1"/>
    <s v="M"/>
    <x v="1"/>
    <x v="0"/>
    <n v="0"/>
    <x v="5"/>
    <s v="Yes"/>
    <n v="2"/>
    <s v="5-10 Miles"/>
    <n v="27"/>
    <x v="0"/>
    <n v="0"/>
    <s v="North America"/>
    <s v="High School"/>
    <n v="5"/>
    <s v="10"/>
    <x v="2"/>
  </r>
  <r>
    <x v="729"/>
    <x v="0"/>
    <x v="0"/>
    <s v="F"/>
    <x v="0"/>
    <x v="10"/>
    <n v="3"/>
    <x v="2"/>
    <s v="Yes"/>
    <n v="1"/>
    <s v="0-1 Miles"/>
    <n v="48"/>
    <x v="1"/>
    <n v="1"/>
    <s v="North America"/>
    <s v="Bachelors"/>
    <n v="0"/>
    <s v="1"/>
    <x v="0"/>
  </r>
  <r>
    <x v="730"/>
    <x v="1"/>
    <x v="0"/>
    <s v="F"/>
    <x v="0"/>
    <x v="10"/>
    <n v="4"/>
    <x v="5"/>
    <s v="Yes"/>
    <n v="2"/>
    <s v="2-5 Miles"/>
    <n v="41"/>
    <x v="1"/>
    <n v="1"/>
    <s v="North America"/>
    <s v="Bachelors"/>
    <n v="2"/>
    <s v="5"/>
    <x v="1"/>
  </r>
  <r>
    <x v="731"/>
    <x v="0"/>
    <x v="1"/>
    <s v="M"/>
    <x v="1"/>
    <x v="10"/>
    <n v="2"/>
    <x v="2"/>
    <s v="No"/>
    <n v="2"/>
    <s v="1-2 Miles"/>
    <n v="49"/>
    <x v="1"/>
    <n v="1"/>
    <s v="North America"/>
    <s v="High School"/>
    <n v="1"/>
    <s v="2"/>
    <x v="3"/>
  </r>
  <r>
    <x v="732"/>
    <x v="1"/>
    <x v="0"/>
    <s v="F"/>
    <x v="0"/>
    <x v="10"/>
    <n v="0"/>
    <x v="2"/>
    <s v="Yes"/>
    <n v="1"/>
    <s v="2-5 Miles"/>
    <n v="38"/>
    <x v="1"/>
    <n v="1"/>
    <s v="North America"/>
    <s v="Graduate Degree"/>
    <n v="2"/>
    <s v="5"/>
    <x v="1"/>
  </r>
  <r>
    <x v="733"/>
    <x v="1"/>
    <x v="1"/>
    <s v="M"/>
    <x v="1"/>
    <x v="12"/>
    <n v="1"/>
    <x v="4"/>
    <s v="No"/>
    <n v="4"/>
    <s v="0-1 Miles"/>
    <n v="44"/>
    <x v="0"/>
    <n v="0"/>
    <s v="North America"/>
    <s v="Bachelors"/>
    <n v="0"/>
    <s v="1"/>
    <x v="0"/>
  </r>
  <r>
    <x v="734"/>
    <x v="1"/>
    <x v="0"/>
    <s v="F"/>
    <x v="0"/>
    <x v="12"/>
    <n v="1"/>
    <x v="4"/>
    <s v="No"/>
    <n v="3"/>
    <s v="0-1 Miles"/>
    <n v="45"/>
    <x v="1"/>
    <n v="1"/>
    <s v="North America"/>
    <s v="Bachelors"/>
    <n v="0"/>
    <s v="1"/>
    <x v="0"/>
  </r>
  <r>
    <x v="735"/>
    <x v="1"/>
    <x v="0"/>
    <s v="F"/>
    <x v="0"/>
    <x v="1"/>
    <n v="0"/>
    <x v="5"/>
    <s v="Yes"/>
    <n v="1"/>
    <s v="5-10 Miles"/>
    <n v="26"/>
    <x v="0"/>
    <n v="0"/>
    <s v="North America"/>
    <s v="Partial College"/>
    <n v="5"/>
    <s v="10"/>
    <x v="2"/>
  </r>
  <r>
    <x v="736"/>
    <x v="0"/>
    <x v="1"/>
    <s v="M"/>
    <x v="1"/>
    <x v="0"/>
    <n v="0"/>
    <x v="5"/>
    <s v="Yes"/>
    <n v="1"/>
    <s v="5-10 Miles"/>
    <n v="31"/>
    <x v="0"/>
    <n v="0"/>
    <s v="North America"/>
    <s v="High School"/>
    <n v="5"/>
    <s v="10"/>
    <x v="2"/>
  </r>
  <r>
    <x v="737"/>
    <x v="0"/>
    <x v="1"/>
    <s v="M"/>
    <x v="1"/>
    <x v="3"/>
    <n v="2"/>
    <x v="5"/>
    <s v="No"/>
    <n v="2"/>
    <s v="1-2 Miles"/>
    <n v="49"/>
    <x v="0"/>
    <n v="0"/>
    <s v="North America"/>
    <s v="Partial High School"/>
    <n v="1"/>
    <s v="2"/>
    <x v="3"/>
  </r>
  <r>
    <x v="738"/>
    <x v="1"/>
    <x v="0"/>
    <s v="F"/>
    <x v="0"/>
    <x v="0"/>
    <n v="2"/>
    <x v="1"/>
    <s v="No"/>
    <n v="1"/>
    <s v="1-2 Miles"/>
    <n v="47"/>
    <x v="1"/>
    <n v="1"/>
    <s v="North America"/>
    <s v="Partial College"/>
    <n v="1"/>
    <s v="2"/>
    <x v="3"/>
  </r>
  <r>
    <x v="739"/>
    <x v="0"/>
    <x v="0"/>
    <s v="F"/>
    <x v="0"/>
    <x v="10"/>
    <n v="2"/>
    <x v="2"/>
    <s v="Yes"/>
    <n v="1"/>
    <s v="10+ Miles"/>
    <n v="55"/>
    <x v="0"/>
    <n v="0"/>
    <s v="North America"/>
    <s v="Partial College"/>
    <n v="10"/>
    <s v="999"/>
    <x v="4"/>
  </r>
  <r>
    <x v="740"/>
    <x v="0"/>
    <x v="1"/>
    <s v="M"/>
    <x v="1"/>
    <x v="0"/>
    <n v="4"/>
    <x v="1"/>
    <s v="No"/>
    <n v="0"/>
    <s v="0-1 Miles"/>
    <n v="30"/>
    <x v="0"/>
    <n v="0"/>
    <s v="North America"/>
    <s v="Partial College"/>
    <n v="0"/>
    <s v="1"/>
    <x v="0"/>
  </r>
  <r>
    <x v="741"/>
    <x v="0"/>
    <x v="0"/>
    <s v="F"/>
    <x v="0"/>
    <x v="0"/>
    <n v="1"/>
    <x v="1"/>
    <s v="Yes"/>
    <n v="1"/>
    <s v="1-2 Miles"/>
    <n v="48"/>
    <x v="1"/>
    <n v="1"/>
    <s v="North America"/>
    <s v="Partial College"/>
    <n v="1"/>
    <s v="2"/>
    <x v="3"/>
  </r>
  <r>
    <x v="742"/>
    <x v="1"/>
    <x v="1"/>
    <s v="M"/>
    <x v="1"/>
    <x v="1"/>
    <n v="0"/>
    <x v="5"/>
    <s v="Yes"/>
    <n v="2"/>
    <s v="5-10 Miles"/>
    <n v="30"/>
    <x v="0"/>
    <n v="0"/>
    <s v="North America"/>
    <s v="High School"/>
    <n v="5"/>
    <s v="10"/>
    <x v="2"/>
  </r>
  <r>
    <x v="743"/>
    <x v="0"/>
    <x v="1"/>
    <s v="M"/>
    <x v="1"/>
    <x v="15"/>
    <n v="1"/>
    <x v="4"/>
    <s v="Yes"/>
    <n v="3"/>
    <s v="5-10 Miles"/>
    <n v="45"/>
    <x v="0"/>
    <n v="0"/>
    <s v="North America"/>
    <s v="Bachelors"/>
    <n v="5"/>
    <s v="10"/>
    <x v="2"/>
  </r>
  <r>
    <x v="744"/>
    <x v="0"/>
    <x v="0"/>
    <s v="F"/>
    <x v="0"/>
    <x v="3"/>
    <n v="4"/>
    <x v="2"/>
    <s v="Yes"/>
    <n v="1"/>
    <s v="10+ Miles"/>
    <n v="56"/>
    <x v="0"/>
    <n v="0"/>
    <s v="North America"/>
    <s v="Partial College"/>
    <n v="10"/>
    <s v="999"/>
    <x v="4"/>
  </r>
  <r>
    <x v="745"/>
    <x v="0"/>
    <x v="1"/>
    <s v="M"/>
    <x v="1"/>
    <x v="10"/>
    <n v="4"/>
    <x v="5"/>
    <s v="Yes"/>
    <n v="0"/>
    <s v="1-2 Miles"/>
    <n v="47"/>
    <x v="1"/>
    <n v="1"/>
    <s v="North America"/>
    <s v="Graduate Degree"/>
    <n v="1"/>
    <s v="2"/>
    <x v="3"/>
  </r>
  <r>
    <x v="746"/>
    <x v="0"/>
    <x v="0"/>
    <s v="F"/>
    <x v="0"/>
    <x v="10"/>
    <n v="2"/>
    <x v="4"/>
    <s v="Yes"/>
    <n v="0"/>
    <s v="10+ Miles"/>
    <n v="56"/>
    <x v="0"/>
    <n v="0"/>
    <s v="North America"/>
    <s v="Bachelors"/>
    <n v="10"/>
    <s v="999"/>
    <x v="4"/>
  </r>
  <r>
    <x v="747"/>
    <x v="1"/>
    <x v="0"/>
    <s v="F"/>
    <x v="0"/>
    <x v="3"/>
    <n v="1"/>
    <x v="2"/>
    <s v="No"/>
    <n v="1"/>
    <s v="0-1 Miles"/>
    <n v="44"/>
    <x v="0"/>
    <n v="0"/>
    <s v="North America"/>
    <s v="Bachelors"/>
    <n v="0"/>
    <s v="1"/>
    <x v="0"/>
  </r>
  <r>
    <x v="748"/>
    <x v="0"/>
    <x v="1"/>
    <s v="M"/>
    <x v="1"/>
    <x v="12"/>
    <n v="2"/>
    <x v="4"/>
    <s v="Yes"/>
    <n v="3"/>
    <s v="2-5 Miles"/>
    <n v="69"/>
    <x v="0"/>
    <n v="0"/>
    <s v="North America"/>
    <s v="Graduate Degree"/>
    <n v="2"/>
    <s v="5"/>
    <x v="1"/>
  </r>
  <r>
    <x v="749"/>
    <x v="0"/>
    <x v="0"/>
    <s v="F"/>
    <x v="0"/>
    <x v="3"/>
    <n v="2"/>
    <x v="2"/>
    <s v="Yes"/>
    <n v="1"/>
    <s v="2-5 Miles"/>
    <n v="59"/>
    <x v="0"/>
    <n v="0"/>
    <s v="North America"/>
    <s v="Partial College"/>
    <n v="2"/>
    <s v="5"/>
    <x v="1"/>
  </r>
  <r>
    <x v="750"/>
    <x v="0"/>
    <x v="1"/>
    <s v="M"/>
    <x v="1"/>
    <x v="1"/>
    <n v="2"/>
    <x v="5"/>
    <s v="Yes"/>
    <n v="2"/>
    <s v="1-2 Miles"/>
    <n v="50"/>
    <x v="0"/>
    <n v="0"/>
    <s v="North America"/>
    <s v="High School"/>
    <n v="1"/>
    <s v="2"/>
    <x v="3"/>
  </r>
  <r>
    <x v="751"/>
    <x v="0"/>
    <x v="1"/>
    <s v="M"/>
    <x v="1"/>
    <x v="10"/>
    <n v="1"/>
    <x v="2"/>
    <s v="Yes"/>
    <n v="0"/>
    <s v="2-5 Miles"/>
    <n v="36"/>
    <x v="0"/>
    <n v="0"/>
    <s v="North America"/>
    <s v="Graduate Degree"/>
    <n v="2"/>
    <s v="5"/>
    <x v="1"/>
  </r>
  <r>
    <x v="752"/>
    <x v="0"/>
    <x v="1"/>
    <s v="M"/>
    <x v="1"/>
    <x v="10"/>
    <n v="0"/>
    <x v="2"/>
    <s v="Yes"/>
    <n v="2"/>
    <s v="5-10 Miles"/>
    <n v="32"/>
    <x v="0"/>
    <n v="0"/>
    <s v="North America"/>
    <s v="Partial College"/>
    <n v="5"/>
    <s v="10"/>
    <x v="2"/>
  </r>
  <r>
    <x v="753"/>
    <x v="1"/>
    <x v="0"/>
    <s v="F"/>
    <x v="0"/>
    <x v="0"/>
    <n v="0"/>
    <x v="5"/>
    <s v="No"/>
    <n v="1"/>
    <s v="1-2 Miles"/>
    <n v="27"/>
    <x v="0"/>
    <n v="0"/>
    <s v="North America"/>
    <s v="Partial College"/>
    <n v="1"/>
    <s v="2"/>
    <x v="3"/>
  </r>
  <r>
    <x v="754"/>
    <x v="0"/>
    <x v="0"/>
    <s v="F"/>
    <x v="0"/>
    <x v="0"/>
    <n v="4"/>
    <x v="2"/>
    <s v="Yes"/>
    <n v="2"/>
    <s v="5-10 Miles"/>
    <n v="59"/>
    <x v="1"/>
    <n v="1"/>
    <s v="North America"/>
    <s v="High School"/>
    <n v="5"/>
    <s v="10"/>
    <x v="2"/>
  </r>
  <r>
    <x v="755"/>
    <x v="0"/>
    <x v="1"/>
    <s v="M"/>
    <x v="1"/>
    <x v="10"/>
    <n v="3"/>
    <x v="2"/>
    <s v="No"/>
    <n v="2"/>
    <s v="2-5 Miles"/>
    <n v="53"/>
    <x v="0"/>
    <n v="0"/>
    <s v="North America"/>
    <s v="High School"/>
    <n v="2"/>
    <s v="5"/>
    <x v="1"/>
  </r>
  <r>
    <x v="756"/>
    <x v="0"/>
    <x v="1"/>
    <s v="M"/>
    <x v="1"/>
    <x v="0"/>
    <n v="1"/>
    <x v="5"/>
    <s v="No"/>
    <n v="1"/>
    <s v="0-1 Miles"/>
    <n v="36"/>
    <x v="1"/>
    <n v="1"/>
    <s v="North America"/>
    <s v="Bachelors"/>
    <n v="0"/>
    <s v="1"/>
    <x v="0"/>
  </r>
  <r>
    <x v="757"/>
    <x v="1"/>
    <x v="1"/>
    <s v="M"/>
    <x v="1"/>
    <x v="1"/>
    <n v="1"/>
    <x v="1"/>
    <s v="Yes"/>
    <n v="2"/>
    <s v="1-2 Miles"/>
    <n v="51"/>
    <x v="1"/>
    <n v="1"/>
    <s v="North America"/>
    <s v="High School"/>
    <n v="1"/>
    <s v="2"/>
    <x v="3"/>
  </r>
  <r>
    <x v="758"/>
    <x v="1"/>
    <x v="0"/>
    <s v="F"/>
    <x v="0"/>
    <x v="2"/>
    <n v="5"/>
    <x v="5"/>
    <s v="No"/>
    <n v="0"/>
    <s v="0-1 Miles"/>
    <n v="47"/>
    <x v="0"/>
    <n v="0"/>
    <s v="North America"/>
    <s v="Graduate Degree"/>
    <n v="0"/>
    <s v="1"/>
    <x v="0"/>
  </r>
  <r>
    <x v="759"/>
    <x v="1"/>
    <x v="0"/>
    <s v="F"/>
    <x v="0"/>
    <x v="10"/>
    <n v="3"/>
    <x v="2"/>
    <s v="Yes"/>
    <n v="0"/>
    <s v="2-5 Miles"/>
    <n v="43"/>
    <x v="1"/>
    <n v="1"/>
    <s v="North America"/>
    <s v="Graduate Degree"/>
    <n v="2"/>
    <s v="5"/>
    <x v="1"/>
  </r>
  <r>
    <x v="760"/>
    <x v="1"/>
    <x v="1"/>
    <s v="M"/>
    <x v="1"/>
    <x v="6"/>
    <n v="3"/>
    <x v="1"/>
    <s v="No"/>
    <n v="2"/>
    <s v="0-1 Miles"/>
    <n v="50"/>
    <x v="0"/>
    <n v="0"/>
    <s v="North America"/>
    <s v="Partial High School"/>
    <n v="0"/>
    <s v="1"/>
    <x v="0"/>
  </r>
  <r>
    <x v="761"/>
    <x v="0"/>
    <x v="0"/>
    <s v="F"/>
    <x v="0"/>
    <x v="10"/>
    <n v="5"/>
    <x v="4"/>
    <s v="Yes"/>
    <n v="3"/>
    <s v="10+ Miles"/>
    <n v="59"/>
    <x v="0"/>
    <n v="0"/>
    <s v="North America"/>
    <s v="Bachelors"/>
    <n v="10"/>
    <s v="999"/>
    <x v="4"/>
  </r>
  <r>
    <x v="762"/>
    <x v="1"/>
    <x v="1"/>
    <s v="M"/>
    <x v="1"/>
    <x v="14"/>
    <n v="2"/>
    <x v="5"/>
    <s v="Yes"/>
    <n v="0"/>
    <s v="2-5 Miles"/>
    <n v="37"/>
    <x v="1"/>
    <n v="1"/>
    <s v="North America"/>
    <s v="Bachelors"/>
    <n v="2"/>
    <s v="5"/>
    <x v="1"/>
  </r>
  <r>
    <x v="763"/>
    <x v="0"/>
    <x v="1"/>
    <s v="M"/>
    <x v="1"/>
    <x v="14"/>
    <n v="1"/>
    <x v="5"/>
    <s v="Yes"/>
    <n v="0"/>
    <s v="0-1 Miles"/>
    <n v="33"/>
    <x v="1"/>
    <n v="1"/>
    <s v="North America"/>
    <s v="Graduate Degree"/>
    <n v="0"/>
    <s v="1"/>
    <x v="0"/>
  </r>
  <r>
    <x v="764"/>
    <x v="0"/>
    <x v="0"/>
    <s v="F"/>
    <x v="0"/>
    <x v="10"/>
    <n v="0"/>
    <x v="5"/>
    <s v="No"/>
    <n v="1"/>
    <s v="1-2 Miles"/>
    <n v="27"/>
    <x v="0"/>
    <n v="0"/>
    <s v="North America"/>
    <s v="Partial College"/>
    <n v="1"/>
    <s v="2"/>
    <x v="3"/>
  </r>
  <r>
    <x v="765"/>
    <x v="1"/>
    <x v="0"/>
    <s v="F"/>
    <x v="0"/>
    <x v="3"/>
    <n v="0"/>
    <x v="5"/>
    <s v="Yes"/>
    <n v="2"/>
    <s v="5-10 Miles"/>
    <n v="34"/>
    <x v="1"/>
    <n v="1"/>
    <s v="North America"/>
    <s v="Partial College"/>
    <n v="5"/>
    <s v="10"/>
    <x v="2"/>
  </r>
  <r>
    <x v="766"/>
    <x v="0"/>
    <x v="1"/>
    <s v="M"/>
    <x v="1"/>
    <x v="14"/>
    <n v="4"/>
    <x v="5"/>
    <s v="Yes"/>
    <n v="3"/>
    <s v="10+ Miles"/>
    <n v="42"/>
    <x v="0"/>
    <n v="0"/>
    <s v="North America"/>
    <s v="Bachelors"/>
    <n v="10"/>
    <s v="999"/>
    <x v="4"/>
  </r>
  <r>
    <x v="767"/>
    <x v="0"/>
    <x v="0"/>
    <s v="F"/>
    <x v="0"/>
    <x v="10"/>
    <n v="2"/>
    <x v="2"/>
    <s v="Yes"/>
    <n v="2"/>
    <s v="2-5 Miles"/>
    <n v="57"/>
    <x v="1"/>
    <n v="1"/>
    <s v="North America"/>
    <s v="Partial College"/>
    <n v="2"/>
    <s v="5"/>
    <x v="1"/>
  </r>
  <r>
    <x v="768"/>
    <x v="0"/>
    <x v="0"/>
    <s v="F"/>
    <x v="0"/>
    <x v="7"/>
    <n v="1"/>
    <x v="2"/>
    <s v="No"/>
    <n v="4"/>
    <s v="2-5 Miles"/>
    <n v="45"/>
    <x v="0"/>
    <n v="0"/>
    <s v="North America"/>
    <s v="High School"/>
    <n v="2"/>
    <s v="5"/>
    <x v="1"/>
  </r>
  <r>
    <x v="769"/>
    <x v="0"/>
    <x v="0"/>
    <s v="F"/>
    <x v="0"/>
    <x v="11"/>
    <n v="4"/>
    <x v="4"/>
    <s v="Yes"/>
    <n v="4"/>
    <s v="0-1 Miles"/>
    <n v="40"/>
    <x v="0"/>
    <n v="0"/>
    <s v="North America"/>
    <s v="Bachelors"/>
    <n v="0"/>
    <s v="1"/>
    <x v="0"/>
  </r>
  <r>
    <x v="770"/>
    <x v="0"/>
    <x v="1"/>
    <s v="M"/>
    <x v="1"/>
    <x v="10"/>
    <n v="1"/>
    <x v="5"/>
    <s v="No"/>
    <n v="0"/>
    <s v="0-1 Miles"/>
    <n v="55"/>
    <x v="0"/>
    <n v="0"/>
    <s v="North America"/>
    <s v="Graduate Degree"/>
    <n v="0"/>
    <s v="1"/>
    <x v="0"/>
  </r>
  <r>
    <x v="771"/>
    <x v="0"/>
    <x v="1"/>
    <s v="M"/>
    <x v="1"/>
    <x v="2"/>
    <n v="1"/>
    <x v="5"/>
    <s v="No"/>
    <n v="1"/>
    <s v="0-1 Miles"/>
    <n v="47"/>
    <x v="1"/>
    <n v="1"/>
    <s v="North America"/>
    <s v="Partial College"/>
    <n v="0"/>
    <s v="1"/>
    <x v="0"/>
  </r>
  <r>
    <x v="772"/>
    <x v="1"/>
    <x v="1"/>
    <s v="M"/>
    <x v="1"/>
    <x v="10"/>
    <n v="4"/>
    <x v="5"/>
    <s v="Yes"/>
    <n v="0"/>
    <s v="1-2 Miles"/>
    <n v="47"/>
    <x v="1"/>
    <n v="1"/>
    <s v="North America"/>
    <s v="Graduate Degree"/>
    <n v="1"/>
    <s v="2"/>
    <x v="3"/>
  </r>
  <r>
    <x v="773"/>
    <x v="0"/>
    <x v="0"/>
    <s v="F"/>
    <x v="0"/>
    <x v="10"/>
    <n v="1"/>
    <x v="5"/>
    <s v="Yes"/>
    <n v="0"/>
    <s v="0-1 Miles"/>
    <n v="34"/>
    <x v="0"/>
    <n v="0"/>
    <s v="North America"/>
    <s v="Graduate Degree"/>
    <n v="0"/>
    <s v="1"/>
    <x v="0"/>
  </r>
  <r>
    <x v="774"/>
    <x v="0"/>
    <x v="0"/>
    <s v="F"/>
    <x v="0"/>
    <x v="2"/>
    <n v="3"/>
    <x v="2"/>
    <s v="Yes"/>
    <n v="0"/>
    <s v="0-1 Miles"/>
    <n v="36"/>
    <x v="1"/>
    <n v="1"/>
    <s v="North America"/>
    <s v="Graduate Degree"/>
    <n v="0"/>
    <s v="1"/>
    <x v="0"/>
  </r>
  <r>
    <x v="775"/>
    <x v="0"/>
    <x v="1"/>
    <s v="M"/>
    <x v="1"/>
    <x v="3"/>
    <n v="2"/>
    <x v="5"/>
    <s v="Yes"/>
    <n v="2"/>
    <s v="10+ Miles"/>
    <n v="54"/>
    <x v="0"/>
    <n v="0"/>
    <s v="North America"/>
    <s v="Partial High School"/>
    <n v="10"/>
    <s v="999"/>
    <x v="4"/>
  </r>
  <r>
    <x v="776"/>
    <x v="1"/>
    <x v="1"/>
    <s v="M"/>
    <x v="1"/>
    <x v="3"/>
    <n v="2"/>
    <x v="4"/>
    <s v="No"/>
    <n v="1"/>
    <s v="2-5 Miles"/>
    <n v="59"/>
    <x v="1"/>
    <n v="1"/>
    <s v="North America"/>
    <s v="Bachelors"/>
    <n v="2"/>
    <s v="5"/>
    <x v="1"/>
  </r>
  <r>
    <x v="777"/>
    <x v="1"/>
    <x v="1"/>
    <s v="M"/>
    <x v="1"/>
    <x v="0"/>
    <n v="0"/>
    <x v="5"/>
    <s v="Yes"/>
    <n v="2"/>
    <s v="5-10 Miles"/>
    <n v="27"/>
    <x v="0"/>
    <n v="0"/>
    <s v="North America"/>
    <s v="High School"/>
    <n v="5"/>
    <s v="10"/>
    <x v="2"/>
  </r>
  <r>
    <x v="778"/>
    <x v="0"/>
    <x v="1"/>
    <s v="M"/>
    <x v="1"/>
    <x v="8"/>
    <n v="5"/>
    <x v="2"/>
    <s v="Yes"/>
    <n v="3"/>
    <s v="0-1 Miles"/>
    <n v="41"/>
    <x v="0"/>
    <n v="0"/>
    <s v="North America"/>
    <s v="Partial College"/>
    <n v="0"/>
    <s v="1"/>
    <x v="0"/>
  </r>
  <r>
    <x v="779"/>
    <x v="0"/>
    <x v="1"/>
    <s v="M"/>
    <x v="1"/>
    <x v="2"/>
    <n v="3"/>
    <x v="2"/>
    <s v="No"/>
    <n v="2"/>
    <s v="2-5 Miles"/>
    <n v="50"/>
    <x v="1"/>
    <n v="1"/>
    <s v="North America"/>
    <s v="Partial College"/>
    <n v="2"/>
    <s v="5"/>
    <x v="1"/>
  </r>
  <r>
    <x v="780"/>
    <x v="0"/>
    <x v="0"/>
    <s v="F"/>
    <x v="0"/>
    <x v="10"/>
    <n v="2"/>
    <x v="2"/>
    <s v="Yes"/>
    <n v="1"/>
    <s v="10+ Miles"/>
    <n v="55"/>
    <x v="0"/>
    <n v="0"/>
    <s v="North America"/>
    <s v="Partial College"/>
    <n v="10"/>
    <s v="999"/>
    <x v="4"/>
  </r>
  <r>
    <x v="781"/>
    <x v="0"/>
    <x v="1"/>
    <s v="M"/>
    <x v="1"/>
    <x v="2"/>
    <n v="4"/>
    <x v="4"/>
    <s v="Yes"/>
    <n v="0"/>
    <s v="0-1 Miles"/>
    <n v="43"/>
    <x v="0"/>
    <n v="0"/>
    <s v="North America"/>
    <s v="Bachelors"/>
    <n v="0"/>
    <s v="1"/>
    <x v="0"/>
  </r>
  <r>
    <x v="782"/>
    <x v="1"/>
    <x v="1"/>
    <s v="M"/>
    <x v="1"/>
    <x v="3"/>
    <n v="4"/>
    <x v="2"/>
    <s v="Yes"/>
    <n v="2"/>
    <s v="2-5 Miles"/>
    <n v="43"/>
    <x v="1"/>
    <n v="1"/>
    <s v="North America"/>
    <s v="Bachelors"/>
    <n v="2"/>
    <s v="5"/>
    <x v="1"/>
  </r>
  <r>
    <x v="783"/>
    <x v="0"/>
    <x v="1"/>
    <s v="M"/>
    <x v="1"/>
    <x v="10"/>
    <n v="4"/>
    <x v="5"/>
    <s v="Yes"/>
    <n v="3"/>
    <s v="5-10 Miles"/>
    <n v="42"/>
    <x v="0"/>
    <n v="0"/>
    <s v="North America"/>
    <s v="Bachelors"/>
    <n v="5"/>
    <s v="10"/>
    <x v="2"/>
  </r>
  <r>
    <x v="784"/>
    <x v="1"/>
    <x v="0"/>
    <s v="F"/>
    <x v="0"/>
    <x v="4"/>
    <n v="2"/>
    <x v="3"/>
    <s v="Yes"/>
    <n v="2"/>
    <s v="1-2 Miles"/>
    <n v="53"/>
    <x v="1"/>
    <n v="1"/>
    <s v="North America"/>
    <s v="High School"/>
    <n v="1"/>
    <s v="2"/>
    <x v="3"/>
  </r>
  <r>
    <x v="785"/>
    <x v="1"/>
    <x v="0"/>
    <s v="F"/>
    <x v="0"/>
    <x v="0"/>
    <n v="0"/>
    <x v="5"/>
    <s v="No"/>
    <n v="2"/>
    <s v="0-1 Miles"/>
    <n v="28"/>
    <x v="1"/>
    <n v="1"/>
    <s v="North America"/>
    <s v="High School"/>
    <n v="0"/>
    <s v="1"/>
    <x v="0"/>
  </r>
  <r>
    <x v="786"/>
    <x v="0"/>
    <x v="0"/>
    <s v="F"/>
    <x v="0"/>
    <x v="14"/>
    <n v="1"/>
    <x v="5"/>
    <s v="Yes"/>
    <n v="1"/>
    <s v="0-1 Miles"/>
    <n v="35"/>
    <x v="0"/>
    <n v="0"/>
    <s v="North America"/>
    <s v="Bachelors"/>
    <n v="0"/>
    <s v="1"/>
    <x v="0"/>
  </r>
  <r>
    <x v="787"/>
    <x v="1"/>
    <x v="0"/>
    <s v="F"/>
    <x v="0"/>
    <x v="3"/>
    <n v="2"/>
    <x v="4"/>
    <s v="No"/>
    <n v="1"/>
    <s v="2-5 Miles"/>
    <n v="59"/>
    <x v="1"/>
    <n v="1"/>
    <s v="North America"/>
    <s v="Bachelors"/>
    <n v="2"/>
    <s v="5"/>
    <x v="1"/>
  </r>
  <r>
    <x v="788"/>
    <x v="1"/>
    <x v="0"/>
    <s v="F"/>
    <x v="0"/>
    <x v="6"/>
    <n v="2"/>
    <x v="1"/>
    <s v="Yes"/>
    <n v="2"/>
    <s v="1-2 Miles"/>
    <n v="49"/>
    <x v="0"/>
    <n v="0"/>
    <s v="North America"/>
    <s v="Partial High School"/>
    <n v="1"/>
    <s v="2"/>
    <x v="3"/>
  </r>
  <r>
    <x v="789"/>
    <x v="0"/>
    <x v="1"/>
    <s v="M"/>
    <x v="1"/>
    <x v="10"/>
    <n v="2"/>
    <x v="2"/>
    <s v="No"/>
    <n v="2"/>
    <s v="1-2 Miles"/>
    <n v="48"/>
    <x v="1"/>
    <n v="1"/>
    <s v="North America"/>
    <s v="High School"/>
    <n v="1"/>
    <s v="2"/>
    <x v="3"/>
  </r>
  <r>
    <x v="790"/>
    <x v="1"/>
    <x v="0"/>
    <s v="F"/>
    <x v="0"/>
    <x v="2"/>
    <n v="2"/>
    <x v="5"/>
    <s v="No"/>
    <n v="2"/>
    <s v="1-2 Miles"/>
    <n v="50"/>
    <x v="0"/>
    <n v="0"/>
    <s v="North America"/>
    <s v="Partial High School"/>
    <n v="1"/>
    <s v="2"/>
    <x v="3"/>
  </r>
  <r>
    <x v="791"/>
    <x v="0"/>
    <x v="1"/>
    <s v="M"/>
    <x v="1"/>
    <x v="0"/>
    <n v="0"/>
    <x v="5"/>
    <s v="Yes"/>
    <n v="2"/>
    <s v="5-10 Miles"/>
    <n v="28"/>
    <x v="1"/>
    <n v="1"/>
    <s v="North America"/>
    <s v="High School"/>
    <n v="5"/>
    <s v="10"/>
    <x v="2"/>
  </r>
  <r>
    <x v="792"/>
    <x v="1"/>
    <x v="1"/>
    <s v="M"/>
    <x v="1"/>
    <x v="1"/>
    <n v="1"/>
    <x v="1"/>
    <s v="No"/>
    <n v="1"/>
    <s v="5-10 Miles"/>
    <n v="52"/>
    <x v="0"/>
    <n v="0"/>
    <s v="North America"/>
    <s v="High School"/>
    <n v="5"/>
    <s v="10"/>
    <x v="2"/>
  </r>
  <r>
    <x v="793"/>
    <x v="0"/>
    <x v="1"/>
    <s v="M"/>
    <x v="1"/>
    <x v="1"/>
    <n v="1"/>
    <x v="1"/>
    <s v="Yes"/>
    <n v="1"/>
    <s v="2-5 Miles"/>
    <n v="52"/>
    <x v="1"/>
    <n v="1"/>
    <s v="North America"/>
    <s v="High School"/>
    <n v="2"/>
    <s v="5"/>
    <x v="1"/>
  </r>
  <r>
    <x v="794"/>
    <x v="0"/>
    <x v="1"/>
    <s v="M"/>
    <x v="1"/>
    <x v="14"/>
    <n v="2"/>
    <x v="4"/>
    <s v="Yes"/>
    <n v="2"/>
    <s v="5-10 Miles"/>
    <n v="69"/>
    <x v="0"/>
    <n v="0"/>
    <s v="North America"/>
    <s v="Graduate Degree"/>
    <n v="5"/>
    <s v="10"/>
    <x v="2"/>
  </r>
  <r>
    <x v="795"/>
    <x v="1"/>
    <x v="1"/>
    <s v="M"/>
    <x v="1"/>
    <x v="10"/>
    <n v="2"/>
    <x v="2"/>
    <s v="Yes"/>
    <n v="2"/>
    <s v="5-10 Miles"/>
    <n v="51"/>
    <x v="0"/>
    <n v="0"/>
    <s v="North America"/>
    <s v="High School"/>
    <n v="5"/>
    <s v="10"/>
    <x v="2"/>
  </r>
  <r>
    <x v="796"/>
    <x v="0"/>
    <x v="1"/>
    <s v="M"/>
    <x v="1"/>
    <x v="3"/>
    <n v="5"/>
    <x v="2"/>
    <s v="Yes"/>
    <n v="2"/>
    <s v="1-2 Miles"/>
    <n v="57"/>
    <x v="1"/>
    <n v="1"/>
    <s v="North America"/>
    <s v="Partial College"/>
    <n v="1"/>
    <s v="2"/>
    <x v="3"/>
  </r>
  <r>
    <x v="797"/>
    <x v="1"/>
    <x v="1"/>
    <s v="M"/>
    <x v="1"/>
    <x v="10"/>
    <n v="0"/>
    <x v="5"/>
    <s v="Yes"/>
    <n v="1"/>
    <s v="5-10 Miles"/>
    <n v="27"/>
    <x v="1"/>
    <n v="1"/>
    <s v="North America"/>
    <s v="Partial College"/>
    <n v="5"/>
    <s v="10"/>
    <x v="2"/>
  </r>
  <r>
    <x v="798"/>
    <x v="1"/>
    <x v="0"/>
    <s v="F"/>
    <x v="0"/>
    <x v="1"/>
    <n v="0"/>
    <x v="5"/>
    <s v="No"/>
    <n v="2"/>
    <s v="0-1 Miles"/>
    <n v="25"/>
    <x v="1"/>
    <n v="1"/>
    <s v="North America"/>
    <s v="High School"/>
    <n v="0"/>
    <s v="1"/>
    <x v="0"/>
  </r>
  <r>
    <x v="799"/>
    <x v="1"/>
    <x v="0"/>
    <s v="F"/>
    <x v="0"/>
    <x v="14"/>
    <n v="1"/>
    <x v="5"/>
    <s v="Yes"/>
    <n v="0"/>
    <s v="1-2 Miles"/>
    <n v="33"/>
    <x v="1"/>
    <n v="1"/>
    <s v="North America"/>
    <s v="Graduate Degree"/>
    <n v="1"/>
    <s v="2"/>
    <x v="3"/>
  </r>
  <r>
    <x v="800"/>
    <x v="1"/>
    <x v="1"/>
    <s v="M"/>
    <x v="1"/>
    <x v="10"/>
    <n v="4"/>
    <x v="2"/>
    <s v="Yes"/>
    <n v="2"/>
    <s v="2-5 Miles"/>
    <n v="43"/>
    <x v="1"/>
    <n v="1"/>
    <s v="North America"/>
    <s v="Bachelors"/>
    <n v="2"/>
    <s v="5"/>
    <x v="1"/>
  </r>
  <r>
    <x v="801"/>
    <x v="0"/>
    <x v="1"/>
    <s v="M"/>
    <x v="1"/>
    <x v="3"/>
    <n v="4"/>
    <x v="4"/>
    <s v="Yes"/>
    <n v="2"/>
    <s v="5-10 Miles"/>
    <n v="73"/>
    <x v="0"/>
    <n v="0"/>
    <s v="North America"/>
    <s v="Graduate Degree"/>
    <n v="5"/>
    <s v="10"/>
    <x v="2"/>
  </r>
  <r>
    <x v="802"/>
    <x v="0"/>
    <x v="1"/>
    <s v="M"/>
    <x v="1"/>
    <x v="0"/>
    <n v="0"/>
    <x v="5"/>
    <s v="Yes"/>
    <n v="1"/>
    <s v="5-10 Miles"/>
    <n v="27"/>
    <x v="0"/>
    <n v="0"/>
    <s v="North America"/>
    <s v="Partial College"/>
    <n v="5"/>
    <s v="10"/>
    <x v="2"/>
  </r>
  <r>
    <x v="803"/>
    <x v="0"/>
    <x v="1"/>
    <s v="M"/>
    <x v="1"/>
    <x v="0"/>
    <n v="0"/>
    <x v="5"/>
    <s v="Yes"/>
    <n v="2"/>
    <s v="5-10 Miles"/>
    <n v="28"/>
    <x v="1"/>
    <n v="1"/>
    <s v="North America"/>
    <s v="High School"/>
    <n v="5"/>
    <s v="10"/>
    <x v="2"/>
  </r>
  <r>
    <x v="804"/>
    <x v="0"/>
    <x v="1"/>
    <s v="M"/>
    <x v="1"/>
    <x v="0"/>
    <n v="0"/>
    <x v="5"/>
    <s v="No"/>
    <n v="2"/>
    <s v="0-1 Miles"/>
    <n v="27"/>
    <x v="1"/>
    <n v="1"/>
    <s v="North America"/>
    <s v="High School"/>
    <n v="0"/>
    <s v="1"/>
    <x v="0"/>
  </r>
  <r>
    <x v="805"/>
    <x v="1"/>
    <x v="0"/>
    <s v="F"/>
    <x v="0"/>
    <x v="0"/>
    <n v="0"/>
    <x v="5"/>
    <s v="Yes"/>
    <n v="2"/>
    <s v="5-10 Miles"/>
    <n v="31"/>
    <x v="0"/>
    <n v="0"/>
    <s v="North America"/>
    <s v="High School"/>
    <n v="5"/>
    <s v="10"/>
    <x v="2"/>
  </r>
  <r>
    <x v="806"/>
    <x v="0"/>
    <x v="0"/>
    <s v="F"/>
    <x v="0"/>
    <x v="4"/>
    <n v="2"/>
    <x v="3"/>
    <s v="Yes"/>
    <n v="2"/>
    <s v="1-2 Miles"/>
    <n v="53"/>
    <x v="0"/>
    <n v="0"/>
    <s v="North America"/>
    <s v="High School"/>
    <n v="1"/>
    <s v="2"/>
    <x v="3"/>
  </r>
  <r>
    <x v="807"/>
    <x v="1"/>
    <x v="0"/>
    <s v="F"/>
    <x v="0"/>
    <x v="10"/>
    <n v="0"/>
    <x v="2"/>
    <s v="No"/>
    <n v="2"/>
    <s v="1-2 Miles"/>
    <n v="32"/>
    <x v="1"/>
    <n v="1"/>
    <s v="North America"/>
    <s v="Partial College"/>
    <n v="1"/>
    <s v="2"/>
    <x v="3"/>
  </r>
  <r>
    <x v="808"/>
    <x v="1"/>
    <x v="1"/>
    <s v="M"/>
    <x v="1"/>
    <x v="1"/>
    <n v="2"/>
    <x v="5"/>
    <s v="Yes"/>
    <n v="2"/>
    <s v="1-2 Miles"/>
    <n v="50"/>
    <x v="1"/>
    <n v="1"/>
    <s v="North America"/>
    <s v="High School"/>
    <n v="1"/>
    <s v="2"/>
    <x v="3"/>
  </r>
  <r>
    <x v="809"/>
    <x v="0"/>
    <x v="0"/>
    <s v="F"/>
    <x v="0"/>
    <x v="0"/>
    <n v="4"/>
    <x v="2"/>
    <s v="Yes"/>
    <n v="2"/>
    <s v="5-10 Miles"/>
    <n v="69"/>
    <x v="0"/>
    <n v="0"/>
    <s v="North America"/>
    <s v="High School"/>
    <n v="5"/>
    <s v="10"/>
    <x v="2"/>
  </r>
  <r>
    <x v="810"/>
    <x v="1"/>
    <x v="0"/>
    <s v="F"/>
    <x v="0"/>
    <x v="3"/>
    <n v="3"/>
    <x v="4"/>
    <s v="Yes"/>
    <n v="2"/>
    <s v="5-10 Miles"/>
    <n v="52"/>
    <x v="1"/>
    <n v="1"/>
    <s v="North America"/>
    <s v="Graduate Degree"/>
    <n v="5"/>
    <s v="10"/>
    <x v="2"/>
  </r>
  <r>
    <x v="811"/>
    <x v="0"/>
    <x v="1"/>
    <s v="M"/>
    <x v="1"/>
    <x v="10"/>
    <n v="0"/>
    <x v="5"/>
    <s v="No"/>
    <n v="2"/>
    <s v="1-2 Miles"/>
    <n v="31"/>
    <x v="0"/>
    <n v="0"/>
    <s v="North America"/>
    <s v="Partial College"/>
    <n v="1"/>
    <s v="2"/>
    <x v="3"/>
  </r>
  <r>
    <x v="812"/>
    <x v="1"/>
    <x v="0"/>
    <s v="F"/>
    <x v="0"/>
    <x v="3"/>
    <n v="4"/>
    <x v="4"/>
    <s v="Yes"/>
    <n v="2"/>
    <s v="10+ Miles"/>
    <n v="61"/>
    <x v="0"/>
    <n v="0"/>
    <s v="North America"/>
    <s v="Bachelors"/>
    <n v="10"/>
    <s v="999"/>
    <x v="4"/>
  </r>
  <r>
    <x v="813"/>
    <x v="0"/>
    <x v="0"/>
    <s v="F"/>
    <x v="0"/>
    <x v="3"/>
    <n v="2"/>
    <x v="2"/>
    <s v="Yes"/>
    <n v="2"/>
    <s v="10+ Miles"/>
    <n v="53"/>
    <x v="0"/>
    <n v="0"/>
    <s v="North America"/>
    <s v="High School"/>
    <n v="10"/>
    <s v="999"/>
    <x v="4"/>
  </r>
  <r>
    <x v="814"/>
    <x v="1"/>
    <x v="0"/>
    <s v="F"/>
    <x v="0"/>
    <x v="3"/>
    <n v="4"/>
    <x v="4"/>
    <s v="Yes"/>
    <n v="2"/>
    <s v="1-2 Miles"/>
    <n v="62"/>
    <x v="1"/>
    <n v="1"/>
    <s v="North America"/>
    <s v="Bachelors"/>
    <n v="1"/>
    <s v="2"/>
    <x v="3"/>
  </r>
  <r>
    <x v="815"/>
    <x v="0"/>
    <x v="1"/>
    <s v="M"/>
    <x v="1"/>
    <x v="0"/>
    <n v="0"/>
    <x v="5"/>
    <s v="No"/>
    <n v="2"/>
    <s v="1-2 Miles"/>
    <n v="30"/>
    <x v="0"/>
    <n v="0"/>
    <s v="North America"/>
    <s v="Partial College"/>
    <n v="1"/>
    <s v="2"/>
    <x v="3"/>
  </r>
  <r>
    <x v="816"/>
    <x v="0"/>
    <x v="0"/>
    <s v="F"/>
    <x v="0"/>
    <x v="10"/>
    <n v="3"/>
    <x v="2"/>
    <s v="Yes"/>
    <n v="0"/>
    <s v="2-5 Miles"/>
    <n v="43"/>
    <x v="1"/>
    <n v="1"/>
    <s v="North America"/>
    <s v="Graduate Degree"/>
    <n v="2"/>
    <s v="5"/>
    <x v="1"/>
  </r>
  <r>
    <x v="817"/>
    <x v="0"/>
    <x v="0"/>
    <s v="F"/>
    <x v="0"/>
    <x v="10"/>
    <n v="3"/>
    <x v="2"/>
    <s v="Yes"/>
    <n v="0"/>
    <s v="2-5 Miles"/>
    <n v="42"/>
    <x v="1"/>
    <n v="1"/>
    <s v="North America"/>
    <s v="Graduate Degree"/>
    <n v="2"/>
    <s v="5"/>
    <x v="1"/>
  </r>
  <r>
    <x v="818"/>
    <x v="0"/>
    <x v="1"/>
    <s v="M"/>
    <x v="1"/>
    <x v="0"/>
    <n v="0"/>
    <x v="5"/>
    <s v="Yes"/>
    <n v="1"/>
    <s v="5-10 Miles"/>
    <n v="30"/>
    <x v="0"/>
    <n v="0"/>
    <s v="North America"/>
    <s v="Partial College"/>
    <n v="5"/>
    <s v="10"/>
    <x v="2"/>
  </r>
  <r>
    <x v="819"/>
    <x v="1"/>
    <x v="0"/>
    <s v="F"/>
    <x v="0"/>
    <x v="0"/>
    <n v="0"/>
    <x v="5"/>
    <s v="Yes"/>
    <n v="2"/>
    <s v="5-10 Miles"/>
    <n v="30"/>
    <x v="0"/>
    <n v="0"/>
    <s v="North America"/>
    <s v="High School"/>
    <n v="5"/>
    <s v="10"/>
    <x v="2"/>
  </r>
  <r>
    <x v="820"/>
    <x v="1"/>
    <x v="1"/>
    <s v="M"/>
    <x v="1"/>
    <x v="15"/>
    <n v="1"/>
    <x v="4"/>
    <s v="Yes"/>
    <n v="1"/>
    <s v="5-10 Miles"/>
    <n v="43"/>
    <x v="0"/>
    <n v="0"/>
    <s v="North America"/>
    <s v="Bachelors"/>
    <n v="5"/>
    <s v="10"/>
    <x v="2"/>
  </r>
  <r>
    <x v="821"/>
    <x v="0"/>
    <x v="1"/>
    <s v="M"/>
    <x v="1"/>
    <x v="10"/>
    <n v="0"/>
    <x v="5"/>
    <s v="Yes"/>
    <n v="2"/>
    <s v="5-10 Miles"/>
    <n v="33"/>
    <x v="1"/>
    <n v="1"/>
    <s v="North America"/>
    <s v="Partial College"/>
    <n v="5"/>
    <s v="10"/>
    <x v="2"/>
  </r>
  <r>
    <x v="822"/>
    <x v="0"/>
    <x v="1"/>
    <s v="M"/>
    <x v="1"/>
    <x v="1"/>
    <n v="0"/>
    <x v="5"/>
    <s v="Yes"/>
    <n v="2"/>
    <s v="5-10 Miles"/>
    <n v="32"/>
    <x v="0"/>
    <n v="0"/>
    <s v="North America"/>
    <s v="High School"/>
    <n v="5"/>
    <s v="10"/>
    <x v="2"/>
  </r>
  <r>
    <x v="823"/>
    <x v="1"/>
    <x v="0"/>
    <s v="F"/>
    <x v="0"/>
    <x v="3"/>
    <n v="4"/>
    <x v="2"/>
    <s v="Yes"/>
    <n v="0"/>
    <s v="5-10 Miles"/>
    <n v="50"/>
    <x v="1"/>
    <n v="1"/>
    <s v="North America"/>
    <s v="High School"/>
    <n v="5"/>
    <s v="10"/>
    <x v="2"/>
  </r>
  <r>
    <x v="824"/>
    <x v="1"/>
    <x v="1"/>
    <s v="M"/>
    <x v="1"/>
    <x v="15"/>
    <n v="2"/>
    <x v="4"/>
    <s v="No"/>
    <n v="3"/>
    <s v="0-1 Miles"/>
    <n v="37"/>
    <x v="1"/>
    <n v="1"/>
    <s v="North America"/>
    <s v="Bachelors"/>
    <n v="0"/>
    <s v="1"/>
    <x v="0"/>
  </r>
  <r>
    <x v="825"/>
    <x v="0"/>
    <x v="1"/>
    <s v="M"/>
    <x v="1"/>
    <x v="3"/>
    <n v="3"/>
    <x v="2"/>
    <s v="No"/>
    <n v="1"/>
    <s v="1-2 Miles"/>
    <n v="52"/>
    <x v="1"/>
    <n v="1"/>
    <s v="North America"/>
    <s v="High School"/>
    <n v="1"/>
    <s v="2"/>
    <x v="3"/>
  </r>
  <r>
    <x v="826"/>
    <x v="0"/>
    <x v="1"/>
    <s v="M"/>
    <x v="1"/>
    <x v="3"/>
    <n v="4"/>
    <x v="2"/>
    <s v="Yes"/>
    <n v="0"/>
    <s v="2-5 Miles"/>
    <n v="36"/>
    <x v="1"/>
    <n v="1"/>
    <s v="North America"/>
    <s v="Graduate Degree"/>
    <n v="2"/>
    <s v="5"/>
    <x v="1"/>
  </r>
  <r>
    <x v="827"/>
    <x v="1"/>
    <x v="0"/>
    <s v="F"/>
    <x v="0"/>
    <x v="2"/>
    <n v="3"/>
    <x v="5"/>
    <s v="Yes"/>
    <n v="2"/>
    <s v="2-5 Miles"/>
    <n v="41"/>
    <x v="1"/>
    <n v="1"/>
    <s v="North America"/>
    <s v="Bachelors"/>
    <n v="2"/>
    <s v="5"/>
    <x v="1"/>
  </r>
  <r>
    <x v="828"/>
    <x v="1"/>
    <x v="0"/>
    <s v="F"/>
    <x v="0"/>
    <x v="0"/>
    <n v="0"/>
    <x v="1"/>
    <s v="Yes"/>
    <n v="2"/>
    <s v="5-10 Miles"/>
    <n v="26"/>
    <x v="0"/>
    <n v="0"/>
    <s v="North America"/>
    <s v="Partial High School"/>
    <n v="5"/>
    <s v="10"/>
    <x v="2"/>
  </r>
  <r>
    <x v="829"/>
    <x v="1"/>
    <x v="1"/>
    <s v="M"/>
    <x v="1"/>
    <x v="9"/>
    <n v="1"/>
    <x v="4"/>
    <s v="No"/>
    <n v="4"/>
    <s v="0-1 Miles"/>
    <n v="66"/>
    <x v="0"/>
    <n v="0"/>
    <s v="North America"/>
    <s v="Graduate Degree"/>
    <n v="0"/>
    <s v="1"/>
    <x v="0"/>
  </r>
  <r>
    <x v="830"/>
    <x v="0"/>
    <x v="1"/>
    <s v="M"/>
    <x v="1"/>
    <x v="10"/>
    <n v="2"/>
    <x v="2"/>
    <s v="No"/>
    <n v="2"/>
    <s v="5-10 Miles"/>
    <n v="51"/>
    <x v="0"/>
    <n v="0"/>
    <s v="North America"/>
    <s v="High School"/>
    <n v="5"/>
    <s v="10"/>
    <x v="2"/>
  </r>
  <r>
    <x v="831"/>
    <x v="0"/>
    <x v="0"/>
    <s v="F"/>
    <x v="0"/>
    <x v="3"/>
    <n v="4"/>
    <x v="2"/>
    <s v="Yes"/>
    <n v="2"/>
    <s v="0-1 Miles"/>
    <n v="43"/>
    <x v="1"/>
    <n v="1"/>
    <s v="North America"/>
    <s v="Bachelors"/>
    <n v="0"/>
    <s v="1"/>
    <x v="0"/>
  </r>
  <r>
    <x v="832"/>
    <x v="0"/>
    <x v="0"/>
    <s v="F"/>
    <x v="0"/>
    <x v="10"/>
    <n v="0"/>
    <x v="2"/>
    <s v="Yes"/>
    <n v="0"/>
    <s v="0-1 Miles"/>
    <n v="39"/>
    <x v="0"/>
    <n v="0"/>
    <s v="North America"/>
    <s v="Graduate Degree"/>
    <n v="0"/>
    <s v="1"/>
    <x v="0"/>
  </r>
  <r>
    <x v="833"/>
    <x v="1"/>
    <x v="0"/>
    <s v="F"/>
    <x v="0"/>
    <x v="3"/>
    <n v="0"/>
    <x v="2"/>
    <s v="No"/>
    <n v="1"/>
    <s v="0-1 Miles"/>
    <n v="37"/>
    <x v="1"/>
    <n v="1"/>
    <s v="North America"/>
    <s v="Bachelors"/>
    <n v="0"/>
    <s v="1"/>
    <x v="0"/>
  </r>
  <r>
    <x v="834"/>
    <x v="1"/>
    <x v="0"/>
    <s v="F"/>
    <x v="0"/>
    <x v="3"/>
    <n v="2"/>
    <x v="5"/>
    <s v="No"/>
    <n v="2"/>
    <s v="2-5 Miles"/>
    <n v="54"/>
    <x v="1"/>
    <n v="1"/>
    <s v="North America"/>
    <s v="Partial High School"/>
    <n v="2"/>
    <s v="5"/>
    <x v="1"/>
  </r>
  <r>
    <x v="835"/>
    <x v="1"/>
    <x v="0"/>
    <s v="F"/>
    <x v="0"/>
    <x v="10"/>
    <n v="3"/>
    <x v="5"/>
    <s v="Yes"/>
    <n v="0"/>
    <s v="2-5 Miles"/>
    <n v="40"/>
    <x v="1"/>
    <n v="1"/>
    <s v="North America"/>
    <s v="Bachelors"/>
    <n v="2"/>
    <s v="5"/>
    <x v="1"/>
  </r>
  <r>
    <x v="836"/>
    <x v="0"/>
    <x v="0"/>
    <s v="F"/>
    <x v="0"/>
    <x v="0"/>
    <n v="0"/>
    <x v="5"/>
    <s v="Yes"/>
    <n v="2"/>
    <s v="5-10 Miles"/>
    <n v="28"/>
    <x v="0"/>
    <n v="0"/>
    <s v="North America"/>
    <s v="Partial College"/>
    <n v="5"/>
    <s v="10"/>
    <x v="2"/>
  </r>
  <r>
    <x v="837"/>
    <x v="0"/>
    <x v="1"/>
    <s v="M"/>
    <x v="1"/>
    <x v="10"/>
    <n v="1"/>
    <x v="5"/>
    <s v="Yes"/>
    <n v="0"/>
    <s v="0-1 Miles"/>
    <n v="33"/>
    <x v="0"/>
    <n v="0"/>
    <s v="North America"/>
    <s v="Graduate Degree"/>
    <n v="0"/>
    <s v="1"/>
    <x v="0"/>
  </r>
  <r>
    <x v="838"/>
    <x v="1"/>
    <x v="0"/>
    <s v="F"/>
    <x v="0"/>
    <x v="2"/>
    <n v="3"/>
    <x v="5"/>
    <s v="Yes"/>
    <n v="2"/>
    <s v="2-5 Miles"/>
    <n v="41"/>
    <x v="1"/>
    <n v="1"/>
    <s v="North America"/>
    <s v="Bachelors"/>
    <n v="2"/>
    <s v="5"/>
    <x v="1"/>
  </r>
  <r>
    <x v="839"/>
    <x v="1"/>
    <x v="0"/>
    <s v="F"/>
    <x v="0"/>
    <x v="2"/>
    <n v="3"/>
    <x v="2"/>
    <s v="Yes"/>
    <n v="0"/>
    <s v="0-1 Miles"/>
    <n v="37"/>
    <x v="1"/>
    <n v="1"/>
    <s v="North America"/>
    <s v="Graduate Degree"/>
    <n v="0"/>
    <s v="1"/>
    <x v="0"/>
  </r>
  <r>
    <x v="840"/>
    <x v="0"/>
    <x v="1"/>
    <s v="M"/>
    <x v="1"/>
    <x v="3"/>
    <n v="4"/>
    <x v="2"/>
    <s v="Yes"/>
    <n v="2"/>
    <s v="10+ Miles"/>
    <n v="53"/>
    <x v="0"/>
    <n v="0"/>
    <s v="North America"/>
    <s v="Partial College"/>
    <n v="10"/>
    <s v="999"/>
    <x v="4"/>
  </r>
  <r>
    <x v="841"/>
    <x v="0"/>
    <x v="1"/>
    <s v="M"/>
    <x v="1"/>
    <x v="7"/>
    <n v="2"/>
    <x v="4"/>
    <s v="Yes"/>
    <n v="3"/>
    <s v="5-10 Miles"/>
    <n v="64"/>
    <x v="0"/>
    <n v="0"/>
    <s v="North America"/>
    <s v="Graduate Degree"/>
    <n v="5"/>
    <s v="10"/>
    <x v="2"/>
  </r>
  <r>
    <x v="842"/>
    <x v="0"/>
    <x v="0"/>
    <s v="F"/>
    <x v="0"/>
    <x v="10"/>
    <n v="1"/>
    <x v="5"/>
    <s v="Yes"/>
    <n v="1"/>
    <s v="2-5 Miles"/>
    <n v="45"/>
    <x v="1"/>
    <n v="1"/>
    <s v="North America"/>
    <s v="Partial College"/>
    <n v="2"/>
    <s v="5"/>
    <x v="1"/>
  </r>
  <r>
    <x v="843"/>
    <x v="1"/>
    <x v="1"/>
    <s v="M"/>
    <x v="1"/>
    <x v="2"/>
    <n v="2"/>
    <x v="5"/>
    <s v="No"/>
    <n v="2"/>
    <s v="1-2 Miles"/>
    <n v="52"/>
    <x v="0"/>
    <n v="0"/>
    <s v="North America"/>
    <s v="Partial High School"/>
    <n v="1"/>
    <s v="2"/>
    <x v="3"/>
  </r>
  <r>
    <x v="844"/>
    <x v="0"/>
    <x v="0"/>
    <s v="F"/>
    <x v="0"/>
    <x v="0"/>
    <n v="5"/>
    <x v="2"/>
    <s v="Yes"/>
    <n v="2"/>
    <s v="10+ Miles"/>
    <n v="60"/>
    <x v="0"/>
    <n v="0"/>
    <s v="North America"/>
    <s v="High School"/>
    <n v="10"/>
    <s v="999"/>
    <x v="4"/>
  </r>
  <r>
    <x v="845"/>
    <x v="1"/>
    <x v="0"/>
    <s v="F"/>
    <x v="0"/>
    <x v="6"/>
    <n v="3"/>
    <x v="1"/>
    <s v="Yes"/>
    <n v="2"/>
    <s v="1-2 Miles"/>
    <n v="50"/>
    <x v="0"/>
    <n v="0"/>
    <s v="North America"/>
    <s v="Partial High School"/>
    <n v="1"/>
    <s v="2"/>
    <x v="3"/>
  </r>
  <r>
    <x v="846"/>
    <x v="0"/>
    <x v="0"/>
    <s v="F"/>
    <x v="0"/>
    <x v="3"/>
    <n v="4"/>
    <x v="2"/>
    <s v="No"/>
    <n v="1"/>
    <s v="1-2 Miles"/>
    <n v="56"/>
    <x v="0"/>
    <n v="0"/>
    <s v="North America"/>
    <s v="Partial College"/>
    <n v="1"/>
    <s v="2"/>
    <x v="3"/>
  </r>
  <r>
    <x v="847"/>
    <x v="1"/>
    <x v="0"/>
    <s v="F"/>
    <x v="0"/>
    <x v="0"/>
    <n v="0"/>
    <x v="1"/>
    <s v="Yes"/>
    <n v="2"/>
    <s v="5-10 Miles"/>
    <n v="29"/>
    <x v="0"/>
    <n v="0"/>
    <s v="North America"/>
    <s v="Partial High School"/>
    <n v="5"/>
    <s v="10"/>
    <x v="2"/>
  </r>
  <r>
    <x v="848"/>
    <x v="1"/>
    <x v="1"/>
    <s v="M"/>
    <x v="1"/>
    <x v="12"/>
    <n v="0"/>
    <x v="4"/>
    <s v="No"/>
    <n v="2"/>
    <s v="0-1 Miles"/>
    <n v="38"/>
    <x v="1"/>
    <n v="1"/>
    <s v="North America"/>
    <s v="Graduate Degree"/>
    <n v="0"/>
    <s v="1"/>
    <x v="0"/>
  </r>
  <r>
    <x v="849"/>
    <x v="0"/>
    <x v="0"/>
    <s v="F"/>
    <x v="0"/>
    <x v="0"/>
    <n v="5"/>
    <x v="2"/>
    <s v="No"/>
    <n v="2"/>
    <s v="2-5 Miles"/>
    <n v="60"/>
    <x v="0"/>
    <n v="0"/>
    <s v="North America"/>
    <s v="High School"/>
    <n v="2"/>
    <s v="5"/>
    <x v="1"/>
  </r>
  <r>
    <x v="850"/>
    <x v="1"/>
    <x v="0"/>
    <s v="F"/>
    <x v="0"/>
    <x v="12"/>
    <n v="2"/>
    <x v="4"/>
    <s v="No"/>
    <n v="4"/>
    <s v="0-1 Miles"/>
    <n v="67"/>
    <x v="0"/>
    <n v="0"/>
    <s v="North America"/>
    <s v="Bachelors"/>
    <n v="0"/>
    <s v="1"/>
    <x v="0"/>
  </r>
  <r>
    <x v="851"/>
    <x v="0"/>
    <x v="1"/>
    <s v="M"/>
    <x v="1"/>
    <x v="10"/>
    <n v="0"/>
    <x v="5"/>
    <s v="Yes"/>
    <n v="1"/>
    <s v="5-10 Miles"/>
    <n v="32"/>
    <x v="1"/>
    <n v="1"/>
    <s v="North America"/>
    <s v="Partial College"/>
    <n v="5"/>
    <s v="10"/>
    <x v="2"/>
  </r>
  <r>
    <x v="852"/>
    <x v="1"/>
    <x v="1"/>
    <s v="M"/>
    <x v="1"/>
    <x v="14"/>
    <n v="2"/>
    <x v="5"/>
    <s v="No"/>
    <n v="1"/>
    <s v="0-1 Miles"/>
    <n v="39"/>
    <x v="1"/>
    <n v="1"/>
    <s v="North America"/>
    <s v="Bachelors"/>
    <n v="0"/>
    <s v="1"/>
    <x v="0"/>
  </r>
  <r>
    <x v="853"/>
    <x v="1"/>
    <x v="1"/>
    <s v="M"/>
    <x v="1"/>
    <x v="10"/>
    <n v="1"/>
    <x v="2"/>
    <s v="Yes"/>
    <n v="0"/>
    <s v="2-5 Miles"/>
    <n v="35"/>
    <x v="1"/>
    <n v="1"/>
    <s v="North America"/>
    <s v="Graduate Degree"/>
    <n v="2"/>
    <s v="5"/>
    <x v="1"/>
  </r>
  <r>
    <x v="854"/>
    <x v="0"/>
    <x v="0"/>
    <s v="F"/>
    <x v="0"/>
    <x v="10"/>
    <n v="0"/>
    <x v="2"/>
    <s v="Yes"/>
    <n v="2"/>
    <s v="5-10 Miles"/>
    <n v="32"/>
    <x v="0"/>
    <n v="0"/>
    <s v="North America"/>
    <s v="Partial College"/>
    <n v="5"/>
    <s v="10"/>
    <x v="2"/>
  </r>
  <r>
    <x v="855"/>
    <x v="1"/>
    <x v="0"/>
    <s v="F"/>
    <x v="0"/>
    <x v="1"/>
    <n v="0"/>
    <x v="5"/>
    <s v="No"/>
    <n v="1"/>
    <s v="1-2 Miles"/>
    <n v="31"/>
    <x v="0"/>
    <n v="0"/>
    <s v="North America"/>
    <s v="Partial College"/>
    <n v="1"/>
    <s v="2"/>
    <x v="3"/>
  </r>
  <r>
    <x v="856"/>
    <x v="1"/>
    <x v="1"/>
    <s v="M"/>
    <x v="1"/>
    <x v="0"/>
    <n v="0"/>
    <x v="5"/>
    <s v="Yes"/>
    <n v="1"/>
    <s v="5-10 Miles"/>
    <n v="27"/>
    <x v="0"/>
    <n v="0"/>
    <s v="North America"/>
    <s v="Partial College"/>
    <n v="5"/>
    <s v="10"/>
    <x v="2"/>
  </r>
  <r>
    <x v="857"/>
    <x v="0"/>
    <x v="0"/>
    <s v="F"/>
    <x v="0"/>
    <x v="10"/>
    <n v="1"/>
    <x v="2"/>
    <s v="Yes"/>
    <n v="1"/>
    <s v="0-1 Miles"/>
    <n v="47"/>
    <x v="1"/>
    <n v="1"/>
    <s v="North America"/>
    <s v="Bachelors"/>
    <n v="0"/>
    <s v="1"/>
    <x v="0"/>
  </r>
  <r>
    <x v="858"/>
    <x v="0"/>
    <x v="1"/>
    <s v="M"/>
    <x v="1"/>
    <x v="0"/>
    <n v="0"/>
    <x v="2"/>
    <s v="No"/>
    <n v="1"/>
    <s v="0-1 Miles"/>
    <n v="42"/>
    <x v="0"/>
    <n v="0"/>
    <s v="North America"/>
    <s v="Bachelors"/>
    <n v="0"/>
    <s v="1"/>
    <x v="0"/>
  </r>
  <r>
    <x v="859"/>
    <x v="0"/>
    <x v="1"/>
    <s v="M"/>
    <x v="1"/>
    <x v="1"/>
    <n v="2"/>
    <x v="5"/>
    <s v="Yes"/>
    <n v="2"/>
    <s v="1-2 Miles"/>
    <n v="49"/>
    <x v="0"/>
    <n v="0"/>
    <s v="North America"/>
    <s v="High School"/>
    <n v="1"/>
    <s v="2"/>
    <x v="3"/>
  </r>
  <r>
    <x v="860"/>
    <x v="1"/>
    <x v="1"/>
    <s v="M"/>
    <x v="1"/>
    <x v="1"/>
    <n v="0"/>
    <x v="5"/>
    <s v="Yes"/>
    <n v="1"/>
    <s v="5-10 Miles"/>
    <n v="32"/>
    <x v="0"/>
    <n v="0"/>
    <s v="North America"/>
    <s v="Partial College"/>
    <n v="5"/>
    <s v="10"/>
    <x v="2"/>
  </r>
  <r>
    <x v="861"/>
    <x v="0"/>
    <x v="0"/>
    <s v="F"/>
    <x v="0"/>
    <x v="6"/>
    <n v="2"/>
    <x v="3"/>
    <s v="No"/>
    <n v="2"/>
    <s v="1-2 Miles"/>
    <n v="53"/>
    <x v="1"/>
    <n v="1"/>
    <s v="North America"/>
    <s v="High School"/>
    <n v="1"/>
    <s v="2"/>
    <x v="3"/>
  </r>
  <r>
    <x v="862"/>
    <x v="0"/>
    <x v="1"/>
    <s v="M"/>
    <x v="1"/>
    <x v="14"/>
    <n v="0"/>
    <x v="5"/>
    <s v="Yes"/>
    <n v="0"/>
    <s v="1-2 Miles"/>
    <n v="32"/>
    <x v="1"/>
    <n v="1"/>
    <s v="North America"/>
    <s v="Graduate Degree"/>
    <n v="1"/>
    <s v="2"/>
    <x v="3"/>
  </r>
  <r>
    <x v="863"/>
    <x v="1"/>
    <x v="1"/>
    <s v="M"/>
    <x v="1"/>
    <x v="2"/>
    <n v="0"/>
    <x v="4"/>
    <s v="No"/>
    <n v="1"/>
    <s v="0-1 Miles"/>
    <n v="38"/>
    <x v="1"/>
    <n v="1"/>
    <s v="North America"/>
    <s v="Bachelors"/>
    <n v="0"/>
    <s v="1"/>
    <x v="0"/>
  </r>
  <r>
    <x v="864"/>
    <x v="1"/>
    <x v="1"/>
    <s v="M"/>
    <x v="1"/>
    <x v="0"/>
    <n v="0"/>
    <x v="5"/>
    <s v="Yes"/>
    <n v="2"/>
    <s v="5-10 Miles"/>
    <n v="31"/>
    <x v="0"/>
    <n v="0"/>
    <s v="North America"/>
    <s v="High School"/>
    <n v="5"/>
    <s v="10"/>
    <x v="2"/>
  </r>
  <r>
    <x v="865"/>
    <x v="1"/>
    <x v="0"/>
    <s v="F"/>
    <x v="0"/>
    <x v="2"/>
    <n v="0"/>
    <x v="4"/>
    <s v="No"/>
    <n v="1"/>
    <s v="0-1 Miles"/>
    <n v="38"/>
    <x v="1"/>
    <n v="1"/>
    <s v="North America"/>
    <s v="Bachelors"/>
    <n v="0"/>
    <s v="1"/>
    <x v="0"/>
  </r>
  <r>
    <x v="866"/>
    <x v="0"/>
    <x v="1"/>
    <s v="M"/>
    <x v="1"/>
    <x v="10"/>
    <n v="2"/>
    <x v="2"/>
    <s v="Yes"/>
    <n v="2"/>
    <s v="10+ Miles"/>
    <n v="55"/>
    <x v="0"/>
    <n v="0"/>
    <s v="North America"/>
    <s v="High School"/>
    <n v="10"/>
    <s v="999"/>
    <x v="4"/>
  </r>
  <r>
    <x v="867"/>
    <x v="0"/>
    <x v="1"/>
    <s v="M"/>
    <x v="1"/>
    <x v="3"/>
    <n v="3"/>
    <x v="2"/>
    <s v="Yes"/>
    <n v="1"/>
    <s v="5-10 Miles"/>
    <n v="49"/>
    <x v="0"/>
    <n v="0"/>
    <s v="North America"/>
    <s v="Partial College"/>
    <n v="5"/>
    <s v="10"/>
    <x v="2"/>
  </r>
  <r>
    <x v="868"/>
    <x v="1"/>
    <x v="1"/>
    <s v="M"/>
    <x v="1"/>
    <x v="1"/>
    <n v="5"/>
    <x v="5"/>
    <s v="Yes"/>
    <n v="3"/>
    <s v="10+ Miles"/>
    <n v="60"/>
    <x v="1"/>
    <n v="1"/>
    <s v="North America"/>
    <s v="Partial High School"/>
    <n v="10"/>
    <s v="999"/>
    <x v="4"/>
  </r>
  <r>
    <x v="869"/>
    <x v="1"/>
    <x v="0"/>
    <s v="F"/>
    <x v="0"/>
    <x v="15"/>
    <n v="3"/>
    <x v="4"/>
    <s v="No"/>
    <n v="4"/>
    <s v="1-2 Miles"/>
    <n v="42"/>
    <x v="0"/>
    <n v="0"/>
    <s v="North America"/>
    <s v="Bachelors"/>
    <n v="1"/>
    <s v="2"/>
    <x v="3"/>
  </r>
  <r>
    <x v="870"/>
    <x v="0"/>
    <x v="1"/>
    <s v="M"/>
    <x v="1"/>
    <x v="10"/>
    <n v="1"/>
    <x v="5"/>
    <s v="Yes"/>
    <n v="1"/>
    <s v="0-1 Miles"/>
    <n v="46"/>
    <x v="0"/>
    <n v="0"/>
    <s v="North America"/>
    <s v="Partial College"/>
    <n v="0"/>
    <s v="1"/>
    <x v="0"/>
  </r>
  <r>
    <x v="871"/>
    <x v="0"/>
    <x v="1"/>
    <s v="M"/>
    <x v="1"/>
    <x v="10"/>
    <n v="2"/>
    <x v="2"/>
    <s v="Yes"/>
    <n v="2"/>
    <s v="10+ Miles"/>
    <n v="55"/>
    <x v="0"/>
    <n v="0"/>
    <s v="North America"/>
    <s v="High School"/>
    <n v="10"/>
    <s v="999"/>
    <x v="4"/>
  </r>
  <r>
    <x v="872"/>
    <x v="1"/>
    <x v="0"/>
    <s v="F"/>
    <x v="0"/>
    <x v="3"/>
    <n v="3"/>
    <x v="4"/>
    <s v="Yes"/>
    <n v="2"/>
    <s v="5-10 Miles"/>
    <n v="53"/>
    <x v="1"/>
    <n v="1"/>
    <s v="North America"/>
    <s v="Graduate Degree"/>
    <n v="5"/>
    <s v="10"/>
    <x v="2"/>
  </r>
  <r>
    <x v="873"/>
    <x v="0"/>
    <x v="1"/>
    <s v="M"/>
    <x v="1"/>
    <x v="14"/>
    <n v="3"/>
    <x v="5"/>
    <s v="Yes"/>
    <n v="2"/>
    <s v="2-5 Miles"/>
    <n v="40"/>
    <x v="0"/>
    <n v="0"/>
    <s v="North America"/>
    <s v="Bachelors"/>
    <n v="2"/>
    <s v="5"/>
    <x v="1"/>
  </r>
  <r>
    <x v="874"/>
    <x v="0"/>
    <x v="0"/>
    <s v="F"/>
    <x v="0"/>
    <x v="1"/>
    <n v="1"/>
    <x v="5"/>
    <s v="Yes"/>
    <n v="1"/>
    <s v="5-10 Miles"/>
    <n v="53"/>
    <x v="1"/>
    <n v="1"/>
    <s v="North America"/>
    <s v="Bachelors"/>
    <n v="5"/>
    <s v="10"/>
    <x v="2"/>
  </r>
  <r>
    <x v="875"/>
    <x v="1"/>
    <x v="0"/>
    <s v="F"/>
    <x v="0"/>
    <x v="3"/>
    <n v="2"/>
    <x v="5"/>
    <s v="Yes"/>
    <n v="0"/>
    <s v="2-5 Miles"/>
    <n v="38"/>
    <x v="1"/>
    <n v="1"/>
    <s v="North America"/>
    <s v="Bachelors"/>
    <n v="2"/>
    <s v="5"/>
    <x v="1"/>
  </r>
  <r>
    <x v="876"/>
    <x v="1"/>
    <x v="1"/>
    <s v="M"/>
    <x v="1"/>
    <x v="1"/>
    <n v="0"/>
    <x v="1"/>
    <s v="No"/>
    <n v="2"/>
    <s v="0-1 Miles"/>
    <n v="26"/>
    <x v="0"/>
    <n v="0"/>
    <s v="North America"/>
    <s v="Partial High School"/>
    <n v="0"/>
    <s v="1"/>
    <x v="0"/>
  </r>
  <r>
    <x v="877"/>
    <x v="0"/>
    <x v="1"/>
    <s v="M"/>
    <x v="1"/>
    <x v="3"/>
    <n v="5"/>
    <x v="4"/>
    <s v="Yes"/>
    <n v="2"/>
    <s v="2-5 Miles"/>
    <n v="61"/>
    <x v="0"/>
    <n v="0"/>
    <s v="North America"/>
    <s v="Bachelors"/>
    <n v="2"/>
    <s v="5"/>
    <x v="1"/>
  </r>
  <r>
    <x v="878"/>
    <x v="0"/>
    <x v="1"/>
    <s v="M"/>
    <x v="1"/>
    <x v="14"/>
    <n v="2"/>
    <x v="4"/>
    <s v="Yes"/>
    <n v="2"/>
    <s v="5-10 Miles"/>
    <n v="71"/>
    <x v="0"/>
    <n v="0"/>
    <s v="North America"/>
    <s v="Graduate Degree"/>
    <n v="5"/>
    <s v="10"/>
    <x v="2"/>
  </r>
  <r>
    <x v="879"/>
    <x v="0"/>
    <x v="1"/>
    <s v="M"/>
    <x v="1"/>
    <x v="8"/>
    <n v="4"/>
    <x v="2"/>
    <s v="Yes"/>
    <n v="2"/>
    <s v="1-2 Miles"/>
    <n v="45"/>
    <x v="0"/>
    <n v="0"/>
    <s v="North America"/>
    <s v="High School"/>
    <n v="1"/>
    <s v="2"/>
    <x v="3"/>
  </r>
  <r>
    <x v="880"/>
    <x v="0"/>
    <x v="1"/>
    <s v="M"/>
    <x v="1"/>
    <x v="2"/>
    <n v="2"/>
    <x v="2"/>
    <s v="Yes"/>
    <n v="0"/>
    <s v="0-1 Miles"/>
    <n v="37"/>
    <x v="1"/>
    <n v="1"/>
    <s v="North America"/>
    <s v="Graduate Degree"/>
    <n v="0"/>
    <s v="1"/>
    <x v="0"/>
  </r>
  <r>
    <x v="881"/>
    <x v="0"/>
    <x v="0"/>
    <s v="F"/>
    <x v="0"/>
    <x v="2"/>
    <n v="4"/>
    <x v="4"/>
    <s v="Yes"/>
    <n v="2"/>
    <s v="0-1 Miles"/>
    <n v="72"/>
    <x v="1"/>
    <n v="1"/>
    <s v="North America"/>
    <s v="Graduate Degree"/>
    <n v="0"/>
    <s v="1"/>
    <x v="0"/>
  </r>
  <r>
    <x v="882"/>
    <x v="0"/>
    <x v="1"/>
    <s v="M"/>
    <x v="1"/>
    <x v="1"/>
    <n v="0"/>
    <x v="5"/>
    <s v="Yes"/>
    <n v="0"/>
    <s v="0-1 Miles"/>
    <n v="32"/>
    <x v="0"/>
    <n v="0"/>
    <s v="North America"/>
    <s v="Graduate Degree"/>
    <n v="0"/>
    <s v="1"/>
    <x v="0"/>
  </r>
  <r>
    <x v="883"/>
    <x v="0"/>
    <x v="0"/>
    <s v="F"/>
    <x v="0"/>
    <x v="10"/>
    <n v="1"/>
    <x v="2"/>
    <s v="Yes"/>
    <n v="1"/>
    <s v="2-5 Miles"/>
    <n v="48"/>
    <x v="1"/>
    <n v="1"/>
    <s v="North America"/>
    <s v="Bachelors"/>
    <n v="2"/>
    <s v="5"/>
    <x v="1"/>
  </r>
  <r>
    <x v="884"/>
    <x v="0"/>
    <x v="1"/>
    <s v="M"/>
    <x v="1"/>
    <x v="2"/>
    <n v="4"/>
    <x v="4"/>
    <s v="Yes"/>
    <n v="2"/>
    <s v="5-10 Miles"/>
    <n v="68"/>
    <x v="0"/>
    <n v="0"/>
    <s v="North America"/>
    <s v="Graduate Degree"/>
    <n v="5"/>
    <s v="10"/>
    <x v="2"/>
  </r>
  <r>
    <x v="885"/>
    <x v="0"/>
    <x v="0"/>
    <s v="F"/>
    <x v="0"/>
    <x v="6"/>
    <n v="2"/>
    <x v="1"/>
    <s v="Yes"/>
    <n v="2"/>
    <s v="0-1 Miles"/>
    <n v="49"/>
    <x v="0"/>
    <n v="0"/>
    <s v="North America"/>
    <s v="Partial High School"/>
    <n v="0"/>
    <s v="1"/>
    <x v="0"/>
  </r>
  <r>
    <x v="886"/>
    <x v="0"/>
    <x v="1"/>
    <s v="M"/>
    <x v="1"/>
    <x v="3"/>
    <n v="3"/>
    <x v="2"/>
    <s v="Yes"/>
    <n v="0"/>
    <s v="2-5 Miles"/>
    <n v="34"/>
    <x v="0"/>
    <n v="0"/>
    <s v="North America"/>
    <s v="Graduate Degree"/>
    <n v="2"/>
    <s v="5"/>
    <x v="1"/>
  </r>
  <r>
    <x v="887"/>
    <x v="0"/>
    <x v="1"/>
    <s v="M"/>
    <x v="1"/>
    <x v="14"/>
    <n v="0"/>
    <x v="5"/>
    <s v="Yes"/>
    <n v="0"/>
    <s v="0-1 Miles"/>
    <n v="32"/>
    <x v="0"/>
    <n v="0"/>
    <s v="North America"/>
    <s v="Graduate Degree"/>
    <n v="0"/>
    <s v="1"/>
    <x v="0"/>
  </r>
  <r>
    <x v="888"/>
    <x v="1"/>
    <x v="0"/>
    <s v="F"/>
    <x v="0"/>
    <x v="10"/>
    <n v="4"/>
    <x v="5"/>
    <s v="No"/>
    <n v="2"/>
    <s v="0-1 Miles"/>
    <n v="42"/>
    <x v="0"/>
    <n v="0"/>
    <s v="North America"/>
    <s v="Bachelors"/>
    <n v="0"/>
    <s v="1"/>
    <x v="0"/>
  </r>
  <r>
    <x v="889"/>
    <x v="0"/>
    <x v="0"/>
    <s v="F"/>
    <x v="0"/>
    <x v="3"/>
    <n v="1"/>
    <x v="5"/>
    <s v="Yes"/>
    <n v="0"/>
    <s v="0-1 Miles"/>
    <n v="35"/>
    <x v="1"/>
    <n v="1"/>
    <s v="North America"/>
    <s v="Graduate Degree"/>
    <n v="0"/>
    <s v="1"/>
    <x v="0"/>
  </r>
  <r>
    <x v="890"/>
    <x v="0"/>
    <x v="0"/>
    <s v="F"/>
    <x v="0"/>
    <x v="0"/>
    <n v="2"/>
    <x v="1"/>
    <s v="Yes"/>
    <n v="1"/>
    <s v="0-1 Miles"/>
    <n v="48"/>
    <x v="0"/>
    <n v="0"/>
    <s v="North America"/>
    <s v="Partial College"/>
    <n v="0"/>
    <s v="1"/>
    <x v="0"/>
  </r>
  <r>
    <x v="891"/>
    <x v="1"/>
    <x v="1"/>
    <s v="M"/>
    <x v="1"/>
    <x v="11"/>
    <n v="1"/>
    <x v="4"/>
    <s v="Yes"/>
    <n v="3"/>
    <s v="2-5 Miles"/>
    <n v="73"/>
    <x v="1"/>
    <n v="1"/>
    <s v="North America"/>
    <s v="Graduate Degree"/>
    <n v="2"/>
    <s v="5"/>
    <x v="1"/>
  </r>
  <r>
    <x v="892"/>
    <x v="1"/>
    <x v="0"/>
    <s v="F"/>
    <x v="0"/>
    <x v="3"/>
    <n v="4"/>
    <x v="5"/>
    <s v="Yes"/>
    <n v="2"/>
    <s v="2-5 Miles"/>
    <n v="43"/>
    <x v="1"/>
    <n v="1"/>
    <s v="North America"/>
    <s v="Bachelors"/>
    <n v="2"/>
    <s v="5"/>
    <x v="1"/>
  </r>
  <r>
    <x v="893"/>
    <x v="0"/>
    <x v="1"/>
    <s v="M"/>
    <x v="1"/>
    <x v="10"/>
    <n v="1"/>
    <x v="2"/>
    <s v="Yes"/>
    <n v="0"/>
    <s v="0-1 Miles"/>
    <n v="35"/>
    <x v="0"/>
    <n v="0"/>
    <s v="North America"/>
    <s v="Graduate Degree"/>
    <n v="0"/>
    <s v="1"/>
    <x v="0"/>
  </r>
  <r>
    <x v="894"/>
    <x v="0"/>
    <x v="1"/>
    <s v="M"/>
    <x v="1"/>
    <x v="3"/>
    <n v="3"/>
    <x v="2"/>
    <s v="Yes"/>
    <n v="0"/>
    <s v="0-1 Miles"/>
    <n v="35"/>
    <x v="1"/>
    <n v="1"/>
    <s v="North America"/>
    <s v="Graduate Degree"/>
    <n v="0"/>
    <s v="1"/>
    <x v="0"/>
  </r>
  <r>
    <x v="895"/>
    <x v="0"/>
    <x v="0"/>
    <s v="F"/>
    <x v="0"/>
    <x v="14"/>
    <n v="4"/>
    <x v="4"/>
    <s v="Yes"/>
    <n v="2"/>
    <s v="1-2 Miles"/>
    <n v="64"/>
    <x v="1"/>
    <n v="1"/>
    <s v="North America"/>
    <s v="Bachelors"/>
    <n v="1"/>
    <s v="2"/>
    <x v="3"/>
  </r>
  <r>
    <x v="896"/>
    <x v="0"/>
    <x v="0"/>
    <s v="F"/>
    <x v="0"/>
    <x v="14"/>
    <n v="1"/>
    <x v="5"/>
    <s v="Yes"/>
    <n v="0"/>
    <s v="0-1 Miles"/>
    <n v="34"/>
    <x v="1"/>
    <n v="1"/>
    <s v="North America"/>
    <s v="Bachelors"/>
    <n v="0"/>
    <s v="1"/>
    <x v="0"/>
  </r>
  <r>
    <x v="897"/>
    <x v="0"/>
    <x v="1"/>
    <s v="M"/>
    <x v="1"/>
    <x v="1"/>
    <n v="0"/>
    <x v="1"/>
    <s v="No"/>
    <n v="2"/>
    <s v="0-1 Miles"/>
    <n v="28"/>
    <x v="0"/>
    <n v="0"/>
    <s v="North America"/>
    <s v="Partial High School"/>
    <n v="0"/>
    <s v="1"/>
    <x v="0"/>
  </r>
  <r>
    <x v="898"/>
    <x v="1"/>
    <x v="1"/>
    <s v="M"/>
    <x v="1"/>
    <x v="3"/>
    <n v="5"/>
    <x v="4"/>
    <s v="Yes"/>
    <n v="3"/>
    <s v="10+ Miles"/>
    <n v="60"/>
    <x v="1"/>
    <n v="1"/>
    <s v="North America"/>
    <s v="Bachelors"/>
    <n v="10"/>
    <s v="999"/>
    <x v="4"/>
  </r>
  <r>
    <x v="899"/>
    <x v="0"/>
    <x v="0"/>
    <s v="F"/>
    <x v="0"/>
    <x v="3"/>
    <n v="5"/>
    <x v="2"/>
    <s v="Yes"/>
    <n v="3"/>
    <s v="10+ Miles"/>
    <n v="46"/>
    <x v="0"/>
    <n v="0"/>
    <s v="North America"/>
    <s v="Graduate Degree"/>
    <n v="10"/>
    <s v="999"/>
    <x v="4"/>
  </r>
  <r>
    <x v="900"/>
    <x v="0"/>
    <x v="1"/>
    <s v="M"/>
    <x v="1"/>
    <x v="0"/>
    <n v="4"/>
    <x v="5"/>
    <s v="Yes"/>
    <n v="2"/>
    <s v="0-1 Miles"/>
    <n v="44"/>
    <x v="1"/>
    <n v="1"/>
    <s v="North America"/>
    <s v="High School"/>
    <n v="0"/>
    <s v="1"/>
    <x v="0"/>
  </r>
  <r>
    <x v="901"/>
    <x v="1"/>
    <x v="0"/>
    <s v="F"/>
    <x v="0"/>
    <x v="10"/>
    <n v="4"/>
    <x v="5"/>
    <s v="Yes"/>
    <n v="2"/>
    <s v="2-5 Miles"/>
    <n v="42"/>
    <x v="1"/>
    <n v="1"/>
    <s v="North America"/>
    <s v="Bachelors"/>
    <n v="2"/>
    <s v="5"/>
    <x v="1"/>
  </r>
  <r>
    <x v="902"/>
    <x v="1"/>
    <x v="1"/>
    <s v="M"/>
    <x v="1"/>
    <x v="2"/>
    <n v="3"/>
    <x v="5"/>
    <s v="Yes"/>
    <n v="0"/>
    <s v="2-5 Miles"/>
    <n v="40"/>
    <x v="0"/>
    <n v="0"/>
    <s v="North America"/>
    <s v="Bachelors"/>
    <n v="2"/>
    <s v="5"/>
    <x v="1"/>
  </r>
  <r>
    <x v="903"/>
    <x v="1"/>
    <x v="1"/>
    <s v="M"/>
    <x v="1"/>
    <x v="8"/>
    <n v="4"/>
    <x v="4"/>
    <s v="Yes"/>
    <n v="1"/>
    <s v="5-10 Miles"/>
    <n v="73"/>
    <x v="0"/>
    <n v="0"/>
    <s v="North America"/>
    <s v="Graduate Degree"/>
    <n v="5"/>
    <s v="10"/>
    <x v="2"/>
  </r>
  <r>
    <x v="904"/>
    <x v="1"/>
    <x v="0"/>
    <s v="F"/>
    <x v="0"/>
    <x v="10"/>
    <n v="2"/>
    <x v="5"/>
    <s v="No"/>
    <n v="0"/>
    <s v="0-1 Miles"/>
    <n v="36"/>
    <x v="1"/>
    <n v="1"/>
    <s v="North America"/>
    <s v="Bachelors"/>
    <n v="0"/>
    <s v="1"/>
    <x v="0"/>
  </r>
  <r>
    <x v="905"/>
    <x v="1"/>
    <x v="1"/>
    <s v="M"/>
    <x v="1"/>
    <x v="8"/>
    <n v="4"/>
    <x v="4"/>
    <s v="Yes"/>
    <n v="1"/>
    <s v="1-2 Miles"/>
    <n v="38"/>
    <x v="1"/>
    <n v="1"/>
    <s v="North America"/>
    <s v="Bachelors"/>
    <n v="1"/>
    <s v="2"/>
    <x v="3"/>
  </r>
  <r>
    <x v="906"/>
    <x v="0"/>
    <x v="1"/>
    <s v="M"/>
    <x v="1"/>
    <x v="10"/>
    <n v="1"/>
    <x v="2"/>
    <s v="Yes"/>
    <n v="0"/>
    <s v="2-5 Miles"/>
    <n v="34"/>
    <x v="1"/>
    <n v="1"/>
    <s v="North America"/>
    <s v="Graduate Degree"/>
    <n v="2"/>
    <s v="5"/>
    <x v="1"/>
  </r>
  <r>
    <x v="907"/>
    <x v="0"/>
    <x v="1"/>
    <s v="M"/>
    <x v="1"/>
    <x v="14"/>
    <n v="4"/>
    <x v="4"/>
    <s v="Yes"/>
    <n v="2"/>
    <s v="10+ Miles"/>
    <n v="63"/>
    <x v="0"/>
    <n v="0"/>
    <s v="North America"/>
    <s v="Bachelors"/>
    <n v="10"/>
    <s v="999"/>
    <x v="4"/>
  </r>
  <r>
    <x v="908"/>
    <x v="1"/>
    <x v="1"/>
    <s v="M"/>
    <x v="1"/>
    <x v="14"/>
    <n v="3"/>
    <x v="5"/>
    <s v="Yes"/>
    <n v="2"/>
    <s v="2-5 Miles"/>
    <n v="41"/>
    <x v="1"/>
    <n v="1"/>
    <s v="North America"/>
    <s v="Bachelors"/>
    <n v="2"/>
    <s v="5"/>
    <x v="1"/>
  </r>
  <r>
    <x v="909"/>
    <x v="0"/>
    <x v="1"/>
    <s v="M"/>
    <x v="1"/>
    <x v="10"/>
    <n v="0"/>
    <x v="5"/>
    <s v="Yes"/>
    <n v="0"/>
    <s v="1-2 Miles"/>
    <n v="39"/>
    <x v="1"/>
    <n v="1"/>
    <s v="North America"/>
    <s v="Graduate Degree"/>
    <n v="1"/>
    <s v="2"/>
    <x v="3"/>
  </r>
  <r>
    <x v="910"/>
    <x v="0"/>
    <x v="1"/>
    <s v="M"/>
    <x v="1"/>
    <x v="0"/>
    <n v="4"/>
    <x v="5"/>
    <s v="Yes"/>
    <n v="2"/>
    <s v="2-5 Miles"/>
    <n v="46"/>
    <x v="0"/>
    <n v="0"/>
    <s v="North America"/>
    <s v="High School"/>
    <n v="2"/>
    <s v="5"/>
    <x v="1"/>
  </r>
  <r>
    <x v="911"/>
    <x v="0"/>
    <x v="0"/>
    <s v="F"/>
    <x v="0"/>
    <x v="2"/>
    <n v="5"/>
    <x v="4"/>
    <s v="Yes"/>
    <n v="2"/>
    <s v="5-10 Miles"/>
    <n v="64"/>
    <x v="0"/>
    <n v="0"/>
    <s v="North America"/>
    <s v="Bachelors"/>
    <n v="5"/>
    <s v="10"/>
    <x v="2"/>
  </r>
  <r>
    <x v="912"/>
    <x v="0"/>
    <x v="0"/>
    <s v="F"/>
    <x v="0"/>
    <x v="0"/>
    <n v="3"/>
    <x v="1"/>
    <s v="Yes"/>
    <n v="1"/>
    <s v="1-2 Miles"/>
    <n v="32"/>
    <x v="0"/>
    <n v="0"/>
    <s v="North America"/>
    <s v="Partial College"/>
    <n v="1"/>
    <s v="2"/>
    <x v="3"/>
  </r>
  <r>
    <x v="913"/>
    <x v="1"/>
    <x v="1"/>
    <s v="M"/>
    <x v="1"/>
    <x v="10"/>
    <n v="2"/>
    <x v="5"/>
    <s v="Yes"/>
    <n v="0"/>
    <s v="2-5 Miles"/>
    <n v="36"/>
    <x v="1"/>
    <n v="1"/>
    <s v="North America"/>
    <s v="Bachelors"/>
    <n v="2"/>
    <s v="5"/>
    <x v="1"/>
  </r>
  <r>
    <x v="914"/>
    <x v="1"/>
    <x v="1"/>
    <s v="M"/>
    <x v="1"/>
    <x v="2"/>
    <n v="5"/>
    <x v="5"/>
    <s v="No"/>
    <n v="0"/>
    <s v="0-1 Miles"/>
    <n v="47"/>
    <x v="0"/>
    <n v="0"/>
    <s v="North America"/>
    <s v="Graduate Degree"/>
    <n v="0"/>
    <s v="1"/>
    <x v="0"/>
  </r>
  <r>
    <x v="915"/>
    <x v="0"/>
    <x v="1"/>
    <s v="M"/>
    <x v="1"/>
    <x v="10"/>
    <n v="3"/>
    <x v="4"/>
    <s v="Yes"/>
    <n v="2"/>
    <s v="10+ Miles"/>
    <n v="64"/>
    <x v="0"/>
    <n v="0"/>
    <s v="North America"/>
    <s v="Graduate Degree"/>
    <n v="10"/>
    <s v="999"/>
    <x v="4"/>
  </r>
  <r>
    <x v="916"/>
    <x v="1"/>
    <x v="1"/>
    <s v="M"/>
    <x v="1"/>
    <x v="3"/>
    <n v="3"/>
    <x v="2"/>
    <s v="No"/>
    <n v="0"/>
    <s v="0-1 Miles"/>
    <n v="35"/>
    <x v="1"/>
    <n v="1"/>
    <s v="North America"/>
    <s v="Graduate Degree"/>
    <n v="0"/>
    <s v="1"/>
    <x v="0"/>
  </r>
  <r>
    <x v="917"/>
    <x v="1"/>
    <x v="1"/>
    <s v="M"/>
    <x v="1"/>
    <x v="15"/>
    <n v="3"/>
    <x v="4"/>
    <s v="Yes"/>
    <n v="4"/>
    <s v="2-5 Miles"/>
    <n v="40"/>
    <x v="1"/>
    <n v="1"/>
    <s v="North America"/>
    <s v="Bachelors"/>
    <n v="2"/>
    <s v="5"/>
    <x v="1"/>
  </r>
  <r>
    <x v="918"/>
    <x v="0"/>
    <x v="0"/>
    <s v="F"/>
    <x v="0"/>
    <x v="3"/>
    <n v="0"/>
    <x v="5"/>
    <s v="Yes"/>
    <n v="2"/>
    <s v="5-10 Miles"/>
    <n v="34"/>
    <x v="1"/>
    <n v="1"/>
    <s v="North America"/>
    <s v="Partial College"/>
    <n v="5"/>
    <s v="10"/>
    <x v="2"/>
  </r>
  <r>
    <x v="919"/>
    <x v="0"/>
    <x v="0"/>
    <s v="F"/>
    <x v="0"/>
    <x v="0"/>
    <n v="4"/>
    <x v="2"/>
    <s v="Yes"/>
    <n v="2"/>
    <s v="10+ Miles"/>
    <n v="61"/>
    <x v="0"/>
    <n v="0"/>
    <s v="North America"/>
    <s v="High School"/>
    <n v="10"/>
    <s v="999"/>
    <x v="4"/>
  </r>
  <r>
    <x v="920"/>
    <x v="0"/>
    <x v="1"/>
    <s v="M"/>
    <x v="1"/>
    <x v="1"/>
    <n v="2"/>
    <x v="5"/>
    <s v="Yes"/>
    <n v="2"/>
    <s v="1-2 Miles"/>
    <n v="51"/>
    <x v="0"/>
    <n v="0"/>
    <s v="North America"/>
    <s v="High School"/>
    <n v="1"/>
    <s v="2"/>
    <x v="3"/>
  </r>
  <r>
    <x v="921"/>
    <x v="1"/>
    <x v="0"/>
    <s v="F"/>
    <x v="0"/>
    <x v="3"/>
    <n v="3"/>
    <x v="2"/>
    <s v="Yes"/>
    <n v="1"/>
    <s v="5-10 Miles"/>
    <n v="49"/>
    <x v="1"/>
    <n v="1"/>
    <s v="North America"/>
    <s v="Partial College"/>
    <n v="5"/>
    <s v="10"/>
    <x v="2"/>
  </r>
  <r>
    <x v="922"/>
    <x v="0"/>
    <x v="0"/>
    <s v="F"/>
    <x v="0"/>
    <x v="0"/>
    <n v="3"/>
    <x v="2"/>
    <s v="No"/>
    <n v="2"/>
    <s v="1-2 Miles"/>
    <n v="54"/>
    <x v="1"/>
    <n v="1"/>
    <s v="North America"/>
    <s v="Partial College"/>
    <n v="1"/>
    <s v="2"/>
    <x v="3"/>
  </r>
  <r>
    <x v="923"/>
    <x v="1"/>
    <x v="1"/>
    <s v="M"/>
    <x v="1"/>
    <x v="3"/>
    <n v="3"/>
    <x v="4"/>
    <s v="No"/>
    <n v="2"/>
    <s v="1-2 Miles"/>
    <n v="53"/>
    <x v="1"/>
    <n v="1"/>
    <s v="North America"/>
    <s v="Graduate Degree"/>
    <n v="1"/>
    <s v="2"/>
    <x v="3"/>
  </r>
  <r>
    <x v="924"/>
    <x v="1"/>
    <x v="1"/>
    <s v="M"/>
    <x v="1"/>
    <x v="8"/>
    <n v="2"/>
    <x v="2"/>
    <s v="Yes"/>
    <n v="1"/>
    <s v="2-5 Miles"/>
    <n v="48"/>
    <x v="1"/>
    <n v="1"/>
    <s v="North America"/>
    <s v="Partial College"/>
    <n v="2"/>
    <s v="5"/>
    <x v="1"/>
  </r>
  <r>
    <x v="925"/>
    <x v="1"/>
    <x v="0"/>
    <s v="F"/>
    <x v="0"/>
    <x v="14"/>
    <n v="0"/>
    <x v="5"/>
    <s v="Yes"/>
    <n v="0"/>
    <s v="1-2 Miles"/>
    <n v="33"/>
    <x v="1"/>
    <n v="1"/>
    <s v="North America"/>
    <s v="Graduate Degree"/>
    <n v="1"/>
    <s v="2"/>
    <x v="3"/>
  </r>
  <r>
    <x v="926"/>
    <x v="1"/>
    <x v="0"/>
    <s v="F"/>
    <x v="0"/>
    <x v="0"/>
    <n v="2"/>
    <x v="2"/>
    <s v="Yes"/>
    <n v="2"/>
    <s v="10+ Miles"/>
    <n v="57"/>
    <x v="0"/>
    <n v="0"/>
    <s v="North America"/>
    <s v="High School"/>
    <n v="10"/>
    <s v="999"/>
    <x v="4"/>
  </r>
  <r>
    <x v="927"/>
    <x v="0"/>
    <x v="0"/>
    <s v="F"/>
    <x v="0"/>
    <x v="3"/>
    <n v="0"/>
    <x v="2"/>
    <s v="Yes"/>
    <n v="0"/>
    <s v="2-5 Miles"/>
    <n v="39"/>
    <x v="0"/>
    <n v="0"/>
    <s v="North America"/>
    <s v="Graduate Degree"/>
    <n v="2"/>
    <s v="5"/>
    <x v="1"/>
  </r>
  <r>
    <x v="928"/>
    <x v="0"/>
    <x v="1"/>
    <s v="M"/>
    <x v="1"/>
    <x v="10"/>
    <n v="2"/>
    <x v="2"/>
    <s v="Yes"/>
    <n v="2"/>
    <s v="5-10 Miles"/>
    <n v="48"/>
    <x v="0"/>
    <n v="0"/>
    <s v="North America"/>
    <s v="High School"/>
    <n v="5"/>
    <s v="10"/>
    <x v="2"/>
  </r>
  <r>
    <x v="929"/>
    <x v="0"/>
    <x v="1"/>
    <s v="M"/>
    <x v="1"/>
    <x v="10"/>
    <n v="2"/>
    <x v="2"/>
    <s v="Yes"/>
    <n v="2"/>
    <s v="5-10 Miles"/>
    <n v="50"/>
    <x v="0"/>
    <n v="0"/>
    <s v="North America"/>
    <s v="High School"/>
    <n v="5"/>
    <s v="10"/>
    <x v="2"/>
  </r>
  <r>
    <x v="930"/>
    <x v="0"/>
    <x v="1"/>
    <s v="M"/>
    <x v="1"/>
    <x v="3"/>
    <n v="5"/>
    <x v="2"/>
    <s v="No"/>
    <n v="3"/>
    <s v="10+ Miles"/>
    <n v="47"/>
    <x v="0"/>
    <n v="0"/>
    <s v="North America"/>
    <s v="Graduate Degree"/>
    <n v="10"/>
    <s v="999"/>
    <x v="4"/>
  </r>
  <r>
    <x v="931"/>
    <x v="0"/>
    <x v="0"/>
    <s v="F"/>
    <x v="0"/>
    <x v="0"/>
    <n v="1"/>
    <x v="1"/>
    <s v="Yes"/>
    <n v="1"/>
    <s v="1-2 Miles"/>
    <n v="49"/>
    <x v="1"/>
    <n v="1"/>
    <s v="North America"/>
    <s v="Partial College"/>
    <n v="1"/>
    <s v="2"/>
    <x v="3"/>
  </r>
  <r>
    <x v="932"/>
    <x v="1"/>
    <x v="0"/>
    <s v="F"/>
    <x v="0"/>
    <x v="0"/>
    <n v="0"/>
    <x v="5"/>
    <s v="No"/>
    <n v="2"/>
    <s v="0-1 Miles"/>
    <n v="27"/>
    <x v="1"/>
    <n v="1"/>
    <s v="North America"/>
    <s v="High School"/>
    <n v="0"/>
    <s v="1"/>
    <x v="0"/>
  </r>
  <r>
    <x v="933"/>
    <x v="1"/>
    <x v="1"/>
    <s v="M"/>
    <x v="1"/>
    <x v="10"/>
    <n v="0"/>
    <x v="5"/>
    <s v="Yes"/>
    <n v="0"/>
    <s v="5-10 Miles"/>
    <n v="29"/>
    <x v="0"/>
    <n v="0"/>
    <s v="North America"/>
    <s v="Partial College"/>
    <n v="5"/>
    <s v="10"/>
    <x v="2"/>
  </r>
  <r>
    <x v="934"/>
    <x v="0"/>
    <x v="1"/>
    <s v="M"/>
    <x v="1"/>
    <x v="10"/>
    <n v="2"/>
    <x v="4"/>
    <s v="Yes"/>
    <n v="0"/>
    <s v="2-5 Miles"/>
    <n v="59"/>
    <x v="0"/>
    <n v="0"/>
    <s v="North America"/>
    <s v="Bachelors"/>
    <n v="2"/>
    <s v="5"/>
    <x v="1"/>
  </r>
  <r>
    <x v="935"/>
    <x v="0"/>
    <x v="0"/>
    <s v="F"/>
    <x v="0"/>
    <x v="10"/>
    <n v="1"/>
    <x v="5"/>
    <s v="Yes"/>
    <n v="1"/>
    <s v="0-1 Miles"/>
    <n v="45"/>
    <x v="1"/>
    <n v="1"/>
    <s v="North America"/>
    <s v="Partial College"/>
    <n v="0"/>
    <s v="1"/>
    <x v="0"/>
  </r>
  <r>
    <x v="936"/>
    <x v="0"/>
    <x v="0"/>
    <s v="F"/>
    <x v="0"/>
    <x v="10"/>
    <n v="4"/>
    <x v="4"/>
    <s v="Yes"/>
    <n v="2"/>
    <s v="2-5 Miles"/>
    <n v="60"/>
    <x v="0"/>
    <n v="0"/>
    <s v="North America"/>
    <s v="Bachelors"/>
    <n v="2"/>
    <s v="5"/>
    <x v="1"/>
  </r>
  <r>
    <x v="937"/>
    <x v="0"/>
    <x v="1"/>
    <s v="M"/>
    <x v="1"/>
    <x v="3"/>
    <n v="4"/>
    <x v="2"/>
    <s v="Yes"/>
    <n v="0"/>
    <s v="0-1 Miles"/>
    <n v="36"/>
    <x v="1"/>
    <n v="1"/>
    <s v="North America"/>
    <s v="Graduate Degree"/>
    <n v="0"/>
    <s v="1"/>
    <x v="0"/>
  </r>
  <r>
    <x v="938"/>
    <x v="0"/>
    <x v="0"/>
    <s v="F"/>
    <x v="0"/>
    <x v="0"/>
    <n v="0"/>
    <x v="5"/>
    <s v="Yes"/>
    <n v="2"/>
    <s v="5-10 Miles"/>
    <n v="27"/>
    <x v="0"/>
    <n v="0"/>
    <s v="North America"/>
    <s v="High School"/>
    <n v="5"/>
    <s v="10"/>
    <x v="2"/>
  </r>
  <r>
    <x v="939"/>
    <x v="1"/>
    <x v="1"/>
    <s v="M"/>
    <x v="1"/>
    <x v="2"/>
    <n v="2"/>
    <x v="5"/>
    <s v="No"/>
    <n v="2"/>
    <s v="1-2 Miles"/>
    <n v="50"/>
    <x v="0"/>
    <n v="0"/>
    <s v="North America"/>
    <s v="Partial High School"/>
    <n v="1"/>
    <s v="2"/>
    <x v="3"/>
  </r>
  <r>
    <x v="940"/>
    <x v="1"/>
    <x v="0"/>
    <s v="F"/>
    <x v="0"/>
    <x v="10"/>
    <n v="1"/>
    <x v="5"/>
    <s v="Yes"/>
    <n v="0"/>
    <s v="1-2 Miles"/>
    <n v="35"/>
    <x v="0"/>
    <n v="0"/>
    <s v="North America"/>
    <s v="Graduate Degree"/>
    <n v="1"/>
    <s v="2"/>
    <x v="3"/>
  </r>
  <r>
    <x v="941"/>
    <x v="0"/>
    <x v="0"/>
    <s v="F"/>
    <x v="0"/>
    <x v="10"/>
    <n v="1"/>
    <x v="5"/>
    <s v="Yes"/>
    <n v="0"/>
    <s v="2-5 Miles"/>
    <n v="34"/>
    <x v="1"/>
    <n v="1"/>
    <s v="North America"/>
    <s v="Graduate Degree"/>
    <n v="2"/>
    <s v="5"/>
    <x v="1"/>
  </r>
  <r>
    <x v="942"/>
    <x v="0"/>
    <x v="0"/>
    <s v="F"/>
    <x v="0"/>
    <x v="0"/>
    <n v="3"/>
    <x v="2"/>
    <s v="Yes"/>
    <n v="2"/>
    <s v="5-10 Miles"/>
    <n v="54"/>
    <x v="0"/>
    <n v="0"/>
    <s v="North America"/>
    <s v="Partial College"/>
    <n v="5"/>
    <s v="10"/>
    <x v="2"/>
  </r>
  <r>
    <x v="943"/>
    <x v="0"/>
    <x v="0"/>
    <s v="F"/>
    <x v="0"/>
    <x v="10"/>
    <n v="4"/>
    <x v="5"/>
    <s v="No"/>
    <n v="2"/>
    <s v="0-1 Miles"/>
    <n v="42"/>
    <x v="0"/>
    <n v="0"/>
    <s v="North America"/>
    <s v="Bachelors"/>
    <n v="0"/>
    <s v="1"/>
    <x v="0"/>
  </r>
  <r>
    <x v="944"/>
    <x v="0"/>
    <x v="0"/>
    <s v="F"/>
    <x v="0"/>
    <x v="14"/>
    <n v="1"/>
    <x v="5"/>
    <s v="Yes"/>
    <n v="0"/>
    <s v="2-5 Miles"/>
    <n v="34"/>
    <x v="1"/>
    <n v="1"/>
    <s v="North America"/>
    <s v="Bachelors"/>
    <n v="2"/>
    <s v="5"/>
    <x v="1"/>
  </r>
  <r>
    <x v="945"/>
    <x v="1"/>
    <x v="1"/>
    <s v="M"/>
    <x v="1"/>
    <x v="14"/>
    <n v="2"/>
    <x v="5"/>
    <s v="No"/>
    <n v="1"/>
    <s v="0-1 Miles"/>
    <n v="38"/>
    <x v="1"/>
    <n v="1"/>
    <s v="North America"/>
    <s v="Bachelors"/>
    <n v="0"/>
    <s v="1"/>
    <x v="0"/>
  </r>
  <r>
    <x v="946"/>
    <x v="0"/>
    <x v="0"/>
    <s v="F"/>
    <x v="0"/>
    <x v="8"/>
    <n v="5"/>
    <x v="4"/>
    <s v="Yes"/>
    <n v="2"/>
    <s v="1-2 Miles"/>
    <n v="63"/>
    <x v="1"/>
    <n v="1"/>
    <s v="North America"/>
    <s v="Bachelors"/>
    <n v="1"/>
    <s v="2"/>
    <x v="3"/>
  </r>
  <r>
    <x v="947"/>
    <x v="1"/>
    <x v="0"/>
    <s v="F"/>
    <x v="0"/>
    <x v="8"/>
    <n v="4"/>
    <x v="2"/>
    <s v="No"/>
    <n v="3"/>
    <s v="1-2 Miles"/>
    <n v="45"/>
    <x v="1"/>
    <n v="1"/>
    <s v="North America"/>
    <s v="High School"/>
    <n v="1"/>
    <s v="2"/>
    <x v="3"/>
  </r>
  <r>
    <x v="948"/>
    <x v="1"/>
    <x v="0"/>
    <s v="F"/>
    <x v="0"/>
    <x v="10"/>
    <n v="0"/>
    <x v="5"/>
    <s v="No"/>
    <n v="0"/>
    <s v="0-1 Miles"/>
    <n v="40"/>
    <x v="0"/>
    <n v="0"/>
    <s v="North America"/>
    <s v="Graduate Degree"/>
    <n v="0"/>
    <s v="1"/>
    <x v="0"/>
  </r>
  <r>
    <x v="949"/>
    <x v="0"/>
    <x v="1"/>
    <s v="M"/>
    <x v="1"/>
    <x v="3"/>
    <n v="2"/>
    <x v="5"/>
    <s v="Yes"/>
    <n v="2"/>
    <s v="10+ Miles"/>
    <n v="53"/>
    <x v="0"/>
    <n v="0"/>
    <s v="North America"/>
    <s v="Partial High School"/>
    <n v="10"/>
    <s v="999"/>
    <x v="4"/>
  </r>
  <r>
    <x v="950"/>
    <x v="1"/>
    <x v="0"/>
    <s v="F"/>
    <x v="0"/>
    <x v="3"/>
    <n v="1"/>
    <x v="2"/>
    <s v="Yes"/>
    <n v="0"/>
    <s v="2-5 Miles"/>
    <n v="34"/>
    <x v="0"/>
    <n v="0"/>
    <s v="North America"/>
    <s v="Graduate Degree"/>
    <n v="2"/>
    <s v="5"/>
    <x v="1"/>
  </r>
  <r>
    <x v="951"/>
    <x v="0"/>
    <x v="1"/>
    <s v="M"/>
    <x v="1"/>
    <x v="3"/>
    <n v="0"/>
    <x v="2"/>
    <s v="No"/>
    <n v="1"/>
    <s v="0-1 Miles"/>
    <n v="38"/>
    <x v="0"/>
    <n v="0"/>
    <s v="North America"/>
    <s v="Bachelors"/>
    <n v="0"/>
    <s v="1"/>
    <x v="0"/>
  </r>
  <r>
    <x v="952"/>
    <x v="0"/>
    <x v="0"/>
    <s v="F"/>
    <x v="0"/>
    <x v="3"/>
    <n v="4"/>
    <x v="4"/>
    <s v="No"/>
    <n v="1"/>
    <s v="1-2 Miles"/>
    <n v="59"/>
    <x v="0"/>
    <n v="0"/>
    <s v="North America"/>
    <s v="Bachelors"/>
    <n v="1"/>
    <s v="2"/>
    <x v="3"/>
  </r>
  <r>
    <x v="953"/>
    <x v="1"/>
    <x v="0"/>
    <s v="F"/>
    <x v="0"/>
    <x v="0"/>
    <n v="3"/>
    <x v="1"/>
    <s v="Yes"/>
    <n v="1"/>
    <s v="1-2 Miles"/>
    <n v="30"/>
    <x v="1"/>
    <n v="1"/>
    <s v="North America"/>
    <s v="Partial College"/>
    <n v="1"/>
    <s v="2"/>
    <x v="3"/>
  </r>
  <r>
    <x v="954"/>
    <x v="0"/>
    <x v="1"/>
    <s v="M"/>
    <x v="1"/>
    <x v="10"/>
    <n v="1"/>
    <x v="2"/>
    <s v="Yes"/>
    <n v="1"/>
    <s v="0-1 Miles"/>
    <n v="48"/>
    <x v="1"/>
    <n v="1"/>
    <s v="North America"/>
    <s v="Bachelors"/>
    <n v="0"/>
    <s v="1"/>
    <x v="0"/>
  </r>
  <r>
    <x v="955"/>
    <x v="0"/>
    <x v="0"/>
    <s v="F"/>
    <x v="0"/>
    <x v="0"/>
    <n v="4"/>
    <x v="5"/>
    <s v="Yes"/>
    <n v="2"/>
    <s v="2-5 Miles"/>
    <n v="43"/>
    <x v="0"/>
    <n v="0"/>
    <s v="North America"/>
    <s v="High School"/>
    <n v="2"/>
    <s v="5"/>
    <x v="1"/>
  </r>
  <r>
    <x v="956"/>
    <x v="0"/>
    <x v="0"/>
    <s v="F"/>
    <x v="0"/>
    <x v="3"/>
    <n v="4"/>
    <x v="2"/>
    <s v="Yes"/>
    <n v="0"/>
    <s v="2-5 Miles"/>
    <n v="35"/>
    <x v="1"/>
    <n v="1"/>
    <s v="North America"/>
    <s v="Graduate Degree"/>
    <n v="2"/>
    <s v="5"/>
    <x v="1"/>
  </r>
  <r>
    <x v="957"/>
    <x v="0"/>
    <x v="0"/>
    <s v="F"/>
    <x v="0"/>
    <x v="10"/>
    <n v="0"/>
    <x v="2"/>
    <s v="Yes"/>
    <n v="2"/>
    <s v="5-10 Miles"/>
    <n v="30"/>
    <x v="0"/>
    <n v="0"/>
    <s v="North America"/>
    <s v="Partial College"/>
    <n v="5"/>
    <s v="10"/>
    <x v="2"/>
  </r>
  <r>
    <x v="958"/>
    <x v="0"/>
    <x v="1"/>
    <s v="M"/>
    <x v="1"/>
    <x v="8"/>
    <n v="5"/>
    <x v="2"/>
    <s v="Yes"/>
    <n v="0"/>
    <s v="0-1 Miles"/>
    <n v="47"/>
    <x v="1"/>
    <n v="1"/>
    <s v="North America"/>
    <s v="Graduate Degree"/>
    <n v="0"/>
    <s v="1"/>
    <x v="0"/>
  </r>
  <r>
    <x v="959"/>
    <x v="0"/>
    <x v="1"/>
    <s v="M"/>
    <x v="1"/>
    <x v="10"/>
    <n v="1"/>
    <x v="5"/>
    <s v="Yes"/>
    <n v="1"/>
    <s v="2-5 Miles"/>
    <n v="45"/>
    <x v="1"/>
    <n v="1"/>
    <s v="North America"/>
    <s v="Partial College"/>
    <n v="2"/>
    <s v="5"/>
    <x v="1"/>
  </r>
  <r>
    <x v="960"/>
    <x v="1"/>
    <x v="1"/>
    <s v="M"/>
    <x v="1"/>
    <x v="11"/>
    <n v="0"/>
    <x v="2"/>
    <s v="No"/>
    <n v="4"/>
    <s v="1-2 Miles"/>
    <n v="45"/>
    <x v="0"/>
    <n v="0"/>
    <s v="North America"/>
    <s v="Partial College"/>
    <n v="1"/>
    <s v="2"/>
    <x v="3"/>
  </r>
  <r>
    <x v="961"/>
    <x v="0"/>
    <x v="0"/>
    <s v="F"/>
    <x v="0"/>
    <x v="7"/>
    <n v="2"/>
    <x v="4"/>
    <s v="Yes"/>
    <n v="3"/>
    <s v="5-10 Miles"/>
    <n v="62"/>
    <x v="0"/>
    <n v="0"/>
    <s v="North America"/>
    <s v="Bachelors"/>
    <n v="5"/>
    <s v="10"/>
    <x v="2"/>
  </r>
  <r>
    <x v="962"/>
    <x v="0"/>
    <x v="1"/>
    <s v="M"/>
    <x v="1"/>
    <x v="10"/>
    <n v="2"/>
    <x v="2"/>
    <s v="Yes"/>
    <n v="2"/>
    <s v="10+ Miles"/>
    <n v="55"/>
    <x v="0"/>
    <n v="0"/>
    <s v="North America"/>
    <s v="Partial College"/>
    <n v="10"/>
    <s v="999"/>
    <x v="4"/>
  </r>
  <r>
    <x v="963"/>
    <x v="0"/>
    <x v="0"/>
    <s v="F"/>
    <x v="0"/>
    <x v="8"/>
    <n v="5"/>
    <x v="4"/>
    <s v="Yes"/>
    <n v="2"/>
    <s v="1-2 Miles"/>
    <n v="66"/>
    <x v="1"/>
    <n v="1"/>
    <s v="North America"/>
    <s v="Bachelors"/>
    <n v="1"/>
    <s v="2"/>
    <x v="3"/>
  </r>
  <r>
    <x v="964"/>
    <x v="1"/>
    <x v="1"/>
    <s v="M"/>
    <x v="1"/>
    <x v="3"/>
    <n v="4"/>
    <x v="2"/>
    <s v="Yes"/>
    <n v="1"/>
    <s v="10+ Miles"/>
    <n v="56"/>
    <x v="0"/>
    <n v="0"/>
    <s v="North America"/>
    <s v="Partial College"/>
    <n v="10"/>
    <s v="999"/>
    <x v="4"/>
  </r>
  <r>
    <x v="965"/>
    <x v="1"/>
    <x v="0"/>
    <s v="F"/>
    <x v="0"/>
    <x v="14"/>
    <n v="3"/>
    <x v="5"/>
    <s v="No"/>
    <n v="1"/>
    <s v="0-1 Miles"/>
    <n v="40"/>
    <x v="0"/>
    <n v="0"/>
    <s v="North America"/>
    <s v="Bachelors"/>
    <n v="0"/>
    <s v="1"/>
    <x v="0"/>
  </r>
  <r>
    <x v="966"/>
    <x v="0"/>
    <x v="0"/>
    <s v="F"/>
    <x v="0"/>
    <x v="14"/>
    <n v="0"/>
    <x v="5"/>
    <s v="Yes"/>
    <n v="0"/>
    <s v="1-2 Miles"/>
    <n v="33"/>
    <x v="1"/>
    <n v="1"/>
    <s v="North America"/>
    <s v="Graduate Degree"/>
    <n v="1"/>
    <s v="2"/>
    <x v="3"/>
  </r>
  <r>
    <x v="967"/>
    <x v="0"/>
    <x v="1"/>
    <s v="M"/>
    <x v="1"/>
    <x v="2"/>
    <n v="3"/>
    <x v="4"/>
    <s v="Yes"/>
    <n v="1"/>
    <s v="1-2 Miles"/>
    <n v="56"/>
    <x v="0"/>
    <n v="0"/>
    <s v="North America"/>
    <s v="Bachelors"/>
    <n v="1"/>
    <s v="2"/>
    <x v="3"/>
  </r>
  <r>
    <x v="968"/>
    <x v="1"/>
    <x v="1"/>
    <s v="M"/>
    <x v="1"/>
    <x v="1"/>
    <n v="0"/>
    <x v="1"/>
    <s v="No"/>
    <n v="2"/>
    <s v="5-10 Miles"/>
    <n v="27"/>
    <x v="0"/>
    <n v="0"/>
    <s v="North America"/>
    <s v="Partial High School"/>
    <n v="5"/>
    <s v="10"/>
    <x v="2"/>
  </r>
  <r>
    <x v="969"/>
    <x v="0"/>
    <x v="1"/>
    <s v="M"/>
    <x v="1"/>
    <x v="10"/>
    <n v="0"/>
    <x v="2"/>
    <s v="No"/>
    <n v="0"/>
    <s v="0-1 Miles"/>
    <n v="39"/>
    <x v="0"/>
    <n v="0"/>
    <s v="North America"/>
    <s v="Graduate Degree"/>
    <n v="0"/>
    <s v="1"/>
    <x v="0"/>
  </r>
  <r>
    <x v="970"/>
    <x v="0"/>
    <x v="0"/>
    <s v="F"/>
    <x v="0"/>
    <x v="10"/>
    <n v="0"/>
    <x v="5"/>
    <s v="Yes"/>
    <n v="2"/>
    <s v="5-10 Miles"/>
    <n v="31"/>
    <x v="0"/>
    <n v="0"/>
    <s v="North America"/>
    <s v="Partial College"/>
    <n v="5"/>
    <s v="10"/>
    <x v="2"/>
  </r>
  <r>
    <x v="971"/>
    <x v="1"/>
    <x v="0"/>
    <s v="F"/>
    <x v="0"/>
    <x v="10"/>
    <n v="2"/>
    <x v="5"/>
    <s v="No"/>
    <n v="2"/>
    <s v="1-2 Miles"/>
    <n v="51"/>
    <x v="0"/>
    <n v="0"/>
    <s v="North America"/>
    <s v="Partial High School"/>
    <n v="1"/>
    <s v="2"/>
    <x v="3"/>
  </r>
  <r>
    <x v="972"/>
    <x v="0"/>
    <x v="0"/>
    <s v="F"/>
    <x v="0"/>
    <x v="1"/>
    <n v="1"/>
    <x v="1"/>
    <s v="Yes"/>
    <n v="1"/>
    <s v="5-10 Miles"/>
    <n v="52"/>
    <x v="0"/>
    <n v="0"/>
    <s v="North America"/>
    <s v="High School"/>
    <n v="5"/>
    <s v="10"/>
    <x v="2"/>
  </r>
  <r>
    <x v="973"/>
    <x v="0"/>
    <x v="1"/>
    <s v="M"/>
    <x v="1"/>
    <x v="10"/>
    <n v="1"/>
    <x v="5"/>
    <s v="No"/>
    <n v="1"/>
    <s v="0-1 Miles"/>
    <n v="47"/>
    <x v="0"/>
    <n v="0"/>
    <s v="North America"/>
    <s v="Partial College"/>
    <n v="0"/>
    <s v="1"/>
    <x v="0"/>
  </r>
  <r>
    <x v="974"/>
    <x v="0"/>
    <x v="1"/>
    <s v="M"/>
    <x v="1"/>
    <x v="3"/>
    <n v="3"/>
    <x v="4"/>
    <s v="Yes"/>
    <n v="2"/>
    <s v="5-10 Miles"/>
    <n v="53"/>
    <x v="1"/>
    <n v="1"/>
    <s v="North America"/>
    <s v="Graduate Degree"/>
    <n v="5"/>
    <s v="10"/>
    <x v="2"/>
  </r>
  <r>
    <x v="975"/>
    <x v="0"/>
    <x v="1"/>
    <s v="M"/>
    <x v="1"/>
    <x v="3"/>
    <n v="3"/>
    <x v="2"/>
    <s v="Yes"/>
    <n v="0"/>
    <s v="0-1 Miles"/>
    <n v="35"/>
    <x v="1"/>
    <n v="1"/>
    <s v="North America"/>
    <s v="Graduate Degree"/>
    <n v="0"/>
    <s v="1"/>
    <x v="0"/>
  </r>
  <r>
    <x v="976"/>
    <x v="0"/>
    <x v="0"/>
    <s v="F"/>
    <x v="0"/>
    <x v="10"/>
    <n v="3"/>
    <x v="4"/>
    <s v="Yes"/>
    <n v="2"/>
    <s v="10+ Miles"/>
    <n v="66"/>
    <x v="0"/>
    <n v="0"/>
    <s v="North America"/>
    <s v="Bachelors"/>
    <n v="10"/>
    <s v="999"/>
    <x v="4"/>
  </r>
  <r>
    <x v="977"/>
    <x v="1"/>
    <x v="0"/>
    <s v="F"/>
    <x v="0"/>
    <x v="2"/>
    <n v="4"/>
    <x v="4"/>
    <s v="Yes"/>
    <n v="2"/>
    <s v="5-10 Miles"/>
    <n v="65"/>
    <x v="0"/>
    <n v="0"/>
    <s v="North America"/>
    <s v="Graduate Degree"/>
    <n v="5"/>
    <s v="10"/>
    <x v="2"/>
  </r>
  <r>
    <x v="978"/>
    <x v="0"/>
    <x v="1"/>
    <s v="M"/>
    <x v="1"/>
    <x v="2"/>
    <n v="5"/>
    <x v="2"/>
    <s v="Yes"/>
    <n v="3"/>
    <s v="5-10 Miles"/>
    <n v="45"/>
    <x v="0"/>
    <n v="0"/>
    <s v="North America"/>
    <s v="Partial College"/>
    <n v="5"/>
    <s v="10"/>
    <x v="2"/>
  </r>
  <r>
    <x v="979"/>
    <x v="1"/>
    <x v="1"/>
    <s v="M"/>
    <x v="1"/>
    <x v="0"/>
    <n v="0"/>
    <x v="5"/>
    <s v="Yes"/>
    <n v="1"/>
    <s v="5-10 Miles"/>
    <n v="31"/>
    <x v="0"/>
    <n v="0"/>
    <s v="North America"/>
    <s v="High School"/>
    <n v="5"/>
    <s v="10"/>
    <x v="2"/>
  </r>
  <r>
    <x v="980"/>
    <x v="1"/>
    <x v="0"/>
    <s v="F"/>
    <x v="0"/>
    <x v="2"/>
    <n v="3"/>
    <x v="5"/>
    <s v="Yes"/>
    <n v="3"/>
    <s v="10+ Miles"/>
    <n v="40"/>
    <x v="1"/>
    <n v="1"/>
    <s v="North America"/>
    <s v="Bachelors"/>
    <n v="10"/>
    <s v="999"/>
    <x v="4"/>
  </r>
  <r>
    <x v="981"/>
    <x v="0"/>
    <x v="1"/>
    <s v="M"/>
    <x v="1"/>
    <x v="15"/>
    <n v="5"/>
    <x v="2"/>
    <s v="Yes"/>
    <n v="4"/>
    <s v="2-5 Miles"/>
    <n v="46"/>
    <x v="0"/>
    <n v="0"/>
    <s v="North America"/>
    <s v="Partial College"/>
    <n v="2"/>
    <s v="5"/>
    <x v="1"/>
  </r>
  <r>
    <x v="982"/>
    <x v="1"/>
    <x v="1"/>
    <s v="M"/>
    <x v="1"/>
    <x v="0"/>
    <n v="2"/>
    <x v="1"/>
    <s v="No"/>
    <n v="1"/>
    <s v="1-2 Miles"/>
    <n v="47"/>
    <x v="1"/>
    <n v="1"/>
    <s v="North America"/>
    <s v="Partial College"/>
    <n v="1"/>
    <s v="2"/>
    <x v="3"/>
  </r>
  <r>
    <x v="983"/>
    <x v="0"/>
    <x v="1"/>
    <s v="M"/>
    <x v="1"/>
    <x v="12"/>
    <n v="2"/>
    <x v="4"/>
    <s v="Yes"/>
    <n v="2"/>
    <s v="0-1 Miles"/>
    <n v="41"/>
    <x v="0"/>
    <n v="0"/>
    <s v="North America"/>
    <s v="Graduate Degree"/>
    <n v="0"/>
    <s v="1"/>
    <x v="0"/>
  </r>
  <r>
    <x v="984"/>
    <x v="0"/>
    <x v="1"/>
    <s v="M"/>
    <x v="1"/>
    <x v="10"/>
    <n v="2"/>
    <x v="2"/>
    <s v="No"/>
    <n v="2"/>
    <s v="1-2 Miles"/>
    <n v="48"/>
    <x v="1"/>
    <n v="1"/>
    <s v="North America"/>
    <s v="High School"/>
    <n v="1"/>
    <s v="2"/>
    <x v="3"/>
  </r>
  <r>
    <x v="985"/>
    <x v="1"/>
    <x v="0"/>
    <s v="F"/>
    <x v="0"/>
    <x v="14"/>
    <n v="4"/>
    <x v="5"/>
    <s v="Yes"/>
    <n v="2"/>
    <s v="0-1 Miles"/>
    <n v="42"/>
    <x v="0"/>
    <n v="0"/>
    <s v="North America"/>
    <s v="Bachelors"/>
    <n v="0"/>
    <s v="1"/>
    <x v="0"/>
  </r>
  <r>
    <x v="986"/>
    <x v="1"/>
    <x v="1"/>
    <s v="M"/>
    <x v="1"/>
    <x v="0"/>
    <n v="5"/>
    <x v="2"/>
    <s v="Yes"/>
    <n v="4"/>
    <s v="10+ Miles"/>
    <n v="60"/>
    <x v="1"/>
    <n v="1"/>
    <s v="North America"/>
    <s v="High School"/>
    <n v="10"/>
    <s v="999"/>
    <x v="4"/>
  </r>
  <r>
    <x v="987"/>
    <x v="1"/>
    <x v="0"/>
    <s v="F"/>
    <x v="0"/>
    <x v="10"/>
    <n v="3"/>
    <x v="4"/>
    <s v="Yes"/>
    <n v="2"/>
    <s v="10+ Miles"/>
    <n v="66"/>
    <x v="0"/>
    <n v="0"/>
    <s v="North America"/>
    <s v="Graduate Degree"/>
    <n v="10"/>
    <s v="999"/>
    <x v="4"/>
  </r>
  <r>
    <x v="988"/>
    <x v="0"/>
    <x v="1"/>
    <s v="M"/>
    <x v="1"/>
    <x v="3"/>
    <n v="5"/>
    <x v="4"/>
    <s v="Yes"/>
    <n v="2"/>
    <s v="10+ Miles"/>
    <n v="63"/>
    <x v="0"/>
    <n v="0"/>
    <s v="North America"/>
    <s v="Bachelors"/>
    <n v="10"/>
    <s v="999"/>
    <x v="4"/>
  </r>
  <r>
    <x v="989"/>
    <x v="0"/>
    <x v="1"/>
    <s v="M"/>
    <x v="1"/>
    <x v="10"/>
    <n v="4"/>
    <x v="5"/>
    <s v="No"/>
    <n v="3"/>
    <s v="10+ Miles"/>
    <n v="42"/>
    <x v="0"/>
    <n v="0"/>
    <s v="North America"/>
    <s v="Bachelors"/>
    <n v="10"/>
    <s v="999"/>
    <x v="4"/>
  </r>
  <r>
    <x v="990"/>
    <x v="1"/>
    <x v="0"/>
    <s v="F"/>
    <x v="0"/>
    <x v="1"/>
    <n v="0"/>
    <x v="5"/>
    <s v="No"/>
    <n v="2"/>
    <s v="5-10 Miles"/>
    <n v="26"/>
    <x v="0"/>
    <n v="0"/>
    <s v="North America"/>
    <s v="High School"/>
    <n v="5"/>
    <s v="10"/>
    <x v="2"/>
  </r>
  <r>
    <x v="991"/>
    <x v="1"/>
    <x v="0"/>
    <s v="F"/>
    <x v="0"/>
    <x v="10"/>
    <n v="1"/>
    <x v="2"/>
    <s v="Yes"/>
    <n v="0"/>
    <s v="2-5 Miles"/>
    <n v="36"/>
    <x v="1"/>
    <n v="1"/>
    <s v="North America"/>
    <s v="Graduate Degree"/>
    <n v="2"/>
    <s v="5"/>
    <x v="1"/>
  </r>
  <r>
    <x v="992"/>
    <x v="0"/>
    <x v="1"/>
    <s v="M"/>
    <x v="1"/>
    <x v="8"/>
    <n v="2"/>
    <x v="2"/>
    <s v="No"/>
    <n v="0"/>
    <s v="5-10 Miles"/>
    <n v="49"/>
    <x v="1"/>
    <n v="1"/>
    <s v="North America"/>
    <s v="Partial College"/>
    <n v="5"/>
    <s v="10"/>
    <x v="2"/>
  </r>
  <r>
    <x v="993"/>
    <x v="1"/>
    <x v="1"/>
    <s v="M"/>
    <x v="1"/>
    <x v="13"/>
    <n v="1"/>
    <x v="2"/>
    <s v="No"/>
    <n v="3"/>
    <s v="0-1 Miles"/>
    <n v="44"/>
    <x v="1"/>
    <n v="1"/>
    <s v="North America"/>
    <s v="Partial College"/>
    <n v="0"/>
    <s v="1"/>
    <x v="0"/>
  </r>
  <r>
    <x v="994"/>
    <x v="0"/>
    <x v="1"/>
    <s v="M"/>
    <x v="1"/>
    <x v="2"/>
    <n v="5"/>
    <x v="2"/>
    <s v="Yes"/>
    <n v="3"/>
    <s v="1-2 Miles"/>
    <n v="46"/>
    <x v="0"/>
    <n v="0"/>
    <s v="North America"/>
    <s v="Partial College"/>
    <n v="1"/>
    <s v="2"/>
    <x v="3"/>
  </r>
  <r>
    <x v="995"/>
    <x v="0"/>
    <x v="1"/>
    <s v="M"/>
    <x v="1"/>
    <x v="10"/>
    <n v="2"/>
    <x v="2"/>
    <s v="Yes"/>
    <n v="2"/>
    <s v="2-5 Miles"/>
    <n v="54"/>
    <x v="1"/>
    <n v="1"/>
    <s v="North America"/>
    <s v="High School"/>
    <n v="2"/>
    <s v="5"/>
    <x v="1"/>
  </r>
  <r>
    <x v="996"/>
    <x v="1"/>
    <x v="1"/>
    <s v="M"/>
    <x v="1"/>
    <x v="3"/>
    <n v="4"/>
    <x v="2"/>
    <s v="Yes"/>
    <n v="0"/>
    <s v="2-5 Miles"/>
    <n v="35"/>
    <x v="1"/>
    <n v="1"/>
    <s v="North America"/>
    <s v="Graduate Degree"/>
    <n v="2"/>
    <s v="5"/>
    <x v="1"/>
  </r>
  <r>
    <x v="997"/>
    <x v="0"/>
    <x v="1"/>
    <s v="M"/>
    <x v="1"/>
    <x v="10"/>
    <n v="2"/>
    <x v="5"/>
    <s v="Yes"/>
    <n v="0"/>
    <s v="0-1 Miles"/>
    <n v="38"/>
    <x v="1"/>
    <n v="1"/>
    <s v="North America"/>
    <s v="Bachelors"/>
    <n v="0"/>
    <s v="1"/>
    <x v="0"/>
  </r>
  <r>
    <x v="998"/>
    <x v="1"/>
    <x v="1"/>
    <s v="M"/>
    <x v="1"/>
    <x v="11"/>
    <n v="3"/>
    <x v="4"/>
    <s v="No"/>
    <n v="3"/>
    <s v="1-2 Miles"/>
    <n v="38"/>
    <x v="0"/>
    <n v="0"/>
    <s v="North America"/>
    <s v="Bachelors"/>
    <n v="1"/>
    <s v="2"/>
    <x v="3"/>
  </r>
  <r>
    <x v="999"/>
    <x v="1"/>
    <x v="1"/>
    <s v="M"/>
    <x v="1"/>
    <x v="10"/>
    <n v="3"/>
    <x v="2"/>
    <s v="Yes"/>
    <n v="2"/>
    <s v="10+ Miles"/>
    <n v="53"/>
    <x v="1"/>
    <n v="1"/>
    <s v="North America"/>
    <s v="High School"/>
    <n v="10"/>
    <s v="999"/>
    <x v="4"/>
  </r>
  <r>
    <x v="5"/>
    <x v="0"/>
    <x v="0"/>
    <s v="F"/>
    <x v="0"/>
    <x v="4"/>
    <n v="2"/>
    <x v="3"/>
    <s v="Yes"/>
    <n v="0"/>
    <s v="1-2 Miles"/>
    <n v="50"/>
    <x v="0"/>
    <n v="0"/>
    <s v="Europe"/>
    <s v="Partial College"/>
    <n v="1"/>
    <s v="2"/>
    <x v="3"/>
  </r>
  <r>
    <x v="9"/>
    <x v="0"/>
    <x v="1"/>
    <s v="M"/>
    <x v="1"/>
    <x v="7"/>
    <n v="2"/>
    <x v="3"/>
    <s v="Yes"/>
    <n v="1"/>
    <s v="0-1 Miles"/>
    <n v="40"/>
    <x v="1"/>
    <n v="1"/>
    <s v="Europe"/>
    <s v="Partial College"/>
    <n v="0"/>
    <s v="1"/>
    <x v="0"/>
  </r>
  <r>
    <x v="10"/>
    <x v="0"/>
    <x v="0"/>
    <s v="F"/>
    <x v="0"/>
    <x v="1"/>
    <n v="3"/>
    <x v="5"/>
    <s v="No"/>
    <n v="2"/>
    <s v="1-2 Miles"/>
    <n v="54"/>
    <x v="1"/>
    <n v="1"/>
    <s v="Pacific"/>
    <s v="High School"/>
    <n v="1"/>
    <s v="2"/>
    <x v="3"/>
  </r>
  <r>
    <x v="11"/>
    <x v="1"/>
    <x v="0"/>
    <s v="F"/>
    <x v="0"/>
    <x v="8"/>
    <n v="0"/>
    <x v="2"/>
    <s v="No"/>
    <n v="4"/>
    <s v="10+ Miles"/>
    <n v="36"/>
    <x v="0"/>
    <n v="0"/>
    <s v="Pacific"/>
    <s v="Bachelors"/>
    <n v="10"/>
    <s v="999"/>
    <x v="4"/>
  </r>
  <r>
    <x v="12"/>
    <x v="0"/>
    <x v="1"/>
    <s v="M"/>
    <x v="1"/>
    <x v="9"/>
    <n v="5"/>
    <x v="2"/>
    <s v="Yes"/>
    <n v="0"/>
    <s v="0-1 Miles"/>
    <n v="55"/>
    <x v="0"/>
    <n v="0"/>
    <s v="Europe"/>
    <s v="Partial College"/>
    <n v="0"/>
    <s v="1"/>
    <x v="0"/>
  </r>
  <r>
    <x v="13"/>
    <x v="0"/>
    <x v="1"/>
    <s v="M"/>
    <x v="1"/>
    <x v="0"/>
    <n v="2"/>
    <x v="1"/>
    <s v="Yes"/>
    <n v="1"/>
    <s v="1-2 Miles"/>
    <n v="35"/>
    <x v="1"/>
    <n v="1"/>
    <s v="Europe"/>
    <s v="Partial College"/>
    <n v="1"/>
    <s v="2"/>
    <x v="3"/>
  </r>
  <r>
    <x v="14"/>
    <x v="1"/>
    <x v="1"/>
    <s v="M"/>
    <x v="1"/>
    <x v="10"/>
    <n v="1"/>
    <x v="5"/>
    <s v="No"/>
    <n v="1"/>
    <s v="0-1 Miles"/>
    <n v="45"/>
    <x v="1"/>
    <n v="1"/>
    <s v="Pacific"/>
    <s v="Partial College"/>
    <n v="0"/>
    <s v="1"/>
    <x v="0"/>
  </r>
  <r>
    <x v="15"/>
    <x v="1"/>
    <x v="0"/>
    <s v="F"/>
    <x v="0"/>
    <x v="4"/>
    <n v="2"/>
    <x v="3"/>
    <s v="Yes"/>
    <n v="1"/>
    <s v="0-1 Miles"/>
    <n v="38"/>
    <x v="1"/>
    <n v="1"/>
    <s v="Europe"/>
    <s v="High School"/>
    <n v="0"/>
    <s v="1"/>
    <x v="0"/>
  </r>
  <r>
    <x v="16"/>
    <x v="1"/>
    <x v="1"/>
    <s v="M"/>
    <x v="1"/>
    <x v="1"/>
    <n v="3"/>
    <x v="1"/>
    <s v="No"/>
    <n v="2"/>
    <s v="1-2 Miles"/>
    <n v="59"/>
    <x v="1"/>
    <n v="1"/>
    <s v="Pacific"/>
    <s v="Partial College"/>
    <n v="1"/>
    <s v="2"/>
    <x v="3"/>
  </r>
  <r>
    <x v="17"/>
    <x v="0"/>
    <x v="0"/>
    <s v="F"/>
    <x v="0"/>
    <x v="1"/>
    <n v="1"/>
    <x v="1"/>
    <s v="Yes"/>
    <n v="0"/>
    <s v="0-1 Miles"/>
    <n v="47"/>
    <x v="0"/>
    <n v="0"/>
    <s v="Europe"/>
    <s v="Bachelors"/>
    <n v="0"/>
    <s v="1"/>
    <x v="0"/>
  </r>
  <r>
    <x v="18"/>
    <x v="1"/>
    <x v="1"/>
    <s v="M"/>
    <x v="1"/>
    <x v="0"/>
    <n v="2"/>
    <x v="1"/>
    <s v="Yes"/>
    <n v="1"/>
    <s v="1-2 Miles"/>
    <n v="35"/>
    <x v="1"/>
    <n v="1"/>
    <s v="Europe"/>
    <s v="Partial College"/>
    <n v="1"/>
    <s v="2"/>
    <x v="3"/>
  </r>
  <r>
    <x v="19"/>
    <x v="1"/>
    <x v="1"/>
    <s v="M"/>
    <x v="1"/>
    <x v="6"/>
    <n v="2"/>
    <x v="1"/>
    <s v="Yes"/>
    <n v="2"/>
    <s v="5-10 Miles"/>
    <n v="55"/>
    <x v="1"/>
    <n v="1"/>
    <s v="Pacific"/>
    <s v="Partial High School"/>
    <n v="5"/>
    <s v="10"/>
    <x v="2"/>
  </r>
  <r>
    <x v="20"/>
    <x v="0"/>
    <x v="0"/>
    <s v="F"/>
    <x v="0"/>
    <x v="0"/>
    <n v="0"/>
    <x v="1"/>
    <s v="Yes"/>
    <n v="0"/>
    <s v="0-1 Miles"/>
    <n v="36"/>
    <x v="1"/>
    <n v="1"/>
    <s v="Europe"/>
    <s v="Graduate Degree"/>
    <n v="0"/>
    <s v="1"/>
    <x v="0"/>
  </r>
  <r>
    <x v="21"/>
    <x v="1"/>
    <x v="0"/>
    <s v="F"/>
    <x v="0"/>
    <x v="2"/>
    <n v="0"/>
    <x v="2"/>
    <s v="Yes"/>
    <n v="4"/>
    <s v="10+ Miles"/>
    <n v="35"/>
    <x v="0"/>
    <n v="0"/>
    <s v="Pacific"/>
    <s v="Bachelors"/>
    <n v="10"/>
    <s v="999"/>
    <x v="4"/>
  </r>
  <r>
    <x v="22"/>
    <x v="1"/>
    <x v="1"/>
    <s v="M"/>
    <x v="1"/>
    <x v="0"/>
    <n v="2"/>
    <x v="1"/>
    <s v="Yes"/>
    <n v="0"/>
    <s v="1-2 Miles"/>
    <n v="35"/>
    <x v="1"/>
    <n v="1"/>
    <s v="Europe"/>
    <s v="Partial College"/>
    <n v="1"/>
    <s v="2"/>
    <x v="3"/>
  </r>
  <r>
    <x v="23"/>
    <x v="0"/>
    <x v="0"/>
    <s v="F"/>
    <x v="0"/>
    <x v="2"/>
    <n v="5"/>
    <x v="4"/>
    <s v="No"/>
    <n v="3"/>
    <s v="5-10 Miles"/>
    <n v="56"/>
    <x v="0"/>
    <n v="0"/>
    <s v="Europe"/>
    <s v="High School"/>
    <n v="5"/>
    <s v="10"/>
    <x v="2"/>
  </r>
  <r>
    <x v="24"/>
    <x v="1"/>
    <x v="1"/>
    <s v="M"/>
    <x v="1"/>
    <x v="0"/>
    <n v="2"/>
    <x v="1"/>
    <s v="No"/>
    <n v="1"/>
    <s v="0-1 Miles"/>
    <n v="34"/>
    <x v="0"/>
    <n v="0"/>
    <s v="Europe"/>
    <s v="Partial College"/>
    <n v="0"/>
    <s v="1"/>
    <x v="0"/>
  </r>
  <r>
    <x v="25"/>
    <x v="1"/>
    <x v="1"/>
    <s v="M"/>
    <x v="1"/>
    <x v="1"/>
    <n v="1"/>
    <x v="1"/>
    <s v="Yes"/>
    <n v="0"/>
    <s v="0-1 Miles"/>
    <n v="63"/>
    <x v="0"/>
    <n v="0"/>
    <s v="Europe"/>
    <s v="Bachelors"/>
    <n v="0"/>
    <s v="1"/>
    <x v="0"/>
  </r>
  <r>
    <x v="26"/>
    <x v="1"/>
    <x v="1"/>
    <s v="M"/>
    <x v="1"/>
    <x v="1"/>
    <n v="0"/>
    <x v="1"/>
    <s v="No"/>
    <n v="1"/>
    <s v="0-1 Miles"/>
    <n v="29"/>
    <x v="1"/>
    <n v="1"/>
    <s v="Europe"/>
    <s v="Partial College"/>
    <n v="0"/>
    <s v="1"/>
    <x v="0"/>
  </r>
  <r>
    <x v="27"/>
    <x v="1"/>
    <x v="0"/>
    <s v="F"/>
    <x v="0"/>
    <x v="11"/>
    <n v="0"/>
    <x v="2"/>
    <s v="No"/>
    <n v="1"/>
    <s v="5-10 Miles"/>
    <n v="40"/>
    <x v="0"/>
    <n v="0"/>
    <s v="Pacific"/>
    <s v="Bachelors"/>
    <n v="5"/>
    <s v="10"/>
    <x v="2"/>
  </r>
  <r>
    <x v="28"/>
    <x v="0"/>
    <x v="1"/>
    <s v="M"/>
    <x v="1"/>
    <x v="3"/>
    <n v="5"/>
    <x v="5"/>
    <s v="Yes"/>
    <n v="2"/>
    <s v="5-10 Miles"/>
    <n v="44"/>
    <x v="0"/>
    <n v="0"/>
    <s v="Pacific"/>
    <s v="Partial College"/>
    <n v="5"/>
    <s v="10"/>
    <x v="2"/>
  </r>
  <r>
    <x v="29"/>
    <x v="1"/>
    <x v="0"/>
    <s v="F"/>
    <x v="0"/>
    <x v="6"/>
    <n v="0"/>
    <x v="3"/>
    <s v="No"/>
    <n v="2"/>
    <s v="0-1 Miles"/>
    <n v="32"/>
    <x v="1"/>
    <n v="1"/>
    <s v="Europe"/>
    <s v="Partial High School"/>
    <n v="0"/>
    <s v="1"/>
    <x v="0"/>
  </r>
  <r>
    <x v="30"/>
    <x v="0"/>
    <x v="0"/>
    <s v="F"/>
    <x v="0"/>
    <x v="6"/>
    <n v="2"/>
    <x v="3"/>
    <s v="Yes"/>
    <n v="0"/>
    <s v="0-1 Miles"/>
    <n v="63"/>
    <x v="0"/>
    <n v="0"/>
    <s v="Europe"/>
    <s v="Partial College"/>
    <n v="0"/>
    <s v="1"/>
    <x v="0"/>
  </r>
  <r>
    <x v="31"/>
    <x v="0"/>
    <x v="1"/>
    <s v="M"/>
    <x v="1"/>
    <x v="4"/>
    <n v="0"/>
    <x v="3"/>
    <s v="No"/>
    <n v="1"/>
    <s v="0-1 Miles"/>
    <n v="26"/>
    <x v="1"/>
    <n v="1"/>
    <s v="Pacific"/>
    <s v="Partial College"/>
    <n v="0"/>
    <s v="1"/>
    <x v="0"/>
  </r>
  <r>
    <x v="32"/>
    <x v="1"/>
    <x v="0"/>
    <s v="F"/>
    <x v="0"/>
    <x v="6"/>
    <n v="0"/>
    <x v="3"/>
    <s v="No"/>
    <n v="1"/>
    <s v="5-10 Miles"/>
    <n v="31"/>
    <x v="0"/>
    <n v="0"/>
    <s v="Europe"/>
    <s v="High School"/>
    <n v="5"/>
    <s v="10"/>
    <x v="2"/>
  </r>
  <r>
    <x v="33"/>
    <x v="1"/>
    <x v="1"/>
    <s v="M"/>
    <x v="1"/>
    <x v="2"/>
    <n v="2"/>
    <x v="5"/>
    <s v="No"/>
    <n v="2"/>
    <s v="1-2 Miles"/>
    <n v="50"/>
    <x v="1"/>
    <n v="1"/>
    <s v="Pacific"/>
    <s v="High School"/>
    <n v="1"/>
    <s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62139-7716-4262-AD00-6646358B05FD}" name="PivotTable10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76:B93" firstHeaderRow="1" firstDataRow="1" firstDataCol="1"/>
  <pivotFields count="19">
    <pivotField numFmtI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umFmtId="1" showAll="0"/>
    <pivotField showAll="0">
      <items count="7">
        <item x="1"/>
        <item x="4"/>
        <item x="3"/>
        <item x="2"/>
        <item x="5"/>
        <item h="1" x="0"/>
        <item t="default"/>
      </items>
    </pivotField>
    <pivotField showAll="0"/>
    <pivotField showAll="0"/>
    <pivotField showAll="0"/>
    <pivotField numFmtId="1" showAll="0"/>
    <pivotField showAll="0"/>
    <pivotField dataField="1" numFmtId="1" showAll="0"/>
    <pivotField showAll="0"/>
    <pivotField showAll="0"/>
    <pivotField numFmtId="1" showAll="0"/>
    <pivotField showAll="0"/>
    <pivotField showAll="0">
      <items count="6">
        <item x="0"/>
        <item x="3"/>
        <item x="1"/>
        <item x="2"/>
        <item x="4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Column1" fld="13" baseField="18" baseItem="0" numFmtId="1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0B1DC-6B6A-465B-9987-664376369D4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" firstHeaderRow="1" firstDataRow="1" firstDataCol="1"/>
  <pivotFields count="19">
    <pivotField numFmtId="1" showAll="0"/>
    <pivotField showAll="0"/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showAll="0"/>
    <pivotField numFmtId="1" showAll="0"/>
    <pivotField axis="axisRow" dataField="1" showAll="0">
      <items count="3">
        <item h="1" x="0"/>
        <item x="1"/>
        <item t="default"/>
      </items>
    </pivotField>
    <pivotField numFmtId="1" showAll="0"/>
    <pivotField showAll="0"/>
    <pivotField showAll="0"/>
    <pivotField numFmtId="1" showAll="0"/>
    <pivotField showAll="0"/>
    <pivotField showAll="0"/>
  </pivotFields>
  <rowFields count="1">
    <field x="12"/>
  </rowFields>
  <rowItems count="2">
    <i>
      <x v="1"/>
    </i>
    <i t="grand">
      <x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B7FAC-656E-47BA-9614-F1C6D7D59469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59:B65" firstHeaderRow="1" firstDataRow="1" firstDataCol="1"/>
  <pivotFields count="19">
    <pivotField numFmtId="1"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" showAll="0"/>
    <pivotField showAll="0">
      <items count="7">
        <item x="1"/>
        <item x="4"/>
        <item x="3"/>
        <item x="2"/>
        <item x="5"/>
        <item h="1" x="0"/>
        <item t="default"/>
      </items>
    </pivotField>
    <pivotField showAll="0"/>
    <pivotField showAll="0"/>
    <pivotField showAll="0"/>
    <pivotField numFmtId="1" showAll="0"/>
    <pivotField showAll="0"/>
    <pivotField dataField="1" numFmtId="1" showAll="0"/>
    <pivotField showAll="0"/>
    <pivotField showAll="0"/>
    <pivotField numFmtId="1"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lumn1" fld="13" baseField="18" baseItem="0" numFmtId="1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7E92C-9A49-40DF-B0FB-DB1CAA2EF293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3:B49" firstHeaderRow="1" firstDataRow="1" firstDataCol="1"/>
  <pivotFields count="19">
    <pivotField numFmtId="1"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" showAll="0"/>
    <pivotField axis="axisRow" showAll="0">
      <items count="7">
        <item x="1"/>
        <item x="4"/>
        <item x="3"/>
        <item x="2"/>
        <item x="5"/>
        <item h="1" x="0"/>
        <item t="default"/>
      </items>
    </pivotField>
    <pivotField showAll="0"/>
    <pivotField showAll="0"/>
    <pivotField showAll="0"/>
    <pivotField numFmtId="1" showAll="0"/>
    <pivotField showAll="0"/>
    <pivotField dataField="1" numFmtId="1" showAll="0"/>
    <pivotField showAll="0"/>
    <pivotField showAll="0"/>
    <pivotField numFmtId="1"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lumn1" fld="13" baseField="0" baseItem="0" numFmtId="1"/>
  </dataFields>
  <formats count="1">
    <format dxfId="4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1FA7F-6249-495D-B637-C910C42BCD8F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28:B31" firstHeaderRow="1" firstDataRow="1" firstDataCol="1"/>
  <pivotFields count="19">
    <pivotField numFmtId="1"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64" showAll="0"/>
    <pivotField numFmtId="1" showAll="0"/>
    <pivotField showAll="0"/>
    <pivotField showAll="0"/>
    <pivotField showAll="0"/>
    <pivotField showAll="0"/>
    <pivotField numFmtId="1" showAll="0"/>
    <pivotField showAll="0"/>
    <pivotField dataField="1" numFmtId="1" showAll="0"/>
    <pivotField showAll="0"/>
    <pivotField showAll="0"/>
    <pivotField numFmtI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Column1" fld="13" baseField="0" baseItem="0" numFmtId="1"/>
  </dataFields>
  <formats count="1">
    <format dxfId="5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7DD89-B366-4D84-98ED-024E35E9B9C4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20:B23" firstHeaderRow="1" firstDataRow="1" firstDataCol="1"/>
  <pivotFields count="19"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numFmtId="1" showAll="0"/>
    <pivotField showAll="0"/>
    <pivotField showAll="0"/>
    <pivotField showAll="0"/>
    <pivotField showAll="0"/>
    <pivotField numFmtId="1" showAll="0"/>
    <pivotField showAll="0"/>
    <pivotField dataField="1" numFmtId="1" showAll="0"/>
    <pivotField showAll="0"/>
    <pivotField showAll="0"/>
    <pivotField numFmtI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olumn1" fld="13" baseField="0" baseItem="0" numFmtId="1"/>
  </dataFields>
  <formats count="1">
    <format dxfId="6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BCB4E-4BCB-436F-A4C3-3E14498A3DDE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A18" firstHeaderRow="1" firstDataRow="1" firstDataCol="0"/>
  <pivotFields count="19">
    <pivotField numFmtId="1" showAll="0"/>
    <pivotField showAll="0"/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showAll="0"/>
    <pivotField dataField="1" numFmtId="1" showAll="0"/>
    <pivotField showAll="0"/>
    <pivotField numFmtId="1" showAll="0"/>
    <pivotField showAll="0"/>
    <pivotField showAll="0"/>
    <pivotField numFmtId="1" showAll="0"/>
    <pivotField showAll="0"/>
    <pivotField showAll="0"/>
  </pivotFields>
  <rowItems count="1">
    <i/>
  </rowItems>
  <colItems count="1">
    <i/>
  </colItems>
  <dataFields count="1">
    <dataField name="Average of Age" fld="11" subtotal="average" baseField="0" baseItem="0" numFmtId="1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B7E04-FEAC-46B7-81E7-433EC9F8154A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A15" firstHeaderRow="1" firstDataRow="1" firstDataCol="0"/>
  <pivotFields count="19">
    <pivotField numFmtId="1" showAll="0"/>
    <pivotField showAll="0"/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showAll="0"/>
    <pivotField numFmtId="1" showAll="0"/>
    <pivotField showAll="0"/>
    <pivotField dataField="1" numFmtId="1" showAll="0"/>
    <pivotField showAll="0"/>
    <pivotField showAll="0"/>
    <pivotField numFmtId="1" showAll="0"/>
    <pivotField showAll="0"/>
    <pivotField showAll="0"/>
  </pivotFields>
  <rowItems count="1">
    <i/>
  </rowItems>
  <colItems count="1">
    <i/>
  </colItems>
  <dataFields count="1">
    <dataField name="Average of Column1" fld="13" subtotal="average" baseField="0" baseItem="0" numFmtId="9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BC453-CBC1-40A2-8100-5D1730989E6E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A12" firstHeaderRow="1" firstDataRow="1" firstDataCol="0"/>
  <pivotFields count="19">
    <pivotField dataField="1" numFmtId="1" showAll="0"/>
    <pivotField showAll="0"/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showAll="0"/>
    <pivotField numFmtId="1" showAll="0"/>
    <pivotField showAll="0"/>
    <pivotField showAll="0"/>
  </pivotFields>
  <rowItems count="1">
    <i/>
  </rowItems>
  <colItems count="1">
    <i/>
  </colItems>
  <dataFields count="1">
    <dataField name="No of Customers" fld="0" subtotal="count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34322-7679-4693-9274-7C3FCA7CE5BE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8" firstHeaderRow="1" firstDataRow="1" firstDataCol="1"/>
  <pivotFields count="19">
    <pivotField numFmtId="1" showAll="0"/>
    <pivotField showAll="0"/>
    <pivotField showAll="0"/>
    <pivotField showAll="0"/>
    <pivotField showAll="0"/>
    <pivotField dataField="1" numFmtId="164" showAll="0"/>
    <pivotField numFmtId="1" showAll="0"/>
    <pivotField showAll="0"/>
    <pivotField showAll="0"/>
    <pivotField showAll="0"/>
    <pivotField showAll="0"/>
    <pivotField numFmtId="1" showAll="0"/>
    <pivotField axis="axisRow" showAll="0">
      <items count="3">
        <item x="0"/>
        <item x="1"/>
        <item t="default"/>
      </items>
    </pivotField>
    <pivotField numFmtId="1" showAll="0"/>
    <pivotField showAll="0"/>
    <pivotField showAll="0"/>
    <pivotField numFmtId="1"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Income" fld="5" subtotal="average" baseField="12" baseItem="0" numFmtId="164"/>
  </dataFields>
  <formats count="2">
    <format dxfId="13">
      <pivotArea collapsedLevelsAreSubtotals="1" fieldPosition="0">
        <references count="1">
          <reference field="12" count="1">
            <x v="0"/>
          </reference>
        </references>
      </pivotArea>
    </format>
    <format dxfId="12">
      <pivotArea collapsedLevelsAreSubtotals="1" fieldPosition="0">
        <references count="1">
          <reference field="1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0DF04-650E-406B-8504-70F1012A44A0}" name="Table1" displayName="Table1" ref="A1:S1027" totalsRowShown="0" headerRowDxfId="23">
  <autoFilter ref="A1:S1027" xr:uid="{5570DF04-650E-406B-8504-70F1012A44A0}"/>
  <tableColumns count="19">
    <tableColumn id="1" xr3:uid="{F963C01E-65AA-443D-A222-97F7E4B441CA}" name="ID" dataDxfId="22"/>
    <tableColumn id="2" xr3:uid="{10F394DB-37A8-4EEE-86ED-EA1614F7DC5C}" name="Marital Status"/>
    <tableColumn id="21" xr3:uid="{0274F537-2FBD-444D-A9A4-21DD71A12631}" name="Marital Status2" dataDxfId="21">
      <calculatedColumnFormula>IF(Table1[[#This Row],[Gender]]="M", "Married", "Single")</calculatedColumnFormula>
    </tableColumn>
    <tableColumn id="3" xr3:uid="{6CAA1F27-DAC1-48C9-B55E-9B16A11F68D4}" name="Gender"/>
    <tableColumn id="20" xr3:uid="{759FC878-A5FF-4B16-81B4-0FA42509B6B0}" name="Gender2" dataDxfId="20">
      <calculatedColumnFormula>IF(Table1[[#This Row],[Gender]]="F", "Female", "Male")</calculatedColumnFormula>
    </tableColumn>
    <tableColumn id="4" xr3:uid="{9482C835-9C95-47F9-ACB7-A57BBF867B7F}" name="Income" dataDxfId="19" dataCellStyle="Currency"/>
    <tableColumn id="5" xr3:uid="{01CE75CD-5DD3-4506-9AF7-72D3E1841288}" name="Children" dataDxfId="18"/>
    <tableColumn id="6" xr3:uid="{E599047B-0CDC-4F4B-A4F1-142DFA13A0D3}" name="Occupation"/>
    <tableColumn id="7" xr3:uid="{FDCDCF5B-9C1A-4305-9BE9-841FE29C64A5}" name="Home Owner"/>
    <tableColumn id="8" xr3:uid="{73A2BD76-C1A9-4509-9003-8DED2307316D}" name="Cars"/>
    <tableColumn id="9" xr3:uid="{439C8F91-8E9F-4ED8-8E9A-FFD1147EE4E8}" name="Commute Distance"/>
    <tableColumn id="10" xr3:uid="{A150A018-0B47-444A-B95B-8ABF0847B3F4}" name="Age" dataDxfId="17"/>
    <tableColumn id="11" xr3:uid="{08314030-FC61-474E-BE21-149CA51EA8E9}" name="Purchased Bike" dataDxfId="10"/>
    <tableColumn id="14" xr3:uid="{53C1BF5E-2B8F-4F0E-B931-09B3D6BC870F}" name="Column1" dataDxfId="9">
      <calculatedColumnFormula>IF(Table1[[#This Row],[Purchased Bike]]="Yes", 1, 0)</calculatedColumnFormula>
    </tableColumn>
    <tableColumn id="12" xr3:uid="{8EB792D7-5050-433B-B381-3F1988A510EB}" name="Region"/>
    <tableColumn id="13" xr3:uid="{7C626B2D-AFD5-455A-A9CD-B2C779130E72}" name="Education"/>
    <tableColumn id="17" xr3:uid="{B2F76D72-BA08-476D-BD5C-99CD1F43DE02}" name="Lower Bound" dataDxfId="16">
      <calculatedColumnFormula>IF(LEFT(Table1[[#This Row],[Commute Distance]],2)="10",10,VALUE(LEFT(Table1[[#This Row],[Commute Distance]],FIND("-",Table1[[#This Row],[Commute Distance]])-1)))</calculatedColumnFormula>
    </tableColumn>
    <tableColumn id="18" xr3:uid="{9F0C9A97-E511-4D1C-B1B5-926A650D8FB8}" name="Upper Bound" dataDxfId="15">
      <calculatedColumnFormula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calculatedColumnFormula>
    </tableColumn>
    <tableColumn id="19" xr3:uid="{7C5CF498-13A0-4C98-8BC7-C083B5B90BDC}" name="Average Distance" dataDxfId="14">
      <calculatedColumnFormula>(Table1[[#This Row],[Upper Bound]]+Table1[[#This Row],[Lower Bound]])/2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7"/>
  <sheetViews>
    <sheetView zoomScale="85" zoomScaleNormal="85" workbookViewId="0">
      <selection activeCell="N1" sqref="N1:N1048576"/>
    </sheetView>
  </sheetViews>
  <sheetFormatPr defaultColWidth="11.88671875" defaultRowHeight="14.4" x14ac:dyDescent="0.3"/>
  <cols>
    <col min="1" max="1" width="6.109375" style="2" bestFit="1" customWidth="1"/>
    <col min="2" max="2" width="19.33203125" bestFit="1" customWidth="1"/>
    <col min="3" max="3" width="20.77734375" bestFit="1" customWidth="1"/>
    <col min="4" max="4" width="11.88671875" bestFit="1" customWidth="1"/>
    <col min="5" max="5" width="13.21875" style="3" bestFit="1" customWidth="1"/>
    <col min="6" max="6" width="11.77734375" style="2" bestFit="1" customWidth="1"/>
    <col min="7" max="7" width="13" bestFit="1" customWidth="1"/>
    <col min="8" max="8" width="16.44140625" bestFit="1" customWidth="1"/>
    <col min="9" max="9" width="18.5546875" bestFit="1" customWidth="1"/>
    <col min="10" max="10" width="8.44140625" bestFit="1" customWidth="1"/>
    <col min="11" max="11" width="24.77734375" style="2" bestFit="1" customWidth="1"/>
    <col min="12" max="12" width="7.77734375" bestFit="1" customWidth="1"/>
    <col min="13" max="13" width="20.77734375" bestFit="1" customWidth="1"/>
    <col min="14" max="14" width="20.77734375" style="2" customWidth="1"/>
    <col min="15" max="15" width="13" bestFit="1" customWidth="1"/>
    <col min="16" max="16" width="17" style="2" bestFit="1" customWidth="1"/>
    <col min="17" max="17" width="18.44140625" bestFit="1" customWidth="1"/>
    <col min="18" max="18" width="18.5546875" bestFit="1" customWidth="1"/>
    <col min="19" max="19" width="22.88671875" bestFit="1" customWidth="1"/>
  </cols>
  <sheetData>
    <row r="1" spans="1:19" ht="19.2" customHeight="1" x14ac:dyDescent="0.3">
      <c r="A1" s="5" t="s">
        <v>0</v>
      </c>
      <c r="B1" s="6" t="s">
        <v>1</v>
      </c>
      <c r="C1" s="6" t="s">
        <v>41</v>
      </c>
      <c r="D1" s="6" t="s">
        <v>2</v>
      </c>
      <c r="E1" s="6" t="s">
        <v>40</v>
      </c>
      <c r="F1" s="7" t="s">
        <v>3</v>
      </c>
      <c r="G1" s="5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5" t="s">
        <v>9</v>
      </c>
      <c r="M1" s="6" t="s">
        <v>10</v>
      </c>
      <c r="N1" s="5" t="s">
        <v>47</v>
      </c>
      <c r="O1" s="8" t="s">
        <v>27</v>
      </c>
      <c r="P1" s="6" t="s">
        <v>28</v>
      </c>
      <c r="Q1" s="5" t="s">
        <v>39</v>
      </c>
      <c r="R1" s="6" t="s">
        <v>38</v>
      </c>
      <c r="S1" s="6" t="s">
        <v>37</v>
      </c>
    </row>
    <row r="2" spans="1:19" x14ac:dyDescent="0.3">
      <c r="A2" s="2">
        <v>12496</v>
      </c>
      <c r="B2" t="s">
        <v>24</v>
      </c>
      <c r="C2" t="str">
        <f>IF(Table1[[#This Row],[Gender]]="M", "Married", "Single")</f>
        <v>Single</v>
      </c>
      <c r="D2" t="s">
        <v>23</v>
      </c>
      <c r="E2" t="str">
        <f>IF(Table1[[#This Row],[Gender]]="F", "Female", "Male")</f>
        <v>Female</v>
      </c>
      <c r="F2" s="3">
        <v>40000</v>
      </c>
      <c r="G2" s="2">
        <v>1</v>
      </c>
      <c r="H2" t="s">
        <v>26</v>
      </c>
      <c r="I2" t="s">
        <v>12</v>
      </c>
      <c r="J2">
        <v>0</v>
      </c>
      <c r="K2" t="s">
        <v>13</v>
      </c>
      <c r="L2" s="2">
        <v>42</v>
      </c>
      <c r="M2" s="15" t="s">
        <v>14</v>
      </c>
      <c r="N2" s="2">
        <f>IF(Table1[[#This Row],[Purchased Bike]]="Yes", 1, 0)</f>
        <v>0</v>
      </c>
      <c r="O2" s="1" t="s">
        <v>29</v>
      </c>
      <c r="P2" t="s">
        <v>30</v>
      </c>
      <c r="Q2" s="2">
        <f>IF(LEFT(Table1[[#This Row],[Commute Distance]],2)="10",10,VALUE(LEFT(Table1[[#This Row],[Commute Distance]],FIND("-",Table1[[#This Row],[Commute Distance]])-1)))</f>
        <v>0</v>
      </c>
      <c r="R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">
        <f>(Table1[[#This Row],[Upper Bound]]+Table1[[#This Row],[Lower Bound]])/2</f>
        <v>0.5</v>
      </c>
    </row>
    <row r="3" spans="1:19" x14ac:dyDescent="0.3">
      <c r="A3" s="2">
        <v>24107</v>
      </c>
      <c r="B3" t="s">
        <v>24</v>
      </c>
      <c r="C3" t="str">
        <f>IF(Table1[[#This Row],[Gender]]="M", "Married", "Single")</f>
        <v>Married</v>
      </c>
      <c r="D3" t="s">
        <v>24</v>
      </c>
      <c r="E3" t="str">
        <f>IF(Table1[[#This Row],[Gender]]="F", "Female", "Male")</f>
        <v>Male</v>
      </c>
      <c r="F3" s="3">
        <v>30000</v>
      </c>
      <c r="G3" s="2">
        <v>3</v>
      </c>
      <c r="H3" t="s">
        <v>15</v>
      </c>
      <c r="I3" t="s">
        <v>12</v>
      </c>
      <c r="J3">
        <v>1</v>
      </c>
      <c r="K3" t="s">
        <v>13</v>
      </c>
      <c r="L3" s="2">
        <v>43</v>
      </c>
      <c r="M3" s="15" t="s">
        <v>14</v>
      </c>
      <c r="N3" s="2">
        <f>IF(Table1[[#This Row],[Purchased Bike]]="Yes", 1, 0)</f>
        <v>0</v>
      </c>
      <c r="O3" s="1" t="s">
        <v>29</v>
      </c>
      <c r="P3" t="s">
        <v>31</v>
      </c>
      <c r="Q3" s="2">
        <f>IF(LEFT(Table1[[#This Row],[Commute Distance]],2)="10",10,VALUE(LEFT(Table1[[#This Row],[Commute Distance]],FIND("-",Table1[[#This Row],[Commute Distance]])-1)))</f>
        <v>0</v>
      </c>
      <c r="R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">
        <f>(Table1[[#This Row],[Upper Bound]]+Table1[[#This Row],[Lower Bound]])/2</f>
        <v>0.5</v>
      </c>
    </row>
    <row r="4" spans="1:19" x14ac:dyDescent="0.3">
      <c r="A4" s="2">
        <v>14177</v>
      </c>
      <c r="B4" t="s">
        <v>24</v>
      </c>
      <c r="C4" t="str">
        <f>IF(Table1[[#This Row],[Gender]]="M", "Married", "Single")</f>
        <v>Married</v>
      </c>
      <c r="D4" t="s">
        <v>24</v>
      </c>
      <c r="E4" t="str">
        <f>IF(Table1[[#This Row],[Gender]]="F", "Female", "Male")</f>
        <v>Male</v>
      </c>
      <c r="F4" s="3">
        <v>80000</v>
      </c>
      <c r="G4" s="2">
        <v>5</v>
      </c>
      <c r="H4" t="s">
        <v>16</v>
      </c>
      <c r="I4" t="s">
        <v>14</v>
      </c>
      <c r="J4">
        <v>2</v>
      </c>
      <c r="K4" t="s">
        <v>17</v>
      </c>
      <c r="L4" s="2">
        <v>60</v>
      </c>
      <c r="M4" s="15" t="s">
        <v>14</v>
      </c>
      <c r="N4" s="2">
        <f>IF(Table1[[#This Row],[Purchased Bike]]="Yes", 1, 0)</f>
        <v>0</v>
      </c>
      <c r="O4" s="1" t="s">
        <v>29</v>
      </c>
      <c r="P4" t="s">
        <v>31</v>
      </c>
      <c r="Q4" s="2">
        <f>IF(LEFT(Table1[[#This Row],[Commute Distance]],2)="10",10,VALUE(LEFT(Table1[[#This Row],[Commute Distance]],FIND("-",Table1[[#This Row],[Commute Distance]])-1)))</f>
        <v>2</v>
      </c>
      <c r="R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">
        <f>(Table1[[#This Row],[Upper Bound]]+Table1[[#This Row],[Lower Bound]])/2</f>
        <v>3.5</v>
      </c>
    </row>
    <row r="5" spans="1:19" x14ac:dyDescent="0.3">
      <c r="A5" s="2">
        <v>24381</v>
      </c>
      <c r="B5" t="s">
        <v>25</v>
      </c>
      <c r="C5" t="str">
        <f>IF(Table1[[#This Row],[Gender]]="M", "Married", "Single")</f>
        <v>Married</v>
      </c>
      <c r="D5" t="s">
        <v>24</v>
      </c>
      <c r="E5" t="str">
        <f>IF(Table1[[#This Row],[Gender]]="F", "Female", "Male")</f>
        <v>Male</v>
      </c>
      <c r="F5" s="3">
        <v>70000</v>
      </c>
      <c r="G5" s="2">
        <v>0</v>
      </c>
      <c r="H5" t="s">
        <v>16</v>
      </c>
      <c r="I5" t="s">
        <v>12</v>
      </c>
      <c r="J5">
        <v>1</v>
      </c>
      <c r="K5" t="s">
        <v>18</v>
      </c>
      <c r="L5" s="2">
        <v>41</v>
      </c>
      <c r="M5" s="15" t="s">
        <v>12</v>
      </c>
      <c r="N5" s="2">
        <f>IF(Table1[[#This Row],[Purchased Bike]]="Yes", 1, 0)</f>
        <v>1</v>
      </c>
      <c r="O5" s="1" t="s">
        <v>32</v>
      </c>
      <c r="P5" t="s">
        <v>30</v>
      </c>
      <c r="Q5" s="2">
        <f>IF(LEFT(Table1[[#This Row],[Commute Distance]],2)="10",10,VALUE(LEFT(Table1[[#This Row],[Commute Distance]],FIND("-",Table1[[#This Row],[Commute Distance]])-1)))</f>
        <v>5</v>
      </c>
      <c r="R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">
        <f>(Table1[[#This Row],[Upper Bound]]+Table1[[#This Row],[Lower Bound]])/2</f>
        <v>7.5</v>
      </c>
    </row>
    <row r="6" spans="1:19" x14ac:dyDescent="0.3">
      <c r="A6" s="2">
        <v>25597</v>
      </c>
      <c r="B6" t="s">
        <v>25</v>
      </c>
      <c r="C6" t="str">
        <f>IF(Table1[[#This Row],[Gender]]="M", "Married", "Single")</f>
        <v>Married</v>
      </c>
      <c r="D6" t="s">
        <v>24</v>
      </c>
      <c r="E6" t="str">
        <f>IF(Table1[[#This Row],[Gender]]="F", "Female", "Male")</f>
        <v>Male</v>
      </c>
      <c r="F6" s="3">
        <v>30000</v>
      </c>
      <c r="G6" s="2">
        <v>0</v>
      </c>
      <c r="H6" t="s">
        <v>15</v>
      </c>
      <c r="I6" t="s">
        <v>14</v>
      </c>
      <c r="J6">
        <v>0</v>
      </c>
      <c r="K6" t="s">
        <v>13</v>
      </c>
      <c r="L6" s="2">
        <v>36</v>
      </c>
      <c r="M6" s="15" t="s">
        <v>12</v>
      </c>
      <c r="N6" s="2">
        <f>IF(Table1[[#This Row],[Purchased Bike]]="Yes", 1, 0)</f>
        <v>1</v>
      </c>
      <c r="O6" s="1" t="s">
        <v>29</v>
      </c>
      <c r="P6" t="s">
        <v>30</v>
      </c>
      <c r="Q6" s="2">
        <f>IF(LEFT(Table1[[#This Row],[Commute Distance]],2)="10",10,VALUE(LEFT(Table1[[#This Row],[Commute Distance]],FIND("-",Table1[[#This Row],[Commute Distance]])-1)))</f>
        <v>0</v>
      </c>
      <c r="R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">
        <f>(Table1[[#This Row],[Upper Bound]]+Table1[[#This Row],[Lower Bound]])/2</f>
        <v>0.5</v>
      </c>
    </row>
    <row r="7" spans="1:19" x14ac:dyDescent="0.3">
      <c r="A7" s="2">
        <v>13507</v>
      </c>
      <c r="B7" t="s">
        <v>24</v>
      </c>
      <c r="C7" t="str">
        <f>IF(Table1[[#This Row],[Gender]]="M", "Married", "Single")</f>
        <v>Single</v>
      </c>
      <c r="D7" t="s">
        <v>23</v>
      </c>
      <c r="E7" t="str">
        <f>IF(Table1[[#This Row],[Gender]]="F", "Female", "Male")</f>
        <v>Female</v>
      </c>
      <c r="F7" s="3">
        <v>10000</v>
      </c>
      <c r="G7" s="2">
        <v>2</v>
      </c>
      <c r="H7" t="s">
        <v>19</v>
      </c>
      <c r="I7" t="s">
        <v>12</v>
      </c>
      <c r="J7">
        <v>0</v>
      </c>
      <c r="K7" t="s">
        <v>20</v>
      </c>
      <c r="L7" s="2">
        <v>50</v>
      </c>
      <c r="M7" s="15" t="s">
        <v>14</v>
      </c>
      <c r="N7" s="2">
        <f>IF(Table1[[#This Row],[Purchased Bike]]="Yes", 1, 0)</f>
        <v>0</v>
      </c>
      <c r="O7" s="1" t="s">
        <v>29</v>
      </c>
      <c r="P7" t="s">
        <v>31</v>
      </c>
      <c r="Q7" s="2">
        <f>IF(LEFT(Table1[[#This Row],[Commute Distance]],2)="10",10,VALUE(LEFT(Table1[[#This Row],[Commute Distance]],FIND("-",Table1[[#This Row],[Commute Distance]])-1)))</f>
        <v>1</v>
      </c>
      <c r="R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">
        <f>(Table1[[#This Row],[Upper Bound]]+Table1[[#This Row],[Lower Bound]])/2</f>
        <v>1.5</v>
      </c>
    </row>
    <row r="8" spans="1:19" x14ac:dyDescent="0.3">
      <c r="A8" s="2">
        <v>27974</v>
      </c>
      <c r="B8" t="s">
        <v>25</v>
      </c>
      <c r="C8" t="str">
        <f>IF(Table1[[#This Row],[Gender]]="M", "Married", "Single")</f>
        <v>Married</v>
      </c>
      <c r="D8" t="s">
        <v>24</v>
      </c>
      <c r="E8" t="str">
        <f>IF(Table1[[#This Row],[Gender]]="F", "Female", "Male")</f>
        <v>Male</v>
      </c>
      <c r="F8" s="3">
        <v>160000</v>
      </c>
      <c r="G8" s="2">
        <v>2</v>
      </c>
      <c r="H8" t="s">
        <v>21</v>
      </c>
      <c r="I8" t="s">
        <v>12</v>
      </c>
      <c r="J8">
        <v>4</v>
      </c>
      <c r="K8" t="s">
        <v>13</v>
      </c>
      <c r="L8" s="2">
        <v>33</v>
      </c>
      <c r="M8" s="15" t="s">
        <v>12</v>
      </c>
      <c r="N8" s="2">
        <f>IF(Table1[[#This Row],[Purchased Bike]]="Yes", 1, 0)</f>
        <v>1</v>
      </c>
      <c r="O8" s="1" t="s">
        <v>32</v>
      </c>
      <c r="P8" t="s">
        <v>33</v>
      </c>
      <c r="Q8" s="2">
        <f>IF(LEFT(Table1[[#This Row],[Commute Distance]],2)="10",10,VALUE(LEFT(Table1[[#This Row],[Commute Distance]],FIND("-",Table1[[#This Row],[Commute Distance]])-1)))</f>
        <v>0</v>
      </c>
      <c r="R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">
        <f>(Table1[[#This Row],[Upper Bound]]+Table1[[#This Row],[Lower Bound]])/2</f>
        <v>0.5</v>
      </c>
    </row>
    <row r="9" spans="1:19" x14ac:dyDescent="0.3">
      <c r="A9" s="2">
        <v>19364</v>
      </c>
      <c r="B9" t="s">
        <v>24</v>
      </c>
      <c r="C9" t="str">
        <f>IF(Table1[[#This Row],[Gender]]="M", "Married", "Single")</f>
        <v>Married</v>
      </c>
      <c r="D9" t="s">
        <v>24</v>
      </c>
      <c r="E9" t="str">
        <f>IF(Table1[[#This Row],[Gender]]="F", "Female", "Male")</f>
        <v>Male</v>
      </c>
      <c r="F9" s="3">
        <v>40000</v>
      </c>
      <c r="G9" s="2">
        <v>1</v>
      </c>
      <c r="H9" t="s">
        <v>11</v>
      </c>
      <c r="I9" t="s">
        <v>12</v>
      </c>
      <c r="J9">
        <v>0</v>
      </c>
      <c r="K9" t="s">
        <v>13</v>
      </c>
      <c r="L9" s="2">
        <v>43</v>
      </c>
      <c r="M9" s="15" t="s">
        <v>12</v>
      </c>
      <c r="N9" s="2">
        <f>IF(Table1[[#This Row],[Purchased Bike]]="Yes", 1, 0)</f>
        <v>1</v>
      </c>
      <c r="O9" s="1" t="s">
        <v>29</v>
      </c>
      <c r="P9" t="s">
        <v>30</v>
      </c>
      <c r="Q9" s="2">
        <f>IF(LEFT(Table1[[#This Row],[Commute Distance]],2)="10",10,VALUE(LEFT(Table1[[#This Row],[Commute Distance]],FIND("-",Table1[[#This Row],[Commute Distance]])-1)))</f>
        <v>0</v>
      </c>
      <c r="R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">
        <f>(Table1[[#This Row],[Upper Bound]]+Table1[[#This Row],[Lower Bound]])/2</f>
        <v>0.5</v>
      </c>
    </row>
    <row r="10" spans="1:19" x14ac:dyDescent="0.3">
      <c r="A10" s="2">
        <v>22155</v>
      </c>
      <c r="B10" t="s">
        <v>24</v>
      </c>
      <c r="C10" t="str">
        <f>IF(Table1[[#This Row],[Gender]]="M", "Married", "Single")</f>
        <v>Married</v>
      </c>
      <c r="D10" t="s">
        <v>24</v>
      </c>
      <c r="E10" t="str">
        <f>IF(Table1[[#This Row],[Gender]]="F", "Female", "Male")</f>
        <v>Male</v>
      </c>
      <c r="F10" s="3">
        <v>20000</v>
      </c>
      <c r="G10" s="2">
        <v>2</v>
      </c>
      <c r="H10" t="s">
        <v>15</v>
      </c>
      <c r="I10" t="s">
        <v>12</v>
      </c>
      <c r="J10">
        <v>2</v>
      </c>
      <c r="K10" t="s">
        <v>18</v>
      </c>
      <c r="L10" s="2">
        <v>58</v>
      </c>
      <c r="M10" s="15" t="s">
        <v>14</v>
      </c>
      <c r="N10" s="2">
        <f>IF(Table1[[#This Row],[Purchased Bike]]="Yes", 1, 0)</f>
        <v>0</v>
      </c>
      <c r="O10" s="1" t="s">
        <v>32</v>
      </c>
      <c r="P10" t="s">
        <v>34</v>
      </c>
      <c r="Q10" s="2">
        <f>IF(LEFT(Table1[[#This Row],[Commute Distance]],2)="10",10,VALUE(LEFT(Table1[[#This Row],[Commute Distance]],FIND("-",Table1[[#This Row],[Commute Distance]])-1)))</f>
        <v>5</v>
      </c>
      <c r="R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0">
        <f>(Table1[[#This Row],[Upper Bound]]+Table1[[#This Row],[Lower Bound]])/2</f>
        <v>7.5</v>
      </c>
    </row>
    <row r="11" spans="1:19" x14ac:dyDescent="0.3">
      <c r="A11" s="2">
        <v>19280</v>
      </c>
      <c r="B11" t="s">
        <v>24</v>
      </c>
      <c r="C11" t="str">
        <f>IF(Table1[[#This Row],[Gender]]="M", "Married", "Single")</f>
        <v>Married</v>
      </c>
      <c r="D11" t="s">
        <v>24</v>
      </c>
      <c r="E11" t="str">
        <f>IF(Table1[[#This Row],[Gender]]="F", "Female", "Male")</f>
        <v>Male</v>
      </c>
      <c r="F11" s="3">
        <v>120000</v>
      </c>
      <c r="G11" s="2">
        <v>2</v>
      </c>
      <c r="H11" t="s">
        <v>19</v>
      </c>
      <c r="I11" t="s">
        <v>12</v>
      </c>
      <c r="J11">
        <v>1</v>
      </c>
      <c r="K11" t="s">
        <v>13</v>
      </c>
      <c r="L11" s="2">
        <v>40</v>
      </c>
      <c r="M11" s="15" t="s">
        <v>12</v>
      </c>
      <c r="N11" s="2">
        <f>IF(Table1[[#This Row],[Purchased Bike]]="Yes", 1, 0)</f>
        <v>1</v>
      </c>
      <c r="O11" s="1" t="s">
        <v>29</v>
      </c>
      <c r="P11" t="s">
        <v>31</v>
      </c>
      <c r="Q11" s="2">
        <f>IF(LEFT(Table1[[#This Row],[Commute Distance]],2)="10",10,VALUE(LEFT(Table1[[#This Row],[Commute Distance]],FIND("-",Table1[[#This Row],[Commute Distance]])-1)))</f>
        <v>0</v>
      </c>
      <c r="R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1">
        <f>(Table1[[#This Row],[Upper Bound]]+Table1[[#This Row],[Lower Bound]])/2</f>
        <v>0.5</v>
      </c>
    </row>
    <row r="12" spans="1:19" x14ac:dyDescent="0.3">
      <c r="A12" s="2">
        <v>22173</v>
      </c>
      <c r="B12" t="s">
        <v>24</v>
      </c>
      <c r="C12" t="str">
        <f>IF(Table1[[#This Row],[Gender]]="M", "Married", "Single")</f>
        <v>Single</v>
      </c>
      <c r="D12" t="s">
        <v>23</v>
      </c>
      <c r="E12" t="str">
        <f>IF(Table1[[#This Row],[Gender]]="F", "Female", "Male")</f>
        <v>Female</v>
      </c>
      <c r="F12" s="3">
        <v>30000</v>
      </c>
      <c r="G12" s="2">
        <v>3</v>
      </c>
      <c r="H12" t="s">
        <v>11</v>
      </c>
      <c r="I12" t="s">
        <v>14</v>
      </c>
      <c r="J12">
        <v>2</v>
      </c>
      <c r="K12" t="s">
        <v>20</v>
      </c>
      <c r="L12" s="2">
        <v>54</v>
      </c>
      <c r="M12" s="15" t="s">
        <v>12</v>
      </c>
      <c r="N12" s="2">
        <f>IF(Table1[[#This Row],[Purchased Bike]]="Yes", 1, 0)</f>
        <v>1</v>
      </c>
      <c r="O12" s="1" t="s">
        <v>32</v>
      </c>
      <c r="P12" t="s">
        <v>33</v>
      </c>
      <c r="Q12" s="2">
        <f>IF(LEFT(Table1[[#This Row],[Commute Distance]],2)="10",10,VALUE(LEFT(Table1[[#This Row],[Commute Distance]],FIND("-",Table1[[#This Row],[Commute Distance]])-1)))</f>
        <v>1</v>
      </c>
      <c r="R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2">
        <f>(Table1[[#This Row],[Upper Bound]]+Table1[[#This Row],[Lower Bound]])/2</f>
        <v>1.5</v>
      </c>
    </row>
    <row r="13" spans="1:19" x14ac:dyDescent="0.3">
      <c r="A13" s="2">
        <v>12697</v>
      </c>
      <c r="B13" t="s">
        <v>25</v>
      </c>
      <c r="C13" t="str">
        <f>IF(Table1[[#This Row],[Gender]]="M", "Married", "Single")</f>
        <v>Single</v>
      </c>
      <c r="D13" t="s">
        <v>23</v>
      </c>
      <c r="E13" t="str">
        <f>IF(Table1[[#This Row],[Gender]]="F", "Female", "Male")</f>
        <v>Female</v>
      </c>
      <c r="F13" s="3">
        <v>90000</v>
      </c>
      <c r="G13" s="2">
        <v>0</v>
      </c>
      <c r="H13" t="s">
        <v>16</v>
      </c>
      <c r="I13" t="s">
        <v>14</v>
      </c>
      <c r="J13">
        <v>4</v>
      </c>
      <c r="K13" t="s">
        <v>22</v>
      </c>
      <c r="L13" s="2">
        <v>36</v>
      </c>
      <c r="M13" s="15" t="s">
        <v>14</v>
      </c>
      <c r="N13" s="2">
        <f>IF(Table1[[#This Row],[Purchased Bike]]="Yes", 1, 0)</f>
        <v>0</v>
      </c>
      <c r="O13" s="1" t="s">
        <v>32</v>
      </c>
      <c r="P13" t="s">
        <v>30</v>
      </c>
      <c r="Q13" s="2">
        <f>IF(LEFT(Table1[[#This Row],[Commute Distance]],2)="10",10,VALUE(LEFT(Table1[[#This Row],[Commute Distance]],FIND("-",Table1[[#This Row],[Commute Distance]])-1)))</f>
        <v>10</v>
      </c>
      <c r="R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3">
        <f>(Table1[[#This Row],[Upper Bound]]+Table1[[#This Row],[Lower Bound]])/2</f>
        <v>504.5</v>
      </c>
    </row>
    <row r="14" spans="1:19" x14ac:dyDescent="0.3">
      <c r="A14" s="2">
        <v>11434</v>
      </c>
      <c r="B14" t="s">
        <v>24</v>
      </c>
      <c r="C14" t="str">
        <f>IF(Table1[[#This Row],[Gender]]="M", "Married", "Single")</f>
        <v>Married</v>
      </c>
      <c r="D14" t="s">
        <v>24</v>
      </c>
      <c r="E14" t="str">
        <f>IF(Table1[[#This Row],[Gender]]="F", "Female", "Male")</f>
        <v>Male</v>
      </c>
      <c r="F14" s="3">
        <v>170000</v>
      </c>
      <c r="G14" s="2">
        <v>5</v>
      </c>
      <c r="H14" t="s">
        <v>16</v>
      </c>
      <c r="I14" t="s">
        <v>12</v>
      </c>
      <c r="J14">
        <v>0</v>
      </c>
      <c r="K14" t="s">
        <v>13</v>
      </c>
      <c r="L14" s="2">
        <v>55</v>
      </c>
      <c r="M14" s="15" t="s">
        <v>14</v>
      </c>
      <c r="N14" s="2">
        <f>IF(Table1[[#This Row],[Purchased Bike]]="Yes", 1, 0)</f>
        <v>0</v>
      </c>
      <c r="O14" s="1" t="s">
        <v>29</v>
      </c>
      <c r="P14" t="s">
        <v>31</v>
      </c>
      <c r="Q14" s="2">
        <f>IF(LEFT(Table1[[#This Row],[Commute Distance]],2)="10",10,VALUE(LEFT(Table1[[#This Row],[Commute Distance]],FIND("-",Table1[[#This Row],[Commute Distance]])-1)))</f>
        <v>0</v>
      </c>
      <c r="R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4">
        <f>(Table1[[#This Row],[Upper Bound]]+Table1[[#This Row],[Lower Bound]])/2</f>
        <v>0.5</v>
      </c>
    </row>
    <row r="15" spans="1:19" x14ac:dyDescent="0.3">
      <c r="A15" s="2">
        <v>25323</v>
      </c>
      <c r="B15" t="s">
        <v>24</v>
      </c>
      <c r="C15" t="str">
        <f>IF(Table1[[#This Row],[Gender]]="M", "Married", "Single")</f>
        <v>Married</v>
      </c>
      <c r="D15" t="s">
        <v>24</v>
      </c>
      <c r="E15" t="str">
        <f>IF(Table1[[#This Row],[Gender]]="F", "Female", "Male")</f>
        <v>Male</v>
      </c>
      <c r="F15" s="3">
        <v>40000</v>
      </c>
      <c r="G15" s="2">
        <v>2</v>
      </c>
      <c r="H15" t="s">
        <v>15</v>
      </c>
      <c r="I15" t="s">
        <v>12</v>
      </c>
      <c r="J15">
        <v>1</v>
      </c>
      <c r="K15" t="s">
        <v>20</v>
      </c>
      <c r="L15" s="2">
        <v>35</v>
      </c>
      <c r="M15" s="15" t="s">
        <v>12</v>
      </c>
      <c r="N15" s="2">
        <f>IF(Table1[[#This Row],[Purchased Bike]]="Yes", 1, 0)</f>
        <v>1</v>
      </c>
      <c r="O15" s="1" t="s">
        <v>29</v>
      </c>
      <c r="P15" t="s">
        <v>31</v>
      </c>
      <c r="Q15" s="2">
        <f>IF(LEFT(Table1[[#This Row],[Commute Distance]],2)="10",10,VALUE(LEFT(Table1[[#This Row],[Commute Distance]],FIND("-",Table1[[#This Row],[Commute Distance]])-1)))</f>
        <v>1</v>
      </c>
      <c r="R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5">
        <f>(Table1[[#This Row],[Upper Bound]]+Table1[[#This Row],[Lower Bound]])/2</f>
        <v>1.5</v>
      </c>
    </row>
    <row r="16" spans="1:19" x14ac:dyDescent="0.3">
      <c r="A16" s="2">
        <v>23542</v>
      </c>
      <c r="B16" t="s">
        <v>25</v>
      </c>
      <c r="C16" t="str">
        <f>IF(Table1[[#This Row],[Gender]]="M", "Married", "Single")</f>
        <v>Married</v>
      </c>
      <c r="D16" t="s">
        <v>24</v>
      </c>
      <c r="E16" t="str">
        <f>IF(Table1[[#This Row],[Gender]]="F", "Female", "Male")</f>
        <v>Male</v>
      </c>
      <c r="F16" s="3">
        <v>60000</v>
      </c>
      <c r="G16" s="2">
        <v>1</v>
      </c>
      <c r="H16" t="s">
        <v>11</v>
      </c>
      <c r="I16" t="s">
        <v>14</v>
      </c>
      <c r="J16">
        <v>1</v>
      </c>
      <c r="K16" t="s">
        <v>13</v>
      </c>
      <c r="L16" s="2">
        <v>45</v>
      </c>
      <c r="M16" s="15" t="s">
        <v>12</v>
      </c>
      <c r="N16" s="2">
        <f>IF(Table1[[#This Row],[Purchased Bike]]="Yes", 1, 0)</f>
        <v>1</v>
      </c>
      <c r="O16" s="1" t="s">
        <v>32</v>
      </c>
      <c r="P16" t="s">
        <v>31</v>
      </c>
      <c r="Q16" s="2">
        <f>IF(LEFT(Table1[[#This Row],[Commute Distance]],2)="10",10,VALUE(LEFT(Table1[[#This Row],[Commute Distance]],FIND("-",Table1[[#This Row],[Commute Distance]])-1)))</f>
        <v>0</v>
      </c>
      <c r="R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6">
        <f>(Table1[[#This Row],[Upper Bound]]+Table1[[#This Row],[Lower Bound]])/2</f>
        <v>0.5</v>
      </c>
    </row>
    <row r="17" spans="1:19" x14ac:dyDescent="0.3">
      <c r="A17" s="2">
        <v>20870</v>
      </c>
      <c r="B17" t="s">
        <v>25</v>
      </c>
      <c r="C17" t="str">
        <f>IF(Table1[[#This Row],[Gender]]="M", "Married", "Single")</f>
        <v>Single</v>
      </c>
      <c r="D17" t="s">
        <v>23</v>
      </c>
      <c r="E17" t="str">
        <f>IF(Table1[[#This Row],[Gender]]="F", "Female", "Male")</f>
        <v>Female</v>
      </c>
      <c r="F17" s="3">
        <v>10000</v>
      </c>
      <c r="G17" s="2">
        <v>2</v>
      </c>
      <c r="H17" t="s">
        <v>19</v>
      </c>
      <c r="I17" t="s">
        <v>12</v>
      </c>
      <c r="J17">
        <v>1</v>
      </c>
      <c r="K17" t="s">
        <v>13</v>
      </c>
      <c r="L17" s="2">
        <v>38</v>
      </c>
      <c r="M17" s="15" t="s">
        <v>12</v>
      </c>
      <c r="N17" s="2">
        <f>IF(Table1[[#This Row],[Purchased Bike]]="Yes", 1, 0)</f>
        <v>1</v>
      </c>
      <c r="O17" s="1" t="s">
        <v>29</v>
      </c>
      <c r="P17" t="s">
        <v>33</v>
      </c>
      <c r="Q17" s="2">
        <f>IF(LEFT(Table1[[#This Row],[Commute Distance]],2)="10",10,VALUE(LEFT(Table1[[#This Row],[Commute Distance]],FIND("-",Table1[[#This Row],[Commute Distance]])-1)))</f>
        <v>0</v>
      </c>
      <c r="R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7">
        <f>(Table1[[#This Row],[Upper Bound]]+Table1[[#This Row],[Lower Bound]])/2</f>
        <v>0.5</v>
      </c>
    </row>
    <row r="18" spans="1:19" x14ac:dyDescent="0.3">
      <c r="A18" s="2">
        <v>23316</v>
      </c>
      <c r="B18" t="s">
        <v>25</v>
      </c>
      <c r="C18" t="str">
        <f>IF(Table1[[#This Row],[Gender]]="M", "Married", "Single")</f>
        <v>Married</v>
      </c>
      <c r="D18" t="s">
        <v>24</v>
      </c>
      <c r="E18" t="str">
        <f>IF(Table1[[#This Row],[Gender]]="F", "Female", "Male")</f>
        <v>Male</v>
      </c>
      <c r="F18" s="3">
        <v>30000</v>
      </c>
      <c r="G18" s="2">
        <v>3</v>
      </c>
      <c r="H18" t="s">
        <v>15</v>
      </c>
      <c r="I18" t="s">
        <v>14</v>
      </c>
      <c r="J18">
        <v>2</v>
      </c>
      <c r="K18" t="s">
        <v>20</v>
      </c>
      <c r="L18" s="2">
        <v>59</v>
      </c>
      <c r="M18" s="15" t="s">
        <v>12</v>
      </c>
      <c r="N18" s="2">
        <f>IF(Table1[[#This Row],[Purchased Bike]]="Yes", 1, 0)</f>
        <v>1</v>
      </c>
      <c r="O18" s="1" t="s">
        <v>32</v>
      </c>
      <c r="P18" t="s">
        <v>31</v>
      </c>
      <c r="Q18" s="2">
        <f>IF(LEFT(Table1[[#This Row],[Commute Distance]],2)="10",10,VALUE(LEFT(Table1[[#This Row],[Commute Distance]],FIND("-",Table1[[#This Row],[Commute Distance]])-1)))</f>
        <v>1</v>
      </c>
      <c r="R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8">
        <f>(Table1[[#This Row],[Upper Bound]]+Table1[[#This Row],[Lower Bound]])/2</f>
        <v>1.5</v>
      </c>
    </row>
    <row r="19" spans="1:19" x14ac:dyDescent="0.3">
      <c r="A19" s="2">
        <v>12610</v>
      </c>
      <c r="B19" t="s">
        <v>24</v>
      </c>
      <c r="C19" t="str">
        <f>IF(Table1[[#This Row],[Gender]]="M", "Married", "Single")</f>
        <v>Single</v>
      </c>
      <c r="D19" t="s">
        <v>23</v>
      </c>
      <c r="E19" t="str">
        <f>IF(Table1[[#This Row],[Gender]]="F", "Female", "Male")</f>
        <v>Female</v>
      </c>
      <c r="F19" s="3">
        <v>30000</v>
      </c>
      <c r="G19" s="2">
        <v>1</v>
      </c>
      <c r="H19" t="s">
        <v>15</v>
      </c>
      <c r="I19" t="s">
        <v>12</v>
      </c>
      <c r="J19">
        <v>0</v>
      </c>
      <c r="K19" t="s">
        <v>13</v>
      </c>
      <c r="L19" s="2">
        <v>47</v>
      </c>
      <c r="M19" s="15" t="s">
        <v>14</v>
      </c>
      <c r="N19" s="2">
        <f>IF(Table1[[#This Row],[Purchased Bike]]="Yes", 1, 0)</f>
        <v>0</v>
      </c>
      <c r="O19" s="1" t="s">
        <v>29</v>
      </c>
      <c r="P19" t="s">
        <v>30</v>
      </c>
      <c r="Q19" s="2">
        <f>IF(LEFT(Table1[[#This Row],[Commute Distance]],2)="10",10,VALUE(LEFT(Table1[[#This Row],[Commute Distance]],FIND("-",Table1[[#This Row],[Commute Distance]])-1)))</f>
        <v>0</v>
      </c>
      <c r="R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9">
        <f>(Table1[[#This Row],[Upper Bound]]+Table1[[#This Row],[Lower Bound]])/2</f>
        <v>0.5</v>
      </c>
    </row>
    <row r="20" spans="1:19" x14ac:dyDescent="0.3">
      <c r="A20" s="2">
        <v>27183</v>
      </c>
      <c r="B20" t="s">
        <v>25</v>
      </c>
      <c r="C20" t="str">
        <f>IF(Table1[[#This Row],[Gender]]="M", "Married", "Single")</f>
        <v>Married</v>
      </c>
      <c r="D20" t="s">
        <v>24</v>
      </c>
      <c r="E20" t="str">
        <f>IF(Table1[[#This Row],[Gender]]="F", "Female", "Male")</f>
        <v>Male</v>
      </c>
      <c r="F20" s="3">
        <v>40000</v>
      </c>
      <c r="G20" s="2">
        <v>2</v>
      </c>
      <c r="H20" t="s">
        <v>15</v>
      </c>
      <c r="I20" t="s">
        <v>12</v>
      </c>
      <c r="J20">
        <v>1</v>
      </c>
      <c r="K20" t="s">
        <v>20</v>
      </c>
      <c r="L20" s="2">
        <v>35</v>
      </c>
      <c r="M20" s="15" t="s">
        <v>12</v>
      </c>
      <c r="N20" s="2">
        <f>IF(Table1[[#This Row],[Purchased Bike]]="Yes", 1, 0)</f>
        <v>1</v>
      </c>
      <c r="O20" s="1" t="s">
        <v>29</v>
      </c>
      <c r="P20" t="s">
        <v>31</v>
      </c>
      <c r="Q20" s="2">
        <f>IF(LEFT(Table1[[#This Row],[Commute Distance]],2)="10",10,VALUE(LEFT(Table1[[#This Row],[Commute Distance]],FIND("-",Table1[[#This Row],[Commute Distance]])-1)))</f>
        <v>1</v>
      </c>
      <c r="R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0">
        <f>(Table1[[#This Row],[Upper Bound]]+Table1[[#This Row],[Lower Bound]])/2</f>
        <v>1.5</v>
      </c>
    </row>
    <row r="21" spans="1:19" x14ac:dyDescent="0.3">
      <c r="A21" s="2">
        <v>25940</v>
      </c>
      <c r="B21" t="s">
        <v>25</v>
      </c>
      <c r="C21" t="str">
        <f>IF(Table1[[#This Row],[Gender]]="M", "Married", "Single")</f>
        <v>Married</v>
      </c>
      <c r="D21" t="s">
        <v>24</v>
      </c>
      <c r="E21" t="str">
        <f>IF(Table1[[#This Row],[Gender]]="F", "Female", "Male")</f>
        <v>Male</v>
      </c>
      <c r="F21" s="3">
        <v>20000</v>
      </c>
      <c r="G21" s="2">
        <v>2</v>
      </c>
      <c r="H21" t="s">
        <v>15</v>
      </c>
      <c r="I21" t="s">
        <v>12</v>
      </c>
      <c r="J21">
        <v>2</v>
      </c>
      <c r="K21" t="s">
        <v>18</v>
      </c>
      <c r="L21" s="2">
        <v>55</v>
      </c>
      <c r="M21" s="15" t="s">
        <v>12</v>
      </c>
      <c r="N21" s="2">
        <f>IF(Table1[[#This Row],[Purchased Bike]]="Yes", 1, 0)</f>
        <v>1</v>
      </c>
      <c r="O21" s="1" t="s">
        <v>32</v>
      </c>
      <c r="P21" t="s">
        <v>34</v>
      </c>
      <c r="Q21" s="2">
        <f>IF(LEFT(Table1[[#This Row],[Commute Distance]],2)="10",10,VALUE(LEFT(Table1[[#This Row],[Commute Distance]],FIND("-",Table1[[#This Row],[Commute Distance]])-1)))</f>
        <v>5</v>
      </c>
      <c r="R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1">
        <f>(Table1[[#This Row],[Upper Bound]]+Table1[[#This Row],[Lower Bound]])/2</f>
        <v>7.5</v>
      </c>
    </row>
    <row r="22" spans="1:19" x14ac:dyDescent="0.3">
      <c r="A22" s="2">
        <v>25598</v>
      </c>
      <c r="B22" t="s">
        <v>24</v>
      </c>
      <c r="C22" t="str">
        <f>IF(Table1[[#This Row],[Gender]]="M", "Married", "Single")</f>
        <v>Single</v>
      </c>
      <c r="D22" t="s">
        <v>23</v>
      </c>
      <c r="E22" t="str">
        <f>IF(Table1[[#This Row],[Gender]]="F", "Female", "Male")</f>
        <v>Female</v>
      </c>
      <c r="F22" s="3">
        <v>40000</v>
      </c>
      <c r="G22" s="2">
        <v>0</v>
      </c>
      <c r="H22" t="s">
        <v>15</v>
      </c>
      <c r="I22" t="s">
        <v>12</v>
      </c>
      <c r="J22">
        <v>0</v>
      </c>
      <c r="K22" t="s">
        <v>13</v>
      </c>
      <c r="L22" s="2">
        <v>36</v>
      </c>
      <c r="M22" s="15" t="s">
        <v>12</v>
      </c>
      <c r="N22" s="2">
        <f>IF(Table1[[#This Row],[Purchased Bike]]="Yes", 1, 0)</f>
        <v>1</v>
      </c>
      <c r="O22" s="1" t="s">
        <v>29</v>
      </c>
      <c r="P22" t="s">
        <v>35</v>
      </c>
      <c r="Q22" s="2">
        <f>IF(LEFT(Table1[[#This Row],[Commute Distance]],2)="10",10,VALUE(LEFT(Table1[[#This Row],[Commute Distance]],FIND("-",Table1[[#This Row],[Commute Distance]])-1)))</f>
        <v>0</v>
      </c>
      <c r="R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2">
        <f>(Table1[[#This Row],[Upper Bound]]+Table1[[#This Row],[Lower Bound]])/2</f>
        <v>0.5</v>
      </c>
    </row>
    <row r="23" spans="1:19" x14ac:dyDescent="0.3">
      <c r="A23" s="2">
        <v>21564</v>
      </c>
      <c r="B23" t="s">
        <v>25</v>
      </c>
      <c r="C23" t="str">
        <f>IF(Table1[[#This Row],[Gender]]="M", "Married", "Single")</f>
        <v>Single</v>
      </c>
      <c r="D23" t="s">
        <v>23</v>
      </c>
      <c r="E23" t="str">
        <f>IF(Table1[[#This Row],[Gender]]="F", "Female", "Male")</f>
        <v>Female</v>
      </c>
      <c r="F23" s="3">
        <v>80000</v>
      </c>
      <c r="G23" s="2">
        <v>0</v>
      </c>
      <c r="H23" t="s">
        <v>16</v>
      </c>
      <c r="I23" t="s">
        <v>12</v>
      </c>
      <c r="J23">
        <v>4</v>
      </c>
      <c r="K23" t="s">
        <v>22</v>
      </c>
      <c r="L23" s="2">
        <v>35</v>
      </c>
      <c r="M23" s="15" t="s">
        <v>14</v>
      </c>
      <c r="N23" s="2">
        <f>IF(Table1[[#This Row],[Purchased Bike]]="Yes", 1, 0)</f>
        <v>0</v>
      </c>
      <c r="O23" s="1" t="s">
        <v>32</v>
      </c>
      <c r="P23" t="s">
        <v>30</v>
      </c>
      <c r="Q23" s="2">
        <f>IF(LEFT(Table1[[#This Row],[Commute Distance]],2)="10",10,VALUE(LEFT(Table1[[#This Row],[Commute Distance]],FIND("-",Table1[[#This Row],[Commute Distance]])-1)))</f>
        <v>10</v>
      </c>
      <c r="R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3">
        <f>(Table1[[#This Row],[Upper Bound]]+Table1[[#This Row],[Lower Bound]])/2</f>
        <v>504.5</v>
      </c>
    </row>
    <row r="24" spans="1:19" x14ac:dyDescent="0.3">
      <c r="A24" s="2">
        <v>19193</v>
      </c>
      <c r="B24" t="s">
        <v>25</v>
      </c>
      <c r="C24" t="str">
        <f>IF(Table1[[#This Row],[Gender]]="M", "Married", "Single")</f>
        <v>Married</v>
      </c>
      <c r="D24" t="s">
        <v>24</v>
      </c>
      <c r="E24" t="str">
        <f>IF(Table1[[#This Row],[Gender]]="F", "Female", "Male")</f>
        <v>Male</v>
      </c>
      <c r="F24" s="3">
        <v>40000</v>
      </c>
      <c r="G24" s="2">
        <v>2</v>
      </c>
      <c r="H24" t="s">
        <v>15</v>
      </c>
      <c r="I24" t="s">
        <v>12</v>
      </c>
      <c r="J24">
        <v>0</v>
      </c>
      <c r="K24" t="s">
        <v>20</v>
      </c>
      <c r="L24" s="2">
        <v>35</v>
      </c>
      <c r="M24" s="15" t="s">
        <v>12</v>
      </c>
      <c r="N24" s="2">
        <f>IF(Table1[[#This Row],[Purchased Bike]]="Yes", 1, 0)</f>
        <v>1</v>
      </c>
      <c r="O24" s="1" t="s">
        <v>29</v>
      </c>
      <c r="P24" t="s">
        <v>31</v>
      </c>
      <c r="Q24" s="2">
        <f>IF(LEFT(Table1[[#This Row],[Commute Distance]],2)="10",10,VALUE(LEFT(Table1[[#This Row],[Commute Distance]],FIND("-",Table1[[#This Row],[Commute Distance]])-1)))</f>
        <v>1</v>
      </c>
      <c r="R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4">
        <f>(Table1[[#This Row],[Upper Bound]]+Table1[[#This Row],[Lower Bound]])/2</f>
        <v>1.5</v>
      </c>
    </row>
    <row r="25" spans="1:19" x14ac:dyDescent="0.3">
      <c r="A25" s="2">
        <v>26412</v>
      </c>
      <c r="B25" t="s">
        <v>24</v>
      </c>
      <c r="C25" t="str">
        <f>IF(Table1[[#This Row],[Gender]]="M", "Married", "Single")</f>
        <v>Single</v>
      </c>
      <c r="D25" t="s">
        <v>23</v>
      </c>
      <c r="E25" t="str">
        <f>IF(Table1[[#This Row],[Gender]]="F", "Female", "Male")</f>
        <v>Female</v>
      </c>
      <c r="F25" s="3">
        <v>80000</v>
      </c>
      <c r="G25" s="2">
        <v>5</v>
      </c>
      <c r="H25" t="s">
        <v>21</v>
      </c>
      <c r="I25" t="s">
        <v>14</v>
      </c>
      <c r="J25">
        <v>3</v>
      </c>
      <c r="K25" t="s">
        <v>18</v>
      </c>
      <c r="L25" s="2">
        <v>56</v>
      </c>
      <c r="M25" s="15" t="s">
        <v>14</v>
      </c>
      <c r="N25" s="2">
        <f>IF(Table1[[#This Row],[Purchased Bike]]="Yes", 1, 0)</f>
        <v>0</v>
      </c>
      <c r="O25" s="1" t="s">
        <v>29</v>
      </c>
      <c r="P25" t="s">
        <v>33</v>
      </c>
      <c r="Q25" s="2">
        <f>IF(LEFT(Table1[[#This Row],[Commute Distance]],2)="10",10,VALUE(LEFT(Table1[[#This Row],[Commute Distance]],FIND("-",Table1[[#This Row],[Commute Distance]])-1)))</f>
        <v>5</v>
      </c>
      <c r="R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5">
        <f>(Table1[[#This Row],[Upper Bound]]+Table1[[#This Row],[Lower Bound]])/2</f>
        <v>7.5</v>
      </c>
    </row>
    <row r="26" spans="1:19" x14ac:dyDescent="0.3">
      <c r="A26" s="2">
        <v>27184</v>
      </c>
      <c r="B26" t="s">
        <v>25</v>
      </c>
      <c r="C26" t="str">
        <f>IF(Table1[[#This Row],[Gender]]="M", "Married", "Single")</f>
        <v>Married</v>
      </c>
      <c r="D26" t="s">
        <v>24</v>
      </c>
      <c r="E26" t="str">
        <f>IF(Table1[[#This Row],[Gender]]="F", "Female", "Male")</f>
        <v>Male</v>
      </c>
      <c r="F26" s="3">
        <v>40000</v>
      </c>
      <c r="G26" s="2">
        <v>2</v>
      </c>
      <c r="H26" t="s">
        <v>15</v>
      </c>
      <c r="I26" t="s">
        <v>14</v>
      </c>
      <c r="J26">
        <v>1</v>
      </c>
      <c r="K26" t="s">
        <v>13</v>
      </c>
      <c r="L26" s="2">
        <v>34</v>
      </c>
      <c r="M26" s="15" t="s">
        <v>14</v>
      </c>
      <c r="N26" s="2">
        <f>IF(Table1[[#This Row],[Purchased Bike]]="Yes", 1, 0)</f>
        <v>0</v>
      </c>
      <c r="O26" s="1" t="s">
        <v>29</v>
      </c>
      <c r="P26" t="s">
        <v>31</v>
      </c>
      <c r="Q26" s="2">
        <f>IF(LEFT(Table1[[#This Row],[Commute Distance]],2)="10",10,VALUE(LEFT(Table1[[#This Row],[Commute Distance]],FIND("-",Table1[[#This Row],[Commute Distance]])-1)))</f>
        <v>0</v>
      </c>
      <c r="R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6">
        <f>(Table1[[#This Row],[Upper Bound]]+Table1[[#This Row],[Lower Bound]])/2</f>
        <v>0.5</v>
      </c>
    </row>
    <row r="27" spans="1:19" x14ac:dyDescent="0.3">
      <c r="A27" s="2">
        <v>12590</v>
      </c>
      <c r="B27" t="s">
        <v>25</v>
      </c>
      <c r="C27" t="str">
        <f>IF(Table1[[#This Row],[Gender]]="M", "Married", "Single")</f>
        <v>Married</v>
      </c>
      <c r="D27" t="s">
        <v>24</v>
      </c>
      <c r="E27" t="str">
        <f>IF(Table1[[#This Row],[Gender]]="F", "Female", "Male")</f>
        <v>Male</v>
      </c>
      <c r="F27" s="3">
        <v>30000</v>
      </c>
      <c r="G27" s="2">
        <v>1</v>
      </c>
      <c r="H27" t="s">
        <v>15</v>
      </c>
      <c r="I27" t="s">
        <v>12</v>
      </c>
      <c r="J27">
        <v>0</v>
      </c>
      <c r="K27" t="s">
        <v>13</v>
      </c>
      <c r="L27" s="2">
        <v>63</v>
      </c>
      <c r="M27" s="15" t="s">
        <v>14</v>
      </c>
      <c r="N27" s="2">
        <f>IF(Table1[[#This Row],[Purchased Bike]]="Yes", 1, 0)</f>
        <v>0</v>
      </c>
      <c r="O27" s="1" t="s">
        <v>29</v>
      </c>
      <c r="P27" t="s">
        <v>30</v>
      </c>
      <c r="Q27" s="2">
        <f>IF(LEFT(Table1[[#This Row],[Commute Distance]],2)="10",10,VALUE(LEFT(Table1[[#This Row],[Commute Distance]],FIND("-",Table1[[#This Row],[Commute Distance]])-1)))</f>
        <v>0</v>
      </c>
      <c r="R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7">
        <f>(Table1[[#This Row],[Upper Bound]]+Table1[[#This Row],[Lower Bound]])/2</f>
        <v>0.5</v>
      </c>
    </row>
    <row r="28" spans="1:19" x14ac:dyDescent="0.3">
      <c r="A28" s="2">
        <v>17841</v>
      </c>
      <c r="B28" t="s">
        <v>25</v>
      </c>
      <c r="C28" t="str">
        <f>IF(Table1[[#This Row],[Gender]]="M", "Married", "Single")</f>
        <v>Married</v>
      </c>
      <c r="D28" t="s">
        <v>24</v>
      </c>
      <c r="E28" t="str">
        <f>IF(Table1[[#This Row],[Gender]]="F", "Female", "Male")</f>
        <v>Male</v>
      </c>
      <c r="F28" s="3">
        <v>30000</v>
      </c>
      <c r="G28" s="2">
        <v>0</v>
      </c>
      <c r="H28" t="s">
        <v>15</v>
      </c>
      <c r="I28" t="s">
        <v>14</v>
      </c>
      <c r="J28">
        <v>1</v>
      </c>
      <c r="K28" t="s">
        <v>13</v>
      </c>
      <c r="L28" s="2">
        <v>29</v>
      </c>
      <c r="M28" s="15" t="s">
        <v>12</v>
      </c>
      <c r="N28" s="2">
        <f>IF(Table1[[#This Row],[Purchased Bike]]="Yes", 1, 0)</f>
        <v>1</v>
      </c>
      <c r="O28" s="1" t="s">
        <v>29</v>
      </c>
      <c r="P28" t="s">
        <v>31</v>
      </c>
      <c r="Q28" s="2">
        <f>IF(LEFT(Table1[[#This Row],[Commute Distance]],2)="10",10,VALUE(LEFT(Table1[[#This Row],[Commute Distance]],FIND("-",Table1[[#This Row],[Commute Distance]])-1)))</f>
        <v>0</v>
      </c>
      <c r="R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8">
        <f>(Table1[[#This Row],[Upper Bound]]+Table1[[#This Row],[Lower Bound]])/2</f>
        <v>0.5</v>
      </c>
    </row>
    <row r="29" spans="1:19" x14ac:dyDescent="0.3">
      <c r="A29" s="2">
        <v>18283</v>
      </c>
      <c r="B29" t="s">
        <v>25</v>
      </c>
      <c r="C29" t="str">
        <f>IF(Table1[[#This Row],[Gender]]="M", "Married", "Single")</f>
        <v>Single</v>
      </c>
      <c r="D29" t="s">
        <v>23</v>
      </c>
      <c r="E29" t="str">
        <f>IF(Table1[[#This Row],[Gender]]="F", "Female", "Male")</f>
        <v>Female</v>
      </c>
      <c r="F29" s="3">
        <v>100000</v>
      </c>
      <c r="G29" s="2">
        <v>0</v>
      </c>
      <c r="H29" t="s">
        <v>16</v>
      </c>
      <c r="I29" t="s">
        <v>14</v>
      </c>
      <c r="J29">
        <v>1</v>
      </c>
      <c r="K29" t="s">
        <v>18</v>
      </c>
      <c r="L29" s="2">
        <v>40</v>
      </c>
      <c r="M29" s="15" t="s">
        <v>14</v>
      </c>
      <c r="N29" s="2">
        <f>IF(Table1[[#This Row],[Purchased Bike]]="Yes", 1, 0)</f>
        <v>0</v>
      </c>
      <c r="O29" s="1" t="s">
        <v>32</v>
      </c>
      <c r="P29" t="s">
        <v>30</v>
      </c>
      <c r="Q29" s="2">
        <f>IF(LEFT(Table1[[#This Row],[Commute Distance]],2)="10",10,VALUE(LEFT(Table1[[#This Row],[Commute Distance]],FIND("-",Table1[[#This Row],[Commute Distance]])-1)))</f>
        <v>5</v>
      </c>
      <c r="R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9">
        <f>(Table1[[#This Row],[Upper Bound]]+Table1[[#This Row],[Lower Bound]])/2</f>
        <v>7.5</v>
      </c>
    </row>
    <row r="30" spans="1:19" x14ac:dyDescent="0.3">
      <c r="A30" s="2">
        <v>18299</v>
      </c>
      <c r="B30" t="s">
        <v>24</v>
      </c>
      <c r="C30" t="str">
        <f>IF(Table1[[#This Row],[Gender]]="M", "Married", "Single")</f>
        <v>Married</v>
      </c>
      <c r="D30" t="s">
        <v>24</v>
      </c>
      <c r="E30" t="str">
        <f>IF(Table1[[#This Row],[Gender]]="F", "Female", "Male")</f>
        <v>Male</v>
      </c>
      <c r="F30" s="3">
        <v>70000</v>
      </c>
      <c r="G30" s="2">
        <v>5</v>
      </c>
      <c r="H30" t="s">
        <v>11</v>
      </c>
      <c r="I30" t="s">
        <v>12</v>
      </c>
      <c r="J30">
        <v>2</v>
      </c>
      <c r="K30" t="s">
        <v>18</v>
      </c>
      <c r="L30" s="2">
        <v>44</v>
      </c>
      <c r="M30" s="15" t="s">
        <v>14</v>
      </c>
      <c r="N30" s="2">
        <f>IF(Table1[[#This Row],[Purchased Bike]]="Yes", 1, 0)</f>
        <v>0</v>
      </c>
      <c r="O30" s="1" t="s">
        <v>32</v>
      </c>
      <c r="P30" t="s">
        <v>31</v>
      </c>
      <c r="Q30" s="2">
        <f>IF(LEFT(Table1[[#This Row],[Commute Distance]],2)="10",10,VALUE(LEFT(Table1[[#This Row],[Commute Distance]],FIND("-",Table1[[#This Row],[Commute Distance]])-1)))</f>
        <v>5</v>
      </c>
      <c r="R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0">
        <f>(Table1[[#This Row],[Upper Bound]]+Table1[[#This Row],[Lower Bound]])/2</f>
        <v>7.5</v>
      </c>
    </row>
    <row r="31" spans="1:19" x14ac:dyDescent="0.3">
      <c r="A31" s="2">
        <v>16466</v>
      </c>
      <c r="B31" t="s">
        <v>25</v>
      </c>
      <c r="C31" t="str">
        <f>IF(Table1[[#This Row],[Gender]]="M", "Married", "Single")</f>
        <v>Single</v>
      </c>
      <c r="D31" t="s">
        <v>23</v>
      </c>
      <c r="E31" t="str">
        <f>IF(Table1[[#This Row],[Gender]]="F", "Female", "Male")</f>
        <v>Female</v>
      </c>
      <c r="F31" s="3">
        <v>20000</v>
      </c>
      <c r="G31" s="2">
        <v>0</v>
      </c>
      <c r="H31" t="s">
        <v>19</v>
      </c>
      <c r="I31" t="s">
        <v>14</v>
      </c>
      <c r="J31">
        <v>2</v>
      </c>
      <c r="K31" t="s">
        <v>13</v>
      </c>
      <c r="L31" s="2">
        <v>32</v>
      </c>
      <c r="M31" s="15" t="s">
        <v>12</v>
      </c>
      <c r="N31" s="2">
        <f>IF(Table1[[#This Row],[Purchased Bike]]="Yes", 1, 0)</f>
        <v>1</v>
      </c>
      <c r="O31" s="1" t="s">
        <v>29</v>
      </c>
      <c r="P31" t="s">
        <v>34</v>
      </c>
      <c r="Q31" s="2">
        <f>IF(LEFT(Table1[[#This Row],[Commute Distance]],2)="10",10,VALUE(LEFT(Table1[[#This Row],[Commute Distance]],FIND("-",Table1[[#This Row],[Commute Distance]])-1)))</f>
        <v>0</v>
      </c>
      <c r="R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1">
        <f>(Table1[[#This Row],[Upper Bound]]+Table1[[#This Row],[Lower Bound]])/2</f>
        <v>0.5</v>
      </c>
    </row>
    <row r="32" spans="1:19" x14ac:dyDescent="0.3">
      <c r="A32" s="2">
        <v>19273</v>
      </c>
      <c r="B32" t="s">
        <v>24</v>
      </c>
      <c r="C32" t="str">
        <f>IF(Table1[[#This Row],[Gender]]="M", "Married", "Single")</f>
        <v>Single</v>
      </c>
      <c r="D32" t="s">
        <v>23</v>
      </c>
      <c r="E32" t="str">
        <f>IF(Table1[[#This Row],[Gender]]="F", "Female", "Male")</f>
        <v>Female</v>
      </c>
      <c r="F32" s="3">
        <v>20000</v>
      </c>
      <c r="G32" s="2">
        <v>2</v>
      </c>
      <c r="H32" t="s">
        <v>19</v>
      </c>
      <c r="I32" t="s">
        <v>12</v>
      </c>
      <c r="J32">
        <v>0</v>
      </c>
      <c r="K32" t="s">
        <v>13</v>
      </c>
      <c r="L32" s="2">
        <v>63</v>
      </c>
      <c r="M32" s="15" t="s">
        <v>14</v>
      </c>
      <c r="N32" s="2">
        <f>IF(Table1[[#This Row],[Purchased Bike]]="Yes", 1, 0)</f>
        <v>0</v>
      </c>
      <c r="O32" s="1" t="s">
        <v>29</v>
      </c>
      <c r="P32" t="s">
        <v>31</v>
      </c>
      <c r="Q32" s="2">
        <f>IF(LEFT(Table1[[#This Row],[Commute Distance]],2)="10",10,VALUE(LEFT(Table1[[#This Row],[Commute Distance]],FIND("-",Table1[[#This Row],[Commute Distance]])-1)))</f>
        <v>0</v>
      </c>
      <c r="R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2">
        <f>(Table1[[#This Row],[Upper Bound]]+Table1[[#This Row],[Lower Bound]])/2</f>
        <v>0.5</v>
      </c>
    </row>
    <row r="33" spans="1:19" x14ac:dyDescent="0.3">
      <c r="A33" s="2">
        <v>22400</v>
      </c>
      <c r="B33" t="s">
        <v>24</v>
      </c>
      <c r="C33" t="str">
        <f>IF(Table1[[#This Row],[Gender]]="M", "Married", "Single")</f>
        <v>Married</v>
      </c>
      <c r="D33" t="s">
        <v>24</v>
      </c>
      <c r="E33" t="str">
        <f>IF(Table1[[#This Row],[Gender]]="F", "Female", "Male")</f>
        <v>Male</v>
      </c>
      <c r="F33" s="3">
        <v>10000</v>
      </c>
      <c r="G33" s="2">
        <v>0</v>
      </c>
      <c r="H33" t="s">
        <v>19</v>
      </c>
      <c r="I33" t="s">
        <v>14</v>
      </c>
      <c r="J33">
        <v>1</v>
      </c>
      <c r="K33" t="s">
        <v>13</v>
      </c>
      <c r="L33" s="2">
        <v>26</v>
      </c>
      <c r="M33" s="15" t="s">
        <v>12</v>
      </c>
      <c r="N33" s="2">
        <f>IF(Table1[[#This Row],[Purchased Bike]]="Yes", 1, 0)</f>
        <v>1</v>
      </c>
      <c r="O33" s="1" t="s">
        <v>32</v>
      </c>
      <c r="P33" t="s">
        <v>31</v>
      </c>
      <c r="Q33" s="2">
        <f>IF(LEFT(Table1[[#This Row],[Commute Distance]],2)="10",10,VALUE(LEFT(Table1[[#This Row],[Commute Distance]],FIND("-",Table1[[#This Row],[Commute Distance]])-1)))</f>
        <v>0</v>
      </c>
      <c r="R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3">
        <f>(Table1[[#This Row],[Upper Bound]]+Table1[[#This Row],[Lower Bound]])/2</f>
        <v>0.5</v>
      </c>
    </row>
    <row r="34" spans="1:19" x14ac:dyDescent="0.3">
      <c r="A34" s="2">
        <v>20942</v>
      </c>
      <c r="B34" t="s">
        <v>25</v>
      </c>
      <c r="C34" t="str">
        <f>IF(Table1[[#This Row],[Gender]]="M", "Married", "Single")</f>
        <v>Single</v>
      </c>
      <c r="D34" t="s">
        <v>23</v>
      </c>
      <c r="E34" t="str">
        <f>IF(Table1[[#This Row],[Gender]]="F", "Female", "Male")</f>
        <v>Female</v>
      </c>
      <c r="F34" s="3">
        <v>20000</v>
      </c>
      <c r="G34" s="2">
        <v>0</v>
      </c>
      <c r="H34" t="s">
        <v>19</v>
      </c>
      <c r="I34" t="s">
        <v>14</v>
      </c>
      <c r="J34">
        <v>1</v>
      </c>
      <c r="K34" t="s">
        <v>18</v>
      </c>
      <c r="L34" s="2">
        <v>31</v>
      </c>
      <c r="M34" s="15" t="s">
        <v>14</v>
      </c>
      <c r="N34" s="2">
        <f>IF(Table1[[#This Row],[Purchased Bike]]="Yes", 1, 0)</f>
        <v>0</v>
      </c>
      <c r="O34" s="1" t="s">
        <v>29</v>
      </c>
      <c r="P34" t="s">
        <v>33</v>
      </c>
      <c r="Q34" s="2">
        <f>IF(LEFT(Table1[[#This Row],[Commute Distance]],2)="10",10,VALUE(LEFT(Table1[[#This Row],[Commute Distance]],FIND("-",Table1[[#This Row],[Commute Distance]])-1)))</f>
        <v>5</v>
      </c>
      <c r="R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4">
        <f>(Table1[[#This Row],[Upper Bound]]+Table1[[#This Row],[Lower Bound]])/2</f>
        <v>7.5</v>
      </c>
    </row>
    <row r="35" spans="1:19" x14ac:dyDescent="0.3">
      <c r="A35" s="2">
        <v>18484</v>
      </c>
      <c r="B35" t="s">
        <v>25</v>
      </c>
      <c r="C35" t="str">
        <f>IF(Table1[[#This Row],[Gender]]="M", "Married", "Single")</f>
        <v>Married</v>
      </c>
      <c r="D35" t="s">
        <v>24</v>
      </c>
      <c r="E35" t="str">
        <f>IF(Table1[[#This Row],[Gender]]="F", "Female", "Male")</f>
        <v>Male</v>
      </c>
      <c r="F35" s="3">
        <v>80000</v>
      </c>
      <c r="G35" s="2">
        <v>2</v>
      </c>
      <c r="H35" t="s">
        <v>11</v>
      </c>
      <c r="I35" t="s">
        <v>14</v>
      </c>
      <c r="J35">
        <v>2</v>
      </c>
      <c r="K35" t="s">
        <v>20</v>
      </c>
      <c r="L35" s="2">
        <v>50</v>
      </c>
      <c r="M35" s="15" t="s">
        <v>12</v>
      </c>
      <c r="N35" s="2">
        <f>IF(Table1[[#This Row],[Purchased Bike]]="Yes", 1, 0)</f>
        <v>1</v>
      </c>
      <c r="O35" s="1" t="s">
        <v>32</v>
      </c>
      <c r="P35" t="s">
        <v>33</v>
      </c>
      <c r="Q35" s="2">
        <f>IF(LEFT(Table1[[#This Row],[Commute Distance]],2)="10",10,VALUE(LEFT(Table1[[#This Row],[Commute Distance]],FIND("-",Table1[[#This Row],[Commute Distance]])-1)))</f>
        <v>1</v>
      </c>
      <c r="R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5">
        <f>(Table1[[#This Row],[Upper Bound]]+Table1[[#This Row],[Lower Bound]])/2</f>
        <v>1.5</v>
      </c>
    </row>
    <row r="36" spans="1:19" x14ac:dyDescent="0.3">
      <c r="A36" s="2">
        <v>12291</v>
      </c>
      <c r="B36" t="s">
        <v>25</v>
      </c>
      <c r="C36" t="str">
        <f>IF(Table1[[#This Row],[Gender]]="M", "Married", "Single")</f>
        <v>Married</v>
      </c>
      <c r="D36" t="s">
        <v>24</v>
      </c>
      <c r="E36" t="str">
        <f>IF(Table1[[#This Row],[Gender]]="F", "Female", "Male")</f>
        <v>Male</v>
      </c>
      <c r="F36" s="3">
        <v>90000</v>
      </c>
      <c r="G36" s="2">
        <v>5</v>
      </c>
      <c r="H36" t="s">
        <v>16</v>
      </c>
      <c r="I36" t="s">
        <v>14</v>
      </c>
      <c r="J36">
        <v>2</v>
      </c>
      <c r="K36" t="s">
        <v>17</v>
      </c>
      <c r="L36" s="2">
        <v>62</v>
      </c>
      <c r="M36" s="15" t="s">
        <v>12</v>
      </c>
      <c r="N36" s="2">
        <f>IF(Table1[[#This Row],[Purchased Bike]]="Yes", 1, 0)</f>
        <v>1</v>
      </c>
      <c r="O36" s="1" t="s">
        <v>29</v>
      </c>
      <c r="P36" t="s">
        <v>31</v>
      </c>
      <c r="Q36" s="2">
        <f>IF(LEFT(Table1[[#This Row],[Commute Distance]],2)="10",10,VALUE(LEFT(Table1[[#This Row],[Commute Distance]],FIND("-",Table1[[#This Row],[Commute Distance]])-1)))</f>
        <v>2</v>
      </c>
      <c r="R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6">
        <f>(Table1[[#This Row],[Upper Bound]]+Table1[[#This Row],[Lower Bound]])/2</f>
        <v>3.5</v>
      </c>
    </row>
    <row r="37" spans="1:19" x14ac:dyDescent="0.3">
      <c r="A37" s="2">
        <v>28380</v>
      </c>
      <c r="B37" t="s">
        <v>25</v>
      </c>
      <c r="C37" t="str">
        <f>IF(Table1[[#This Row],[Gender]]="M", "Married", "Single")</f>
        <v>Single</v>
      </c>
      <c r="D37" t="s">
        <v>23</v>
      </c>
      <c r="E37" t="str">
        <f>IF(Table1[[#This Row],[Gender]]="F", "Female", "Male")</f>
        <v>Female</v>
      </c>
      <c r="F37" s="3">
        <v>10000</v>
      </c>
      <c r="G37" s="2">
        <v>5</v>
      </c>
      <c r="H37" t="s">
        <v>19</v>
      </c>
      <c r="I37" t="s">
        <v>14</v>
      </c>
      <c r="J37">
        <v>2</v>
      </c>
      <c r="K37" t="s">
        <v>13</v>
      </c>
      <c r="L37" s="2">
        <v>41</v>
      </c>
      <c r="M37" s="15" t="s">
        <v>14</v>
      </c>
      <c r="N37" s="2">
        <f>IF(Table1[[#This Row],[Purchased Bike]]="Yes", 1, 0)</f>
        <v>0</v>
      </c>
      <c r="O37" s="1" t="s">
        <v>29</v>
      </c>
      <c r="P37" t="s">
        <v>34</v>
      </c>
      <c r="Q37" s="2">
        <f>IF(LEFT(Table1[[#This Row],[Commute Distance]],2)="10",10,VALUE(LEFT(Table1[[#This Row],[Commute Distance]],FIND("-",Table1[[#This Row],[Commute Distance]])-1)))</f>
        <v>0</v>
      </c>
      <c r="R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7">
        <f>(Table1[[#This Row],[Upper Bound]]+Table1[[#This Row],[Lower Bound]])/2</f>
        <v>0.5</v>
      </c>
    </row>
    <row r="38" spans="1:19" x14ac:dyDescent="0.3">
      <c r="A38" s="2">
        <v>17891</v>
      </c>
      <c r="B38" t="s">
        <v>24</v>
      </c>
      <c r="C38" t="str">
        <f>IF(Table1[[#This Row],[Gender]]="M", "Married", "Single")</f>
        <v>Single</v>
      </c>
      <c r="D38" t="s">
        <v>23</v>
      </c>
      <c r="E38" t="str">
        <f>IF(Table1[[#This Row],[Gender]]="F", "Female", "Male")</f>
        <v>Female</v>
      </c>
      <c r="F38" s="3">
        <v>10000</v>
      </c>
      <c r="G38" s="2">
        <v>2</v>
      </c>
      <c r="H38" t="s">
        <v>19</v>
      </c>
      <c r="I38" t="s">
        <v>12</v>
      </c>
      <c r="J38">
        <v>1</v>
      </c>
      <c r="K38" t="s">
        <v>13</v>
      </c>
      <c r="L38" s="2">
        <v>50</v>
      </c>
      <c r="M38" s="15" t="s">
        <v>12</v>
      </c>
      <c r="N38" s="2">
        <f>IF(Table1[[#This Row],[Purchased Bike]]="Yes", 1, 0)</f>
        <v>1</v>
      </c>
      <c r="O38" s="1" t="s">
        <v>29</v>
      </c>
      <c r="P38" t="s">
        <v>31</v>
      </c>
      <c r="Q38" s="2">
        <f>IF(LEFT(Table1[[#This Row],[Commute Distance]],2)="10",10,VALUE(LEFT(Table1[[#This Row],[Commute Distance]],FIND("-",Table1[[#This Row],[Commute Distance]])-1)))</f>
        <v>0</v>
      </c>
      <c r="R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8">
        <f>(Table1[[#This Row],[Upper Bound]]+Table1[[#This Row],[Lower Bound]])/2</f>
        <v>0.5</v>
      </c>
    </row>
    <row r="39" spans="1:19" x14ac:dyDescent="0.3">
      <c r="A39" s="2">
        <v>27832</v>
      </c>
      <c r="B39" t="s">
        <v>25</v>
      </c>
      <c r="C39" t="str">
        <f>IF(Table1[[#This Row],[Gender]]="M", "Married", "Single")</f>
        <v>Single</v>
      </c>
      <c r="D39" t="s">
        <v>23</v>
      </c>
      <c r="E39" t="str">
        <f>IF(Table1[[#This Row],[Gender]]="F", "Female", "Male")</f>
        <v>Female</v>
      </c>
      <c r="F39" s="3">
        <v>30000</v>
      </c>
      <c r="G39" s="2">
        <v>0</v>
      </c>
      <c r="H39" t="s">
        <v>15</v>
      </c>
      <c r="I39" t="s">
        <v>14</v>
      </c>
      <c r="J39">
        <v>1</v>
      </c>
      <c r="K39" t="s">
        <v>17</v>
      </c>
      <c r="L39" s="2">
        <v>30</v>
      </c>
      <c r="M39" s="15" t="s">
        <v>14</v>
      </c>
      <c r="N39" s="2">
        <f>IF(Table1[[#This Row],[Purchased Bike]]="Yes", 1, 0)</f>
        <v>0</v>
      </c>
      <c r="O39" s="1" t="s">
        <v>29</v>
      </c>
      <c r="P39" t="s">
        <v>31</v>
      </c>
      <c r="Q39" s="2">
        <f>IF(LEFT(Table1[[#This Row],[Commute Distance]],2)="10",10,VALUE(LEFT(Table1[[#This Row],[Commute Distance]],FIND("-",Table1[[#This Row],[Commute Distance]])-1)))</f>
        <v>2</v>
      </c>
      <c r="R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9">
        <f>(Table1[[#This Row],[Upper Bound]]+Table1[[#This Row],[Lower Bound]])/2</f>
        <v>3.5</v>
      </c>
    </row>
    <row r="40" spans="1:19" x14ac:dyDescent="0.3">
      <c r="A40" s="2">
        <v>26863</v>
      </c>
      <c r="B40" t="s">
        <v>25</v>
      </c>
      <c r="C40" t="str">
        <f>IF(Table1[[#This Row],[Gender]]="M", "Married", "Single")</f>
        <v>Married</v>
      </c>
      <c r="D40" t="s">
        <v>24</v>
      </c>
      <c r="E40" t="str">
        <f>IF(Table1[[#This Row],[Gender]]="F", "Female", "Male")</f>
        <v>Male</v>
      </c>
      <c r="F40" s="3">
        <v>20000</v>
      </c>
      <c r="G40" s="2">
        <v>0</v>
      </c>
      <c r="H40" t="s">
        <v>19</v>
      </c>
      <c r="I40" t="s">
        <v>14</v>
      </c>
      <c r="J40">
        <v>1</v>
      </c>
      <c r="K40" t="s">
        <v>17</v>
      </c>
      <c r="L40" s="2">
        <v>28</v>
      </c>
      <c r="M40" s="15" t="s">
        <v>14</v>
      </c>
      <c r="N40" s="2">
        <f>IF(Table1[[#This Row],[Purchased Bike]]="Yes", 1, 0)</f>
        <v>0</v>
      </c>
      <c r="O40" s="1" t="s">
        <v>29</v>
      </c>
      <c r="P40" t="s">
        <v>33</v>
      </c>
      <c r="Q40" s="2">
        <f>IF(LEFT(Table1[[#This Row],[Commute Distance]],2)="10",10,VALUE(LEFT(Table1[[#This Row],[Commute Distance]],FIND("-",Table1[[#This Row],[Commute Distance]])-1)))</f>
        <v>2</v>
      </c>
      <c r="R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0">
        <f>(Table1[[#This Row],[Upper Bound]]+Table1[[#This Row],[Lower Bound]])/2</f>
        <v>3.5</v>
      </c>
    </row>
    <row r="41" spans="1:19" x14ac:dyDescent="0.3">
      <c r="A41" s="2">
        <v>16259</v>
      </c>
      <c r="B41" t="s">
        <v>25</v>
      </c>
      <c r="C41" t="str">
        <f>IF(Table1[[#This Row],[Gender]]="M", "Married", "Single")</f>
        <v>Single</v>
      </c>
      <c r="D41" t="s">
        <v>23</v>
      </c>
      <c r="E41" t="str">
        <f>IF(Table1[[#This Row],[Gender]]="F", "Female", "Male")</f>
        <v>Female</v>
      </c>
      <c r="F41" s="3">
        <v>10000</v>
      </c>
      <c r="G41" s="2">
        <v>4</v>
      </c>
      <c r="H41" t="s">
        <v>19</v>
      </c>
      <c r="I41" t="s">
        <v>12</v>
      </c>
      <c r="J41">
        <v>2</v>
      </c>
      <c r="K41" t="s">
        <v>13</v>
      </c>
      <c r="L41" s="2">
        <v>40</v>
      </c>
      <c r="M41" s="15" t="s">
        <v>12</v>
      </c>
      <c r="N41" s="2">
        <f>IF(Table1[[#This Row],[Purchased Bike]]="Yes", 1, 0)</f>
        <v>1</v>
      </c>
      <c r="O41" s="1" t="s">
        <v>29</v>
      </c>
      <c r="P41" t="s">
        <v>34</v>
      </c>
      <c r="Q41" s="2">
        <f>IF(LEFT(Table1[[#This Row],[Commute Distance]],2)="10",10,VALUE(LEFT(Table1[[#This Row],[Commute Distance]],FIND("-",Table1[[#This Row],[Commute Distance]])-1)))</f>
        <v>0</v>
      </c>
      <c r="R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1">
        <f>(Table1[[#This Row],[Upper Bound]]+Table1[[#This Row],[Lower Bound]])/2</f>
        <v>0.5</v>
      </c>
    </row>
    <row r="42" spans="1:19" x14ac:dyDescent="0.3">
      <c r="A42" s="2">
        <v>27803</v>
      </c>
      <c r="B42" t="s">
        <v>25</v>
      </c>
      <c r="C42" t="str">
        <f>IF(Table1[[#This Row],[Gender]]="M", "Married", "Single")</f>
        <v>Single</v>
      </c>
      <c r="D42" t="s">
        <v>23</v>
      </c>
      <c r="E42" t="str">
        <f>IF(Table1[[#This Row],[Gender]]="F", "Female", "Male")</f>
        <v>Female</v>
      </c>
      <c r="F42" s="3">
        <v>30000</v>
      </c>
      <c r="G42" s="2">
        <v>2</v>
      </c>
      <c r="H42" t="s">
        <v>15</v>
      </c>
      <c r="I42" t="s">
        <v>14</v>
      </c>
      <c r="J42">
        <v>0</v>
      </c>
      <c r="K42" t="s">
        <v>13</v>
      </c>
      <c r="L42" s="2">
        <v>43</v>
      </c>
      <c r="M42" s="15" t="s">
        <v>14</v>
      </c>
      <c r="N42" s="2">
        <f>IF(Table1[[#This Row],[Purchased Bike]]="Yes", 1, 0)</f>
        <v>0</v>
      </c>
      <c r="O42" s="1" t="s">
        <v>29</v>
      </c>
      <c r="P42" t="s">
        <v>31</v>
      </c>
      <c r="Q42" s="2">
        <f>IF(LEFT(Table1[[#This Row],[Commute Distance]],2)="10",10,VALUE(LEFT(Table1[[#This Row],[Commute Distance]],FIND("-",Table1[[#This Row],[Commute Distance]])-1)))</f>
        <v>0</v>
      </c>
      <c r="R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2">
        <f>(Table1[[#This Row],[Upper Bound]]+Table1[[#This Row],[Lower Bound]])/2</f>
        <v>0.5</v>
      </c>
    </row>
    <row r="43" spans="1:19" x14ac:dyDescent="0.3">
      <c r="A43" s="2">
        <v>14347</v>
      </c>
      <c r="B43" t="s">
        <v>25</v>
      </c>
      <c r="C43" t="str">
        <f>IF(Table1[[#This Row],[Gender]]="M", "Married", "Single")</f>
        <v>Single</v>
      </c>
      <c r="D43" t="s">
        <v>23</v>
      </c>
      <c r="E43" t="str">
        <f>IF(Table1[[#This Row],[Gender]]="F", "Female", "Male")</f>
        <v>Female</v>
      </c>
      <c r="F43" s="3">
        <v>40000</v>
      </c>
      <c r="G43" s="2">
        <v>2</v>
      </c>
      <c r="H43" t="s">
        <v>21</v>
      </c>
      <c r="I43" t="s">
        <v>12</v>
      </c>
      <c r="J43">
        <v>2</v>
      </c>
      <c r="K43" t="s">
        <v>18</v>
      </c>
      <c r="L43" s="2">
        <v>65</v>
      </c>
      <c r="M43" s="15" t="s">
        <v>12</v>
      </c>
      <c r="N43" s="2">
        <f>IF(Table1[[#This Row],[Purchased Bike]]="Yes", 1, 0)</f>
        <v>1</v>
      </c>
      <c r="O43" s="1" t="s">
        <v>32</v>
      </c>
      <c r="P43" t="s">
        <v>30</v>
      </c>
      <c r="Q43" s="2">
        <f>IF(LEFT(Table1[[#This Row],[Commute Distance]],2)="10",10,VALUE(LEFT(Table1[[#This Row],[Commute Distance]],FIND("-",Table1[[#This Row],[Commute Distance]])-1)))</f>
        <v>5</v>
      </c>
      <c r="R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3">
        <f>(Table1[[#This Row],[Upper Bound]]+Table1[[#This Row],[Lower Bound]])/2</f>
        <v>7.5</v>
      </c>
    </row>
    <row r="44" spans="1:19" x14ac:dyDescent="0.3">
      <c r="A44" s="2">
        <v>17703</v>
      </c>
      <c r="B44" t="s">
        <v>24</v>
      </c>
      <c r="C44" t="str">
        <f>IF(Table1[[#This Row],[Gender]]="M", "Married", "Single")</f>
        <v>Single</v>
      </c>
      <c r="D44" t="s">
        <v>23</v>
      </c>
      <c r="E44" t="str">
        <f>IF(Table1[[#This Row],[Gender]]="F", "Female", "Male")</f>
        <v>Female</v>
      </c>
      <c r="F44" s="3">
        <v>10000</v>
      </c>
      <c r="G44" s="2">
        <v>1</v>
      </c>
      <c r="H44" t="s">
        <v>19</v>
      </c>
      <c r="I44" t="s">
        <v>12</v>
      </c>
      <c r="J44">
        <v>0</v>
      </c>
      <c r="K44" t="s">
        <v>13</v>
      </c>
      <c r="L44" s="2">
        <v>40</v>
      </c>
      <c r="M44" s="15" t="s">
        <v>14</v>
      </c>
      <c r="N44" s="2">
        <f>IF(Table1[[#This Row],[Purchased Bike]]="Yes", 1, 0)</f>
        <v>0</v>
      </c>
      <c r="O44" s="1" t="s">
        <v>29</v>
      </c>
      <c r="P44" t="s">
        <v>35</v>
      </c>
      <c r="Q44" s="2">
        <f>IF(LEFT(Table1[[#This Row],[Commute Distance]],2)="10",10,VALUE(LEFT(Table1[[#This Row],[Commute Distance]],FIND("-",Table1[[#This Row],[Commute Distance]])-1)))</f>
        <v>0</v>
      </c>
      <c r="R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4">
        <f>(Table1[[#This Row],[Upper Bound]]+Table1[[#This Row],[Lower Bound]])/2</f>
        <v>0.5</v>
      </c>
    </row>
    <row r="45" spans="1:19" x14ac:dyDescent="0.3">
      <c r="A45" s="2">
        <v>17185</v>
      </c>
      <c r="B45" t="s">
        <v>24</v>
      </c>
      <c r="C45" t="str">
        <f>IF(Table1[[#This Row],[Gender]]="M", "Married", "Single")</f>
        <v>Single</v>
      </c>
      <c r="D45" t="s">
        <v>23</v>
      </c>
      <c r="E45" t="str">
        <f>IF(Table1[[#This Row],[Gender]]="F", "Female", "Male")</f>
        <v>Female</v>
      </c>
      <c r="F45" s="3">
        <v>170000</v>
      </c>
      <c r="G45" s="2">
        <v>4</v>
      </c>
      <c r="H45" t="s">
        <v>16</v>
      </c>
      <c r="I45" t="s">
        <v>14</v>
      </c>
      <c r="J45">
        <v>3</v>
      </c>
      <c r="K45" t="s">
        <v>18</v>
      </c>
      <c r="L45" s="2">
        <v>48</v>
      </c>
      <c r="M45" s="15" t="s">
        <v>12</v>
      </c>
      <c r="N45" s="2">
        <f>IF(Table1[[#This Row],[Purchased Bike]]="Yes", 1, 0)</f>
        <v>1</v>
      </c>
      <c r="O45" s="1" t="s">
        <v>29</v>
      </c>
      <c r="P45" t="s">
        <v>31</v>
      </c>
      <c r="Q45" s="2">
        <f>IF(LEFT(Table1[[#This Row],[Commute Distance]],2)="10",10,VALUE(LEFT(Table1[[#This Row],[Commute Distance]],FIND("-",Table1[[#This Row],[Commute Distance]])-1)))</f>
        <v>5</v>
      </c>
      <c r="R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5">
        <f>(Table1[[#This Row],[Upper Bound]]+Table1[[#This Row],[Lower Bound]])/2</f>
        <v>7.5</v>
      </c>
    </row>
    <row r="46" spans="1:19" x14ac:dyDescent="0.3">
      <c r="A46" s="2">
        <v>29380</v>
      </c>
      <c r="B46" t="s">
        <v>24</v>
      </c>
      <c r="C46" t="str">
        <f>IF(Table1[[#This Row],[Gender]]="M", "Married", "Single")</f>
        <v>Single</v>
      </c>
      <c r="D46" t="s">
        <v>23</v>
      </c>
      <c r="E46" t="str">
        <f>IF(Table1[[#This Row],[Gender]]="F", "Female", "Male")</f>
        <v>Female</v>
      </c>
      <c r="F46" s="3">
        <v>20000</v>
      </c>
      <c r="G46" s="2">
        <v>3</v>
      </c>
      <c r="H46" t="s">
        <v>19</v>
      </c>
      <c r="I46" t="s">
        <v>12</v>
      </c>
      <c r="J46">
        <v>0</v>
      </c>
      <c r="K46" t="s">
        <v>13</v>
      </c>
      <c r="L46" s="2">
        <v>41</v>
      </c>
      <c r="M46" s="15" t="s">
        <v>12</v>
      </c>
      <c r="N46" s="2">
        <f>IF(Table1[[#This Row],[Purchased Bike]]="Yes", 1, 0)</f>
        <v>1</v>
      </c>
      <c r="O46" s="1" t="s">
        <v>29</v>
      </c>
      <c r="P46" t="s">
        <v>33</v>
      </c>
      <c r="Q46" s="2">
        <f>IF(LEFT(Table1[[#This Row],[Commute Distance]],2)="10",10,VALUE(LEFT(Table1[[#This Row],[Commute Distance]],FIND("-",Table1[[#This Row],[Commute Distance]])-1)))</f>
        <v>0</v>
      </c>
      <c r="R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6">
        <f>(Table1[[#This Row],[Upper Bound]]+Table1[[#This Row],[Lower Bound]])/2</f>
        <v>0.5</v>
      </c>
    </row>
    <row r="47" spans="1:19" x14ac:dyDescent="0.3">
      <c r="A47" s="2">
        <v>23986</v>
      </c>
      <c r="B47" t="s">
        <v>24</v>
      </c>
      <c r="C47" t="str">
        <f>IF(Table1[[#This Row],[Gender]]="M", "Married", "Single")</f>
        <v>Single</v>
      </c>
      <c r="D47" t="s">
        <v>23</v>
      </c>
      <c r="E47" t="str">
        <f>IF(Table1[[#This Row],[Gender]]="F", "Female", "Male")</f>
        <v>Female</v>
      </c>
      <c r="F47" s="3">
        <v>20000</v>
      </c>
      <c r="G47" s="2">
        <v>1</v>
      </c>
      <c r="H47" t="s">
        <v>15</v>
      </c>
      <c r="I47" t="s">
        <v>12</v>
      </c>
      <c r="J47">
        <v>0</v>
      </c>
      <c r="K47" t="s">
        <v>13</v>
      </c>
      <c r="L47" s="2">
        <v>66</v>
      </c>
      <c r="M47" s="15" t="s">
        <v>12</v>
      </c>
      <c r="N47" s="2">
        <f>IF(Table1[[#This Row],[Purchased Bike]]="Yes", 1, 0)</f>
        <v>1</v>
      </c>
      <c r="O47" s="1" t="s">
        <v>29</v>
      </c>
      <c r="P47" t="s">
        <v>30</v>
      </c>
      <c r="Q47" s="2">
        <f>IF(LEFT(Table1[[#This Row],[Commute Distance]],2)="10",10,VALUE(LEFT(Table1[[#This Row],[Commute Distance]],FIND("-",Table1[[#This Row],[Commute Distance]])-1)))</f>
        <v>0</v>
      </c>
      <c r="R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7">
        <f>(Table1[[#This Row],[Upper Bound]]+Table1[[#This Row],[Lower Bound]])/2</f>
        <v>0.5</v>
      </c>
    </row>
    <row r="48" spans="1:19" x14ac:dyDescent="0.3">
      <c r="A48" s="2">
        <v>24466</v>
      </c>
      <c r="B48" t="s">
        <v>24</v>
      </c>
      <c r="C48" t="str">
        <f>IF(Table1[[#This Row],[Gender]]="M", "Married", "Single")</f>
        <v>Single</v>
      </c>
      <c r="D48" t="s">
        <v>23</v>
      </c>
      <c r="E48" t="str">
        <f>IF(Table1[[#This Row],[Gender]]="F", "Female", "Male")</f>
        <v>Female</v>
      </c>
      <c r="F48" s="3">
        <v>60000</v>
      </c>
      <c r="G48" s="2">
        <v>1</v>
      </c>
      <c r="H48" t="s">
        <v>11</v>
      </c>
      <c r="I48" t="s">
        <v>12</v>
      </c>
      <c r="J48">
        <v>1</v>
      </c>
      <c r="K48" t="s">
        <v>18</v>
      </c>
      <c r="L48" s="2">
        <v>46</v>
      </c>
      <c r="M48" s="15" t="s">
        <v>12</v>
      </c>
      <c r="N48" s="2">
        <f>IF(Table1[[#This Row],[Purchased Bike]]="Yes", 1, 0)</f>
        <v>1</v>
      </c>
      <c r="O48" s="1" t="s">
        <v>32</v>
      </c>
      <c r="P48" t="s">
        <v>31</v>
      </c>
      <c r="Q48" s="2">
        <f>IF(LEFT(Table1[[#This Row],[Commute Distance]],2)="10",10,VALUE(LEFT(Table1[[#This Row],[Commute Distance]],FIND("-",Table1[[#This Row],[Commute Distance]])-1)))</f>
        <v>5</v>
      </c>
      <c r="R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8">
        <f>(Table1[[#This Row],[Upper Bound]]+Table1[[#This Row],[Lower Bound]])/2</f>
        <v>7.5</v>
      </c>
    </row>
    <row r="49" spans="1:19" x14ac:dyDescent="0.3">
      <c r="A49" s="2">
        <v>29097</v>
      </c>
      <c r="B49" t="s">
        <v>25</v>
      </c>
      <c r="C49" t="str">
        <f>IF(Table1[[#This Row],[Gender]]="M", "Married", "Single")</f>
        <v>Single</v>
      </c>
      <c r="D49" t="s">
        <v>23</v>
      </c>
      <c r="E49" t="str">
        <f>IF(Table1[[#This Row],[Gender]]="F", "Female", "Male")</f>
        <v>Female</v>
      </c>
      <c r="F49" s="3">
        <v>40000</v>
      </c>
      <c r="G49" s="2">
        <v>2</v>
      </c>
      <c r="H49" t="s">
        <v>11</v>
      </c>
      <c r="I49" t="s">
        <v>12</v>
      </c>
      <c r="J49">
        <v>2</v>
      </c>
      <c r="K49" t="s">
        <v>18</v>
      </c>
      <c r="L49" s="2">
        <v>52</v>
      </c>
      <c r="M49" s="15" t="s">
        <v>12</v>
      </c>
      <c r="N49" s="2">
        <f>IF(Table1[[#This Row],[Purchased Bike]]="Yes", 1, 0)</f>
        <v>1</v>
      </c>
      <c r="O49" s="1" t="s">
        <v>32</v>
      </c>
      <c r="P49" t="s">
        <v>31</v>
      </c>
      <c r="Q49" s="2">
        <f>IF(LEFT(Table1[[#This Row],[Commute Distance]],2)="10",10,VALUE(LEFT(Table1[[#This Row],[Commute Distance]],FIND("-",Table1[[#This Row],[Commute Distance]])-1)))</f>
        <v>5</v>
      </c>
      <c r="R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9">
        <f>(Table1[[#This Row],[Upper Bound]]+Table1[[#This Row],[Lower Bound]])/2</f>
        <v>7.5</v>
      </c>
    </row>
    <row r="50" spans="1:19" x14ac:dyDescent="0.3">
      <c r="A50" s="2">
        <v>19487</v>
      </c>
      <c r="B50" t="s">
        <v>24</v>
      </c>
      <c r="C50" t="str">
        <f>IF(Table1[[#This Row],[Gender]]="M", "Married", "Single")</f>
        <v>Married</v>
      </c>
      <c r="D50" t="s">
        <v>24</v>
      </c>
      <c r="E50" t="str">
        <f>IF(Table1[[#This Row],[Gender]]="F", "Female", "Male")</f>
        <v>Male</v>
      </c>
      <c r="F50" s="3">
        <v>30000</v>
      </c>
      <c r="G50" s="2">
        <v>2</v>
      </c>
      <c r="H50" t="s">
        <v>15</v>
      </c>
      <c r="I50" t="s">
        <v>14</v>
      </c>
      <c r="J50">
        <v>2</v>
      </c>
      <c r="K50" t="s">
        <v>13</v>
      </c>
      <c r="L50" s="2">
        <v>42</v>
      </c>
      <c r="M50" s="15" t="s">
        <v>14</v>
      </c>
      <c r="N50" s="2">
        <f>IF(Table1[[#This Row],[Purchased Bike]]="Yes", 1, 0)</f>
        <v>0</v>
      </c>
      <c r="O50" s="1" t="s">
        <v>29</v>
      </c>
      <c r="P50" t="s">
        <v>31</v>
      </c>
      <c r="Q50" s="2">
        <f>IF(LEFT(Table1[[#This Row],[Commute Distance]],2)="10",10,VALUE(LEFT(Table1[[#This Row],[Commute Distance]],FIND("-",Table1[[#This Row],[Commute Distance]])-1)))</f>
        <v>0</v>
      </c>
      <c r="R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0">
        <f>(Table1[[#This Row],[Upper Bound]]+Table1[[#This Row],[Lower Bound]])/2</f>
        <v>0.5</v>
      </c>
    </row>
    <row r="51" spans="1:19" x14ac:dyDescent="0.3">
      <c r="A51" s="2">
        <v>14939</v>
      </c>
      <c r="B51" t="s">
        <v>25</v>
      </c>
      <c r="C51" t="str">
        <f>IF(Table1[[#This Row],[Gender]]="M", "Married", "Single")</f>
        <v>Married</v>
      </c>
      <c r="D51" t="s">
        <v>24</v>
      </c>
      <c r="E51" t="str">
        <f>IF(Table1[[#This Row],[Gender]]="F", "Female", "Male")</f>
        <v>Male</v>
      </c>
      <c r="F51" s="3">
        <v>40000</v>
      </c>
      <c r="G51" s="2">
        <v>0</v>
      </c>
      <c r="H51" t="s">
        <v>15</v>
      </c>
      <c r="I51" t="s">
        <v>12</v>
      </c>
      <c r="J51">
        <v>0</v>
      </c>
      <c r="K51" t="s">
        <v>13</v>
      </c>
      <c r="L51" s="2">
        <v>39</v>
      </c>
      <c r="M51" s="15" t="s">
        <v>12</v>
      </c>
      <c r="N51" s="2">
        <f>IF(Table1[[#This Row],[Purchased Bike]]="Yes", 1, 0)</f>
        <v>1</v>
      </c>
      <c r="O51" s="1" t="s">
        <v>29</v>
      </c>
      <c r="P51" t="s">
        <v>30</v>
      </c>
      <c r="Q51" s="2">
        <f>IF(LEFT(Table1[[#This Row],[Commute Distance]],2)="10",10,VALUE(LEFT(Table1[[#This Row],[Commute Distance]],FIND("-",Table1[[#This Row],[Commute Distance]])-1)))</f>
        <v>0</v>
      </c>
      <c r="R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1">
        <f>(Table1[[#This Row],[Upper Bound]]+Table1[[#This Row],[Lower Bound]])/2</f>
        <v>0.5</v>
      </c>
    </row>
    <row r="52" spans="1:19" x14ac:dyDescent="0.3">
      <c r="A52" s="2">
        <v>13826</v>
      </c>
      <c r="B52" t="s">
        <v>25</v>
      </c>
      <c r="C52" t="str">
        <f>IF(Table1[[#This Row],[Gender]]="M", "Married", "Single")</f>
        <v>Single</v>
      </c>
      <c r="D52" t="s">
        <v>23</v>
      </c>
      <c r="E52" t="str">
        <f>IF(Table1[[#This Row],[Gender]]="F", "Female", "Male")</f>
        <v>Female</v>
      </c>
      <c r="F52" s="3">
        <v>30000</v>
      </c>
      <c r="G52" s="2">
        <v>0</v>
      </c>
      <c r="H52" t="s">
        <v>15</v>
      </c>
      <c r="I52" t="s">
        <v>14</v>
      </c>
      <c r="J52">
        <v>1</v>
      </c>
      <c r="K52" t="s">
        <v>13</v>
      </c>
      <c r="L52" s="2">
        <v>28</v>
      </c>
      <c r="M52" s="15" t="s">
        <v>14</v>
      </c>
      <c r="N52" s="2">
        <f>IF(Table1[[#This Row],[Purchased Bike]]="Yes", 1, 0)</f>
        <v>0</v>
      </c>
      <c r="O52" s="1" t="s">
        <v>29</v>
      </c>
      <c r="P52" t="s">
        <v>31</v>
      </c>
      <c r="Q52" s="2">
        <f>IF(LEFT(Table1[[#This Row],[Commute Distance]],2)="10",10,VALUE(LEFT(Table1[[#This Row],[Commute Distance]],FIND("-",Table1[[#This Row],[Commute Distance]])-1)))</f>
        <v>0</v>
      </c>
      <c r="R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2">
        <f>(Table1[[#This Row],[Upper Bound]]+Table1[[#This Row],[Lower Bound]])/2</f>
        <v>0.5</v>
      </c>
    </row>
    <row r="53" spans="1:19" x14ac:dyDescent="0.3">
      <c r="A53" s="2">
        <v>20619</v>
      </c>
      <c r="B53" t="s">
        <v>25</v>
      </c>
      <c r="C53" t="str">
        <f>IF(Table1[[#This Row],[Gender]]="M", "Married", "Single")</f>
        <v>Married</v>
      </c>
      <c r="D53" t="s">
        <v>24</v>
      </c>
      <c r="E53" t="str">
        <f>IF(Table1[[#This Row],[Gender]]="F", "Female", "Male")</f>
        <v>Male</v>
      </c>
      <c r="F53" s="3">
        <v>80000</v>
      </c>
      <c r="G53" s="2">
        <v>0</v>
      </c>
      <c r="H53" t="s">
        <v>16</v>
      </c>
      <c r="I53" t="s">
        <v>14</v>
      </c>
      <c r="J53">
        <v>4</v>
      </c>
      <c r="K53" t="s">
        <v>22</v>
      </c>
      <c r="L53" s="2">
        <v>35</v>
      </c>
      <c r="M53" s="15" t="s">
        <v>14</v>
      </c>
      <c r="N53" s="2">
        <f>IF(Table1[[#This Row],[Purchased Bike]]="Yes", 1, 0)</f>
        <v>0</v>
      </c>
      <c r="O53" s="1" t="s">
        <v>32</v>
      </c>
      <c r="P53" t="s">
        <v>30</v>
      </c>
      <c r="Q53" s="2">
        <f>IF(LEFT(Table1[[#This Row],[Commute Distance]],2)="10",10,VALUE(LEFT(Table1[[#This Row],[Commute Distance]],FIND("-",Table1[[#This Row],[Commute Distance]])-1)))</f>
        <v>10</v>
      </c>
      <c r="R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3">
        <f>(Table1[[#This Row],[Upper Bound]]+Table1[[#This Row],[Lower Bound]])/2</f>
        <v>504.5</v>
      </c>
    </row>
    <row r="54" spans="1:19" x14ac:dyDescent="0.3">
      <c r="A54" s="2">
        <v>12558</v>
      </c>
      <c r="B54" t="s">
        <v>24</v>
      </c>
      <c r="C54" t="str">
        <f>IF(Table1[[#This Row],[Gender]]="M", "Married", "Single")</f>
        <v>Single</v>
      </c>
      <c r="D54" t="s">
        <v>23</v>
      </c>
      <c r="E54" t="str">
        <f>IF(Table1[[#This Row],[Gender]]="F", "Female", "Male")</f>
        <v>Female</v>
      </c>
      <c r="F54" s="3">
        <v>20000</v>
      </c>
      <c r="G54" s="2">
        <v>1</v>
      </c>
      <c r="H54" t="s">
        <v>15</v>
      </c>
      <c r="I54" t="s">
        <v>12</v>
      </c>
      <c r="J54">
        <v>0</v>
      </c>
      <c r="K54" t="s">
        <v>13</v>
      </c>
      <c r="L54" s="2">
        <v>65</v>
      </c>
      <c r="M54" s="15" t="s">
        <v>14</v>
      </c>
      <c r="N54" s="2">
        <f>IF(Table1[[#This Row],[Purchased Bike]]="Yes", 1, 0)</f>
        <v>0</v>
      </c>
      <c r="O54" s="1" t="s">
        <v>29</v>
      </c>
      <c r="P54" t="s">
        <v>30</v>
      </c>
      <c r="Q54" s="2">
        <f>IF(LEFT(Table1[[#This Row],[Commute Distance]],2)="10",10,VALUE(LEFT(Table1[[#This Row],[Commute Distance]],FIND("-",Table1[[#This Row],[Commute Distance]])-1)))</f>
        <v>0</v>
      </c>
      <c r="R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4">
        <f>(Table1[[#This Row],[Upper Bound]]+Table1[[#This Row],[Lower Bound]])/2</f>
        <v>0.5</v>
      </c>
    </row>
    <row r="55" spans="1:19" x14ac:dyDescent="0.3">
      <c r="A55" s="2">
        <v>24871</v>
      </c>
      <c r="B55" t="s">
        <v>25</v>
      </c>
      <c r="C55" t="str">
        <f>IF(Table1[[#This Row],[Gender]]="M", "Married", "Single")</f>
        <v>Single</v>
      </c>
      <c r="D55" t="s">
        <v>23</v>
      </c>
      <c r="E55" t="str">
        <f>IF(Table1[[#This Row],[Gender]]="F", "Female", "Male")</f>
        <v>Female</v>
      </c>
      <c r="F55" s="3">
        <v>90000</v>
      </c>
      <c r="G55" s="2">
        <v>4</v>
      </c>
      <c r="H55" t="s">
        <v>21</v>
      </c>
      <c r="I55" t="s">
        <v>14</v>
      </c>
      <c r="J55">
        <v>3</v>
      </c>
      <c r="K55" t="s">
        <v>18</v>
      </c>
      <c r="L55" s="2">
        <v>56</v>
      </c>
      <c r="M55" s="15" t="s">
        <v>14</v>
      </c>
      <c r="N55" s="2">
        <f>IF(Table1[[#This Row],[Purchased Bike]]="Yes", 1, 0)</f>
        <v>0</v>
      </c>
      <c r="O55" s="1" t="s">
        <v>29</v>
      </c>
      <c r="P55" t="s">
        <v>33</v>
      </c>
      <c r="Q55" s="2">
        <f>IF(LEFT(Table1[[#This Row],[Commute Distance]],2)="10",10,VALUE(LEFT(Table1[[#This Row],[Commute Distance]],FIND("-",Table1[[#This Row],[Commute Distance]])-1)))</f>
        <v>5</v>
      </c>
      <c r="R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5">
        <f>(Table1[[#This Row],[Upper Bound]]+Table1[[#This Row],[Lower Bound]])/2</f>
        <v>7.5</v>
      </c>
    </row>
    <row r="56" spans="1:19" x14ac:dyDescent="0.3">
      <c r="A56" s="2">
        <v>17319</v>
      </c>
      <c r="B56" t="s">
        <v>25</v>
      </c>
      <c r="C56" t="str">
        <f>IF(Table1[[#This Row],[Gender]]="M", "Married", "Single")</f>
        <v>Single</v>
      </c>
      <c r="D56" t="s">
        <v>23</v>
      </c>
      <c r="E56" t="str">
        <f>IF(Table1[[#This Row],[Gender]]="F", "Female", "Male")</f>
        <v>Female</v>
      </c>
      <c r="F56" s="3">
        <v>70000</v>
      </c>
      <c r="G56" s="2">
        <v>0</v>
      </c>
      <c r="H56" t="s">
        <v>16</v>
      </c>
      <c r="I56" t="s">
        <v>14</v>
      </c>
      <c r="J56">
        <v>1</v>
      </c>
      <c r="K56" t="s">
        <v>18</v>
      </c>
      <c r="L56" s="2">
        <v>42</v>
      </c>
      <c r="M56" s="15" t="s">
        <v>14</v>
      </c>
      <c r="N56" s="2">
        <f>IF(Table1[[#This Row],[Purchased Bike]]="Yes", 1, 0)</f>
        <v>0</v>
      </c>
      <c r="O56" s="1" t="s">
        <v>32</v>
      </c>
      <c r="P56" t="s">
        <v>30</v>
      </c>
      <c r="Q56" s="2">
        <f>IF(LEFT(Table1[[#This Row],[Commute Distance]],2)="10",10,VALUE(LEFT(Table1[[#This Row],[Commute Distance]],FIND("-",Table1[[#This Row],[Commute Distance]])-1)))</f>
        <v>5</v>
      </c>
      <c r="R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6">
        <f>(Table1[[#This Row],[Upper Bound]]+Table1[[#This Row],[Lower Bound]])/2</f>
        <v>7.5</v>
      </c>
    </row>
    <row r="57" spans="1:19" x14ac:dyDescent="0.3">
      <c r="A57" s="2">
        <v>28906</v>
      </c>
      <c r="B57" t="s">
        <v>24</v>
      </c>
      <c r="C57" t="str">
        <f>IF(Table1[[#This Row],[Gender]]="M", "Married", "Single")</f>
        <v>Married</v>
      </c>
      <c r="D57" t="s">
        <v>24</v>
      </c>
      <c r="E57" t="str">
        <f>IF(Table1[[#This Row],[Gender]]="F", "Female", "Male")</f>
        <v>Male</v>
      </c>
      <c r="F57" s="3">
        <v>80000</v>
      </c>
      <c r="G57" s="2">
        <v>4</v>
      </c>
      <c r="H57" t="s">
        <v>16</v>
      </c>
      <c r="I57" t="s">
        <v>12</v>
      </c>
      <c r="J57">
        <v>2</v>
      </c>
      <c r="K57" t="s">
        <v>22</v>
      </c>
      <c r="L57" s="2">
        <v>54</v>
      </c>
      <c r="M57" s="15" t="s">
        <v>14</v>
      </c>
      <c r="N57" s="2">
        <f>IF(Table1[[#This Row],[Purchased Bike]]="Yes", 1, 0)</f>
        <v>0</v>
      </c>
      <c r="O57" s="1" t="s">
        <v>29</v>
      </c>
      <c r="P57" t="s">
        <v>33</v>
      </c>
      <c r="Q57" s="2">
        <f>IF(LEFT(Table1[[#This Row],[Commute Distance]],2)="10",10,VALUE(LEFT(Table1[[#This Row],[Commute Distance]],FIND("-",Table1[[#This Row],[Commute Distance]])-1)))</f>
        <v>10</v>
      </c>
      <c r="R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7">
        <f>(Table1[[#This Row],[Upper Bound]]+Table1[[#This Row],[Lower Bound]])/2</f>
        <v>504.5</v>
      </c>
    </row>
    <row r="58" spans="1:19" x14ac:dyDescent="0.3">
      <c r="A58" s="2">
        <v>12808</v>
      </c>
      <c r="B58" t="s">
        <v>24</v>
      </c>
      <c r="C58" t="str">
        <f>IF(Table1[[#This Row],[Gender]]="M", "Married", "Single")</f>
        <v>Married</v>
      </c>
      <c r="D58" t="s">
        <v>24</v>
      </c>
      <c r="E58" t="str">
        <f>IF(Table1[[#This Row],[Gender]]="F", "Female", "Male")</f>
        <v>Male</v>
      </c>
      <c r="F58" s="3">
        <v>40000</v>
      </c>
      <c r="G58" s="2">
        <v>0</v>
      </c>
      <c r="H58" t="s">
        <v>15</v>
      </c>
      <c r="I58" t="s">
        <v>12</v>
      </c>
      <c r="J58">
        <v>0</v>
      </c>
      <c r="K58" t="s">
        <v>13</v>
      </c>
      <c r="L58" s="2">
        <v>38</v>
      </c>
      <c r="M58" s="15" t="s">
        <v>12</v>
      </c>
      <c r="N58" s="2">
        <f>IF(Table1[[#This Row],[Purchased Bike]]="Yes", 1, 0)</f>
        <v>1</v>
      </c>
      <c r="O58" s="1" t="s">
        <v>29</v>
      </c>
      <c r="P58" t="s">
        <v>30</v>
      </c>
      <c r="Q58" s="2">
        <f>IF(LEFT(Table1[[#This Row],[Commute Distance]],2)="10",10,VALUE(LEFT(Table1[[#This Row],[Commute Distance]],FIND("-",Table1[[#This Row],[Commute Distance]])-1)))</f>
        <v>0</v>
      </c>
      <c r="R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8">
        <f>(Table1[[#This Row],[Upper Bound]]+Table1[[#This Row],[Lower Bound]])/2</f>
        <v>0.5</v>
      </c>
    </row>
    <row r="59" spans="1:19" x14ac:dyDescent="0.3">
      <c r="A59" s="2">
        <v>20567</v>
      </c>
      <c r="B59" t="s">
        <v>24</v>
      </c>
      <c r="C59" t="str">
        <f>IF(Table1[[#This Row],[Gender]]="M", "Married", "Single")</f>
        <v>Married</v>
      </c>
      <c r="D59" t="s">
        <v>24</v>
      </c>
      <c r="E59" t="str">
        <f>IF(Table1[[#This Row],[Gender]]="F", "Female", "Male")</f>
        <v>Male</v>
      </c>
      <c r="F59" s="3">
        <v>130000</v>
      </c>
      <c r="G59" s="2">
        <v>4</v>
      </c>
      <c r="H59" t="s">
        <v>16</v>
      </c>
      <c r="I59" t="s">
        <v>14</v>
      </c>
      <c r="J59">
        <v>4</v>
      </c>
      <c r="K59" t="s">
        <v>18</v>
      </c>
      <c r="L59" s="2">
        <v>61</v>
      </c>
      <c r="M59" s="15" t="s">
        <v>12</v>
      </c>
      <c r="N59" s="2">
        <f>IF(Table1[[#This Row],[Purchased Bike]]="Yes", 1, 0)</f>
        <v>1</v>
      </c>
      <c r="O59" s="1" t="s">
        <v>29</v>
      </c>
      <c r="P59" t="s">
        <v>31</v>
      </c>
      <c r="Q59" s="2">
        <f>IF(LEFT(Table1[[#This Row],[Commute Distance]],2)="10",10,VALUE(LEFT(Table1[[#This Row],[Commute Distance]],FIND("-",Table1[[#This Row],[Commute Distance]])-1)))</f>
        <v>5</v>
      </c>
      <c r="R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9">
        <f>(Table1[[#This Row],[Upper Bound]]+Table1[[#This Row],[Lower Bound]])/2</f>
        <v>7.5</v>
      </c>
    </row>
    <row r="60" spans="1:19" x14ac:dyDescent="0.3">
      <c r="A60" s="2">
        <v>25502</v>
      </c>
      <c r="B60" t="s">
        <v>24</v>
      </c>
      <c r="C60" t="str">
        <f>IF(Table1[[#This Row],[Gender]]="M", "Married", "Single")</f>
        <v>Single</v>
      </c>
      <c r="D60" t="s">
        <v>23</v>
      </c>
      <c r="E60" t="str">
        <f>IF(Table1[[#This Row],[Gender]]="F", "Female", "Male")</f>
        <v>Female</v>
      </c>
      <c r="F60" s="3">
        <v>40000</v>
      </c>
      <c r="G60" s="2">
        <v>1</v>
      </c>
      <c r="H60" t="s">
        <v>11</v>
      </c>
      <c r="I60" t="s">
        <v>12</v>
      </c>
      <c r="J60">
        <v>0</v>
      </c>
      <c r="K60" t="s">
        <v>13</v>
      </c>
      <c r="L60" s="2">
        <v>43</v>
      </c>
      <c r="M60" s="15" t="s">
        <v>12</v>
      </c>
      <c r="N60" s="2">
        <f>IF(Table1[[#This Row],[Purchased Bike]]="Yes", 1, 0)</f>
        <v>1</v>
      </c>
      <c r="O60" s="1" t="s">
        <v>29</v>
      </c>
      <c r="P60" t="s">
        <v>30</v>
      </c>
      <c r="Q60" s="2">
        <f>IF(LEFT(Table1[[#This Row],[Commute Distance]],2)="10",10,VALUE(LEFT(Table1[[#This Row],[Commute Distance]],FIND("-",Table1[[#This Row],[Commute Distance]])-1)))</f>
        <v>0</v>
      </c>
      <c r="R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0">
        <f>(Table1[[#This Row],[Upper Bound]]+Table1[[#This Row],[Lower Bound]])/2</f>
        <v>0.5</v>
      </c>
    </row>
    <row r="61" spans="1:19" x14ac:dyDescent="0.3">
      <c r="A61" s="2">
        <v>15580</v>
      </c>
      <c r="B61" t="s">
        <v>24</v>
      </c>
      <c r="C61" t="str">
        <f>IF(Table1[[#This Row],[Gender]]="M", "Married", "Single")</f>
        <v>Married</v>
      </c>
      <c r="D61" t="s">
        <v>24</v>
      </c>
      <c r="E61" t="str">
        <f>IF(Table1[[#This Row],[Gender]]="F", "Female", "Male")</f>
        <v>Male</v>
      </c>
      <c r="F61" s="3">
        <v>60000</v>
      </c>
      <c r="G61" s="2">
        <v>2</v>
      </c>
      <c r="H61" t="s">
        <v>16</v>
      </c>
      <c r="I61" t="s">
        <v>12</v>
      </c>
      <c r="J61">
        <v>1</v>
      </c>
      <c r="K61" t="s">
        <v>17</v>
      </c>
      <c r="L61" s="2">
        <v>38</v>
      </c>
      <c r="M61" s="15" t="s">
        <v>12</v>
      </c>
      <c r="N61" s="2">
        <f>IF(Table1[[#This Row],[Purchased Bike]]="Yes", 1, 0)</f>
        <v>1</v>
      </c>
      <c r="O61" s="1" t="s">
        <v>32</v>
      </c>
      <c r="P61" t="s">
        <v>30</v>
      </c>
      <c r="Q61" s="2">
        <f>IF(LEFT(Table1[[#This Row],[Commute Distance]],2)="10",10,VALUE(LEFT(Table1[[#This Row],[Commute Distance]],FIND("-",Table1[[#This Row],[Commute Distance]])-1)))</f>
        <v>2</v>
      </c>
      <c r="R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1">
        <f>(Table1[[#This Row],[Upper Bound]]+Table1[[#This Row],[Lower Bound]])/2</f>
        <v>3.5</v>
      </c>
    </row>
    <row r="62" spans="1:19" x14ac:dyDescent="0.3">
      <c r="A62" s="2">
        <v>24185</v>
      </c>
      <c r="B62" t="s">
        <v>25</v>
      </c>
      <c r="C62" t="str">
        <f>IF(Table1[[#This Row],[Gender]]="M", "Married", "Single")</f>
        <v>Single</v>
      </c>
      <c r="D62" t="s">
        <v>23</v>
      </c>
      <c r="E62" t="str">
        <f>IF(Table1[[#This Row],[Gender]]="F", "Female", "Male")</f>
        <v>Female</v>
      </c>
      <c r="F62" s="3">
        <v>10000</v>
      </c>
      <c r="G62" s="2">
        <v>1</v>
      </c>
      <c r="H62" t="s">
        <v>19</v>
      </c>
      <c r="I62" t="s">
        <v>14</v>
      </c>
      <c r="J62">
        <v>1</v>
      </c>
      <c r="K62" t="s">
        <v>20</v>
      </c>
      <c r="L62" s="2">
        <v>45</v>
      </c>
      <c r="M62" s="15" t="s">
        <v>14</v>
      </c>
      <c r="N62" s="2">
        <f>IF(Table1[[#This Row],[Purchased Bike]]="Yes", 1, 0)</f>
        <v>0</v>
      </c>
      <c r="O62" s="1" t="s">
        <v>29</v>
      </c>
      <c r="P62" t="s">
        <v>33</v>
      </c>
      <c r="Q62" s="2">
        <f>IF(LEFT(Table1[[#This Row],[Commute Distance]],2)="10",10,VALUE(LEFT(Table1[[#This Row],[Commute Distance]],FIND("-",Table1[[#This Row],[Commute Distance]])-1)))</f>
        <v>1</v>
      </c>
      <c r="R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2">
        <f>(Table1[[#This Row],[Upper Bound]]+Table1[[#This Row],[Lower Bound]])/2</f>
        <v>1.5</v>
      </c>
    </row>
    <row r="63" spans="1:19" x14ac:dyDescent="0.3">
      <c r="A63" s="2">
        <v>19291</v>
      </c>
      <c r="B63" t="s">
        <v>25</v>
      </c>
      <c r="C63" t="str">
        <f>IF(Table1[[#This Row],[Gender]]="M", "Married", "Single")</f>
        <v>Single</v>
      </c>
      <c r="D63" t="s">
        <v>23</v>
      </c>
      <c r="E63" t="str">
        <f>IF(Table1[[#This Row],[Gender]]="F", "Female", "Male")</f>
        <v>Female</v>
      </c>
      <c r="F63" s="3">
        <v>10000</v>
      </c>
      <c r="G63" s="2">
        <v>2</v>
      </c>
      <c r="H63" t="s">
        <v>19</v>
      </c>
      <c r="I63" t="s">
        <v>12</v>
      </c>
      <c r="J63">
        <v>0</v>
      </c>
      <c r="K63" t="s">
        <v>13</v>
      </c>
      <c r="L63" s="2">
        <v>35</v>
      </c>
      <c r="M63" s="15" t="s">
        <v>14</v>
      </c>
      <c r="N63" s="2">
        <f>IF(Table1[[#This Row],[Purchased Bike]]="Yes", 1, 0)</f>
        <v>0</v>
      </c>
      <c r="O63" s="1" t="s">
        <v>29</v>
      </c>
      <c r="P63" t="s">
        <v>33</v>
      </c>
      <c r="Q63" s="2">
        <f>IF(LEFT(Table1[[#This Row],[Commute Distance]],2)="10",10,VALUE(LEFT(Table1[[#This Row],[Commute Distance]],FIND("-",Table1[[#This Row],[Commute Distance]])-1)))</f>
        <v>0</v>
      </c>
      <c r="R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3">
        <f>(Table1[[#This Row],[Upper Bound]]+Table1[[#This Row],[Lower Bound]])/2</f>
        <v>0.5</v>
      </c>
    </row>
    <row r="64" spans="1:19" x14ac:dyDescent="0.3">
      <c r="A64" s="2">
        <v>16713</v>
      </c>
      <c r="B64" t="s">
        <v>24</v>
      </c>
      <c r="C64" t="str">
        <f>IF(Table1[[#This Row],[Gender]]="M", "Married", "Single")</f>
        <v>Married</v>
      </c>
      <c r="D64" t="s">
        <v>24</v>
      </c>
      <c r="E64" t="str">
        <f>IF(Table1[[#This Row],[Gender]]="F", "Female", "Male")</f>
        <v>Male</v>
      </c>
      <c r="F64" s="3">
        <v>40000</v>
      </c>
      <c r="G64" s="2">
        <v>2</v>
      </c>
      <c r="H64" t="s">
        <v>21</v>
      </c>
      <c r="I64" t="s">
        <v>12</v>
      </c>
      <c r="J64">
        <v>1</v>
      </c>
      <c r="K64" t="s">
        <v>13</v>
      </c>
      <c r="L64" s="2">
        <v>52</v>
      </c>
      <c r="M64" s="15" t="s">
        <v>12</v>
      </c>
      <c r="N64" s="2">
        <f>IF(Table1[[#This Row],[Purchased Bike]]="Yes", 1, 0)</f>
        <v>1</v>
      </c>
      <c r="O64" s="1" t="s">
        <v>32</v>
      </c>
      <c r="P64" t="s">
        <v>30</v>
      </c>
      <c r="Q64" s="2">
        <f>IF(LEFT(Table1[[#This Row],[Commute Distance]],2)="10",10,VALUE(LEFT(Table1[[#This Row],[Commute Distance]],FIND("-",Table1[[#This Row],[Commute Distance]])-1)))</f>
        <v>0</v>
      </c>
      <c r="R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4">
        <f>(Table1[[#This Row],[Upper Bound]]+Table1[[#This Row],[Lower Bound]])/2</f>
        <v>0.5</v>
      </c>
    </row>
    <row r="65" spans="1:19" x14ac:dyDescent="0.3">
      <c r="A65" s="2">
        <v>16185</v>
      </c>
      <c r="B65" t="s">
        <v>25</v>
      </c>
      <c r="C65" t="str">
        <f>IF(Table1[[#This Row],[Gender]]="M", "Married", "Single")</f>
        <v>Married</v>
      </c>
      <c r="D65" t="s">
        <v>24</v>
      </c>
      <c r="E65" t="str">
        <f>IF(Table1[[#This Row],[Gender]]="F", "Female", "Male")</f>
        <v>Male</v>
      </c>
      <c r="F65" s="3">
        <v>60000</v>
      </c>
      <c r="G65" s="2">
        <v>4</v>
      </c>
      <c r="H65" t="s">
        <v>16</v>
      </c>
      <c r="I65" t="s">
        <v>12</v>
      </c>
      <c r="J65">
        <v>3</v>
      </c>
      <c r="K65" t="s">
        <v>22</v>
      </c>
      <c r="L65" s="2">
        <v>41</v>
      </c>
      <c r="M65" s="15" t="s">
        <v>14</v>
      </c>
      <c r="N65" s="2">
        <f>IF(Table1[[#This Row],[Purchased Bike]]="Yes", 1, 0)</f>
        <v>0</v>
      </c>
      <c r="O65" s="1" t="s">
        <v>32</v>
      </c>
      <c r="P65" t="s">
        <v>30</v>
      </c>
      <c r="Q65" s="2">
        <f>IF(LEFT(Table1[[#This Row],[Commute Distance]],2)="10",10,VALUE(LEFT(Table1[[#This Row],[Commute Distance]],FIND("-",Table1[[#This Row],[Commute Distance]])-1)))</f>
        <v>10</v>
      </c>
      <c r="R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65">
        <f>(Table1[[#This Row],[Upper Bound]]+Table1[[#This Row],[Lower Bound]])/2</f>
        <v>504.5</v>
      </c>
    </row>
    <row r="66" spans="1:19" x14ac:dyDescent="0.3">
      <c r="A66" s="2">
        <v>14927</v>
      </c>
      <c r="B66" t="s">
        <v>24</v>
      </c>
      <c r="C66" t="str">
        <f>IF(Table1[[#This Row],[Gender]]="M", "Married", "Single")</f>
        <v>Single</v>
      </c>
      <c r="D66" t="s">
        <v>23</v>
      </c>
      <c r="E66" t="str">
        <f>IF(Table1[[#This Row],[Gender]]="F", "Female", "Male")</f>
        <v>Female</v>
      </c>
      <c r="F66" s="3">
        <v>30000</v>
      </c>
      <c r="G66" s="2">
        <v>1</v>
      </c>
      <c r="H66" t="s">
        <v>15</v>
      </c>
      <c r="I66" t="s">
        <v>12</v>
      </c>
      <c r="J66">
        <v>0</v>
      </c>
      <c r="K66" t="s">
        <v>13</v>
      </c>
      <c r="L66" s="2">
        <v>37</v>
      </c>
      <c r="M66" s="15" t="s">
        <v>12</v>
      </c>
      <c r="N66" s="2">
        <f>IF(Table1[[#This Row],[Purchased Bike]]="Yes", 1, 0)</f>
        <v>1</v>
      </c>
      <c r="O66" s="1" t="s">
        <v>29</v>
      </c>
      <c r="P66" t="s">
        <v>30</v>
      </c>
      <c r="Q66" s="2">
        <f>IF(LEFT(Table1[[#This Row],[Commute Distance]],2)="10",10,VALUE(LEFT(Table1[[#This Row],[Commute Distance]],FIND("-",Table1[[#This Row],[Commute Distance]])-1)))</f>
        <v>0</v>
      </c>
      <c r="R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6">
        <f>(Table1[[#This Row],[Upper Bound]]+Table1[[#This Row],[Lower Bound]])/2</f>
        <v>0.5</v>
      </c>
    </row>
    <row r="67" spans="1:19" x14ac:dyDescent="0.3">
      <c r="A67" s="2">
        <v>29337</v>
      </c>
      <c r="B67" t="s">
        <v>25</v>
      </c>
      <c r="C67" t="str">
        <f>IF(Table1[[#This Row],[Gender]]="M", "Married", "Single")</f>
        <v>Married</v>
      </c>
      <c r="D67" t="s">
        <v>24</v>
      </c>
      <c r="E67" t="str">
        <f>IF(Table1[[#This Row],[Gender]]="F", "Female", "Male")</f>
        <v>Male</v>
      </c>
      <c r="F67" s="3">
        <v>30000</v>
      </c>
      <c r="G67" s="2">
        <v>2</v>
      </c>
      <c r="H67" t="s">
        <v>15</v>
      </c>
      <c r="I67" t="s">
        <v>12</v>
      </c>
      <c r="J67">
        <v>2</v>
      </c>
      <c r="K67" t="s">
        <v>18</v>
      </c>
      <c r="L67" s="2">
        <v>68</v>
      </c>
      <c r="M67" s="15" t="s">
        <v>14</v>
      </c>
      <c r="N67" s="2">
        <f>IF(Table1[[#This Row],[Purchased Bike]]="Yes", 1, 0)</f>
        <v>0</v>
      </c>
      <c r="O67" s="1" t="s">
        <v>32</v>
      </c>
      <c r="P67" t="s">
        <v>31</v>
      </c>
      <c r="Q67" s="2">
        <f>IF(LEFT(Table1[[#This Row],[Commute Distance]],2)="10",10,VALUE(LEFT(Table1[[#This Row],[Commute Distance]],FIND("-",Table1[[#This Row],[Commute Distance]])-1)))</f>
        <v>5</v>
      </c>
      <c r="R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7">
        <f>(Table1[[#This Row],[Upper Bound]]+Table1[[#This Row],[Lower Bound]])/2</f>
        <v>7.5</v>
      </c>
    </row>
    <row r="68" spans="1:19" x14ac:dyDescent="0.3">
      <c r="A68" s="2">
        <v>29355</v>
      </c>
      <c r="B68" t="s">
        <v>24</v>
      </c>
      <c r="C68" t="str">
        <f>IF(Table1[[#This Row],[Gender]]="M", "Married", "Single")</f>
        <v>Single</v>
      </c>
      <c r="D68" t="s">
        <v>23</v>
      </c>
      <c r="E68" t="str">
        <f>IF(Table1[[#This Row],[Gender]]="F", "Female", "Male")</f>
        <v>Female</v>
      </c>
      <c r="F68" s="3">
        <v>40000</v>
      </c>
      <c r="G68" s="2">
        <v>0</v>
      </c>
      <c r="H68" t="s">
        <v>15</v>
      </c>
      <c r="I68" t="s">
        <v>12</v>
      </c>
      <c r="J68">
        <v>0</v>
      </c>
      <c r="K68" t="s">
        <v>13</v>
      </c>
      <c r="L68" s="2">
        <v>37</v>
      </c>
      <c r="M68" s="15" t="s">
        <v>12</v>
      </c>
      <c r="N68" s="2">
        <f>IF(Table1[[#This Row],[Purchased Bike]]="Yes", 1, 0)</f>
        <v>1</v>
      </c>
      <c r="O68" s="1" t="s">
        <v>29</v>
      </c>
      <c r="P68" t="s">
        <v>35</v>
      </c>
      <c r="Q68" s="2">
        <f>IF(LEFT(Table1[[#This Row],[Commute Distance]],2)="10",10,VALUE(LEFT(Table1[[#This Row],[Commute Distance]],FIND("-",Table1[[#This Row],[Commute Distance]])-1)))</f>
        <v>0</v>
      </c>
      <c r="R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8">
        <f>(Table1[[#This Row],[Upper Bound]]+Table1[[#This Row],[Lower Bound]])/2</f>
        <v>0.5</v>
      </c>
    </row>
    <row r="69" spans="1:19" x14ac:dyDescent="0.3">
      <c r="A69" s="2">
        <v>25303</v>
      </c>
      <c r="B69" t="s">
        <v>25</v>
      </c>
      <c r="C69" t="str">
        <f>IF(Table1[[#This Row],[Gender]]="M", "Married", "Single")</f>
        <v>Married</v>
      </c>
      <c r="D69" t="s">
        <v>24</v>
      </c>
      <c r="E69" t="str">
        <f>IF(Table1[[#This Row],[Gender]]="F", "Female", "Male")</f>
        <v>Male</v>
      </c>
      <c r="F69" s="3">
        <v>30000</v>
      </c>
      <c r="G69" s="2">
        <v>0</v>
      </c>
      <c r="H69" t="s">
        <v>19</v>
      </c>
      <c r="I69" t="s">
        <v>12</v>
      </c>
      <c r="J69">
        <v>1</v>
      </c>
      <c r="K69" t="s">
        <v>17</v>
      </c>
      <c r="L69" s="2">
        <v>33</v>
      </c>
      <c r="M69" s="15" t="s">
        <v>12</v>
      </c>
      <c r="N69" s="2">
        <f>IF(Table1[[#This Row],[Purchased Bike]]="Yes", 1, 0)</f>
        <v>1</v>
      </c>
      <c r="O69" s="1" t="s">
        <v>29</v>
      </c>
      <c r="P69" t="s">
        <v>33</v>
      </c>
      <c r="Q69" s="2">
        <f>IF(LEFT(Table1[[#This Row],[Commute Distance]],2)="10",10,VALUE(LEFT(Table1[[#This Row],[Commute Distance]],FIND("-",Table1[[#This Row],[Commute Distance]])-1)))</f>
        <v>2</v>
      </c>
      <c r="R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9">
        <f>(Table1[[#This Row],[Upper Bound]]+Table1[[#This Row],[Lower Bound]])/2</f>
        <v>3.5</v>
      </c>
    </row>
    <row r="70" spans="1:19" x14ac:dyDescent="0.3">
      <c r="A70" s="2">
        <v>14813</v>
      </c>
      <c r="B70" t="s">
        <v>25</v>
      </c>
      <c r="C70" t="str">
        <f>IF(Table1[[#This Row],[Gender]]="M", "Married", "Single")</f>
        <v>Single</v>
      </c>
      <c r="D70" t="s">
        <v>23</v>
      </c>
      <c r="E70" t="str">
        <f>IF(Table1[[#This Row],[Gender]]="F", "Female", "Male")</f>
        <v>Female</v>
      </c>
      <c r="F70" s="3">
        <v>20000</v>
      </c>
      <c r="G70" s="2">
        <v>4</v>
      </c>
      <c r="H70" t="s">
        <v>19</v>
      </c>
      <c r="I70" t="s">
        <v>12</v>
      </c>
      <c r="J70">
        <v>1</v>
      </c>
      <c r="K70" t="s">
        <v>13</v>
      </c>
      <c r="L70" s="2">
        <v>43</v>
      </c>
      <c r="M70" s="15" t="s">
        <v>12</v>
      </c>
      <c r="N70" s="2">
        <f>IF(Table1[[#This Row],[Purchased Bike]]="Yes", 1, 0)</f>
        <v>1</v>
      </c>
      <c r="O70" s="1" t="s">
        <v>29</v>
      </c>
      <c r="P70" t="s">
        <v>33</v>
      </c>
      <c r="Q70" s="2">
        <f>IF(LEFT(Table1[[#This Row],[Commute Distance]],2)="10",10,VALUE(LEFT(Table1[[#This Row],[Commute Distance]],FIND("-",Table1[[#This Row],[Commute Distance]])-1)))</f>
        <v>0</v>
      </c>
      <c r="R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0">
        <f>(Table1[[#This Row],[Upper Bound]]+Table1[[#This Row],[Lower Bound]])/2</f>
        <v>0.5</v>
      </c>
    </row>
    <row r="71" spans="1:19" x14ac:dyDescent="0.3">
      <c r="A71" s="2">
        <v>16438</v>
      </c>
      <c r="B71" t="s">
        <v>24</v>
      </c>
      <c r="C71" t="str">
        <f>IF(Table1[[#This Row],[Gender]]="M", "Married", "Single")</f>
        <v>Single</v>
      </c>
      <c r="D71" t="s">
        <v>23</v>
      </c>
      <c r="E71" t="str">
        <f>IF(Table1[[#This Row],[Gender]]="F", "Female", "Male")</f>
        <v>Female</v>
      </c>
      <c r="F71" s="3">
        <v>10000</v>
      </c>
      <c r="G71" s="2">
        <v>0</v>
      </c>
      <c r="H71" t="s">
        <v>19</v>
      </c>
      <c r="I71" t="s">
        <v>14</v>
      </c>
      <c r="J71">
        <v>2</v>
      </c>
      <c r="K71" t="s">
        <v>13</v>
      </c>
      <c r="L71" s="2">
        <v>30</v>
      </c>
      <c r="M71" s="15" t="s">
        <v>14</v>
      </c>
      <c r="N71" s="2">
        <f>IF(Table1[[#This Row],[Purchased Bike]]="Yes", 1, 0)</f>
        <v>0</v>
      </c>
      <c r="O71" s="1" t="s">
        <v>29</v>
      </c>
      <c r="P71" t="s">
        <v>34</v>
      </c>
      <c r="Q71" s="2">
        <f>IF(LEFT(Table1[[#This Row],[Commute Distance]],2)="10",10,VALUE(LEFT(Table1[[#This Row],[Commute Distance]],FIND("-",Table1[[#This Row],[Commute Distance]])-1)))</f>
        <v>0</v>
      </c>
      <c r="R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1">
        <f>(Table1[[#This Row],[Upper Bound]]+Table1[[#This Row],[Lower Bound]])/2</f>
        <v>0.5</v>
      </c>
    </row>
    <row r="72" spans="1:19" x14ac:dyDescent="0.3">
      <c r="A72" s="2">
        <v>14238</v>
      </c>
      <c r="B72" t="s">
        <v>24</v>
      </c>
      <c r="C72" t="str">
        <f>IF(Table1[[#This Row],[Gender]]="M", "Married", "Single")</f>
        <v>Married</v>
      </c>
      <c r="D72" t="s">
        <v>24</v>
      </c>
      <c r="E72" t="str">
        <f>IF(Table1[[#This Row],[Gender]]="F", "Female", "Male")</f>
        <v>Male</v>
      </c>
      <c r="F72" s="3">
        <v>120000</v>
      </c>
      <c r="G72" s="2">
        <v>0</v>
      </c>
      <c r="H72" t="s">
        <v>16</v>
      </c>
      <c r="I72" t="s">
        <v>12</v>
      </c>
      <c r="J72">
        <v>4</v>
      </c>
      <c r="K72" t="s">
        <v>22</v>
      </c>
      <c r="L72" s="2">
        <v>36</v>
      </c>
      <c r="M72" s="15" t="s">
        <v>12</v>
      </c>
      <c r="N72" s="2">
        <f>IF(Table1[[#This Row],[Purchased Bike]]="Yes", 1, 0)</f>
        <v>1</v>
      </c>
      <c r="O72" s="1" t="s">
        <v>32</v>
      </c>
      <c r="P72" t="s">
        <v>34</v>
      </c>
      <c r="Q72" s="2">
        <f>IF(LEFT(Table1[[#This Row],[Commute Distance]],2)="10",10,VALUE(LEFT(Table1[[#This Row],[Commute Distance]],FIND("-",Table1[[#This Row],[Commute Distance]])-1)))</f>
        <v>10</v>
      </c>
      <c r="R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2">
        <f>(Table1[[#This Row],[Upper Bound]]+Table1[[#This Row],[Lower Bound]])/2</f>
        <v>504.5</v>
      </c>
    </row>
    <row r="73" spans="1:19" x14ac:dyDescent="0.3">
      <c r="A73" s="2">
        <v>16200</v>
      </c>
      <c r="B73" t="s">
        <v>25</v>
      </c>
      <c r="C73" t="str">
        <f>IF(Table1[[#This Row],[Gender]]="M", "Married", "Single")</f>
        <v>Single</v>
      </c>
      <c r="D73" t="s">
        <v>23</v>
      </c>
      <c r="E73" t="str">
        <f>IF(Table1[[#This Row],[Gender]]="F", "Female", "Male")</f>
        <v>Female</v>
      </c>
      <c r="F73" s="3">
        <v>10000</v>
      </c>
      <c r="G73" s="2">
        <v>0</v>
      </c>
      <c r="H73" t="s">
        <v>19</v>
      </c>
      <c r="I73" t="s">
        <v>14</v>
      </c>
      <c r="J73">
        <v>2</v>
      </c>
      <c r="K73" t="s">
        <v>13</v>
      </c>
      <c r="L73" s="2">
        <v>35</v>
      </c>
      <c r="M73" s="15" t="s">
        <v>14</v>
      </c>
      <c r="N73" s="2">
        <f>IF(Table1[[#This Row],[Purchased Bike]]="Yes", 1, 0)</f>
        <v>0</v>
      </c>
      <c r="O73" s="1" t="s">
        <v>29</v>
      </c>
      <c r="P73" t="s">
        <v>34</v>
      </c>
      <c r="Q73" s="2">
        <f>IF(LEFT(Table1[[#This Row],[Commute Distance]],2)="10",10,VALUE(LEFT(Table1[[#This Row],[Commute Distance]],FIND("-",Table1[[#This Row],[Commute Distance]])-1)))</f>
        <v>0</v>
      </c>
      <c r="R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3">
        <f>(Table1[[#This Row],[Upper Bound]]+Table1[[#This Row],[Lower Bound]])/2</f>
        <v>0.5</v>
      </c>
    </row>
    <row r="74" spans="1:19" x14ac:dyDescent="0.3">
      <c r="A74" s="2">
        <v>24857</v>
      </c>
      <c r="B74" t="s">
        <v>24</v>
      </c>
      <c r="C74" t="str">
        <f>IF(Table1[[#This Row],[Gender]]="M", "Married", "Single")</f>
        <v>Single</v>
      </c>
      <c r="D74" t="s">
        <v>23</v>
      </c>
      <c r="E74" t="str">
        <f>IF(Table1[[#This Row],[Gender]]="F", "Female", "Male")</f>
        <v>Female</v>
      </c>
      <c r="F74" s="3">
        <v>130000</v>
      </c>
      <c r="G74" s="2">
        <v>3</v>
      </c>
      <c r="H74" t="s">
        <v>16</v>
      </c>
      <c r="I74" t="s">
        <v>12</v>
      </c>
      <c r="J74">
        <v>4</v>
      </c>
      <c r="K74" t="s">
        <v>13</v>
      </c>
      <c r="L74" s="2">
        <v>52</v>
      </c>
      <c r="M74" s="15" t="s">
        <v>14</v>
      </c>
      <c r="N74" s="2">
        <f>IF(Table1[[#This Row],[Purchased Bike]]="Yes", 1, 0)</f>
        <v>0</v>
      </c>
      <c r="O74" s="1" t="s">
        <v>29</v>
      </c>
      <c r="P74" t="s">
        <v>33</v>
      </c>
      <c r="Q74" s="2">
        <f>IF(LEFT(Table1[[#This Row],[Commute Distance]],2)="10",10,VALUE(LEFT(Table1[[#This Row],[Commute Distance]],FIND("-",Table1[[#This Row],[Commute Distance]])-1)))</f>
        <v>0</v>
      </c>
      <c r="R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4">
        <f>(Table1[[#This Row],[Upper Bound]]+Table1[[#This Row],[Lower Bound]])/2</f>
        <v>0.5</v>
      </c>
    </row>
    <row r="75" spans="1:19" x14ac:dyDescent="0.3">
      <c r="A75" s="2">
        <v>26956</v>
      </c>
      <c r="B75" t="s">
        <v>25</v>
      </c>
      <c r="C75" t="str">
        <f>IF(Table1[[#This Row],[Gender]]="M", "Married", "Single")</f>
        <v>Single</v>
      </c>
      <c r="D75" t="s">
        <v>23</v>
      </c>
      <c r="E75" t="str">
        <f>IF(Table1[[#This Row],[Gender]]="F", "Female", "Male")</f>
        <v>Female</v>
      </c>
      <c r="F75" s="3">
        <v>20000</v>
      </c>
      <c r="G75" s="2">
        <v>0</v>
      </c>
      <c r="H75" t="s">
        <v>19</v>
      </c>
      <c r="I75" t="s">
        <v>14</v>
      </c>
      <c r="J75">
        <v>1</v>
      </c>
      <c r="K75" t="s">
        <v>17</v>
      </c>
      <c r="L75" s="2">
        <v>36</v>
      </c>
      <c r="M75" s="15" t="s">
        <v>12</v>
      </c>
      <c r="N75" s="2">
        <f>IF(Table1[[#This Row],[Purchased Bike]]="Yes", 1, 0)</f>
        <v>1</v>
      </c>
      <c r="O75" s="1" t="s">
        <v>29</v>
      </c>
      <c r="P75" t="s">
        <v>31</v>
      </c>
      <c r="Q75" s="2">
        <f>IF(LEFT(Table1[[#This Row],[Commute Distance]],2)="10",10,VALUE(LEFT(Table1[[#This Row],[Commute Distance]],FIND("-",Table1[[#This Row],[Commute Distance]])-1)))</f>
        <v>2</v>
      </c>
      <c r="R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5">
        <f>(Table1[[#This Row],[Upper Bound]]+Table1[[#This Row],[Lower Bound]])/2</f>
        <v>3.5</v>
      </c>
    </row>
    <row r="76" spans="1:19" x14ac:dyDescent="0.3">
      <c r="A76" s="2">
        <v>14517</v>
      </c>
      <c r="B76" t="s">
        <v>24</v>
      </c>
      <c r="C76" t="str">
        <f>IF(Table1[[#This Row],[Gender]]="M", "Married", "Single")</f>
        <v>Single</v>
      </c>
      <c r="D76" t="s">
        <v>23</v>
      </c>
      <c r="E76" t="str">
        <f>IF(Table1[[#This Row],[Gender]]="F", "Female", "Male")</f>
        <v>Female</v>
      </c>
      <c r="F76" s="3">
        <v>20000</v>
      </c>
      <c r="G76" s="2">
        <v>3</v>
      </c>
      <c r="H76" t="s">
        <v>11</v>
      </c>
      <c r="I76" t="s">
        <v>14</v>
      </c>
      <c r="J76">
        <v>2</v>
      </c>
      <c r="K76" t="s">
        <v>20</v>
      </c>
      <c r="L76" s="2">
        <v>62</v>
      </c>
      <c r="M76" s="15" t="s">
        <v>14</v>
      </c>
      <c r="N76" s="2">
        <f>IF(Table1[[#This Row],[Purchased Bike]]="Yes", 1, 0)</f>
        <v>0</v>
      </c>
      <c r="O76" s="1" t="s">
        <v>32</v>
      </c>
      <c r="P76" t="s">
        <v>33</v>
      </c>
      <c r="Q76" s="2">
        <f>IF(LEFT(Table1[[#This Row],[Commute Distance]],2)="10",10,VALUE(LEFT(Table1[[#This Row],[Commute Distance]],FIND("-",Table1[[#This Row],[Commute Distance]])-1)))</f>
        <v>1</v>
      </c>
      <c r="R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6">
        <f>(Table1[[#This Row],[Upper Bound]]+Table1[[#This Row],[Lower Bound]])/2</f>
        <v>1.5</v>
      </c>
    </row>
    <row r="77" spans="1:19" x14ac:dyDescent="0.3">
      <c r="A77" s="2">
        <v>12678</v>
      </c>
      <c r="B77" t="s">
        <v>25</v>
      </c>
      <c r="C77" t="str">
        <f>IF(Table1[[#This Row],[Gender]]="M", "Married", "Single")</f>
        <v>Single</v>
      </c>
      <c r="D77" t="s">
        <v>23</v>
      </c>
      <c r="E77" t="str">
        <f>IF(Table1[[#This Row],[Gender]]="F", "Female", "Male")</f>
        <v>Female</v>
      </c>
      <c r="F77" s="3">
        <v>130000</v>
      </c>
      <c r="G77" s="2">
        <v>4</v>
      </c>
      <c r="H77" t="s">
        <v>21</v>
      </c>
      <c r="I77" t="s">
        <v>12</v>
      </c>
      <c r="J77">
        <v>4</v>
      </c>
      <c r="K77" t="s">
        <v>13</v>
      </c>
      <c r="L77" s="2">
        <v>31</v>
      </c>
      <c r="M77" s="15" t="s">
        <v>14</v>
      </c>
      <c r="N77" s="2">
        <f>IF(Table1[[#This Row],[Purchased Bike]]="Yes", 1, 0)</f>
        <v>0</v>
      </c>
      <c r="O77" s="1" t="s">
        <v>32</v>
      </c>
      <c r="P77" t="s">
        <v>33</v>
      </c>
      <c r="Q77" s="2">
        <f>IF(LEFT(Table1[[#This Row],[Commute Distance]],2)="10",10,VALUE(LEFT(Table1[[#This Row],[Commute Distance]],FIND("-",Table1[[#This Row],[Commute Distance]])-1)))</f>
        <v>0</v>
      </c>
      <c r="R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7">
        <f>(Table1[[#This Row],[Upper Bound]]+Table1[[#This Row],[Lower Bound]])/2</f>
        <v>0.5</v>
      </c>
    </row>
    <row r="78" spans="1:19" x14ac:dyDescent="0.3">
      <c r="A78" s="2">
        <v>16188</v>
      </c>
      <c r="B78" t="s">
        <v>25</v>
      </c>
      <c r="C78" t="str">
        <f>IF(Table1[[#This Row],[Gender]]="M", "Married", "Single")</f>
        <v>Single</v>
      </c>
      <c r="D78" t="s">
        <v>23</v>
      </c>
      <c r="E78" t="str">
        <f>IF(Table1[[#This Row],[Gender]]="F", "Female", "Male")</f>
        <v>Female</v>
      </c>
      <c r="F78" s="3">
        <v>20000</v>
      </c>
      <c r="G78" s="2">
        <v>0</v>
      </c>
      <c r="H78" t="s">
        <v>19</v>
      </c>
      <c r="I78" t="s">
        <v>14</v>
      </c>
      <c r="J78">
        <v>2</v>
      </c>
      <c r="K78" t="s">
        <v>20</v>
      </c>
      <c r="L78" s="2">
        <v>26</v>
      </c>
      <c r="M78" s="15" t="s">
        <v>14</v>
      </c>
      <c r="N78" s="2">
        <f>IF(Table1[[#This Row],[Purchased Bike]]="Yes", 1, 0)</f>
        <v>0</v>
      </c>
      <c r="O78" s="1" t="s">
        <v>29</v>
      </c>
      <c r="P78" t="s">
        <v>34</v>
      </c>
      <c r="Q78" s="2">
        <f>IF(LEFT(Table1[[#This Row],[Commute Distance]],2)="10",10,VALUE(LEFT(Table1[[#This Row],[Commute Distance]],FIND("-",Table1[[#This Row],[Commute Distance]])-1)))</f>
        <v>1</v>
      </c>
      <c r="R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8">
        <f>(Table1[[#This Row],[Upper Bound]]+Table1[[#This Row],[Lower Bound]])/2</f>
        <v>1.5</v>
      </c>
    </row>
    <row r="79" spans="1:19" x14ac:dyDescent="0.3">
      <c r="A79" s="2">
        <v>27969</v>
      </c>
      <c r="B79" t="s">
        <v>24</v>
      </c>
      <c r="C79" t="str">
        <f>IF(Table1[[#This Row],[Gender]]="M", "Married", "Single")</f>
        <v>Married</v>
      </c>
      <c r="D79" t="s">
        <v>24</v>
      </c>
      <c r="E79" t="str">
        <f>IF(Table1[[#This Row],[Gender]]="F", "Female", "Male")</f>
        <v>Male</v>
      </c>
      <c r="F79" s="3">
        <v>80000</v>
      </c>
      <c r="G79" s="2">
        <v>0</v>
      </c>
      <c r="H79" t="s">
        <v>16</v>
      </c>
      <c r="I79" t="s">
        <v>12</v>
      </c>
      <c r="J79">
        <v>2</v>
      </c>
      <c r="K79" t="s">
        <v>22</v>
      </c>
      <c r="L79" s="2">
        <v>29</v>
      </c>
      <c r="M79" s="15" t="s">
        <v>12</v>
      </c>
      <c r="N79" s="2">
        <f>IF(Table1[[#This Row],[Purchased Bike]]="Yes", 1, 0)</f>
        <v>1</v>
      </c>
      <c r="O79" s="1" t="s">
        <v>32</v>
      </c>
      <c r="P79" t="s">
        <v>30</v>
      </c>
      <c r="Q79" s="2">
        <f>IF(LEFT(Table1[[#This Row],[Commute Distance]],2)="10",10,VALUE(LEFT(Table1[[#This Row],[Commute Distance]],FIND("-",Table1[[#This Row],[Commute Distance]])-1)))</f>
        <v>10</v>
      </c>
      <c r="R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9">
        <f>(Table1[[#This Row],[Upper Bound]]+Table1[[#This Row],[Lower Bound]])/2</f>
        <v>504.5</v>
      </c>
    </row>
    <row r="80" spans="1:19" x14ac:dyDescent="0.3">
      <c r="A80" s="2">
        <v>15752</v>
      </c>
      <c r="B80" t="s">
        <v>24</v>
      </c>
      <c r="C80" t="str">
        <f>IF(Table1[[#This Row],[Gender]]="M", "Married", "Single")</f>
        <v>Married</v>
      </c>
      <c r="D80" t="s">
        <v>24</v>
      </c>
      <c r="E80" t="str">
        <f>IF(Table1[[#This Row],[Gender]]="F", "Female", "Male")</f>
        <v>Male</v>
      </c>
      <c r="F80" s="3">
        <v>80000</v>
      </c>
      <c r="G80" s="2">
        <v>2</v>
      </c>
      <c r="H80" t="s">
        <v>11</v>
      </c>
      <c r="I80" t="s">
        <v>14</v>
      </c>
      <c r="J80">
        <v>2</v>
      </c>
      <c r="K80" t="s">
        <v>20</v>
      </c>
      <c r="L80" s="2">
        <v>50</v>
      </c>
      <c r="M80" s="15" t="s">
        <v>12</v>
      </c>
      <c r="N80" s="2">
        <f>IF(Table1[[#This Row],[Purchased Bike]]="Yes", 1, 0)</f>
        <v>1</v>
      </c>
      <c r="O80" s="1" t="s">
        <v>32</v>
      </c>
      <c r="P80" t="s">
        <v>33</v>
      </c>
      <c r="Q80" s="2">
        <f>IF(LEFT(Table1[[#This Row],[Commute Distance]],2)="10",10,VALUE(LEFT(Table1[[#This Row],[Commute Distance]],FIND("-",Table1[[#This Row],[Commute Distance]])-1)))</f>
        <v>1</v>
      </c>
      <c r="R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0">
        <f>(Table1[[#This Row],[Upper Bound]]+Table1[[#This Row],[Lower Bound]])/2</f>
        <v>1.5</v>
      </c>
    </row>
    <row r="81" spans="1:19" x14ac:dyDescent="0.3">
      <c r="A81" s="2">
        <v>27745</v>
      </c>
      <c r="B81" t="s">
        <v>25</v>
      </c>
      <c r="C81" t="str">
        <f>IF(Table1[[#This Row],[Gender]]="M", "Married", "Single")</f>
        <v>Married</v>
      </c>
      <c r="D81" t="s">
        <v>24</v>
      </c>
      <c r="E81" t="str">
        <f>IF(Table1[[#This Row],[Gender]]="F", "Female", "Male")</f>
        <v>Male</v>
      </c>
      <c r="F81" s="3">
        <v>40000</v>
      </c>
      <c r="G81" s="2">
        <v>2</v>
      </c>
      <c r="H81" t="s">
        <v>21</v>
      </c>
      <c r="I81" t="s">
        <v>12</v>
      </c>
      <c r="J81">
        <v>2</v>
      </c>
      <c r="K81" t="s">
        <v>18</v>
      </c>
      <c r="L81" s="2">
        <v>63</v>
      </c>
      <c r="M81" s="15" t="s">
        <v>12</v>
      </c>
      <c r="N81" s="2">
        <f>IF(Table1[[#This Row],[Purchased Bike]]="Yes", 1, 0)</f>
        <v>1</v>
      </c>
      <c r="O81" s="1" t="s">
        <v>32</v>
      </c>
      <c r="P81" t="s">
        <v>30</v>
      </c>
      <c r="Q81" s="2">
        <f>IF(LEFT(Table1[[#This Row],[Commute Distance]],2)="10",10,VALUE(LEFT(Table1[[#This Row],[Commute Distance]],FIND("-",Table1[[#This Row],[Commute Distance]])-1)))</f>
        <v>5</v>
      </c>
      <c r="R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1">
        <f>(Table1[[#This Row],[Upper Bound]]+Table1[[#This Row],[Lower Bound]])/2</f>
        <v>7.5</v>
      </c>
    </row>
    <row r="82" spans="1:19" x14ac:dyDescent="0.3">
      <c r="A82" s="2">
        <v>20828</v>
      </c>
      <c r="B82" t="s">
        <v>24</v>
      </c>
      <c r="C82" t="str">
        <f>IF(Table1[[#This Row],[Gender]]="M", "Married", "Single")</f>
        <v>Single</v>
      </c>
      <c r="D82" t="s">
        <v>23</v>
      </c>
      <c r="E82" t="str">
        <f>IF(Table1[[#This Row],[Gender]]="F", "Female", "Male")</f>
        <v>Female</v>
      </c>
      <c r="F82" s="3">
        <v>30000</v>
      </c>
      <c r="G82" s="2">
        <v>4</v>
      </c>
      <c r="H82" t="s">
        <v>15</v>
      </c>
      <c r="I82" t="s">
        <v>12</v>
      </c>
      <c r="J82">
        <v>0</v>
      </c>
      <c r="K82" t="s">
        <v>13</v>
      </c>
      <c r="L82" s="2">
        <v>45</v>
      </c>
      <c r="M82" s="15" t="s">
        <v>12</v>
      </c>
      <c r="N82" s="2">
        <f>IF(Table1[[#This Row],[Purchased Bike]]="Yes", 1, 0)</f>
        <v>1</v>
      </c>
      <c r="O82" s="1" t="s">
        <v>29</v>
      </c>
      <c r="P82" t="s">
        <v>35</v>
      </c>
      <c r="Q82" s="2">
        <f>IF(LEFT(Table1[[#This Row],[Commute Distance]],2)="10",10,VALUE(LEFT(Table1[[#This Row],[Commute Distance]],FIND("-",Table1[[#This Row],[Commute Distance]])-1)))</f>
        <v>0</v>
      </c>
      <c r="R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2">
        <f>(Table1[[#This Row],[Upper Bound]]+Table1[[#This Row],[Lower Bound]])/2</f>
        <v>0.5</v>
      </c>
    </row>
    <row r="83" spans="1:19" x14ac:dyDescent="0.3">
      <c r="A83" s="2">
        <v>19461</v>
      </c>
      <c r="B83" t="s">
        <v>25</v>
      </c>
      <c r="C83" t="str">
        <f>IF(Table1[[#This Row],[Gender]]="M", "Married", "Single")</f>
        <v>Single</v>
      </c>
      <c r="D83" t="s">
        <v>23</v>
      </c>
      <c r="E83" t="str">
        <f>IF(Table1[[#This Row],[Gender]]="F", "Female", "Male")</f>
        <v>Female</v>
      </c>
      <c r="F83" s="3">
        <v>10000</v>
      </c>
      <c r="G83" s="2">
        <v>4</v>
      </c>
      <c r="H83" t="s">
        <v>19</v>
      </c>
      <c r="I83" t="s">
        <v>12</v>
      </c>
      <c r="J83">
        <v>2</v>
      </c>
      <c r="K83" t="s">
        <v>13</v>
      </c>
      <c r="L83" s="2">
        <v>40</v>
      </c>
      <c r="M83" s="15" t="s">
        <v>14</v>
      </c>
      <c r="N83" s="2">
        <f>IF(Table1[[#This Row],[Purchased Bike]]="Yes", 1, 0)</f>
        <v>0</v>
      </c>
      <c r="O83" s="1" t="s">
        <v>29</v>
      </c>
      <c r="P83" t="s">
        <v>34</v>
      </c>
      <c r="Q83" s="2">
        <f>IF(LEFT(Table1[[#This Row],[Commute Distance]],2)="10",10,VALUE(LEFT(Table1[[#This Row],[Commute Distance]],FIND("-",Table1[[#This Row],[Commute Distance]])-1)))</f>
        <v>0</v>
      </c>
      <c r="R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3">
        <f>(Table1[[#This Row],[Upper Bound]]+Table1[[#This Row],[Lower Bound]])/2</f>
        <v>0.5</v>
      </c>
    </row>
    <row r="84" spans="1:19" x14ac:dyDescent="0.3">
      <c r="A84" s="2">
        <v>26941</v>
      </c>
      <c r="B84" t="s">
        <v>24</v>
      </c>
      <c r="C84" t="str">
        <f>IF(Table1[[#This Row],[Gender]]="M", "Married", "Single")</f>
        <v>Married</v>
      </c>
      <c r="D84" t="s">
        <v>24</v>
      </c>
      <c r="E84" t="str">
        <f>IF(Table1[[#This Row],[Gender]]="F", "Female", "Male")</f>
        <v>Male</v>
      </c>
      <c r="F84" s="3">
        <v>30000</v>
      </c>
      <c r="G84" s="2">
        <v>0</v>
      </c>
      <c r="H84" t="s">
        <v>15</v>
      </c>
      <c r="I84" t="s">
        <v>12</v>
      </c>
      <c r="J84">
        <v>0</v>
      </c>
      <c r="K84" t="s">
        <v>13</v>
      </c>
      <c r="L84" s="2">
        <v>47</v>
      </c>
      <c r="M84" s="15" t="s">
        <v>12</v>
      </c>
      <c r="N84" s="2">
        <f>IF(Table1[[#This Row],[Purchased Bike]]="Yes", 1, 0)</f>
        <v>1</v>
      </c>
      <c r="O84" s="1" t="s">
        <v>29</v>
      </c>
      <c r="P84" t="s">
        <v>30</v>
      </c>
      <c r="Q84" s="2">
        <f>IF(LEFT(Table1[[#This Row],[Commute Distance]],2)="10",10,VALUE(LEFT(Table1[[#This Row],[Commute Distance]],FIND("-",Table1[[#This Row],[Commute Distance]])-1)))</f>
        <v>0</v>
      </c>
      <c r="R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4">
        <f>(Table1[[#This Row],[Upper Bound]]+Table1[[#This Row],[Lower Bound]])/2</f>
        <v>0.5</v>
      </c>
    </row>
    <row r="85" spans="1:19" x14ac:dyDescent="0.3">
      <c r="A85" s="2">
        <v>28412</v>
      </c>
      <c r="B85" t="s">
        <v>25</v>
      </c>
      <c r="C85" t="str">
        <f>IF(Table1[[#This Row],[Gender]]="M", "Married", "Single")</f>
        <v>Married</v>
      </c>
      <c r="D85" t="s">
        <v>24</v>
      </c>
      <c r="E85" t="str">
        <f>IF(Table1[[#This Row],[Gender]]="F", "Female", "Male")</f>
        <v>Male</v>
      </c>
      <c r="F85" s="3">
        <v>20000</v>
      </c>
      <c r="G85" s="2">
        <v>0</v>
      </c>
      <c r="H85" t="s">
        <v>19</v>
      </c>
      <c r="I85" t="s">
        <v>14</v>
      </c>
      <c r="J85">
        <v>1</v>
      </c>
      <c r="K85" t="s">
        <v>17</v>
      </c>
      <c r="L85" s="2">
        <v>29</v>
      </c>
      <c r="M85" s="15" t="s">
        <v>14</v>
      </c>
      <c r="N85" s="2">
        <f>IF(Table1[[#This Row],[Purchased Bike]]="Yes", 1, 0)</f>
        <v>0</v>
      </c>
      <c r="O85" s="1" t="s">
        <v>29</v>
      </c>
      <c r="P85" t="s">
        <v>33</v>
      </c>
      <c r="Q85" s="2">
        <f>IF(LEFT(Table1[[#This Row],[Commute Distance]],2)="10",10,VALUE(LEFT(Table1[[#This Row],[Commute Distance]],FIND("-",Table1[[#This Row],[Commute Distance]])-1)))</f>
        <v>2</v>
      </c>
      <c r="R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5">
        <f>(Table1[[#This Row],[Upper Bound]]+Table1[[#This Row],[Lower Bound]])/2</f>
        <v>3.5</v>
      </c>
    </row>
    <row r="86" spans="1:19" x14ac:dyDescent="0.3">
      <c r="A86" s="2">
        <v>24485</v>
      </c>
      <c r="B86" t="s">
        <v>25</v>
      </c>
      <c r="C86" t="str">
        <f>IF(Table1[[#This Row],[Gender]]="M", "Married", "Single")</f>
        <v>Married</v>
      </c>
      <c r="D86" t="s">
        <v>24</v>
      </c>
      <c r="E86" t="str">
        <f>IF(Table1[[#This Row],[Gender]]="F", "Female", "Male")</f>
        <v>Male</v>
      </c>
      <c r="F86" s="3">
        <v>40000</v>
      </c>
      <c r="G86" s="2">
        <v>2</v>
      </c>
      <c r="H86" t="s">
        <v>21</v>
      </c>
      <c r="I86" t="s">
        <v>14</v>
      </c>
      <c r="J86">
        <v>1</v>
      </c>
      <c r="K86" t="s">
        <v>18</v>
      </c>
      <c r="L86" s="2">
        <v>52</v>
      </c>
      <c r="M86" s="15" t="s">
        <v>12</v>
      </c>
      <c r="N86" s="2">
        <f>IF(Table1[[#This Row],[Purchased Bike]]="Yes", 1, 0)</f>
        <v>1</v>
      </c>
      <c r="O86" s="1" t="s">
        <v>32</v>
      </c>
      <c r="P86" t="s">
        <v>30</v>
      </c>
      <c r="Q86" s="2">
        <f>IF(LEFT(Table1[[#This Row],[Commute Distance]],2)="10",10,VALUE(LEFT(Table1[[#This Row],[Commute Distance]],FIND("-",Table1[[#This Row],[Commute Distance]])-1)))</f>
        <v>5</v>
      </c>
      <c r="R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6">
        <f>(Table1[[#This Row],[Upper Bound]]+Table1[[#This Row],[Lower Bound]])/2</f>
        <v>7.5</v>
      </c>
    </row>
    <row r="87" spans="1:19" x14ac:dyDescent="0.3">
      <c r="A87" s="2">
        <v>16514</v>
      </c>
      <c r="B87" t="s">
        <v>25</v>
      </c>
      <c r="C87" t="str">
        <f>IF(Table1[[#This Row],[Gender]]="M", "Married", "Single")</f>
        <v>Married</v>
      </c>
      <c r="D87" t="s">
        <v>24</v>
      </c>
      <c r="E87" t="str">
        <f>IF(Table1[[#This Row],[Gender]]="F", "Female", "Male")</f>
        <v>Male</v>
      </c>
      <c r="F87" s="3">
        <v>10000</v>
      </c>
      <c r="G87" s="2">
        <v>0</v>
      </c>
      <c r="H87" t="s">
        <v>19</v>
      </c>
      <c r="I87" t="s">
        <v>12</v>
      </c>
      <c r="J87">
        <v>1</v>
      </c>
      <c r="K87" t="s">
        <v>20</v>
      </c>
      <c r="L87" s="2">
        <v>26</v>
      </c>
      <c r="M87" s="15" t="s">
        <v>12</v>
      </c>
      <c r="N87" s="2">
        <f>IF(Table1[[#This Row],[Purchased Bike]]="Yes", 1, 0)</f>
        <v>1</v>
      </c>
      <c r="O87" s="1" t="s">
        <v>32</v>
      </c>
      <c r="P87" t="s">
        <v>31</v>
      </c>
      <c r="Q87" s="2">
        <f>IF(LEFT(Table1[[#This Row],[Commute Distance]],2)="10",10,VALUE(LEFT(Table1[[#This Row],[Commute Distance]],FIND("-",Table1[[#This Row],[Commute Distance]])-1)))</f>
        <v>1</v>
      </c>
      <c r="R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7">
        <f>(Table1[[#This Row],[Upper Bound]]+Table1[[#This Row],[Lower Bound]])/2</f>
        <v>1.5</v>
      </c>
    </row>
    <row r="88" spans="1:19" x14ac:dyDescent="0.3">
      <c r="A88" s="2">
        <v>17191</v>
      </c>
      <c r="B88" t="s">
        <v>25</v>
      </c>
      <c r="C88" t="str">
        <f>IF(Table1[[#This Row],[Gender]]="M", "Married", "Single")</f>
        <v>Married</v>
      </c>
      <c r="D88" t="s">
        <v>24</v>
      </c>
      <c r="E88" t="str">
        <f>IF(Table1[[#This Row],[Gender]]="F", "Female", "Male")</f>
        <v>Male</v>
      </c>
      <c r="F88" s="3">
        <v>130000</v>
      </c>
      <c r="G88" s="2">
        <v>3</v>
      </c>
      <c r="H88" t="s">
        <v>16</v>
      </c>
      <c r="I88" t="s">
        <v>14</v>
      </c>
      <c r="J88">
        <v>3</v>
      </c>
      <c r="K88" t="s">
        <v>13</v>
      </c>
      <c r="L88" s="2">
        <v>51</v>
      </c>
      <c r="M88" s="15" t="s">
        <v>12</v>
      </c>
      <c r="N88" s="2">
        <f>IF(Table1[[#This Row],[Purchased Bike]]="Yes", 1, 0)</f>
        <v>1</v>
      </c>
      <c r="O88" s="1" t="s">
        <v>29</v>
      </c>
      <c r="P88" t="s">
        <v>31</v>
      </c>
      <c r="Q88" s="2">
        <f>IF(LEFT(Table1[[#This Row],[Commute Distance]],2)="10",10,VALUE(LEFT(Table1[[#This Row],[Commute Distance]],FIND("-",Table1[[#This Row],[Commute Distance]])-1)))</f>
        <v>0</v>
      </c>
      <c r="R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8">
        <f>(Table1[[#This Row],[Upper Bound]]+Table1[[#This Row],[Lower Bound]])/2</f>
        <v>0.5</v>
      </c>
    </row>
    <row r="89" spans="1:19" x14ac:dyDescent="0.3">
      <c r="A89" s="2">
        <v>19608</v>
      </c>
      <c r="B89" t="s">
        <v>24</v>
      </c>
      <c r="C89" t="str">
        <f>IF(Table1[[#This Row],[Gender]]="M", "Married", "Single")</f>
        <v>Married</v>
      </c>
      <c r="D89" t="s">
        <v>24</v>
      </c>
      <c r="E89" t="str">
        <f>IF(Table1[[#This Row],[Gender]]="F", "Female", "Male")</f>
        <v>Male</v>
      </c>
      <c r="F89" s="3">
        <v>80000</v>
      </c>
      <c r="G89" s="2">
        <v>5</v>
      </c>
      <c r="H89" t="s">
        <v>16</v>
      </c>
      <c r="I89" t="s">
        <v>12</v>
      </c>
      <c r="J89">
        <v>4</v>
      </c>
      <c r="K89" t="s">
        <v>20</v>
      </c>
      <c r="L89" s="2">
        <v>40</v>
      </c>
      <c r="M89" s="15" t="s">
        <v>14</v>
      </c>
      <c r="N89" s="2">
        <f>IF(Table1[[#This Row],[Purchased Bike]]="Yes", 1, 0)</f>
        <v>0</v>
      </c>
      <c r="O89" s="1" t="s">
        <v>32</v>
      </c>
      <c r="P89" t="s">
        <v>30</v>
      </c>
      <c r="Q89" s="2">
        <f>IF(LEFT(Table1[[#This Row],[Commute Distance]],2)="10",10,VALUE(LEFT(Table1[[#This Row],[Commute Distance]],FIND("-",Table1[[#This Row],[Commute Distance]])-1)))</f>
        <v>1</v>
      </c>
      <c r="R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9">
        <f>(Table1[[#This Row],[Upper Bound]]+Table1[[#This Row],[Lower Bound]])/2</f>
        <v>1.5</v>
      </c>
    </row>
    <row r="90" spans="1:19" x14ac:dyDescent="0.3">
      <c r="A90" s="2">
        <v>24119</v>
      </c>
      <c r="B90" t="s">
        <v>25</v>
      </c>
      <c r="C90" t="str">
        <f>IF(Table1[[#This Row],[Gender]]="M", "Married", "Single")</f>
        <v>Married</v>
      </c>
      <c r="D90" t="s">
        <v>24</v>
      </c>
      <c r="E90" t="str">
        <f>IF(Table1[[#This Row],[Gender]]="F", "Female", "Male")</f>
        <v>Male</v>
      </c>
      <c r="F90" s="3">
        <v>30000</v>
      </c>
      <c r="G90" s="2">
        <v>0</v>
      </c>
      <c r="H90" t="s">
        <v>15</v>
      </c>
      <c r="I90" t="s">
        <v>14</v>
      </c>
      <c r="J90">
        <v>1</v>
      </c>
      <c r="K90" t="s">
        <v>17</v>
      </c>
      <c r="L90" s="2">
        <v>29</v>
      </c>
      <c r="M90" s="15" t="s">
        <v>14</v>
      </c>
      <c r="N90" s="2">
        <f>IF(Table1[[#This Row],[Purchased Bike]]="Yes", 1, 0)</f>
        <v>0</v>
      </c>
      <c r="O90" s="1" t="s">
        <v>29</v>
      </c>
      <c r="P90" t="s">
        <v>31</v>
      </c>
      <c r="Q90" s="2">
        <f>IF(LEFT(Table1[[#This Row],[Commute Distance]],2)="10",10,VALUE(LEFT(Table1[[#This Row],[Commute Distance]],FIND("-",Table1[[#This Row],[Commute Distance]])-1)))</f>
        <v>2</v>
      </c>
      <c r="R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0">
        <f>(Table1[[#This Row],[Upper Bound]]+Table1[[#This Row],[Lower Bound]])/2</f>
        <v>3.5</v>
      </c>
    </row>
    <row r="91" spans="1:19" x14ac:dyDescent="0.3">
      <c r="A91" s="2">
        <v>25458</v>
      </c>
      <c r="B91" t="s">
        <v>24</v>
      </c>
      <c r="C91" t="str">
        <f>IF(Table1[[#This Row],[Gender]]="M", "Married", "Single")</f>
        <v>Married</v>
      </c>
      <c r="D91" t="s">
        <v>24</v>
      </c>
      <c r="E91" t="str">
        <f>IF(Table1[[#This Row],[Gender]]="F", "Female", "Male")</f>
        <v>Male</v>
      </c>
      <c r="F91" s="3">
        <v>20000</v>
      </c>
      <c r="G91" s="2">
        <v>1</v>
      </c>
      <c r="H91" t="s">
        <v>19</v>
      </c>
      <c r="I91" t="s">
        <v>14</v>
      </c>
      <c r="J91">
        <v>1</v>
      </c>
      <c r="K91" t="s">
        <v>20</v>
      </c>
      <c r="L91" s="2">
        <v>40</v>
      </c>
      <c r="M91" s="15" t="s">
        <v>12</v>
      </c>
      <c r="N91" s="2">
        <f>IF(Table1[[#This Row],[Purchased Bike]]="Yes", 1, 0)</f>
        <v>1</v>
      </c>
      <c r="O91" s="1" t="s">
        <v>29</v>
      </c>
      <c r="P91" t="s">
        <v>33</v>
      </c>
      <c r="Q91" s="2">
        <f>IF(LEFT(Table1[[#This Row],[Commute Distance]],2)="10",10,VALUE(LEFT(Table1[[#This Row],[Commute Distance]],FIND("-",Table1[[#This Row],[Commute Distance]])-1)))</f>
        <v>1</v>
      </c>
      <c r="R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1">
        <f>(Table1[[#This Row],[Upper Bound]]+Table1[[#This Row],[Lower Bound]])/2</f>
        <v>1.5</v>
      </c>
    </row>
    <row r="92" spans="1:19" x14ac:dyDescent="0.3">
      <c r="A92" s="2">
        <v>26886</v>
      </c>
      <c r="B92" t="s">
        <v>25</v>
      </c>
      <c r="C92" t="str">
        <f>IF(Table1[[#This Row],[Gender]]="M", "Married", "Single")</f>
        <v>Single</v>
      </c>
      <c r="D92" t="s">
        <v>23</v>
      </c>
      <c r="E92" t="str">
        <f>IF(Table1[[#This Row],[Gender]]="F", "Female", "Male")</f>
        <v>Female</v>
      </c>
      <c r="F92" s="3">
        <v>30000</v>
      </c>
      <c r="G92" s="2">
        <v>0</v>
      </c>
      <c r="H92" t="s">
        <v>15</v>
      </c>
      <c r="I92" t="s">
        <v>14</v>
      </c>
      <c r="J92">
        <v>1</v>
      </c>
      <c r="K92" t="s">
        <v>13</v>
      </c>
      <c r="L92" s="2">
        <v>29</v>
      </c>
      <c r="M92" s="15" t="s">
        <v>12</v>
      </c>
      <c r="N92" s="2">
        <f>IF(Table1[[#This Row],[Purchased Bike]]="Yes", 1, 0)</f>
        <v>1</v>
      </c>
      <c r="O92" s="1" t="s">
        <v>29</v>
      </c>
      <c r="P92" t="s">
        <v>31</v>
      </c>
      <c r="Q92" s="2">
        <f>IF(LEFT(Table1[[#This Row],[Commute Distance]],2)="10",10,VALUE(LEFT(Table1[[#This Row],[Commute Distance]],FIND("-",Table1[[#This Row],[Commute Distance]])-1)))</f>
        <v>0</v>
      </c>
      <c r="R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2">
        <f>(Table1[[#This Row],[Upper Bound]]+Table1[[#This Row],[Lower Bound]])/2</f>
        <v>0.5</v>
      </c>
    </row>
    <row r="93" spans="1:19" x14ac:dyDescent="0.3">
      <c r="A93" s="2">
        <v>28436</v>
      </c>
      <c r="B93" t="s">
        <v>25</v>
      </c>
      <c r="C93" t="str">
        <f>IF(Table1[[#This Row],[Gender]]="M", "Married", "Single")</f>
        <v>Married</v>
      </c>
      <c r="D93" t="s">
        <v>24</v>
      </c>
      <c r="E93" t="str">
        <f>IF(Table1[[#This Row],[Gender]]="F", "Female", "Male")</f>
        <v>Male</v>
      </c>
      <c r="F93" s="3">
        <v>30000</v>
      </c>
      <c r="G93" s="2">
        <v>0</v>
      </c>
      <c r="H93" t="s">
        <v>15</v>
      </c>
      <c r="I93" t="s">
        <v>14</v>
      </c>
      <c r="J93">
        <v>1</v>
      </c>
      <c r="K93" t="s">
        <v>13</v>
      </c>
      <c r="L93" s="2">
        <v>30</v>
      </c>
      <c r="M93" s="15" t="s">
        <v>12</v>
      </c>
      <c r="N93" s="2">
        <f>IF(Table1[[#This Row],[Purchased Bike]]="Yes", 1, 0)</f>
        <v>1</v>
      </c>
      <c r="O93" s="1" t="s">
        <v>29</v>
      </c>
      <c r="P93" t="s">
        <v>31</v>
      </c>
      <c r="Q93" s="2">
        <f>IF(LEFT(Table1[[#This Row],[Commute Distance]],2)="10",10,VALUE(LEFT(Table1[[#This Row],[Commute Distance]],FIND("-",Table1[[#This Row],[Commute Distance]])-1)))</f>
        <v>0</v>
      </c>
      <c r="R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3">
        <f>(Table1[[#This Row],[Upper Bound]]+Table1[[#This Row],[Lower Bound]])/2</f>
        <v>0.5</v>
      </c>
    </row>
    <row r="94" spans="1:19" x14ac:dyDescent="0.3">
      <c r="A94" s="2">
        <v>19562</v>
      </c>
      <c r="B94" t="s">
        <v>25</v>
      </c>
      <c r="C94" t="str">
        <f>IF(Table1[[#This Row],[Gender]]="M", "Married", "Single")</f>
        <v>Single</v>
      </c>
      <c r="D94" t="s">
        <v>23</v>
      </c>
      <c r="E94" t="str">
        <f>IF(Table1[[#This Row],[Gender]]="F", "Female", "Male")</f>
        <v>Female</v>
      </c>
      <c r="F94" s="3">
        <v>60000</v>
      </c>
      <c r="G94" s="2">
        <v>2</v>
      </c>
      <c r="H94" t="s">
        <v>16</v>
      </c>
      <c r="I94" t="s">
        <v>12</v>
      </c>
      <c r="J94">
        <v>1</v>
      </c>
      <c r="K94" t="s">
        <v>17</v>
      </c>
      <c r="L94" s="2">
        <v>37</v>
      </c>
      <c r="M94" s="15" t="s">
        <v>12</v>
      </c>
      <c r="N94" s="2">
        <f>IF(Table1[[#This Row],[Purchased Bike]]="Yes", 1, 0)</f>
        <v>1</v>
      </c>
      <c r="O94" s="1" t="s">
        <v>32</v>
      </c>
      <c r="P94" t="s">
        <v>30</v>
      </c>
      <c r="Q94" s="2">
        <f>IF(LEFT(Table1[[#This Row],[Commute Distance]],2)="10",10,VALUE(LEFT(Table1[[#This Row],[Commute Distance]],FIND("-",Table1[[#This Row],[Commute Distance]])-1)))</f>
        <v>2</v>
      </c>
      <c r="R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4">
        <f>(Table1[[#This Row],[Upper Bound]]+Table1[[#This Row],[Lower Bound]])/2</f>
        <v>3.5</v>
      </c>
    </row>
    <row r="95" spans="1:19" x14ac:dyDescent="0.3">
      <c r="A95" s="2">
        <v>15608</v>
      </c>
      <c r="B95" t="s">
        <v>25</v>
      </c>
      <c r="C95" t="str">
        <f>IF(Table1[[#This Row],[Gender]]="M", "Married", "Single")</f>
        <v>Single</v>
      </c>
      <c r="D95" t="s">
        <v>23</v>
      </c>
      <c r="E95" t="str">
        <f>IF(Table1[[#This Row],[Gender]]="F", "Female", "Male")</f>
        <v>Female</v>
      </c>
      <c r="F95" s="3">
        <v>30000</v>
      </c>
      <c r="G95" s="2">
        <v>0</v>
      </c>
      <c r="H95" t="s">
        <v>15</v>
      </c>
      <c r="I95" t="s">
        <v>14</v>
      </c>
      <c r="J95">
        <v>1</v>
      </c>
      <c r="K95" t="s">
        <v>17</v>
      </c>
      <c r="L95" s="2">
        <v>33</v>
      </c>
      <c r="M95" s="15" t="s">
        <v>14</v>
      </c>
      <c r="N95" s="2">
        <f>IF(Table1[[#This Row],[Purchased Bike]]="Yes", 1, 0)</f>
        <v>0</v>
      </c>
      <c r="O95" s="1" t="s">
        <v>29</v>
      </c>
      <c r="P95" t="s">
        <v>31</v>
      </c>
      <c r="Q95" s="2">
        <f>IF(LEFT(Table1[[#This Row],[Commute Distance]],2)="10",10,VALUE(LEFT(Table1[[#This Row],[Commute Distance]],FIND("-",Table1[[#This Row],[Commute Distance]])-1)))</f>
        <v>2</v>
      </c>
      <c r="R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5">
        <f>(Table1[[#This Row],[Upper Bound]]+Table1[[#This Row],[Lower Bound]])/2</f>
        <v>3.5</v>
      </c>
    </row>
    <row r="96" spans="1:19" x14ac:dyDescent="0.3">
      <c r="A96" s="2">
        <v>16487</v>
      </c>
      <c r="B96" t="s">
        <v>25</v>
      </c>
      <c r="C96" t="str">
        <f>IF(Table1[[#This Row],[Gender]]="M", "Married", "Single")</f>
        <v>Single</v>
      </c>
      <c r="D96" t="s">
        <v>23</v>
      </c>
      <c r="E96" t="str">
        <f>IF(Table1[[#This Row],[Gender]]="F", "Female", "Male")</f>
        <v>Female</v>
      </c>
      <c r="F96" s="3">
        <v>30000</v>
      </c>
      <c r="G96" s="2">
        <v>3</v>
      </c>
      <c r="H96" t="s">
        <v>11</v>
      </c>
      <c r="I96" t="s">
        <v>12</v>
      </c>
      <c r="J96">
        <v>2</v>
      </c>
      <c r="K96" t="s">
        <v>18</v>
      </c>
      <c r="L96" s="2">
        <v>55</v>
      </c>
      <c r="M96" s="15" t="s">
        <v>14</v>
      </c>
      <c r="N96" s="2">
        <f>IF(Table1[[#This Row],[Purchased Bike]]="Yes", 1, 0)</f>
        <v>0</v>
      </c>
      <c r="O96" s="1" t="s">
        <v>32</v>
      </c>
      <c r="P96" t="s">
        <v>33</v>
      </c>
      <c r="Q96" s="2">
        <f>IF(LEFT(Table1[[#This Row],[Commute Distance]],2)="10",10,VALUE(LEFT(Table1[[#This Row],[Commute Distance]],FIND("-",Table1[[#This Row],[Commute Distance]])-1)))</f>
        <v>5</v>
      </c>
      <c r="R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6">
        <f>(Table1[[#This Row],[Upper Bound]]+Table1[[#This Row],[Lower Bound]])/2</f>
        <v>7.5</v>
      </c>
    </row>
    <row r="97" spans="1:19" x14ac:dyDescent="0.3">
      <c r="A97" s="2">
        <v>17197</v>
      </c>
      <c r="B97" t="s">
        <v>25</v>
      </c>
      <c r="C97" t="str">
        <f>IF(Table1[[#This Row],[Gender]]="M", "Married", "Single")</f>
        <v>Single</v>
      </c>
      <c r="D97" t="s">
        <v>23</v>
      </c>
      <c r="E97" t="str">
        <f>IF(Table1[[#This Row],[Gender]]="F", "Female", "Male")</f>
        <v>Female</v>
      </c>
      <c r="F97" s="3">
        <v>90000</v>
      </c>
      <c r="G97" s="2">
        <v>5</v>
      </c>
      <c r="H97" t="s">
        <v>16</v>
      </c>
      <c r="I97" t="s">
        <v>12</v>
      </c>
      <c r="J97">
        <v>2</v>
      </c>
      <c r="K97" t="s">
        <v>22</v>
      </c>
      <c r="L97" s="2">
        <v>62</v>
      </c>
      <c r="M97" s="15" t="s">
        <v>14</v>
      </c>
      <c r="N97" s="2">
        <f>IF(Table1[[#This Row],[Purchased Bike]]="Yes", 1, 0)</f>
        <v>0</v>
      </c>
      <c r="O97" s="1" t="s">
        <v>29</v>
      </c>
      <c r="P97" t="s">
        <v>31</v>
      </c>
      <c r="Q97" s="2">
        <f>IF(LEFT(Table1[[#This Row],[Commute Distance]],2)="10",10,VALUE(LEFT(Table1[[#This Row],[Commute Distance]],FIND("-",Table1[[#This Row],[Commute Distance]])-1)))</f>
        <v>10</v>
      </c>
      <c r="R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7">
        <f>(Table1[[#This Row],[Upper Bound]]+Table1[[#This Row],[Lower Bound]])/2</f>
        <v>504.5</v>
      </c>
    </row>
    <row r="98" spans="1:19" x14ac:dyDescent="0.3">
      <c r="A98" s="2">
        <v>12507</v>
      </c>
      <c r="B98" t="s">
        <v>24</v>
      </c>
      <c r="C98" t="str">
        <f>IF(Table1[[#This Row],[Gender]]="M", "Married", "Single")</f>
        <v>Married</v>
      </c>
      <c r="D98" t="s">
        <v>24</v>
      </c>
      <c r="E98" t="str">
        <f>IF(Table1[[#This Row],[Gender]]="F", "Female", "Male")</f>
        <v>Male</v>
      </c>
      <c r="F98" s="3">
        <v>30000</v>
      </c>
      <c r="G98" s="2">
        <v>1</v>
      </c>
      <c r="H98" t="s">
        <v>15</v>
      </c>
      <c r="I98" t="s">
        <v>12</v>
      </c>
      <c r="J98">
        <v>1</v>
      </c>
      <c r="K98" t="s">
        <v>13</v>
      </c>
      <c r="L98" s="2">
        <v>43</v>
      </c>
      <c r="M98" s="15" t="s">
        <v>14</v>
      </c>
      <c r="N98" s="2">
        <f>IF(Table1[[#This Row],[Purchased Bike]]="Yes", 1, 0)</f>
        <v>0</v>
      </c>
      <c r="O98" s="1" t="s">
        <v>29</v>
      </c>
      <c r="P98" t="s">
        <v>31</v>
      </c>
      <c r="Q98" s="2">
        <f>IF(LEFT(Table1[[#This Row],[Commute Distance]],2)="10",10,VALUE(LEFT(Table1[[#This Row],[Commute Distance]],FIND("-",Table1[[#This Row],[Commute Distance]])-1)))</f>
        <v>0</v>
      </c>
      <c r="R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8">
        <f>(Table1[[#This Row],[Upper Bound]]+Table1[[#This Row],[Lower Bound]])/2</f>
        <v>0.5</v>
      </c>
    </row>
    <row r="99" spans="1:19" x14ac:dyDescent="0.3">
      <c r="A99" s="2">
        <v>23940</v>
      </c>
      <c r="B99" t="s">
        <v>24</v>
      </c>
      <c r="C99" t="str">
        <f>IF(Table1[[#This Row],[Gender]]="M", "Married", "Single")</f>
        <v>Married</v>
      </c>
      <c r="D99" t="s">
        <v>24</v>
      </c>
      <c r="E99" t="str">
        <f>IF(Table1[[#This Row],[Gender]]="F", "Female", "Male")</f>
        <v>Male</v>
      </c>
      <c r="F99" s="3">
        <v>40000</v>
      </c>
      <c r="G99" s="2">
        <v>1</v>
      </c>
      <c r="H99" t="s">
        <v>11</v>
      </c>
      <c r="I99" t="s">
        <v>12</v>
      </c>
      <c r="J99">
        <v>1</v>
      </c>
      <c r="K99" t="s">
        <v>13</v>
      </c>
      <c r="L99" s="2">
        <v>44</v>
      </c>
      <c r="M99" s="15" t="s">
        <v>12</v>
      </c>
      <c r="N99" s="2">
        <f>IF(Table1[[#This Row],[Purchased Bike]]="Yes", 1, 0)</f>
        <v>1</v>
      </c>
      <c r="O99" s="1" t="s">
        <v>29</v>
      </c>
      <c r="P99" t="s">
        <v>30</v>
      </c>
      <c r="Q99" s="2">
        <f>IF(LEFT(Table1[[#This Row],[Commute Distance]],2)="10",10,VALUE(LEFT(Table1[[#This Row],[Commute Distance]],FIND("-",Table1[[#This Row],[Commute Distance]])-1)))</f>
        <v>0</v>
      </c>
      <c r="R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9">
        <f>(Table1[[#This Row],[Upper Bound]]+Table1[[#This Row],[Lower Bound]])/2</f>
        <v>0.5</v>
      </c>
    </row>
    <row r="100" spans="1:19" x14ac:dyDescent="0.3">
      <c r="A100" s="2">
        <v>19441</v>
      </c>
      <c r="B100" t="s">
        <v>24</v>
      </c>
      <c r="C100" t="str">
        <f>IF(Table1[[#This Row],[Gender]]="M", "Married", "Single")</f>
        <v>Married</v>
      </c>
      <c r="D100" t="s">
        <v>24</v>
      </c>
      <c r="E100" t="str">
        <f>IF(Table1[[#This Row],[Gender]]="F", "Female", "Male")</f>
        <v>Male</v>
      </c>
      <c r="F100" s="3">
        <v>40000</v>
      </c>
      <c r="G100" s="2">
        <v>0</v>
      </c>
      <c r="H100" t="s">
        <v>15</v>
      </c>
      <c r="I100" t="s">
        <v>12</v>
      </c>
      <c r="J100">
        <v>0</v>
      </c>
      <c r="K100" t="s">
        <v>13</v>
      </c>
      <c r="L100" s="2">
        <v>25</v>
      </c>
      <c r="M100" s="15" t="s">
        <v>12</v>
      </c>
      <c r="N100" s="2">
        <f>IF(Table1[[#This Row],[Purchased Bike]]="Yes", 1, 0)</f>
        <v>1</v>
      </c>
      <c r="O100" s="1" t="s">
        <v>29</v>
      </c>
      <c r="P100" t="s">
        <v>35</v>
      </c>
      <c r="Q100" s="2">
        <f>IF(LEFT(Table1[[#This Row],[Commute Distance]],2)="10",10,VALUE(LEFT(Table1[[#This Row],[Commute Distance]],FIND("-",Table1[[#This Row],[Commute Distance]])-1)))</f>
        <v>0</v>
      </c>
      <c r="R1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0">
        <f>(Table1[[#This Row],[Upper Bound]]+Table1[[#This Row],[Lower Bound]])/2</f>
        <v>0.5</v>
      </c>
    </row>
    <row r="101" spans="1:19" x14ac:dyDescent="0.3">
      <c r="A101" s="2">
        <v>26852</v>
      </c>
      <c r="B101" t="s">
        <v>24</v>
      </c>
      <c r="C101" t="str">
        <f>IF(Table1[[#This Row],[Gender]]="M", "Married", "Single")</f>
        <v>Single</v>
      </c>
      <c r="D101" t="s">
        <v>23</v>
      </c>
      <c r="E101" t="str">
        <f>IF(Table1[[#This Row],[Gender]]="F", "Female", "Male")</f>
        <v>Female</v>
      </c>
      <c r="F101" s="3">
        <v>20000</v>
      </c>
      <c r="G101" s="2">
        <v>3</v>
      </c>
      <c r="H101" t="s">
        <v>19</v>
      </c>
      <c r="I101" t="s">
        <v>12</v>
      </c>
      <c r="J101">
        <v>2</v>
      </c>
      <c r="K101" t="s">
        <v>13</v>
      </c>
      <c r="L101" s="2">
        <v>43</v>
      </c>
      <c r="M101" s="15" t="s">
        <v>14</v>
      </c>
      <c r="N101" s="2">
        <f>IF(Table1[[#This Row],[Purchased Bike]]="Yes", 1, 0)</f>
        <v>0</v>
      </c>
      <c r="O101" s="1" t="s">
        <v>29</v>
      </c>
      <c r="P101" t="s">
        <v>33</v>
      </c>
      <c r="Q101" s="2">
        <f>IF(LEFT(Table1[[#This Row],[Commute Distance]],2)="10",10,VALUE(LEFT(Table1[[#This Row],[Commute Distance]],FIND("-",Table1[[#This Row],[Commute Distance]])-1)))</f>
        <v>0</v>
      </c>
      <c r="R1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1">
        <f>(Table1[[#This Row],[Upper Bound]]+Table1[[#This Row],[Lower Bound]])/2</f>
        <v>0.5</v>
      </c>
    </row>
    <row r="102" spans="1:19" x14ac:dyDescent="0.3">
      <c r="A102" s="2">
        <v>12274</v>
      </c>
      <c r="B102" t="s">
        <v>25</v>
      </c>
      <c r="C102" t="str">
        <f>IF(Table1[[#This Row],[Gender]]="M", "Married", "Single")</f>
        <v>Married</v>
      </c>
      <c r="D102" t="s">
        <v>24</v>
      </c>
      <c r="E102" t="str">
        <f>IF(Table1[[#This Row],[Gender]]="F", "Female", "Male")</f>
        <v>Male</v>
      </c>
      <c r="F102" s="3">
        <v>10000</v>
      </c>
      <c r="G102" s="2">
        <v>2</v>
      </c>
      <c r="H102" t="s">
        <v>19</v>
      </c>
      <c r="I102" t="s">
        <v>12</v>
      </c>
      <c r="J102">
        <v>0</v>
      </c>
      <c r="K102" t="s">
        <v>13</v>
      </c>
      <c r="L102" s="2">
        <v>35</v>
      </c>
      <c r="M102" s="15" t="s">
        <v>14</v>
      </c>
      <c r="N102" s="2">
        <f>IF(Table1[[#This Row],[Purchased Bike]]="Yes", 1, 0)</f>
        <v>0</v>
      </c>
      <c r="O102" s="1" t="s">
        <v>29</v>
      </c>
      <c r="P102" t="s">
        <v>33</v>
      </c>
      <c r="Q102" s="2">
        <f>IF(LEFT(Table1[[#This Row],[Commute Distance]],2)="10",10,VALUE(LEFT(Table1[[#This Row],[Commute Distance]],FIND("-",Table1[[#This Row],[Commute Distance]])-1)))</f>
        <v>0</v>
      </c>
      <c r="R1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2">
        <f>(Table1[[#This Row],[Upper Bound]]+Table1[[#This Row],[Lower Bound]])/2</f>
        <v>0.5</v>
      </c>
    </row>
    <row r="103" spans="1:19" x14ac:dyDescent="0.3">
      <c r="A103" s="2">
        <v>20236</v>
      </c>
      <c r="B103" t="s">
        <v>25</v>
      </c>
      <c r="C103" t="str">
        <f>IF(Table1[[#This Row],[Gender]]="M", "Married", "Single")</f>
        <v>Married</v>
      </c>
      <c r="D103" t="s">
        <v>24</v>
      </c>
      <c r="E103" t="str">
        <f>IF(Table1[[#This Row],[Gender]]="F", "Female", "Male")</f>
        <v>Male</v>
      </c>
      <c r="F103" s="3">
        <v>60000</v>
      </c>
      <c r="G103" s="2">
        <v>3</v>
      </c>
      <c r="H103" t="s">
        <v>16</v>
      </c>
      <c r="I103" t="s">
        <v>14</v>
      </c>
      <c r="J103">
        <v>2</v>
      </c>
      <c r="K103" t="s">
        <v>13</v>
      </c>
      <c r="L103" s="2">
        <v>43</v>
      </c>
      <c r="M103" s="15" t="s">
        <v>12</v>
      </c>
      <c r="N103" s="2">
        <f>IF(Table1[[#This Row],[Purchased Bike]]="Yes", 1, 0)</f>
        <v>1</v>
      </c>
      <c r="O103" s="1" t="s">
        <v>32</v>
      </c>
      <c r="P103" t="s">
        <v>30</v>
      </c>
      <c r="Q103" s="2">
        <f>IF(LEFT(Table1[[#This Row],[Commute Distance]],2)="10",10,VALUE(LEFT(Table1[[#This Row],[Commute Distance]],FIND("-",Table1[[#This Row],[Commute Distance]])-1)))</f>
        <v>0</v>
      </c>
      <c r="R1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3">
        <f>(Table1[[#This Row],[Upper Bound]]+Table1[[#This Row],[Lower Bound]])/2</f>
        <v>0.5</v>
      </c>
    </row>
    <row r="104" spans="1:19" x14ac:dyDescent="0.3">
      <c r="A104" s="2">
        <v>24149</v>
      </c>
      <c r="B104" t="s">
        <v>24</v>
      </c>
      <c r="C104" t="str">
        <f>IF(Table1[[#This Row],[Gender]]="M", "Married", "Single")</f>
        <v>Married</v>
      </c>
      <c r="D104" t="s">
        <v>24</v>
      </c>
      <c r="E104" t="str">
        <f>IF(Table1[[#This Row],[Gender]]="F", "Female", "Male")</f>
        <v>Male</v>
      </c>
      <c r="F104" s="3">
        <v>10000</v>
      </c>
      <c r="G104" s="2">
        <v>2</v>
      </c>
      <c r="H104" t="s">
        <v>19</v>
      </c>
      <c r="I104" t="s">
        <v>12</v>
      </c>
      <c r="J104">
        <v>0</v>
      </c>
      <c r="K104" t="s">
        <v>20</v>
      </c>
      <c r="L104" s="2">
        <v>49</v>
      </c>
      <c r="M104" s="15" t="s">
        <v>14</v>
      </c>
      <c r="N104" s="2">
        <f>IF(Table1[[#This Row],[Purchased Bike]]="Yes", 1, 0)</f>
        <v>0</v>
      </c>
      <c r="O104" s="1" t="s">
        <v>29</v>
      </c>
      <c r="P104" t="s">
        <v>31</v>
      </c>
      <c r="Q104" s="2">
        <f>IF(LEFT(Table1[[#This Row],[Commute Distance]],2)="10",10,VALUE(LEFT(Table1[[#This Row],[Commute Distance]],FIND("-",Table1[[#This Row],[Commute Distance]])-1)))</f>
        <v>1</v>
      </c>
      <c r="R1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4">
        <f>(Table1[[#This Row],[Upper Bound]]+Table1[[#This Row],[Lower Bound]])/2</f>
        <v>1.5</v>
      </c>
    </row>
    <row r="105" spans="1:19" x14ac:dyDescent="0.3">
      <c r="A105" s="2">
        <v>26139</v>
      </c>
      <c r="B105" t="s">
        <v>25</v>
      </c>
      <c r="C105" t="str">
        <f>IF(Table1[[#This Row],[Gender]]="M", "Married", "Single")</f>
        <v>Married</v>
      </c>
      <c r="D105" t="s">
        <v>24</v>
      </c>
      <c r="E105" t="str">
        <f>IF(Table1[[#This Row],[Gender]]="F", "Female", "Male")</f>
        <v>Male</v>
      </c>
      <c r="F105" s="3">
        <v>60000</v>
      </c>
      <c r="G105" s="2">
        <v>1</v>
      </c>
      <c r="H105" t="s">
        <v>11</v>
      </c>
      <c r="I105" t="s">
        <v>12</v>
      </c>
      <c r="J105">
        <v>1</v>
      </c>
      <c r="K105" t="s">
        <v>18</v>
      </c>
      <c r="L105" s="2">
        <v>45</v>
      </c>
      <c r="M105" s="15" t="s">
        <v>14</v>
      </c>
      <c r="N105" s="2">
        <f>IF(Table1[[#This Row],[Purchased Bike]]="Yes", 1, 0)</f>
        <v>0</v>
      </c>
      <c r="O105" s="1" t="s">
        <v>32</v>
      </c>
      <c r="P105" t="s">
        <v>31</v>
      </c>
      <c r="Q105" s="2">
        <f>IF(LEFT(Table1[[#This Row],[Commute Distance]],2)="10",10,VALUE(LEFT(Table1[[#This Row],[Commute Distance]],FIND("-",Table1[[#This Row],[Commute Distance]])-1)))</f>
        <v>5</v>
      </c>
      <c r="R1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05">
        <f>(Table1[[#This Row],[Upper Bound]]+Table1[[#This Row],[Lower Bound]])/2</f>
        <v>7.5</v>
      </c>
    </row>
    <row r="106" spans="1:19" x14ac:dyDescent="0.3">
      <c r="A106" s="2">
        <v>18491</v>
      </c>
      <c r="B106" t="s">
        <v>25</v>
      </c>
      <c r="C106" t="str">
        <f>IF(Table1[[#This Row],[Gender]]="M", "Married", "Single")</f>
        <v>Single</v>
      </c>
      <c r="D106" t="s">
        <v>23</v>
      </c>
      <c r="E106" t="str">
        <f>IF(Table1[[#This Row],[Gender]]="F", "Female", "Male")</f>
        <v>Female</v>
      </c>
      <c r="F106" s="3">
        <v>70000</v>
      </c>
      <c r="G106" s="2">
        <v>2</v>
      </c>
      <c r="H106" t="s">
        <v>16</v>
      </c>
      <c r="I106" t="s">
        <v>12</v>
      </c>
      <c r="J106">
        <v>2</v>
      </c>
      <c r="K106" t="s">
        <v>18</v>
      </c>
      <c r="L106" s="2">
        <v>49</v>
      </c>
      <c r="M106" s="15" t="s">
        <v>12</v>
      </c>
      <c r="N106" s="2">
        <f>IF(Table1[[#This Row],[Purchased Bike]]="Yes", 1, 0)</f>
        <v>1</v>
      </c>
      <c r="O106" s="1" t="s">
        <v>32</v>
      </c>
      <c r="P106" t="s">
        <v>33</v>
      </c>
      <c r="Q106" s="2">
        <f>IF(LEFT(Table1[[#This Row],[Commute Distance]],2)="10",10,VALUE(LEFT(Table1[[#This Row],[Commute Distance]],FIND("-",Table1[[#This Row],[Commute Distance]])-1)))</f>
        <v>5</v>
      </c>
      <c r="R1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06">
        <f>(Table1[[#This Row],[Upper Bound]]+Table1[[#This Row],[Lower Bound]])/2</f>
        <v>7.5</v>
      </c>
    </row>
    <row r="107" spans="1:19" x14ac:dyDescent="0.3">
      <c r="A107" s="2">
        <v>22707</v>
      </c>
      <c r="B107" t="s">
        <v>25</v>
      </c>
      <c r="C107" t="str">
        <f>IF(Table1[[#This Row],[Gender]]="M", "Married", "Single")</f>
        <v>Single</v>
      </c>
      <c r="D107" t="s">
        <v>23</v>
      </c>
      <c r="E107" t="str">
        <f>IF(Table1[[#This Row],[Gender]]="F", "Female", "Male")</f>
        <v>Female</v>
      </c>
      <c r="F107" s="3">
        <v>30000</v>
      </c>
      <c r="G107" s="2">
        <v>0</v>
      </c>
      <c r="H107" t="s">
        <v>15</v>
      </c>
      <c r="I107" t="s">
        <v>14</v>
      </c>
      <c r="J107">
        <v>1</v>
      </c>
      <c r="K107" t="s">
        <v>17</v>
      </c>
      <c r="L107" s="2">
        <v>30</v>
      </c>
      <c r="M107" s="15" t="s">
        <v>14</v>
      </c>
      <c r="N107" s="2">
        <f>IF(Table1[[#This Row],[Purchased Bike]]="Yes", 1, 0)</f>
        <v>0</v>
      </c>
      <c r="O107" s="1" t="s">
        <v>29</v>
      </c>
      <c r="P107" t="s">
        <v>31</v>
      </c>
      <c r="Q107" s="2">
        <f>IF(LEFT(Table1[[#This Row],[Commute Distance]],2)="10",10,VALUE(LEFT(Table1[[#This Row],[Commute Distance]],FIND("-",Table1[[#This Row],[Commute Distance]])-1)))</f>
        <v>2</v>
      </c>
      <c r="R1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07">
        <f>(Table1[[#This Row],[Upper Bound]]+Table1[[#This Row],[Lower Bound]])/2</f>
        <v>3.5</v>
      </c>
    </row>
    <row r="108" spans="1:19" x14ac:dyDescent="0.3">
      <c r="A108" s="2">
        <v>20430</v>
      </c>
      <c r="B108" t="s">
        <v>24</v>
      </c>
      <c r="C108" t="str">
        <f>IF(Table1[[#This Row],[Gender]]="M", "Married", "Single")</f>
        <v>Married</v>
      </c>
      <c r="D108" t="s">
        <v>24</v>
      </c>
      <c r="E108" t="str">
        <f>IF(Table1[[#This Row],[Gender]]="F", "Female", "Male")</f>
        <v>Male</v>
      </c>
      <c r="F108" s="3">
        <v>70000</v>
      </c>
      <c r="G108" s="2">
        <v>2</v>
      </c>
      <c r="H108" t="s">
        <v>11</v>
      </c>
      <c r="I108" t="s">
        <v>12</v>
      </c>
      <c r="J108">
        <v>2</v>
      </c>
      <c r="K108" t="s">
        <v>18</v>
      </c>
      <c r="L108" s="2">
        <v>52</v>
      </c>
      <c r="M108" s="15" t="s">
        <v>12</v>
      </c>
      <c r="N108" s="2">
        <f>IF(Table1[[#This Row],[Purchased Bike]]="Yes", 1, 0)</f>
        <v>1</v>
      </c>
      <c r="O108" s="1" t="s">
        <v>32</v>
      </c>
      <c r="P108" t="s">
        <v>31</v>
      </c>
      <c r="Q108" s="2">
        <f>IF(LEFT(Table1[[#This Row],[Commute Distance]],2)="10",10,VALUE(LEFT(Table1[[#This Row],[Commute Distance]],FIND("-",Table1[[#This Row],[Commute Distance]])-1)))</f>
        <v>5</v>
      </c>
      <c r="R1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08">
        <f>(Table1[[#This Row],[Upper Bound]]+Table1[[#This Row],[Lower Bound]])/2</f>
        <v>7.5</v>
      </c>
    </row>
    <row r="109" spans="1:19" x14ac:dyDescent="0.3">
      <c r="A109" s="2">
        <v>27494</v>
      </c>
      <c r="B109" t="s">
        <v>25</v>
      </c>
      <c r="C109" t="str">
        <f>IF(Table1[[#This Row],[Gender]]="M", "Married", "Single")</f>
        <v>Single</v>
      </c>
      <c r="D109" t="s">
        <v>23</v>
      </c>
      <c r="E109" t="str">
        <f>IF(Table1[[#This Row],[Gender]]="F", "Female", "Male")</f>
        <v>Female</v>
      </c>
      <c r="F109" s="3">
        <v>40000</v>
      </c>
      <c r="G109" s="2">
        <v>2</v>
      </c>
      <c r="H109" t="s">
        <v>11</v>
      </c>
      <c r="I109" t="s">
        <v>14</v>
      </c>
      <c r="J109">
        <v>2</v>
      </c>
      <c r="K109" t="s">
        <v>20</v>
      </c>
      <c r="L109" s="2">
        <v>53</v>
      </c>
      <c r="M109" s="15" t="s">
        <v>12</v>
      </c>
      <c r="N109" s="2">
        <f>IF(Table1[[#This Row],[Purchased Bike]]="Yes", 1, 0)</f>
        <v>1</v>
      </c>
      <c r="O109" s="1" t="s">
        <v>32</v>
      </c>
      <c r="P109" t="s">
        <v>31</v>
      </c>
      <c r="Q109" s="2">
        <f>IF(LEFT(Table1[[#This Row],[Commute Distance]],2)="10",10,VALUE(LEFT(Table1[[#This Row],[Commute Distance]],FIND("-",Table1[[#This Row],[Commute Distance]])-1)))</f>
        <v>1</v>
      </c>
      <c r="R1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9">
        <f>(Table1[[#This Row],[Upper Bound]]+Table1[[#This Row],[Lower Bound]])/2</f>
        <v>1.5</v>
      </c>
    </row>
    <row r="110" spans="1:19" x14ac:dyDescent="0.3">
      <c r="A110" s="2">
        <v>26829</v>
      </c>
      <c r="B110" t="s">
        <v>24</v>
      </c>
      <c r="C110" t="str">
        <f>IF(Table1[[#This Row],[Gender]]="M", "Married", "Single")</f>
        <v>Single</v>
      </c>
      <c r="D110" t="s">
        <v>23</v>
      </c>
      <c r="E110" t="str">
        <f>IF(Table1[[#This Row],[Gender]]="F", "Female", "Male")</f>
        <v>Female</v>
      </c>
      <c r="F110" s="3">
        <v>40000</v>
      </c>
      <c r="G110" s="2">
        <v>0</v>
      </c>
      <c r="H110" t="s">
        <v>15</v>
      </c>
      <c r="I110" t="s">
        <v>12</v>
      </c>
      <c r="J110">
        <v>0</v>
      </c>
      <c r="K110" t="s">
        <v>13</v>
      </c>
      <c r="L110" s="2">
        <v>38</v>
      </c>
      <c r="M110" s="15" t="s">
        <v>12</v>
      </c>
      <c r="N110" s="2">
        <f>IF(Table1[[#This Row],[Purchased Bike]]="Yes", 1, 0)</f>
        <v>1</v>
      </c>
      <c r="O110" s="1" t="s">
        <v>29</v>
      </c>
      <c r="P110" t="s">
        <v>30</v>
      </c>
      <c r="Q110" s="2">
        <f>IF(LEFT(Table1[[#This Row],[Commute Distance]],2)="10",10,VALUE(LEFT(Table1[[#This Row],[Commute Distance]],FIND("-",Table1[[#This Row],[Commute Distance]])-1)))</f>
        <v>0</v>
      </c>
      <c r="R1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10">
        <f>(Table1[[#This Row],[Upper Bound]]+Table1[[#This Row],[Lower Bound]])/2</f>
        <v>0.5</v>
      </c>
    </row>
    <row r="111" spans="1:19" x14ac:dyDescent="0.3">
      <c r="A111" s="2">
        <v>28395</v>
      </c>
      <c r="B111" t="s">
        <v>25</v>
      </c>
      <c r="C111" t="str">
        <f>IF(Table1[[#This Row],[Gender]]="M", "Married", "Single")</f>
        <v>Married</v>
      </c>
      <c r="D111" t="s">
        <v>24</v>
      </c>
      <c r="E111" t="str">
        <f>IF(Table1[[#This Row],[Gender]]="F", "Female", "Male")</f>
        <v>Male</v>
      </c>
      <c r="F111" s="3">
        <v>40000</v>
      </c>
      <c r="G111" s="2">
        <v>0</v>
      </c>
      <c r="H111" t="s">
        <v>16</v>
      </c>
      <c r="I111" t="s">
        <v>14</v>
      </c>
      <c r="J111">
        <v>0</v>
      </c>
      <c r="K111" t="s">
        <v>13</v>
      </c>
      <c r="L111" s="2">
        <v>39</v>
      </c>
      <c r="M111" s="15" t="s">
        <v>12</v>
      </c>
      <c r="N111" s="2">
        <f>IF(Table1[[#This Row],[Purchased Bike]]="Yes", 1, 0)</f>
        <v>1</v>
      </c>
      <c r="O111" s="1" t="s">
        <v>29</v>
      </c>
      <c r="P111" t="s">
        <v>30</v>
      </c>
      <c r="Q111" s="2">
        <f>IF(LEFT(Table1[[#This Row],[Commute Distance]],2)="10",10,VALUE(LEFT(Table1[[#This Row],[Commute Distance]],FIND("-",Table1[[#This Row],[Commute Distance]])-1)))</f>
        <v>0</v>
      </c>
      <c r="R1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11">
        <f>(Table1[[#This Row],[Upper Bound]]+Table1[[#This Row],[Lower Bound]])/2</f>
        <v>0.5</v>
      </c>
    </row>
    <row r="112" spans="1:19" x14ac:dyDescent="0.3">
      <c r="A112" s="2">
        <v>21006</v>
      </c>
      <c r="B112" t="s">
        <v>25</v>
      </c>
      <c r="C112" t="str">
        <f>IF(Table1[[#This Row],[Gender]]="M", "Married", "Single")</f>
        <v>Single</v>
      </c>
      <c r="D112" t="s">
        <v>23</v>
      </c>
      <c r="E112" t="str">
        <f>IF(Table1[[#This Row],[Gender]]="F", "Female", "Male")</f>
        <v>Female</v>
      </c>
      <c r="F112" s="3">
        <v>30000</v>
      </c>
      <c r="G112" s="2">
        <v>1</v>
      </c>
      <c r="H112" t="s">
        <v>19</v>
      </c>
      <c r="I112" t="s">
        <v>14</v>
      </c>
      <c r="J112">
        <v>0</v>
      </c>
      <c r="K112" t="s">
        <v>13</v>
      </c>
      <c r="L112" s="2">
        <v>46</v>
      </c>
      <c r="M112" s="15" t="s">
        <v>12</v>
      </c>
      <c r="N112" s="2">
        <f>IF(Table1[[#This Row],[Purchased Bike]]="Yes", 1, 0)</f>
        <v>1</v>
      </c>
      <c r="O112" s="1" t="s">
        <v>29</v>
      </c>
      <c r="P112" t="s">
        <v>31</v>
      </c>
      <c r="Q112" s="2">
        <f>IF(LEFT(Table1[[#This Row],[Commute Distance]],2)="10",10,VALUE(LEFT(Table1[[#This Row],[Commute Distance]],FIND("-",Table1[[#This Row],[Commute Distance]])-1)))</f>
        <v>0</v>
      </c>
      <c r="R1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12">
        <f>(Table1[[#This Row],[Upper Bound]]+Table1[[#This Row],[Lower Bound]])/2</f>
        <v>0.5</v>
      </c>
    </row>
    <row r="113" spans="1:19" x14ac:dyDescent="0.3">
      <c r="A113" s="2">
        <v>14682</v>
      </c>
      <c r="B113" t="s">
        <v>25</v>
      </c>
      <c r="C113" t="str">
        <f>IF(Table1[[#This Row],[Gender]]="M", "Married", "Single")</f>
        <v>Single</v>
      </c>
      <c r="D113" t="s">
        <v>23</v>
      </c>
      <c r="E113" t="str">
        <f>IF(Table1[[#This Row],[Gender]]="F", "Female", "Male")</f>
        <v>Female</v>
      </c>
      <c r="F113" s="3">
        <v>70000</v>
      </c>
      <c r="G113" s="2">
        <v>0</v>
      </c>
      <c r="H113" t="s">
        <v>16</v>
      </c>
      <c r="I113" t="s">
        <v>14</v>
      </c>
      <c r="J113">
        <v>1</v>
      </c>
      <c r="K113" t="s">
        <v>18</v>
      </c>
      <c r="L113" s="2">
        <v>38</v>
      </c>
      <c r="M113" s="15" t="s">
        <v>14</v>
      </c>
      <c r="N113" s="2">
        <f>IF(Table1[[#This Row],[Purchased Bike]]="Yes", 1, 0)</f>
        <v>0</v>
      </c>
      <c r="O113" s="1" t="s">
        <v>32</v>
      </c>
      <c r="P113" t="s">
        <v>30</v>
      </c>
      <c r="Q113" s="2">
        <f>IF(LEFT(Table1[[#This Row],[Commute Distance]],2)="10",10,VALUE(LEFT(Table1[[#This Row],[Commute Distance]],FIND("-",Table1[[#This Row],[Commute Distance]])-1)))</f>
        <v>5</v>
      </c>
      <c r="R1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13">
        <f>(Table1[[#This Row],[Upper Bound]]+Table1[[#This Row],[Lower Bound]])/2</f>
        <v>7.5</v>
      </c>
    </row>
    <row r="114" spans="1:19" x14ac:dyDescent="0.3">
      <c r="A114" s="2">
        <v>17650</v>
      </c>
      <c r="B114" t="s">
        <v>25</v>
      </c>
      <c r="C114" t="str">
        <f>IF(Table1[[#This Row],[Gender]]="M", "Married", "Single")</f>
        <v>Single</v>
      </c>
      <c r="D114" t="s">
        <v>23</v>
      </c>
      <c r="E114" t="str">
        <f>IF(Table1[[#This Row],[Gender]]="F", "Female", "Male")</f>
        <v>Female</v>
      </c>
      <c r="F114" s="3">
        <v>40000</v>
      </c>
      <c r="G114" s="2">
        <v>2</v>
      </c>
      <c r="H114" t="s">
        <v>15</v>
      </c>
      <c r="I114" t="s">
        <v>12</v>
      </c>
      <c r="J114">
        <v>2</v>
      </c>
      <c r="K114" t="s">
        <v>20</v>
      </c>
      <c r="L114" s="2">
        <v>35</v>
      </c>
      <c r="M114" s="15" t="s">
        <v>14</v>
      </c>
      <c r="N114" s="2">
        <f>IF(Table1[[#This Row],[Purchased Bike]]="Yes", 1, 0)</f>
        <v>0</v>
      </c>
      <c r="O114" s="1" t="s">
        <v>29</v>
      </c>
      <c r="P114" t="s">
        <v>31</v>
      </c>
      <c r="Q114" s="2">
        <f>IF(LEFT(Table1[[#This Row],[Commute Distance]],2)="10",10,VALUE(LEFT(Table1[[#This Row],[Commute Distance]],FIND("-",Table1[[#This Row],[Commute Distance]])-1)))</f>
        <v>1</v>
      </c>
      <c r="R1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14">
        <f>(Table1[[#This Row],[Upper Bound]]+Table1[[#This Row],[Lower Bound]])/2</f>
        <v>1.5</v>
      </c>
    </row>
    <row r="115" spans="1:19" x14ac:dyDescent="0.3">
      <c r="A115" s="2">
        <v>29191</v>
      </c>
      <c r="B115" t="s">
        <v>25</v>
      </c>
      <c r="C115" t="str">
        <f>IF(Table1[[#This Row],[Gender]]="M", "Married", "Single")</f>
        <v>Single</v>
      </c>
      <c r="D115" t="s">
        <v>23</v>
      </c>
      <c r="E115" t="str">
        <f>IF(Table1[[#This Row],[Gender]]="F", "Female", "Male")</f>
        <v>Female</v>
      </c>
      <c r="F115" s="3">
        <v>130000</v>
      </c>
      <c r="G115" s="2">
        <v>1</v>
      </c>
      <c r="H115" t="s">
        <v>21</v>
      </c>
      <c r="I115" t="s">
        <v>14</v>
      </c>
      <c r="J115">
        <v>1</v>
      </c>
      <c r="K115" t="s">
        <v>13</v>
      </c>
      <c r="L115" s="2">
        <v>36</v>
      </c>
      <c r="M115" s="15" t="s">
        <v>12</v>
      </c>
      <c r="N115" s="2">
        <f>IF(Table1[[#This Row],[Purchased Bike]]="Yes", 1, 0)</f>
        <v>1</v>
      </c>
      <c r="O115" s="1" t="s">
        <v>32</v>
      </c>
      <c r="P115" t="s">
        <v>35</v>
      </c>
      <c r="Q115" s="2">
        <f>IF(LEFT(Table1[[#This Row],[Commute Distance]],2)="10",10,VALUE(LEFT(Table1[[#This Row],[Commute Distance]],FIND("-",Table1[[#This Row],[Commute Distance]])-1)))</f>
        <v>0</v>
      </c>
      <c r="R1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15">
        <f>(Table1[[#This Row],[Upper Bound]]+Table1[[#This Row],[Lower Bound]])/2</f>
        <v>0.5</v>
      </c>
    </row>
    <row r="116" spans="1:19" x14ac:dyDescent="0.3">
      <c r="A116" s="2">
        <v>15030</v>
      </c>
      <c r="B116" t="s">
        <v>24</v>
      </c>
      <c r="C116" t="str">
        <f>IF(Table1[[#This Row],[Gender]]="M", "Married", "Single")</f>
        <v>Married</v>
      </c>
      <c r="D116" t="s">
        <v>24</v>
      </c>
      <c r="E116" t="str">
        <f>IF(Table1[[#This Row],[Gender]]="F", "Female", "Male")</f>
        <v>Male</v>
      </c>
      <c r="F116" s="3">
        <v>20000</v>
      </c>
      <c r="G116" s="2">
        <v>0</v>
      </c>
      <c r="H116" t="s">
        <v>15</v>
      </c>
      <c r="I116" t="s">
        <v>12</v>
      </c>
      <c r="J116">
        <v>0</v>
      </c>
      <c r="K116" t="s">
        <v>13</v>
      </c>
      <c r="L116" s="2">
        <v>26</v>
      </c>
      <c r="M116" s="15" t="s">
        <v>12</v>
      </c>
      <c r="N116" s="2">
        <f>IF(Table1[[#This Row],[Purchased Bike]]="Yes", 1, 0)</f>
        <v>1</v>
      </c>
      <c r="O116" s="1" t="s">
        <v>32</v>
      </c>
      <c r="P116" t="s">
        <v>30</v>
      </c>
      <c r="Q116" s="2">
        <f>IF(LEFT(Table1[[#This Row],[Commute Distance]],2)="10",10,VALUE(LEFT(Table1[[#This Row],[Commute Distance]],FIND("-",Table1[[#This Row],[Commute Distance]])-1)))</f>
        <v>0</v>
      </c>
      <c r="R1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16">
        <f>(Table1[[#This Row],[Upper Bound]]+Table1[[#This Row],[Lower Bound]])/2</f>
        <v>0.5</v>
      </c>
    </row>
    <row r="117" spans="1:19" x14ac:dyDescent="0.3">
      <c r="A117" s="2">
        <v>24140</v>
      </c>
      <c r="B117" t="s">
        <v>25</v>
      </c>
      <c r="C117" t="str">
        <f>IF(Table1[[#This Row],[Gender]]="M", "Married", "Single")</f>
        <v>Married</v>
      </c>
      <c r="D117" t="s">
        <v>24</v>
      </c>
      <c r="E117" t="str">
        <f>IF(Table1[[#This Row],[Gender]]="F", "Female", "Male")</f>
        <v>Male</v>
      </c>
      <c r="F117" s="3">
        <v>10000</v>
      </c>
      <c r="G117" s="2">
        <v>0</v>
      </c>
      <c r="H117" t="s">
        <v>19</v>
      </c>
      <c r="I117" t="s">
        <v>14</v>
      </c>
      <c r="J117">
        <v>0</v>
      </c>
      <c r="K117" t="s">
        <v>13</v>
      </c>
      <c r="L117" s="2">
        <v>30</v>
      </c>
      <c r="M117" s="15" t="s">
        <v>12</v>
      </c>
      <c r="N117" s="2">
        <f>IF(Table1[[#This Row],[Purchased Bike]]="Yes", 1, 0)</f>
        <v>1</v>
      </c>
      <c r="O117" s="1" t="s">
        <v>29</v>
      </c>
      <c r="P117" t="s">
        <v>35</v>
      </c>
      <c r="Q117" s="2">
        <f>IF(LEFT(Table1[[#This Row],[Commute Distance]],2)="10",10,VALUE(LEFT(Table1[[#This Row],[Commute Distance]],FIND("-",Table1[[#This Row],[Commute Distance]])-1)))</f>
        <v>0</v>
      </c>
      <c r="R1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17">
        <f>(Table1[[#This Row],[Upper Bound]]+Table1[[#This Row],[Lower Bound]])/2</f>
        <v>0.5</v>
      </c>
    </row>
    <row r="118" spans="1:19" x14ac:dyDescent="0.3">
      <c r="A118" s="2">
        <v>22496</v>
      </c>
      <c r="B118" t="s">
        <v>24</v>
      </c>
      <c r="C118" t="str">
        <f>IF(Table1[[#This Row],[Gender]]="M", "Married", "Single")</f>
        <v>Single</v>
      </c>
      <c r="D118" t="s">
        <v>23</v>
      </c>
      <c r="E118" t="str">
        <f>IF(Table1[[#This Row],[Gender]]="F", "Female", "Male")</f>
        <v>Female</v>
      </c>
      <c r="F118" s="3">
        <v>30000</v>
      </c>
      <c r="G118" s="2">
        <v>1</v>
      </c>
      <c r="H118" t="s">
        <v>11</v>
      </c>
      <c r="I118" t="s">
        <v>12</v>
      </c>
      <c r="J118">
        <v>2</v>
      </c>
      <c r="K118" t="s">
        <v>13</v>
      </c>
      <c r="L118" s="2">
        <v>42</v>
      </c>
      <c r="M118" s="15" t="s">
        <v>14</v>
      </c>
      <c r="N118" s="2">
        <f>IF(Table1[[#This Row],[Purchased Bike]]="Yes", 1, 0)</f>
        <v>0</v>
      </c>
      <c r="O118" s="1" t="s">
        <v>29</v>
      </c>
      <c r="P118" t="s">
        <v>30</v>
      </c>
      <c r="Q118" s="2">
        <f>IF(LEFT(Table1[[#This Row],[Commute Distance]],2)="10",10,VALUE(LEFT(Table1[[#This Row],[Commute Distance]],FIND("-",Table1[[#This Row],[Commute Distance]])-1)))</f>
        <v>0</v>
      </c>
      <c r="R1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18">
        <f>(Table1[[#This Row],[Upper Bound]]+Table1[[#This Row],[Lower Bound]])/2</f>
        <v>0.5</v>
      </c>
    </row>
    <row r="119" spans="1:19" x14ac:dyDescent="0.3">
      <c r="A119" s="2">
        <v>24065</v>
      </c>
      <c r="B119" t="s">
        <v>25</v>
      </c>
      <c r="C119" t="str">
        <f>IF(Table1[[#This Row],[Gender]]="M", "Married", "Single")</f>
        <v>Single</v>
      </c>
      <c r="D119" t="s">
        <v>23</v>
      </c>
      <c r="E119" t="str">
        <f>IF(Table1[[#This Row],[Gender]]="F", "Female", "Male")</f>
        <v>Female</v>
      </c>
      <c r="F119" s="3">
        <v>20000</v>
      </c>
      <c r="G119" s="2">
        <v>0</v>
      </c>
      <c r="H119" t="s">
        <v>19</v>
      </c>
      <c r="I119" t="s">
        <v>12</v>
      </c>
      <c r="J119">
        <v>0</v>
      </c>
      <c r="K119" t="s">
        <v>13</v>
      </c>
      <c r="L119" s="2">
        <v>40</v>
      </c>
      <c r="M119" s="15" t="s">
        <v>12</v>
      </c>
      <c r="N119" s="2">
        <f>IF(Table1[[#This Row],[Purchased Bike]]="Yes", 1, 0)</f>
        <v>1</v>
      </c>
      <c r="O119" s="1" t="s">
        <v>29</v>
      </c>
      <c r="P119" t="s">
        <v>33</v>
      </c>
      <c r="Q119" s="2">
        <f>IF(LEFT(Table1[[#This Row],[Commute Distance]],2)="10",10,VALUE(LEFT(Table1[[#This Row],[Commute Distance]],FIND("-",Table1[[#This Row],[Commute Distance]])-1)))</f>
        <v>0</v>
      </c>
      <c r="R1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19">
        <f>(Table1[[#This Row],[Upper Bound]]+Table1[[#This Row],[Lower Bound]])/2</f>
        <v>0.5</v>
      </c>
    </row>
    <row r="120" spans="1:19" x14ac:dyDescent="0.3">
      <c r="A120" s="2">
        <v>19914</v>
      </c>
      <c r="B120" t="s">
        <v>24</v>
      </c>
      <c r="C120" t="str">
        <f>IF(Table1[[#This Row],[Gender]]="M", "Married", "Single")</f>
        <v>Married</v>
      </c>
      <c r="D120" t="s">
        <v>24</v>
      </c>
      <c r="E120" t="str">
        <f>IF(Table1[[#This Row],[Gender]]="F", "Female", "Male")</f>
        <v>Male</v>
      </c>
      <c r="F120" s="3">
        <v>80000</v>
      </c>
      <c r="G120" s="2">
        <v>5</v>
      </c>
      <c r="H120" t="s">
        <v>21</v>
      </c>
      <c r="I120" t="s">
        <v>12</v>
      </c>
      <c r="J120">
        <v>2</v>
      </c>
      <c r="K120" t="s">
        <v>17</v>
      </c>
      <c r="L120" s="2">
        <v>62</v>
      </c>
      <c r="M120" s="15" t="s">
        <v>14</v>
      </c>
      <c r="N120" s="2">
        <f>IF(Table1[[#This Row],[Purchased Bike]]="Yes", 1, 0)</f>
        <v>0</v>
      </c>
      <c r="O120" s="1" t="s">
        <v>29</v>
      </c>
      <c r="P120" t="s">
        <v>30</v>
      </c>
      <c r="Q120" s="2">
        <f>IF(LEFT(Table1[[#This Row],[Commute Distance]],2)="10",10,VALUE(LEFT(Table1[[#This Row],[Commute Distance]],FIND("-",Table1[[#This Row],[Commute Distance]])-1)))</f>
        <v>2</v>
      </c>
      <c r="R1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20">
        <f>(Table1[[#This Row],[Upper Bound]]+Table1[[#This Row],[Lower Bound]])/2</f>
        <v>3.5</v>
      </c>
    </row>
    <row r="121" spans="1:19" x14ac:dyDescent="0.3">
      <c r="A121" s="2">
        <v>12871</v>
      </c>
      <c r="B121" t="s">
        <v>25</v>
      </c>
      <c r="C121" t="str">
        <f>IF(Table1[[#This Row],[Gender]]="M", "Married", "Single")</f>
        <v>Single</v>
      </c>
      <c r="D121" t="s">
        <v>23</v>
      </c>
      <c r="E121" t="str">
        <f>IF(Table1[[#This Row],[Gender]]="F", "Female", "Male")</f>
        <v>Female</v>
      </c>
      <c r="F121" s="3">
        <v>30000</v>
      </c>
      <c r="G121" s="2">
        <v>0</v>
      </c>
      <c r="H121" t="s">
        <v>15</v>
      </c>
      <c r="I121" t="s">
        <v>14</v>
      </c>
      <c r="J121">
        <v>1</v>
      </c>
      <c r="K121" t="s">
        <v>17</v>
      </c>
      <c r="L121" s="2">
        <v>29</v>
      </c>
      <c r="M121" s="15" t="s">
        <v>14</v>
      </c>
      <c r="N121" s="2">
        <f>IF(Table1[[#This Row],[Purchased Bike]]="Yes", 1, 0)</f>
        <v>0</v>
      </c>
      <c r="O121" s="1" t="s">
        <v>29</v>
      </c>
      <c r="P121" t="s">
        <v>31</v>
      </c>
      <c r="Q121" s="2">
        <f>IF(LEFT(Table1[[#This Row],[Commute Distance]],2)="10",10,VALUE(LEFT(Table1[[#This Row],[Commute Distance]],FIND("-",Table1[[#This Row],[Commute Distance]])-1)))</f>
        <v>2</v>
      </c>
      <c r="R1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21">
        <f>(Table1[[#This Row],[Upper Bound]]+Table1[[#This Row],[Lower Bound]])/2</f>
        <v>3.5</v>
      </c>
    </row>
    <row r="122" spans="1:19" x14ac:dyDescent="0.3">
      <c r="A122" s="2">
        <v>22988</v>
      </c>
      <c r="B122" t="s">
        <v>24</v>
      </c>
      <c r="C122" t="str">
        <f>IF(Table1[[#This Row],[Gender]]="M", "Married", "Single")</f>
        <v>Single</v>
      </c>
      <c r="D122" t="s">
        <v>23</v>
      </c>
      <c r="E122" t="str">
        <f>IF(Table1[[#This Row],[Gender]]="F", "Female", "Male")</f>
        <v>Female</v>
      </c>
      <c r="F122" s="3">
        <v>40000</v>
      </c>
      <c r="G122" s="2">
        <v>2</v>
      </c>
      <c r="H122" t="s">
        <v>21</v>
      </c>
      <c r="I122" t="s">
        <v>12</v>
      </c>
      <c r="J122">
        <v>2</v>
      </c>
      <c r="K122" t="s">
        <v>18</v>
      </c>
      <c r="L122" s="2">
        <v>66</v>
      </c>
      <c r="M122" s="15" t="s">
        <v>12</v>
      </c>
      <c r="N122" s="2">
        <f>IF(Table1[[#This Row],[Purchased Bike]]="Yes", 1, 0)</f>
        <v>1</v>
      </c>
      <c r="O122" s="1" t="s">
        <v>32</v>
      </c>
      <c r="P122" t="s">
        <v>30</v>
      </c>
      <c r="Q122" s="2">
        <f>IF(LEFT(Table1[[#This Row],[Commute Distance]],2)="10",10,VALUE(LEFT(Table1[[#This Row],[Commute Distance]],FIND("-",Table1[[#This Row],[Commute Distance]])-1)))</f>
        <v>5</v>
      </c>
      <c r="R1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22">
        <f>(Table1[[#This Row],[Upper Bound]]+Table1[[#This Row],[Lower Bound]])/2</f>
        <v>7.5</v>
      </c>
    </row>
    <row r="123" spans="1:19" x14ac:dyDescent="0.3">
      <c r="A123" s="2">
        <v>15922</v>
      </c>
      <c r="B123" t="s">
        <v>24</v>
      </c>
      <c r="C123" t="str">
        <f>IF(Table1[[#This Row],[Gender]]="M", "Married", "Single")</f>
        <v>Married</v>
      </c>
      <c r="D123" t="s">
        <v>24</v>
      </c>
      <c r="E123" t="str">
        <f>IF(Table1[[#This Row],[Gender]]="F", "Female", "Male")</f>
        <v>Male</v>
      </c>
      <c r="F123" s="3">
        <v>150000</v>
      </c>
      <c r="G123" s="2">
        <v>2</v>
      </c>
      <c r="H123" t="s">
        <v>16</v>
      </c>
      <c r="I123" t="s">
        <v>12</v>
      </c>
      <c r="J123">
        <v>4</v>
      </c>
      <c r="K123" t="s">
        <v>13</v>
      </c>
      <c r="L123" s="2">
        <v>48</v>
      </c>
      <c r="M123" s="15" t="s">
        <v>14</v>
      </c>
      <c r="N123" s="2">
        <f>IF(Table1[[#This Row],[Purchased Bike]]="Yes", 1, 0)</f>
        <v>0</v>
      </c>
      <c r="O123" s="1" t="s">
        <v>29</v>
      </c>
      <c r="P123" t="s">
        <v>33</v>
      </c>
      <c r="Q123" s="2">
        <f>IF(LEFT(Table1[[#This Row],[Commute Distance]],2)="10",10,VALUE(LEFT(Table1[[#This Row],[Commute Distance]],FIND("-",Table1[[#This Row],[Commute Distance]])-1)))</f>
        <v>0</v>
      </c>
      <c r="R1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23">
        <f>(Table1[[#This Row],[Upper Bound]]+Table1[[#This Row],[Lower Bound]])/2</f>
        <v>0.5</v>
      </c>
    </row>
    <row r="124" spans="1:19" x14ac:dyDescent="0.3">
      <c r="A124" s="2">
        <v>12344</v>
      </c>
      <c r="B124" t="s">
        <v>25</v>
      </c>
      <c r="C124" t="str">
        <f>IF(Table1[[#This Row],[Gender]]="M", "Married", "Single")</f>
        <v>Single</v>
      </c>
      <c r="D124" t="s">
        <v>23</v>
      </c>
      <c r="E124" t="str">
        <f>IF(Table1[[#This Row],[Gender]]="F", "Female", "Male")</f>
        <v>Female</v>
      </c>
      <c r="F124" s="3">
        <v>80000</v>
      </c>
      <c r="G124" s="2">
        <v>0</v>
      </c>
      <c r="H124" t="s">
        <v>16</v>
      </c>
      <c r="I124" t="s">
        <v>14</v>
      </c>
      <c r="J124">
        <v>3</v>
      </c>
      <c r="K124" t="s">
        <v>22</v>
      </c>
      <c r="L124" s="2">
        <v>31</v>
      </c>
      <c r="M124" s="15" t="s">
        <v>14</v>
      </c>
      <c r="N124" s="2">
        <f>IF(Table1[[#This Row],[Purchased Bike]]="Yes", 1, 0)</f>
        <v>0</v>
      </c>
      <c r="O124" s="1" t="s">
        <v>32</v>
      </c>
      <c r="P124" t="s">
        <v>30</v>
      </c>
      <c r="Q124" s="2">
        <f>IF(LEFT(Table1[[#This Row],[Commute Distance]],2)="10",10,VALUE(LEFT(Table1[[#This Row],[Commute Distance]],FIND("-",Table1[[#This Row],[Commute Distance]])-1)))</f>
        <v>10</v>
      </c>
      <c r="R1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24">
        <f>(Table1[[#This Row],[Upper Bound]]+Table1[[#This Row],[Lower Bound]])/2</f>
        <v>504.5</v>
      </c>
    </row>
    <row r="125" spans="1:19" x14ac:dyDescent="0.3">
      <c r="A125" s="2">
        <v>23627</v>
      </c>
      <c r="B125" t="s">
        <v>25</v>
      </c>
      <c r="C125" t="str">
        <f>IF(Table1[[#This Row],[Gender]]="M", "Married", "Single")</f>
        <v>Single</v>
      </c>
      <c r="D125" t="s">
        <v>23</v>
      </c>
      <c r="E125" t="str">
        <f>IF(Table1[[#This Row],[Gender]]="F", "Female", "Male")</f>
        <v>Female</v>
      </c>
      <c r="F125" s="3">
        <v>100000</v>
      </c>
      <c r="G125" s="2">
        <v>3</v>
      </c>
      <c r="H125" t="s">
        <v>21</v>
      </c>
      <c r="I125" t="s">
        <v>14</v>
      </c>
      <c r="J125">
        <v>4</v>
      </c>
      <c r="K125" t="s">
        <v>18</v>
      </c>
      <c r="L125" s="2">
        <v>56</v>
      </c>
      <c r="M125" s="15" t="s">
        <v>14</v>
      </c>
      <c r="N125" s="2">
        <f>IF(Table1[[#This Row],[Purchased Bike]]="Yes", 1, 0)</f>
        <v>0</v>
      </c>
      <c r="O125" s="1" t="s">
        <v>29</v>
      </c>
      <c r="P125" t="s">
        <v>31</v>
      </c>
      <c r="Q125" s="2">
        <f>IF(LEFT(Table1[[#This Row],[Commute Distance]],2)="10",10,VALUE(LEFT(Table1[[#This Row],[Commute Distance]],FIND("-",Table1[[#This Row],[Commute Distance]])-1)))</f>
        <v>5</v>
      </c>
      <c r="R1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25">
        <f>(Table1[[#This Row],[Upper Bound]]+Table1[[#This Row],[Lower Bound]])/2</f>
        <v>7.5</v>
      </c>
    </row>
    <row r="126" spans="1:19" x14ac:dyDescent="0.3">
      <c r="A126" s="2">
        <v>27775</v>
      </c>
      <c r="B126" t="s">
        <v>25</v>
      </c>
      <c r="C126" t="str">
        <f>IF(Table1[[#This Row],[Gender]]="M", "Married", "Single")</f>
        <v>Single</v>
      </c>
      <c r="D126" t="s">
        <v>23</v>
      </c>
      <c r="E126" t="str">
        <f>IF(Table1[[#This Row],[Gender]]="F", "Female", "Male")</f>
        <v>Female</v>
      </c>
      <c r="F126" s="3">
        <v>40000</v>
      </c>
      <c r="G126" s="2">
        <v>0</v>
      </c>
      <c r="H126" t="s">
        <v>15</v>
      </c>
      <c r="I126" t="s">
        <v>14</v>
      </c>
      <c r="J126">
        <v>0</v>
      </c>
      <c r="K126" t="s">
        <v>13</v>
      </c>
      <c r="L126" s="2">
        <v>38</v>
      </c>
      <c r="M126" s="15" t="s">
        <v>12</v>
      </c>
      <c r="N126" s="2">
        <f>IF(Table1[[#This Row],[Purchased Bike]]="Yes", 1, 0)</f>
        <v>1</v>
      </c>
      <c r="O126" s="1" t="s">
        <v>29</v>
      </c>
      <c r="P126" t="s">
        <v>30</v>
      </c>
      <c r="Q126" s="2">
        <f>IF(LEFT(Table1[[#This Row],[Commute Distance]],2)="10",10,VALUE(LEFT(Table1[[#This Row],[Commute Distance]],FIND("-",Table1[[#This Row],[Commute Distance]])-1)))</f>
        <v>0</v>
      </c>
      <c r="R1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26">
        <f>(Table1[[#This Row],[Upper Bound]]+Table1[[#This Row],[Lower Bound]])/2</f>
        <v>0.5</v>
      </c>
    </row>
    <row r="127" spans="1:19" x14ac:dyDescent="0.3">
      <c r="A127" s="2">
        <v>29301</v>
      </c>
      <c r="B127" t="s">
        <v>24</v>
      </c>
      <c r="C127" t="str">
        <f>IF(Table1[[#This Row],[Gender]]="M", "Married", "Single")</f>
        <v>Married</v>
      </c>
      <c r="D127" t="s">
        <v>24</v>
      </c>
      <c r="E127" t="str">
        <f>IF(Table1[[#This Row],[Gender]]="F", "Female", "Male")</f>
        <v>Male</v>
      </c>
      <c r="F127" s="3">
        <v>80000</v>
      </c>
      <c r="G127" s="2">
        <v>5</v>
      </c>
      <c r="H127" t="s">
        <v>16</v>
      </c>
      <c r="I127" t="s">
        <v>12</v>
      </c>
      <c r="J127">
        <v>4</v>
      </c>
      <c r="K127" t="s">
        <v>20</v>
      </c>
      <c r="L127" s="2">
        <v>40</v>
      </c>
      <c r="M127" s="15" t="s">
        <v>14</v>
      </c>
      <c r="N127" s="2">
        <f>IF(Table1[[#This Row],[Purchased Bike]]="Yes", 1, 0)</f>
        <v>0</v>
      </c>
      <c r="O127" s="1" t="s">
        <v>32</v>
      </c>
      <c r="P127" t="s">
        <v>30</v>
      </c>
      <c r="Q127" s="2">
        <f>IF(LEFT(Table1[[#This Row],[Commute Distance]],2)="10",10,VALUE(LEFT(Table1[[#This Row],[Commute Distance]],FIND("-",Table1[[#This Row],[Commute Distance]])-1)))</f>
        <v>1</v>
      </c>
      <c r="R1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27">
        <f>(Table1[[#This Row],[Upper Bound]]+Table1[[#This Row],[Lower Bound]])/2</f>
        <v>1.5</v>
      </c>
    </row>
    <row r="128" spans="1:19" x14ac:dyDescent="0.3">
      <c r="A128" s="2">
        <v>12716</v>
      </c>
      <c r="B128" t="s">
        <v>25</v>
      </c>
      <c r="C128" t="str">
        <f>IF(Table1[[#This Row],[Gender]]="M", "Married", "Single")</f>
        <v>Married</v>
      </c>
      <c r="D128" t="s">
        <v>24</v>
      </c>
      <c r="E128" t="str">
        <f>IF(Table1[[#This Row],[Gender]]="F", "Female", "Male")</f>
        <v>Male</v>
      </c>
      <c r="F128" s="3">
        <v>30000</v>
      </c>
      <c r="G128" s="2">
        <v>0</v>
      </c>
      <c r="H128" t="s">
        <v>15</v>
      </c>
      <c r="I128" t="s">
        <v>12</v>
      </c>
      <c r="J128">
        <v>1</v>
      </c>
      <c r="K128" t="s">
        <v>17</v>
      </c>
      <c r="L128" s="2">
        <v>32</v>
      </c>
      <c r="M128" s="15" t="s">
        <v>14</v>
      </c>
      <c r="N128" s="2">
        <f>IF(Table1[[#This Row],[Purchased Bike]]="Yes", 1, 0)</f>
        <v>0</v>
      </c>
      <c r="O128" s="1" t="s">
        <v>29</v>
      </c>
      <c r="P128" t="s">
        <v>31</v>
      </c>
      <c r="Q128" s="2">
        <f>IF(LEFT(Table1[[#This Row],[Commute Distance]],2)="10",10,VALUE(LEFT(Table1[[#This Row],[Commute Distance]],FIND("-",Table1[[#This Row],[Commute Distance]])-1)))</f>
        <v>2</v>
      </c>
      <c r="R1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28">
        <f>(Table1[[#This Row],[Upper Bound]]+Table1[[#This Row],[Lower Bound]])/2</f>
        <v>3.5</v>
      </c>
    </row>
    <row r="129" spans="1:19" x14ac:dyDescent="0.3">
      <c r="A129" s="2">
        <v>12472</v>
      </c>
      <c r="B129" t="s">
        <v>24</v>
      </c>
      <c r="C129" t="str">
        <f>IF(Table1[[#This Row],[Gender]]="M", "Married", "Single")</f>
        <v>Married</v>
      </c>
      <c r="D129" t="s">
        <v>24</v>
      </c>
      <c r="E129" t="str">
        <f>IF(Table1[[#This Row],[Gender]]="F", "Female", "Male")</f>
        <v>Male</v>
      </c>
      <c r="F129" s="3">
        <v>30000</v>
      </c>
      <c r="G129" s="2">
        <v>1</v>
      </c>
      <c r="H129" t="s">
        <v>15</v>
      </c>
      <c r="I129" t="s">
        <v>12</v>
      </c>
      <c r="J129">
        <v>1</v>
      </c>
      <c r="K129" t="s">
        <v>17</v>
      </c>
      <c r="L129" s="2">
        <v>39</v>
      </c>
      <c r="M129" s="15" t="s">
        <v>14</v>
      </c>
      <c r="N129" s="2">
        <f>IF(Table1[[#This Row],[Purchased Bike]]="Yes", 1, 0)</f>
        <v>0</v>
      </c>
      <c r="O129" s="1" t="s">
        <v>29</v>
      </c>
      <c r="P129" t="s">
        <v>30</v>
      </c>
      <c r="Q129" s="2">
        <f>IF(LEFT(Table1[[#This Row],[Commute Distance]],2)="10",10,VALUE(LEFT(Table1[[#This Row],[Commute Distance]],FIND("-",Table1[[#This Row],[Commute Distance]])-1)))</f>
        <v>2</v>
      </c>
      <c r="R1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29">
        <f>(Table1[[#This Row],[Upper Bound]]+Table1[[#This Row],[Lower Bound]])/2</f>
        <v>3.5</v>
      </c>
    </row>
    <row r="130" spans="1:19" x14ac:dyDescent="0.3">
      <c r="A130" s="2">
        <v>20970</v>
      </c>
      <c r="B130" t="s">
        <v>25</v>
      </c>
      <c r="C130" t="str">
        <f>IF(Table1[[#This Row],[Gender]]="M", "Married", "Single")</f>
        <v>Married</v>
      </c>
      <c r="D130" t="s">
        <v>24</v>
      </c>
      <c r="E130" t="str">
        <f>IF(Table1[[#This Row],[Gender]]="F", "Female", "Male")</f>
        <v>Male</v>
      </c>
      <c r="F130" s="3">
        <v>10000</v>
      </c>
      <c r="G130" s="2">
        <v>2</v>
      </c>
      <c r="H130" t="s">
        <v>19</v>
      </c>
      <c r="I130" t="s">
        <v>12</v>
      </c>
      <c r="J130">
        <v>1</v>
      </c>
      <c r="K130" t="s">
        <v>13</v>
      </c>
      <c r="L130" s="2">
        <v>52</v>
      </c>
      <c r="M130" s="15" t="s">
        <v>12</v>
      </c>
      <c r="N130" s="2">
        <f>IF(Table1[[#This Row],[Purchased Bike]]="Yes", 1, 0)</f>
        <v>1</v>
      </c>
      <c r="O130" s="1" t="s">
        <v>29</v>
      </c>
      <c r="P130" t="s">
        <v>31</v>
      </c>
      <c r="Q130" s="2">
        <f>IF(LEFT(Table1[[#This Row],[Commute Distance]],2)="10",10,VALUE(LEFT(Table1[[#This Row],[Commute Distance]],FIND("-",Table1[[#This Row],[Commute Distance]])-1)))</f>
        <v>0</v>
      </c>
      <c r="R1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30">
        <f>(Table1[[#This Row],[Upper Bound]]+Table1[[#This Row],[Lower Bound]])/2</f>
        <v>0.5</v>
      </c>
    </row>
    <row r="131" spans="1:19" x14ac:dyDescent="0.3">
      <c r="A131" s="2">
        <v>26818</v>
      </c>
      <c r="B131" t="s">
        <v>25</v>
      </c>
      <c r="C131" t="str">
        <f>IF(Table1[[#This Row],[Gender]]="M", "Married", "Single")</f>
        <v>Married</v>
      </c>
      <c r="D131" t="s">
        <v>24</v>
      </c>
      <c r="E131" t="str">
        <f>IF(Table1[[#This Row],[Gender]]="F", "Female", "Male")</f>
        <v>Male</v>
      </c>
      <c r="F131" s="3">
        <v>10000</v>
      </c>
      <c r="G131" s="2">
        <v>3</v>
      </c>
      <c r="H131" t="s">
        <v>19</v>
      </c>
      <c r="I131" t="s">
        <v>12</v>
      </c>
      <c r="J131">
        <v>1</v>
      </c>
      <c r="K131" t="s">
        <v>13</v>
      </c>
      <c r="L131" s="2">
        <v>39</v>
      </c>
      <c r="M131" s="15" t="s">
        <v>12</v>
      </c>
      <c r="N131" s="2">
        <f>IF(Table1[[#This Row],[Purchased Bike]]="Yes", 1, 0)</f>
        <v>1</v>
      </c>
      <c r="O131" s="1" t="s">
        <v>29</v>
      </c>
      <c r="P131" t="s">
        <v>33</v>
      </c>
      <c r="Q131" s="2">
        <f>IF(LEFT(Table1[[#This Row],[Commute Distance]],2)="10",10,VALUE(LEFT(Table1[[#This Row],[Commute Distance]],FIND("-",Table1[[#This Row],[Commute Distance]])-1)))</f>
        <v>0</v>
      </c>
      <c r="R1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31">
        <f>(Table1[[#This Row],[Upper Bound]]+Table1[[#This Row],[Lower Bound]])/2</f>
        <v>0.5</v>
      </c>
    </row>
    <row r="132" spans="1:19" x14ac:dyDescent="0.3">
      <c r="A132" s="2">
        <v>12993</v>
      </c>
      <c r="B132" t="s">
        <v>24</v>
      </c>
      <c r="C132" t="str">
        <f>IF(Table1[[#This Row],[Gender]]="M", "Married", "Single")</f>
        <v>Married</v>
      </c>
      <c r="D132" t="s">
        <v>24</v>
      </c>
      <c r="E132" t="str">
        <f>IF(Table1[[#This Row],[Gender]]="F", "Female", "Male")</f>
        <v>Male</v>
      </c>
      <c r="F132" s="3">
        <v>60000</v>
      </c>
      <c r="G132" s="2">
        <v>2</v>
      </c>
      <c r="H132" t="s">
        <v>16</v>
      </c>
      <c r="I132" t="s">
        <v>12</v>
      </c>
      <c r="J132">
        <v>1</v>
      </c>
      <c r="K132" t="s">
        <v>17</v>
      </c>
      <c r="L132" s="2">
        <v>37</v>
      </c>
      <c r="M132" s="15" t="s">
        <v>14</v>
      </c>
      <c r="N132" s="2">
        <f>IF(Table1[[#This Row],[Purchased Bike]]="Yes", 1, 0)</f>
        <v>0</v>
      </c>
      <c r="O132" s="1" t="s">
        <v>32</v>
      </c>
      <c r="P132" t="s">
        <v>30</v>
      </c>
      <c r="Q132" s="2">
        <f>IF(LEFT(Table1[[#This Row],[Commute Distance]],2)="10",10,VALUE(LEFT(Table1[[#This Row],[Commute Distance]],FIND("-",Table1[[#This Row],[Commute Distance]])-1)))</f>
        <v>2</v>
      </c>
      <c r="R1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32">
        <f>(Table1[[#This Row],[Upper Bound]]+Table1[[#This Row],[Lower Bound]])/2</f>
        <v>3.5</v>
      </c>
    </row>
    <row r="133" spans="1:19" x14ac:dyDescent="0.3">
      <c r="A133" s="2">
        <v>14192</v>
      </c>
      <c r="B133" t="s">
        <v>24</v>
      </c>
      <c r="C133" t="str">
        <f>IF(Table1[[#This Row],[Gender]]="M", "Married", "Single")</f>
        <v>Married</v>
      </c>
      <c r="D133" t="s">
        <v>24</v>
      </c>
      <c r="E133" t="str">
        <f>IF(Table1[[#This Row],[Gender]]="F", "Female", "Male")</f>
        <v>Male</v>
      </c>
      <c r="F133" s="3">
        <v>90000</v>
      </c>
      <c r="G133" s="2">
        <v>4</v>
      </c>
      <c r="H133" t="s">
        <v>21</v>
      </c>
      <c r="I133" t="s">
        <v>12</v>
      </c>
      <c r="J133">
        <v>3</v>
      </c>
      <c r="K133" t="s">
        <v>18</v>
      </c>
      <c r="L133" s="2">
        <v>56</v>
      </c>
      <c r="M133" s="15" t="s">
        <v>12</v>
      </c>
      <c r="N133" s="2">
        <f>IF(Table1[[#This Row],[Purchased Bike]]="Yes", 1, 0)</f>
        <v>1</v>
      </c>
      <c r="O133" s="1" t="s">
        <v>29</v>
      </c>
      <c r="P133" t="s">
        <v>33</v>
      </c>
      <c r="Q133" s="2">
        <f>IF(LEFT(Table1[[#This Row],[Commute Distance]],2)="10",10,VALUE(LEFT(Table1[[#This Row],[Commute Distance]],FIND("-",Table1[[#This Row],[Commute Distance]])-1)))</f>
        <v>5</v>
      </c>
      <c r="R1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33">
        <f>(Table1[[#This Row],[Upper Bound]]+Table1[[#This Row],[Lower Bound]])/2</f>
        <v>7.5</v>
      </c>
    </row>
    <row r="134" spans="1:19" x14ac:dyDescent="0.3">
      <c r="A134" s="2">
        <v>19477</v>
      </c>
      <c r="B134" t="s">
        <v>24</v>
      </c>
      <c r="C134" t="str">
        <f>IF(Table1[[#This Row],[Gender]]="M", "Married", "Single")</f>
        <v>Married</v>
      </c>
      <c r="D134" t="s">
        <v>24</v>
      </c>
      <c r="E134" t="str">
        <f>IF(Table1[[#This Row],[Gender]]="F", "Female", "Male")</f>
        <v>Male</v>
      </c>
      <c r="F134" s="3">
        <v>40000</v>
      </c>
      <c r="G134" s="2">
        <v>0</v>
      </c>
      <c r="H134" t="s">
        <v>16</v>
      </c>
      <c r="I134" t="s">
        <v>12</v>
      </c>
      <c r="J134">
        <v>0</v>
      </c>
      <c r="K134" t="s">
        <v>13</v>
      </c>
      <c r="L134" s="2">
        <v>40</v>
      </c>
      <c r="M134" s="15" t="s">
        <v>12</v>
      </c>
      <c r="N134" s="2">
        <f>IF(Table1[[#This Row],[Purchased Bike]]="Yes", 1, 0)</f>
        <v>1</v>
      </c>
      <c r="O134" s="1" t="s">
        <v>29</v>
      </c>
      <c r="P134" t="s">
        <v>30</v>
      </c>
      <c r="Q134" s="2">
        <f>IF(LEFT(Table1[[#This Row],[Commute Distance]],2)="10",10,VALUE(LEFT(Table1[[#This Row],[Commute Distance]],FIND("-",Table1[[#This Row],[Commute Distance]])-1)))</f>
        <v>0</v>
      </c>
      <c r="R1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34">
        <f>(Table1[[#This Row],[Upper Bound]]+Table1[[#This Row],[Lower Bound]])/2</f>
        <v>0.5</v>
      </c>
    </row>
    <row r="135" spans="1:19" x14ac:dyDescent="0.3">
      <c r="A135" s="2">
        <v>26796</v>
      </c>
      <c r="B135" t="s">
        <v>25</v>
      </c>
      <c r="C135" t="str">
        <f>IF(Table1[[#This Row],[Gender]]="M", "Married", "Single")</f>
        <v>Married</v>
      </c>
      <c r="D135" t="s">
        <v>24</v>
      </c>
      <c r="E135" t="str">
        <f>IF(Table1[[#This Row],[Gender]]="F", "Female", "Male")</f>
        <v>Male</v>
      </c>
      <c r="F135" s="3">
        <v>40000</v>
      </c>
      <c r="G135" s="2">
        <v>2</v>
      </c>
      <c r="H135" t="s">
        <v>21</v>
      </c>
      <c r="I135" t="s">
        <v>12</v>
      </c>
      <c r="J135">
        <v>2</v>
      </c>
      <c r="K135" t="s">
        <v>18</v>
      </c>
      <c r="L135" s="2">
        <v>65</v>
      </c>
      <c r="M135" s="15" t="s">
        <v>12</v>
      </c>
      <c r="N135" s="2">
        <f>IF(Table1[[#This Row],[Purchased Bike]]="Yes", 1, 0)</f>
        <v>1</v>
      </c>
      <c r="O135" s="1" t="s">
        <v>32</v>
      </c>
      <c r="P135" t="s">
        <v>30</v>
      </c>
      <c r="Q135" s="2">
        <f>IF(LEFT(Table1[[#This Row],[Commute Distance]],2)="10",10,VALUE(LEFT(Table1[[#This Row],[Commute Distance]],FIND("-",Table1[[#This Row],[Commute Distance]])-1)))</f>
        <v>5</v>
      </c>
      <c r="R1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35">
        <f>(Table1[[#This Row],[Upper Bound]]+Table1[[#This Row],[Lower Bound]])/2</f>
        <v>7.5</v>
      </c>
    </row>
    <row r="136" spans="1:19" x14ac:dyDescent="0.3">
      <c r="A136" s="2">
        <v>21094</v>
      </c>
      <c r="B136" t="s">
        <v>25</v>
      </c>
      <c r="C136" t="str">
        <f>IF(Table1[[#This Row],[Gender]]="M", "Married", "Single")</f>
        <v>Single</v>
      </c>
      <c r="D136" t="s">
        <v>23</v>
      </c>
      <c r="E136" t="str">
        <f>IF(Table1[[#This Row],[Gender]]="F", "Female", "Male")</f>
        <v>Female</v>
      </c>
      <c r="F136" s="3">
        <v>30000</v>
      </c>
      <c r="G136" s="2">
        <v>2</v>
      </c>
      <c r="H136" t="s">
        <v>15</v>
      </c>
      <c r="I136" t="s">
        <v>12</v>
      </c>
      <c r="J136">
        <v>2</v>
      </c>
      <c r="K136" t="s">
        <v>13</v>
      </c>
      <c r="L136" s="2">
        <v>42</v>
      </c>
      <c r="M136" s="15" t="s">
        <v>14</v>
      </c>
      <c r="N136" s="2">
        <f>IF(Table1[[#This Row],[Purchased Bike]]="Yes", 1, 0)</f>
        <v>0</v>
      </c>
      <c r="O136" s="1" t="s">
        <v>29</v>
      </c>
      <c r="P136" t="s">
        <v>31</v>
      </c>
      <c r="Q136" s="2">
        <f>IF(LEFT(Table1[[#This Row],[Commute Distance]],2)="10",10,VALUE(LEFT(Table1[[#This Row],[Commute Distance]],FIND("-",Table1[[#This Row],[Commute Distance]])-1)))</f>
        <v>0</v>
      </c>
      <c r="R1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36">
        <f>(Table1[[#This Row],[Upper Bound]]+Table1[[#This Row],[Lower Bound]])/2</f>
        <v>0.5</v>
      </c>
    </row>
    <row r="137" spans="1:19" x14ac:dyDescent="0.3">
      <c r="A137" s="2">
        <v>12234</v>
      </c>
      <c r="B137" t="s">
        <v>24</v>
      </c>
      <c r="C137" t="str">
        <f>IF(Table1[[#This Row],[Gender]]="M", "Married", "Single")</f>
        <v>Married</v>
      </c>
      <c r="D137" t="s">
        <v>24</v>
      </c>
      <c r="E137" t="str">
        <f>IF(Table1[[#This Row],[Gender]]="F", "Female", "Male")</f>
        <v>Male</v>
      </c>
      <c r="F137" s="3">
        <v>10000</v>
      </c>
      <c r="G137" s="2">
        <v>2</v>
      </c>
      <c r="H137" t="s">
        <v>19</v>
      </c>
      <c r="I137" t="s">
        <v>12</v>
      </c>
      <c r="J137">
        <v>1</v>
      </c>
      <c r="K137" t="s">
        <v>17</v>
      </c>
      <c r="L137" s="2">
        <v>52</v>
      </c>
      <c r="M137" s="15" t="s">
        <v>14</v>
      </c>
      <c r="N137" s="2">
        <f>IF(Table1[[#This Row],[Purchased Bike]]="Yes", 1, 0)</f>
        <v>0</v>
      </c>
      <c r="O137" s="1" t="s">
        <v>29</v>
      </c>
      <c r="P137" t="s">
        <v>31</v>
      </c>
      <c r="Q137" s="2">
        <f>IF(LEFT(Table1[[#This Row],[Commute Distance]],2)="10",10,VALUE(LEFT(Table1[[#This Row],[Commute Distance]],FIND("-",Table1[[#This Row],[Commute Distance]])-1)))</f>
        <v>2</v>
      </c>
      <c r="R1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37">
        <f>(Table1[[#This Row],[Upper Bound]]+Table1[[#This Row],[Lower Bound]])/2</f>
        <v>3.5</v>
      </c>
    </row>
    <row r="138" spans="1:19" x14ac:dyDescent="0.3">
      <c r="A138" s="2">
        <v>28683</v>
      </c>
      <c r="B138" t="s">
        <v>25</v>
      </c>
      <c r="C138" t="str">
        <f>IF(Table1[[#This Row],[Gender]]="M", "Married", "Single")</f>
        <v>Single</v>
      </c>
      <c r="D138" t="s">
        <v>23</v>
      </c>
      <c r="E138" t="str">
        <f>IF(Table1[[#This Row],[Gender]]="F", "Female", "Male")</f>
        <v>Female</v>
      </c>
      <c r="F138" s="3">
        <v>10000</v>
      </c>
      <c r="G138" s="2">
        <v>1</v>
      </c>
      <c r="H138" t="s">
        <v>19</v>
      </c>
      <c r="I138" t="s">
        <v>14</v>
      </c>
      <c r="J138">
        <v>1</v>
      </c>
      <c r="K138" t="s">
        <v>18</v>
      </c>
      <c r="L138" s="2">
        <v>35</v>
      </c>
      <c r="M138" s="15" t="s">
        <v>12</v>
      </c>
      <c r="N138" s="2">
        <f>IF(Table1[[#This Row],[Purchased Bike]]="Yes", 1, 0)</f>
        <v>1</v>
      </c>
      <c r="O138" s="1" t="s">
        <v>29</v>
      </c>
      <c r="P138" t="s">
        <v>33</v>
      </c>
      <c r="Q138" s="2">
        <f>IF(LEFT(Table1[[#This Row],[Commute Distance]],2)="10",10,VALUE(LEFT(Table1[[#This Row],[Commute Distance]],FIND("-",Table1[[#This Row],[Commute Distance]])-1)))</f>
        <v>5</v>
      </c>
      <c r="R1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38">
        <f>(Table1[[#This Row],[Upper Bound]]+Table1[[#This Row],[Lower Bound]])/2</f>
        <v>7.5</v>
      </c>
    </row>
    <row r="139" spans="1:19" x14ac:dyDescent="0.3">
      <c r="A139" s="2">
        <v>17994</v>
      </c>
      <c r="B139" t="s">
        <v>25</v>
      </c>
      <c r="C139" t="str">
        <f>IF(Table1[[#This Row],[Gender]]="M", "Married", "Single")</f>
        <v>Married</v>
      </c>
      <c r="D139" t="s">
        <v>24</v>
      </c>
      <c r="E139" t="str">
        <f>IF(Table1[[#This Row],[Gender]]="F", "Female", "Male")</f>
        <v>Male</v>
      </c>
      <c r="F139" s="3">
        <v>20000</v>
      </c>
      <c r="G139" s="2">
        <v>2</v>
      </c>
      <c r="H139" t="s">
        <v>19</v>
      </c>
      <c r="I139" t="s">
        <v>12</v>
      </c>
      <c r="J139">
        <v>2</v>
      </c>
      <c r="K139" t="s">
        <v>13</v>
      </c>
      <c r="L139" s="2">
        <v>42</v>
      </c>
      <c r="M139" s="15" t="s">
        <v>14</v>
      </c>
      <c r="N139" s="2">
        <f>IF(Table1[[#This Row],[Purchased Bike]]="Yes", 1, 0)</f>
        <v>0</v>
      </c>
      <c r="O139" s="1" t="s">
        <v>29</v>
      </c>
      <c r="P139" t="s">
        <v>33</v>
      </c>
      <c r="Q139" s="2">
        <f>IF(LEFT(Table1[[#This Row],[Commute Distance]],2)="10",10,VALUE(LEFT(Table1[[#This Row],[Commute Distance]],FIND("-",Table1[[#This Row],[Commute Distance]])-1)))</f>
        <v>0</v>
      </c>
      <c r="R1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39">
        <f>(Table1[[#This Row],[Upper Bound]]+Table1[[#This Row],[Lower Bound]])/2</f>
        <v>0.5</v>
      </c>
    </row>
    <row r="140" spans="1:19" x14ac:dyDescent="0.3">
      <c r="A140" s="2">
        <v>24273</v>
      </c>
      <c r="B140" t="s">
        <v>24</v>
      </c>
      <c r="C140" t="str">
        <f>IF(Table1[[#This Row],[Gender]]="M", "Married", "Single")</f>
        <v>Single</v>
      </c>
      <c r="D140" t="s">
        <v>23</v>
      </c>
      <c r="E140" t="str">
        <f>IF(Table1[[#This Row],[Gender]]="F", "Female", "Male")</f>
        <v>Female</v>
      </c>
      <c r="F140" s="3">
        <v>20000</v>
      </c>
      <c r="G140" s="2">
        <v>2</v>
      </c>
      <c r="H140" t="s">
        <v>15</v>
      </c>
      <c r="I140" t="s">
        <v>12</v>
      </c>
      <c r="J140">
        <v>2</v>
      </c>
      <c r="K140" t="s">
        <v>18</v>
      </c>
      <c r="L140" s="2">
        <v>55</v>
      </c>
      <c r="M140" s="15" t="s">
        <v>12</v>
      </c>
      <c r="N140" s="2">
        <f>IF(Table1[[#This Row],[Purchased Bike]]="Yes", 1, 0)</f>
        <v>1</v>
      </c>
      <c r="O140" s="1" t="s">
        <v>32</v>
      </c>
      <c r="P140" t="s">
        <v>34</v>
      </c>
      <c r="Q140" s="2">
        <f>IF(LEFT(Table1[[#This Row],[Commute Distance]],2)="10",10,VALUE(LEFT(Table1[[#This Row],[Commute Distance]],FIND("-",Table1[[#This Row],[Commute Distance]])-1)))</f>
        <v>5</v>
      </c>
      <c r="R1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40">
        <f>(Table1[[#This Row],[Upper Bound]]+Table1[[#This Row],[Lower Bound]])/2</f>
        <v>7.5</v>
      </c>
    </row>
    <row r="141" spans="1:19" x14ac:dyDescent="0.3">
      <c r="A141" s="2">
        <v>26547</v>
      </c>
      <c r="B141" t="s">
        <v>25</v>
      </c>
      <c r="C141" t="str">
        <f>IF(Table1[[#This Row],[Gender]]="M", "Married", "Single")</f>
        <v>Single</v>
      </c>
      <c r="D141" t="s">
        <v>23</v>
      </c>
      <c r="E141" t="str">
        <f>IF(Table1[[#This Row],[Gender]]="F", "Female", "Male")</f>
        <v>Female</v>
      </c>
      <c r="F141" s="3">
        <v>30000</v>
      </c>
      <c r="G141" s="2">
        <v>2</v>
      </c>
      <c r="H141" t="s">
        <v>15</v>
      </c>
      <c r="I141" t="s">
        <v>14</v>
      </c>
      <c r="J141">
        <v>2</v>
      </c>
      <c r="K141" t="s">
        <v>18</v>
      </c>
      <c r="L141" s="2">
        <v>60</v>
      </c>
      <c r="M141" s="15" t="s">
        <v>12</v>
      </c>
      <c r="N141" s="2">
        <f>IF(Table1[[#This Row],[Purchased Bike]]="Yes", 1, 0)</f>
        <v>1</v>
      </c>
      <c r="O141" s="1" t="s">
        <v>32</v>
      </c>
      <c r="P141" t="s">
        <v>31</v>
      </c>
      <c r="Q141" s="2">
        <f>IF(LEFT(Table1[[#This Row],[Commute Distance]],2)="10",10,VALUE(LEFT(Table1[[#This Row],[Commute Distance]],FIND("-",Table1[[#This Row],[Commute Distance]])-1)))</f>
        <v>5</v>
      </c>
      <c r="R1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41">
        <f>(Table1[[#This Row],[Upper Bound]]+Table1[[#This Row],[Lower Bound]])/2</f>
        <v>7.5</v>
      </c>
    </row>
    <row r="142" spans="1:19" x14ac:dyDescent="0.3">
      <c r="A142" s="2">
        <v>22500</v>
      </c>
      <c r="B142" t="s">
        <v>25</v>
      </c>
      <c r="C142" t="str">
        <f>IF(Table1[[#This Row],[Gender]]="M", "Married", "Single")</f>
        <v>Married</v>
      </c>
      <c r="D142" t="s">
        <v>24</v>
      </c>
      <c r="E142" t="str">
        <f>IF(Table1[[#This Row],[Gender]]="F", "Female", "Male")</f>
        <v>Male</v>
      </c>
      <c r="F142" s="3">
        <v>40000</v>
      </c>
      <c r="G142" s="2">
        <v>0</v>
      </c>
      <c r="H142" t="s">
        <v>16</v>
      </c>
      <c r="I142" t="s">
        <v>14</v>
      </c>
      <c r="J142">
        <v>0</v>
      </c>
      <c r="K142" t="s">
        <v>13</v>
      </c>
      <c r="L142" s="2">
        <v>40</v>
      </c>
      <c r="M142" s="15" t="s">
        <v>12</v>
      </c>
      <c r="N142" s="2">
        <f>IF(Table1[[#This Row],[Purchased Bike]]="Yes", 1, 0)</f>
        <v>1</v>
      </c>
      <c r="O142" s="1" t="s">
        <v>29</v>
      </c>
      <c r="P142" t="s">
        <v>30</v>
      </c>
      <c r="Q142" s="2">
        <f>IF(LEFT(Table1[[#This Row],[Commute Distance]],2)="10",10,VALUE(LEFT(Table1[[#This Row],[Commute Distance]],FIND("-",Table1[[#This Row],[Commute Distance]])-1)))</f>
        <v>0</v>
      </c>
      <c r="R1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42">
        <f>(Table1[[#This Row],[Upper Bound]]+Table1[[#This Row],[Lower Bound]])/2</f>
        <v>0.5</v>
      </c>
    </row>
    <row r="143" spans="1:19" x14ac:dyDescent="0.3">
      <c r="A143" s="2">
        <v>23993</v>
      </c>
      <c r="B143" t="s">
        <v>25</v>
      </c>
      <c r="C143" t="str">
        <f>IF(Table1[[#This Row],[Gender]]="M", "Married", "Single")</f>
        <v>Single</v>
      </c>
      <c r="D143" t="s">
        <v>23</v>
      </c>
      <c r="E143" t="str">
        <f>IF(Table1[[#This Row],[Gender]]="F", "Female", "Male")</f>
        <v>Female</v>
      </c>
      <c r="F143" s="3">
        <v>10000</v>
      </c>
      <c r="G143" s="2">
        <v>0</v>
      </c>
      <c r="H143" t="s">
        <v>19</v>
      </c>
      <c r="I143" t="s">
        <v>14</v>
      </c>
      <c r="J143">
        <v>1</v>
      </c>
      <c r="K143" t="s">
        <v>13</v>
      </c>
      <c r="L143" s="2">
        <v>26</v>
      </c>
      <c r="M143" s="15" t="s">
        <v>12</v>
      </c>
      <c r="N143" s="2">
        <f>IF(Table1[[#This Row],[Purchased Bike]]="Yes", 1, 0)</f>
        <v>1</v>
      </c>
      <c r="O143" s="1" t="s">
        <v>32</v>
      </c>
      <c r="P143" t="s">
        <v>31</v>
      </c>
      <c r="Q143" s="2">
        <f>IF(LEFT(Table1[[#This Row],[Commute Distance]],2)="10",10,VALUE(LEFT(Table1[[#This Row],[Commute Distance]],FIND("-",Table1[[#This Row],[Commute Distance]])-1)))</f>
        <v>0</v>
      </c>
      <c r="R1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43">
        <f>(Table1[[#This Row],[Upper Bound]]+Table1[[#This Row],[Lower Bound]])/2</f>
        <v>0.5</v>
      </c>
    </row>
    <row r="144" spans="1:19" x14ac:dyDescent="0.3">
      <c r="A144" s="2">
        <v>14832</v>
      </c>
      <c r="B144" t="s">
        <v>24</v>
      </c>
      <c r="C144" t="str">
        <f>IF(Table1[[#This Row],[Gender]]="M", "Married", "Single")</f>
        <v>Married</v>
      </c>
      <c r="D144" t="s">
        <v>24</v>
      </c>
      <c r="E144" t="str">
        <f>IF(Table1[[#This Row],[Gender]]="F", "Female", "Male")</f>
        <v>Male</v>
      </c>
      <c r="F144" s="3">
        <v>40000</v>
      </c>
      <c r="G144" s="2">
        <v>1</v>
      </c>
      <c r="H144" t="s">
        <v>11</v>
      </c>
      <c r="I144" t="s">
        <v>12</v>
      </c>
      <c r="J144">
        <v>0</v>
      </c>
      <c r="K144" t="s">
        <v>13</v>
      </c>
      <c r="L144" s="2">
        <v>42</v>
      </c>
      <c r="M144" s="15" t="s">
        <v>12</v>
      </c>
      <c r="N144" s="2">
        <f>IF(Table1[[#This Row],[Purchased Bike]]="Yes", 1, 0)</f>
        <v>1</v>
      </c>
      <c r="O144" s="1" t="s">
        <v>29</v>
      </c>
      <c r="P144" t="s">
        <v>30</v>
      </c>
      <c r="Q144" s="2">
        <f>IF(LEFT(Table1[[#This Row],[Commute Distance]],2)="10",10,VALUE(LEFT(Table1[[#This Row],[Commute Distance]],FIND("-",Table1[[#This Row],[Commute Distance]])-1)))</f>
        <v>0</v>
      </c>
      <c r="R1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44">
        <f>(Table1[[#This Row],[Upper Bound]]+Table1[[#This Row],[Lower Bound]])/2</f>
        <v>0.5</v>
      </c>
    </row>
    <row r="145" spans="1:19" x14ac:dyDescent="0.3">
      <c r="A145" s="2">
        <v>16614</v>
      </c>
      <c r="B145" t="s">
        <v>24</v>
      </c>
      <c r="C145" t="str">
        <f>IF(Table1[[#This Row],[Gender]]="M", "Married", "Single")</f>
        <v>Single</v>
      </c>
      <c r="D145" t="s">
        <v>23</v>
      </c>
      <c r="E145" t="str">
        <f>IF(Table1[[#This Row],[Gender]]="F", "Female", "Male")</f>
        <v>Female</v>
      </c>
      <c r="F145" s="3">
        <v>80000</v>
      </c>
      <c r="G145" s="2">
        <v>0</v>
      </c>
      <c r="H145" t="s">
        <v>16</v>
      </c>
      <c r="I145" t="s">
        <v>12</v>
      </c>
      <c r="J145">
        <v>3</v>
      </c>
      <c r="K145" t="s">
        <v>22</v>
      </c>
      <c r="L145" s="2">
        <v>32</v>
      </c>
      <c r="M145" s="15" t="s">
        <v>14</v>
      </c>
      <c r="N145" s="2">
        <f>IF(Table1[[#This Row],[Purchased Bike]]="Yes", 1, 0)</f>
        <v>0</v>
      </c>
      <c r="O145" s="1" t="s">
        <v>32</v>
      </c>
      <c r="P145" t="s">
        <v>30</v>
      </c>
      <c r="Q145" s="2">
        <f>IF(LEFT(Table1[[#This Row],[Commute Distance]],2)="10",10,VALUE(LEFT(Table1[[#This Row],[Commute Distance]],FIND("-",Table1[[#This Row],[Commute Distance]])-1)))</f>
        <v>10</v>
      </c>
      <c r="R1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45">
        <f>(Table1[[#This Row],[Upper Bound]]+Table1[[#This Row],[Lower Bound]])/2</f>
        <v>504.5</v>
      </c>
    </row>
    <row r="146" spans="1:19" x14ac:dyDescent="0.3">
      <c r="A146" s="2">
        <v>20877</v>
      </c>
      <c r="B146" t="s">
        <v>25</v>
      </c>
      <c r="C146" t="str">
        <f>IF(Table1[[#This Row],[Gender]]="M", "Married", "Single")</f>
        <v>Married</v>
      </c>
      <c r="D146" t="s">
        <v>24</v>
      </c>
      <c r="E146" t="str">
        <f>IF(Table1[[#This Row],[Gender]]="F", "Female", "Male")</f>
        <v>Male</v>
      </c>
      <c r="F146" s="3">
        <v>30000</v>
      </c>
      <c r="G146" s="2">
        <v>1</v>
      </c>
      <c r="H146" t="s">
        <v>15</v>
      </c>
      <c r="I146" t="s">
        <v>12</v>
      </c>
      <c r="J146">
        <v>0</v>
      </c>
      <c r="K146" t="s">
        <v>20</v>
      </c>
      <c r="L146" s="2">
        <v>37</v>
      </c>
      <c r="M146" s="15" t="s">
        <v>12</v>
      </c>
      <c r="N146" s="2">
        <f>IF(Table1[[#This Row],[Purchased Bike]]="Yes", 1, 0)</f>
        <v>1</v>
      </c>
      <c r="O146" s="1" t="s">
        <v>29</v>
      </c>
      <c r="P146" t="s">
        <v>30</v>
      </c>
      <c r="Q146" s="2">
        <f>IF(LEFT(Table1[[#This Row],[Commute Distance]],2)="10",10,VALUE(LEFT(Table1[[#This Row],[Commute Distance]],FIND("-",Table1[[#This Row],[Commute Distance]])-1)))</f>
        <v>1</v>
      </c>
      <c r="R1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46">
        <f>(Table1[[#This Row],[Upper Bound]]+Table1[[#This Row],[Lower Bound]])/2</f>
        <v>1.5</v>
      </c>
    </row>
    <row r="147" spans="1:19" x14ac:dyDescent="0.3">
      <c r="A147" s="2">
        <v>20729</v>
      </c>
      <c r="B147" t="s">
        <v>24</v>
      </c>
      <c r="C147" t="str">
        <f>IF(Table1[[#This Row],[Gender]]="M", "Married", "Single")</f>
        <v>Single</v>
      </c>
      <c r="D147" t="s">
        <v>23</v>
      </c>
      <c r="E147" t="str">
        <f>IF(Table1[[#This Row],[Gender]]="F", "Female", "Male")</f>
        <v>Female</v>
      </c>
      <c r="F147" s="3">
        <v>40000</v>
      </c>
      <c r="G147" s="2">
        <v>2</v>
      </c>
      <c r="H147" t="s">
        <v>15</v>
      </c>
      <c r="I147" t="s">
        <v>14</v>
      </c>
      <c r="J147">
        <v>1</v>
      </c>
      <c r="K147" t="s">
        <v>13</v>
      </c>
      <c r="L147" s="2">
        <v>34</v>
      </c>
      <c r="M147" s="15" t="s">
        <v>14</v>
      </c>
      <c r="N147" s="2">
        <f>IF(Table1[[#This Row],[Purchased Bike]]="Yes", 1, 0)</f>
        <v>0</v>
      </c>
      <c r="O147" s="1" t="s">
        <v>29</v>
      </c>
      <c r="P147" t="s">
        <v>31</v>
      </c>
      <c r="Q147" s="2">
        <f>IF(LEFT(Table1[[#This Row],[Commute Distance]],2)="10",10,VALUE(LEFT(Table1[[#This Row],[Commute Distance]],FIND("-",Table1[[#This Row],[Commute Distance]])-1)))</f>
        <v>0</v>
      </c>
      <c r="R1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47">
        <f>(Table1[[#This Row],[Upper Bound]]+Table1[[#This Row],[Lower Bound]])/2</f>
        <v>0.5</v>
      </c>
    </row>
    <row r="148" spans="1:19" x14ac:dyDescent="0.3">
      <c r="A148" s="2">
        <v>22464</v>
      </c>
      <c r="B148" t="s">
        <v>24</v>
      </c>
      <c r="C148" t="str">
        <f>IF(Table1[[#This Row],[Gender]]="M", "Married", "Single")</f>
        <v>Married</v>
      </c>
      <c r="D148" t="s">
        <v>24</v>
      </c>
      <c r="E148" t="str">
        <f>IF(Table1[[#This Row],[Gender]]="F", "Female", "Male")</f>
        <v>Male</v>
      </c>
      <c r="F148" s="3">
        <v>40000</v>
      </c>
      <c r="G148" s="2">
        <v>0</v>
      </c>
      <c r="H148" t="s">
        <v>15</v>
      </c>
      <c r="I148" t="s">
        <v>12</v>
      </c>
      <c r="J148">
        <v>0</v>
      </c>
      <c r="K148" t="s">
        <v>13</v>
      </c>
      <c r="L148" s="2">
        <v>37</v>
      </c>
      <c r="M148" s="15" t="s">
        <v>12</v>
      </c>
      <c r="N148" s="2">
        <f>IF(Table1[[#This Row],[Purchased Bike]]="Yes", 1, 0)</f>
        <v>1</v>
      </c>
      <c r="O148" s="1" t="s">
        <v>29</v>
      </c>
      <c r="P148" t="s">
        <v>35</v>
      </c>
      <c r="Q148" s="2">
        <f>IF(LEFT(Table1[[#This Row],[Commute Distance]],2)="10",10,VALUE(LEFT(Table1[[#This Row],[Commute Distance]],FIND("-",Table1[[#This Row],[Commute Distance]])-1)))</f>
        <v>0</v>
      </c>
      <c r="R1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48">
        <f>(Table1[[#This Row],[Upper Bound]]+Table1[[#This Row],[Lower Bound]])/2</f>
        <v>0.5</v>
      </c>
    </row>
    <row r="149" spans="1:19" x14ac:dyDescent="0.3">
      <c r="A149" s="2">
        <v>19475</v>
      </c>
      <c r="B149" t="s">
        <v>24</v>
      </c>
      <c r="C149" t="str">
        <f>IF(Table1[[#This Row],[Gender]]="M", "Married", "Single")</f>
        <v>Single</v>
      </c>
      <c r="D149" t="s">
        <v>23</v>
      </c>
      <c r="E149" t="str">
        <f>IF(Table1[[#This Row],[Gender]]="F", "Female", "Male")</f>
        <v>Female</v>
      </c>
      <c r="F149" s="3">
        <v>40000</v>
      </c>
      <c r="G149" s="2">
        <v>0</v>
      </c>
      <c r="H149" t="s">
        <v>16</v>
      </c>
      <c r="I149" t="s">
        <v>14</v>
      </c>
      <c r="J149">
        <v>0</v>
      </c>
      <c r="K149" t="s">
        <v>13</v>
      </c>
      <c r="L149" s="2">
        <v>40</v>
      </c>
      <c r="M149" s="15" t="s">
        <v>12</v>
      </c>
      <c r="N149" s="2">
        <f>IF(Table1[[#This Row],[Purchased Bike]]="Yes", 1, 0)</f>
        <v>1</v>
      </c>
      <c r="O149" s="1" t="s">
        <v>29</v>
      </c>
      <c r="P149" t="s">
        <v>30</v>
      </c>
      <c r="Q149" s="2">
        <f>IF(LEFT(Table1[[#This Row],[Commute Distance]],2)="10",10,VALUE(LEFT(Table1[[#This Row],[Commute Distance]],FIND("-",Table1[[#This Row],[Commute Distance]])-1)))</f>
        <v>0</v>
      </c>
      <c r="R1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49">
        <f>(Table1[[#This Row],[Upper Bound]]+Table1[[#This Row],[Lower Bound]])/2</f>
        <v>0.5</v>
      </c>
    </row>
    <row r="150" spans="1:19" x14ac:dyDescent="0.3">
      <c r="A150" s="2">
        <v>19675</v>
      </c>
      <c r="B150" t="s">
        <v>24</v>
      </c>
      <c r="C150" t="str">
        <f>IF(Table1[[#This Row],[Gender]]="M", "Married", "Single")</f>
        <v>Married</v>
      </c>
      <c r="D150" t="s">
        <v>24</v>
      </c>
      <c r="E150" t="str">
        <f>IF(Table1[[#This Row],[Gender]]="F", "Female", "Male")</f>
        <v>Male</v>
      </c>
      <c r="F150" s="3">
        <v>20000</v>
      </c>
      <c r="G150" s="2">
        <v>4</v>
      </c>
      <c r="H150" t="s">
        <v>11</v>
      </c>
      <c r="I150" t="s">
        <v>12</v>
      </c>
      <c r="J150">
        <v>2</v>
      </c>
      <c r="K150" t="s">
        <v>18</v>
      </c>
      <c r="L150" s="2">
        <v>60</v>
      </c>
      <c r="M150" s="15" t="s">
        <v>14</v>
      </c>
      <c r="N150" s="2">
        <f>IF(Table1[[#This Row],[Purchased Bike]]="Yes", 1, 0)</f>
        <v>0</v>
      </c>
      <c r="O150" s="1" t="s">
        <v>32</v>
      </c>
      <c r="P150" t="s">
        <v>33</v>
      </c>
      <c r="Q150" s="2">
        <f>IF(LEFT(Table1[[#This Row],[Commute Distance]],2)="10",10,VALUE(LEFT(Table1[[#This Row],[Commute Distance]],FIND("-",Table1[[#This Row],[Commute Distance]])-1)))</f>
        <v>5</v>
      </c>
      <c r="R1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50">
        <f>(Table1[[#This Row],[Upper Bound]]+Table1[[#This Row],[Lower Bound]])/2</f>
        <v>7.5</v>
      </c>
    </row>
    <row r="151" spans="1:19" x14ac:dyDescent="0.3">
      <c r="A151" s="2">
        <v>12728</v>
      </c>
      <c r="B151" t="s">
        <v>25</v>
      </c>
      <c r="C151" t="str">
        <f>IF(Table1[[#This Row],[Gender]]="M", "Married", "Single")</f>
        <v>Married</v>
      </c>
      <c r="D151" t="s">
        <v>24</v>
      </c>
      <c r="E151" t="str">
        <f>IF(Table1[[#This Row],[Gender]]="F", "Female", "Male")</f>
        <v>Male</v>
      </c>
      <c r="F151" s="3">
        <v>30000</v>
      </c>
      <c r="G151" s="2">
        <v>0</v>
      </c>
      <c r="H151" t="s">
        <v>15</v>
      </c>
      <c r="I151" t="s">
        <v>14</v>
      </c>
      <c r="J151">
        <v>1</v>
      </c>
      <c r="K151" t="s">
        <v>20</v>
      </c>
      <c r="L151" s="2">
        <v>27</v>
      </c>
      <c r="M151" s="15" t="s">
        <v>14</v>
      </c>
      <c r="N151" s="2">
        <f>IF(Table1[[#This Row],[Purchased Bike]]="Yes", 1, 0)</f>
        <v>0</v>
      </c>
      <c r="O151" s="1" t="s">
        <v>29</v>
      </c>
      <c r="P151" t="s">
        <v>31</v>
      </c>
      <c r="Q151" s="2">
        <f>IF(LEFT(Table1[[#This Row],[Commute Distance]],2)="10",10,VALUE(LEFT(Table1[[#This Row],[Commute Distance]],FIND("-",Table1[[#This Row],[Commute Distance]])-1)))</f>
        <v>1</v>
      </c>
      <c r="R1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51">
        <f>(Table1[[#This Row],[Upper Bound]]+Table1[[#This Row],[Lower Bound]])/2</f>
        <v>1.5</v>
      </c>
    </row>
    <row r="152" spans="1:19" x14ac:dyDescent="0.3">
      <c r="A152" s="2">
        <v>26154</v>
      </c>
      <c r="B152" t="s">
        <v>24</v>
      </c>
      <c r="C152" t="str">
        <f>IF(Table1[[#This Row],[Gender]]="M", "Married", "Single")</f>
        <v>Married</v>
      </c>
      <c r="D152" t="s">
        <v>24</v>
      </c>
      <c r="E152" t="str">
        <f>IF(Table1[[#This Row],[Gender]]="F", "Female", "Male")</f>
        <v>Male</v>
      </c>
      <c r="F152" s="3">
        <v>60000</v>
      </c>
      <c r="G152" s="2">
        <v>1</v>
      </c>
      <c r="H152" t="s">
        <v>11</v>
      </c>
      <c r="I152" t="s">
        <v>12</v>
      </c>
      <c r="J152">
        <v>1</v>
      </c>
      <c r="K152" t="s">
        <v>18</v>
      </c>
      <c r="L152" s="2">
        <v>43</v>
      </c>
      <c r="M152" s="15" t="s">
        <v>12</v>
      </c>
      <c r="N152" s="2">
        <f>IF(Table1[[#This Row],[Purchased Bike]]="Yes", 1, 0)</f>
        <v>1</v>
      </c>
      <c r="O152" s="1" t="s">
        <v>32</v>
      </c>
      <c r="P152" t="s">
        <v>31</v>
      </c>
      <c r="Q152" s="2">
        <f>IF(LEFT(Table1[[#This Row],[Commute Distance]],2)="10",10,VALUE(LEFT(Table1[[#This Row],[Commute Distance]],FIND("-",Table1[[#This Row],[Commute Distance]])-1)))</f>
        <v>5</v>
      </c>
      <c r="R1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52">
        <f>(Table1[[#This Row],[Upper Bound]]+Table1[[#This Row],[Lower Bound]])/2</f>
        <v>7.5</v>
      </c>
    </row>
    <row r="153" spans="1:19" x14ac:dyDescent="0.3">
      <c r="A153" s="2">
        <v>29117</v>
      </c>
      <c r="B153" t="s">
        <v>25</v>
      </c>
      <c r="C153" t="str">
        <f>IF(Table1[[#This Row],[Gender]]="M", "Married", "Single")</f>
        <v>Married</v>
      </c>
      <c r="D153" t="s">
        <v>24</v>
      </c>
      <c r="E153" t="str">
        <f>IF(Table1[[#This Row],[Gender]]="F", "Female", "Male")</f>
        <v>Male</v>
      </c>
      <c r="F153" s="3">
        <v>100000</v>
      </c>
      <c r="G153" s="2">
        <v>1</v>
      </c>
      <c r="H153" t="s">
        <v>21</v>
      </c>
      <c r="I153" t="s">
        <v>14</v>
      </c>
      <c r="J153">
        <v>3</v>
      </c>
      <c r="K153" t="s">
        <v>13</v>
      </c>
      <c r="L153" s="2">
        <v>48</v>
      </c>
      <c r="M153" s="15" t="s">
        <v>14</v>
      </c>
      <c r="N153" s="2">
        <f>IF(Table1[[#This Row],[Purchased Bike]]="Yes", 1, 0)</f>
        <v>0</v>
      </c>
      <c r="O153" s="1" t="s">
        <v>32</v>
      </c>
      <c r="P153" t="s">
        <v>30</v>
      </c>
      <c r="Q153" s="2">
        <f>IF(LEFT(Table1[[#This Row],[Commute Distance]],2)="10",10,VALUE(LEFT(Table1[[#This Row],[Commute Distance]],FIND("-",Table1[[#This Row],[Commute Distance]])-1)))</f>
        <v>0</v>
      </c>
      <c r="R1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53">
        <f>(Table1[[#This Row],[Upper Bound]]+Table1[[#This Row],[Lower Bound]])/2</f>
        <v>0.5</v>
      </c>
    </row>
    <row r="154" spans="1:19" x14ac:dyDescent="0.3">
      <c r="A154" s="2">
        <v>17845</v>
      </c>
      <c r="B154" t="s">
        <v>25</v>
      </c>
      <c r="C154" t="str">
        <f>IF(Table1[[#This Row],[Gender]]="M", "Married", "Single")</f>
        <v>Single</v>
      </c>
      <c r="D154" t="s">
        <v>23</v>
      </c>
      <c r="E154" t="str">
        <f>IF(Table1[[#This Row],[Gender]]="F", "Female", "Male")</f>
        <v>Female</v>
      </c>
      <c r="F154" s="3">
        <v>20000</v>
      </c>
      <c r="G154" s="2">
        <v>0</v>
      </c>
      <c r="H154" t="s">
        <v>19</v>
      </c>
      <c r="I154" t="s">
        <v>14</v>
      </c>
      <c r="J154">
        <v>2</v>
      </c>
      <c r="K154" t="s">
        <v>20</v>
      </c>
      <c r="L154" s="2">
        <v>32</v>
      </c>
      <c r="M154" s="15" t="s">
        <v>14</v>
      </c>
      <c r="N154" s="2">
        <f>IF(Table1[[#This Row],[Purchased Bike]]="Yes", 1, 0)</f>
        <v>0</v>
      </c>
      <c r="O154" s="1" t="s">
        <v>29</v>
      </c>
      <c r="P154" t="s">
        <v>34</v>
      </c>
      <c r="Q154" s="2">
        <f>IF(LEFT(Table1[[#This Row],[Commute Distance]],2)="10",10,VALUE(LEFT(Table1[[#This Row],[Commute Distance]],FIND("-",Table1[[#This Row],[Commute Distance]])-1)))</f>
        <v>1</v>
      </c>
      <c r="R1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54">
        <f>(Table1[[#This Row],[Upper Bound]]+Table1[[#This Row],[Lower Bound]])/2</f>
        <v>1.5</v>
      </c>
    </row>
    <row r="155" spans="1:19" x14ac:dyDescent="0.3">
      <c r="A155" s="2">
        <v>25058</v>
      </c>
      <c r="B155" t="s">
        <v>24</v>
      </c>
      <c r="C155" t="str">
        <f>IF(Table1[[#This Row],[Gender]]="M", "Married", "Single")</f>
        <v>Married</v>
      </c>
      <c r="D155" t="s">
        <v>24</v>
      </c>
      <c r="E155" t="str">
        <f>IF(Table1[[#This Row],[Gender]]="F", "Female", "Male")</f>
        <v>Male</v>
      </c>
      <c r="F155" s="3">
        <v>100000</v>
      </c>
      <c r="G155" s="2">
        <v>1</v>
      </c>
      <c r="H155" t="s">
        <v>21</v>
      </c>
      <c r="I155" t="s">
        <v>12</v>
      </c>
      <c r="J155">
        <v>3</v>
      </c>
      <c r="K155" t="s">
        <v>17</v>
      </c>
      <c r="L155" s="2">
        <v>47</v>
      </c>
      <c r="M155" s="15" t="s">
        <v>14</v>
      </c>
      <c r="N155" s="2">
        <f>IF(Table1[[#This Row],[Purchased Bike]]="Yes", 1, 0)</f>
        <v>0</v>
      </c>
      <c r="O155" s="1" t="s">
        <v>32</v>
      </c>
      <c r="P155" t="s">
        <v>30</v>
      </c>
      <c r="Q155" s="2">
        <f>IF(LEFT(Table1[[#This Row],[Commute Distance]],2)="10",10,VALUE(LEFT(Table1[[#This Row],[Commute Distance]],FIND("-",Table1[[#This Row],[Commute Distance]])-1)))</f>
        <v>2</v>
      </c>
      <c r="R1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55">
        <f>(Table1[[#This Row],[Upper Bound]]+Table1[[#This Row],[Lower Bound]])/2</f>
        <v>3.5</v>
      </c>
    </row>
    <row r="156" spans="1:19" x14ac:dyDescent="0.3">
      <c r="A156" s="2">
        <v>23426</v>
      </c>
      <c r="B156" t="s">
        <v>25</v>
      </c>
      <c r="C156" t="str">
        <f>IF(Table1[[#This Row],[Gender]]="M", "Married", "Single")</f>
        <v>Married</v>
      </c>
      <c r="D156" t="s">
        <v>24</v>
      </c>
      <c r="E156" t="str">
        <f>IF(Table1[[#This Row],[Gender]]="F", "Female", "Male")</f>
        <v>Male</v>
      </c>
      <c r="F156" s="3">
        <v>80000</v>
      </c>
      <c r="G156" s="2">
        <v>5</v>
      </c>
      <c r="H156" t="s">
        <v>21</v>
      </c>
      <c r="I156" t="s">
        <v>12</v>
      </c>
      <c r="J156">
        <v>3</v>
      </c>
      <c r="K156" t="s">
        <v>13</v>
      </c>
      <c r="L156" s="2">
        <v>40</v>
      </c>
      <c r="M156" s="15" t="s">
        <v>14</v>
      </c>
      <c r="N156" s="2">
        <f>IF(Table1[[#This Row],[Purchased Bike]]="Yes", 1, 0)</f>
        <v>0</v>
      </c>
      <c r="O156" s="1" t="s">
        <v>32</v>
      </c>
      <c r="P156" t="s">
        <v>35</v>
      </c>
      <c r="Q156" s="2">
        <f>IF(LEFT(Table1[[#This Row],[Commute Distance]],2)="10",10,VALUE(LEFT(Table1[[#This Row],[Commute Distance]],FIND("-",Table1[[#This Row],[Commute Distance]])-1)))</f>
        <v>0</v>
      </c>
      <c r="R1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56">
        <f>(Table1[[#This Row],[Upper Bound]]+Table1[[#This Row],[Lower Bound]])/2</f>
        <v>0.5</v>
      </c>
    </row>
    <row r="157" spans="1:19" x14ac:dyDescent="0.3">
      <c r="A157" s="2">
        <v>14798</v>
      </c>
      <c r="B157" t="s">
        <v>25</v>
      </c>
      <c r="C157" t="str">
        <f>IF(Table1[[#This Row],[Gender]]="M", "Married", "Single")</f>
        <v>Single</v>
      </c>
      <c r="D157" t="s">
        <v>23</v>
      </c>
      <c r="E157" t="str">
        <f>IF(Table1[[#This Row],[Gender]]="F", "Female", "Male")</f>
        <v>Female</v>
      </c>
      <c r="F157" s="3">
        <v>10000</v>
      </c>
      <c r="G157" s="2">
        <v>4</v>
      </c>
      <c r="H157" t="s">
        <v>19</v>
      </c>
      <c r="I157" t="s">
        <v>12</v>
      </c>
      <c r="J157">
        <v>2</v>
      </c>
      <c r="K157" t="s">
        <v>13</v>
      </c>
      <c r="L157" s="2">
        <v>41</v>
      </c>
      <c r="M157" s="15" t="s">
        <v>12</v>
      </c>
      <c r="N157" s="2">
        <f>IF(Table1[[#This Row],[Purchased Bike]]="Yes", 1, 0)</f>
        <v>1</v>
      </c>
      <c r="O157" s="1" t="s">
        <v>29</v>
      </c>
      <c r="P157" t="s">
        <v>34</v>
      </c>
      <c r="Q157" s="2">
        <f>IF(LEFT(Table1[[#This Row],[Commute Distance]],2)="10",10,VALUE(LEFT(Table1[[#This Row],[Commute Distance]],FIND("-",Table1[[#This Row],[Commute Distance]])-1)))</f>
        <v>0</v>
      </c>
      <c r="R1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57">
        <f>(Table1[[#This Row],[Upper Bound]]+Table1[[#This Row],[Lower Bound]])/2</f>
        <v>0.5</v>
      </c>
    </row>
    <row r="158" spans="1:19" x14ac:dyDescent="0.3">
      <c r="A158" s="2">
        <v>12664</v>
      </c>
      <c r="B158" t="s">
        <v>24</v>
      </c>
      <c r="C158" t="str">
        <f>IF(Table1[[#This Row],[Gender]]="M", "Married", "Single")</f>
        <v>Single</v>
      </c>
      <c r="D158" t="s">
        <v>23</v>
      </c>
      <c r="E158" t="str">
        <f>IF(Table1[[#This Row],[Gender]]="F", "Female", "Male")</f>
        <v>Female</v>
      </c>
      <c r="F158" s="3">
        <v>130000</v>
      </c>
      <c r="G158" s="2">
        <v>5</v>
      </c>
      <c r="H158" t="s">
        <v>16</v>
      </c>
      <c r="I158" t="s">
        <v>12</v>
      </c>
      <c r="J158">
        <v>4</v>
      </c>
      <c r="K158" t="s">
        <v>13</v>
      </c>
      <c r="L158" s="2">
        <v>59</v>
      </c>
      <c r="M158" s="15" t="s">
        <v>14</v>
      </c>
      <c r="N158" s="2">
        <f>IF(Table1[[#This Row],[Purchased Bike]]="Yes", 1, 0)</f>
        <v>0</v>
      </c>
      <c r="O158" s="1" t="s">
        <v>29</v>
      </c>
      <c r="P158" t="s">
        <v>31</v>
      </c>
      <c r="Q158" s="2">
        <f>IF(LEFT(Table1[[#This Row],[Commute Distance]],2)="10",10,VALUE(LEFT(Table1[[#This Row],[Commute Distance]],FIND("-",Table1[[#This Row],[Commute Distance]])-1)))</f>
        <v>0</v>
      </c>
      <c r="R1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58">
        <f>(Table1[[#This Row],[Upper Bound]]+Table1[[#This Row],[Lower Bound]])/2</f>
        <v>0.5</v>
      </c>
    </row>
    <row r="159" spans="1:19" x14ac:dyDescent="0.3">
      <c r="A159" s="2">
        <v>23979</v>
      </c>
      <c r="B159" t="s">
        <v>25</v>
      </c>
      <c r="C159" t="str">
        <f>IF(Table1[[#This Row],[Gender]]="M", "Married", "Single")</f>
        <v>Married</v>
      </c>
      <c r="D159" t="s">
        <v>24</v>
      </c>
      <c r="E159" t="str">
        <f>IF(Table1[[#This Row],[Gender]]="F", "Female", "Male")</f>
        <v>Male</v>
      </c>
      <c r="F159" s="3">
        <v>10000</v>
      </c>
      <c r="G159" s="2">
        <v>2</v>
      </c>
      <c r="H159" t="s">
        <v>19</v>
      </c>
      <c r="I159" t="s">
        <v>14</v>
      </c>
      <c r="J159">
        <v>0</v>
      </c>
      <c r="K159" t="s">
        <v>13</v>
      </c>
      <c r="L159" s="2">
        <v>50</v>
      </c>
      <c r="M159" s="15" t="s">
        <v>14</v>
      </c>
      <c r="N159" s="2">
        <f>IF(Table1[[#This Row],[Purchased Bike]]="Yes", 1, 0)</f>
        <v>0</v>
      </c>
      <c r="O159" s="1" t="s">
        <v>29</v>
      </c>
      <c r="P159" t="s">
        <v>31</v>
      </c>
      <c r="Q159" s="2">
        <f>IF(LEFT(Table1[[#This Row],[Commute Distance]],2)="10",10,VALUE(LEFT(Table1[[#This Row],[Commute Distance]],FIND("-",Table1[[#This Row],[Commute Distance]])-1)))</f>
        <v>0</v>
      </c>
      <c r="R1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59">
        <f>(Table1[[#This Row],[Upper Bound]]+Table1[[#This Row],[Lower Bound]])/2</f>
        <v>0.5</v>
      </c>
    </row>
    <row r="160" spans="1:19" x14ac:dyDescent="0.3">
      <c r="A160" s="2">
        <v>25605</v>
      </c>
      <c r="B160" t="s">
        <v>25</v>
      </c>
      <c r="C160" t="str">
        <f>IF(Table1[[#This Row],[Gender]]="M", "Married", "Single")</f>
        <v>Single</v>
      </c>
      <c r="D160" t="s">
        <v>23</v>
      </c>
      <c r="E160" t="str">
        <f>IF(Table1[[#This Row],[Gender]]="F", "Female", "Male")</f>
        <v>Female</v>
      </c>
      <c r="F160" s="3">
        <v>20000</v>
      </c>
      <c r="G160" s="2">
        <v>2</v>
      </c>
      <c r="H160" t="s">
        <v>19</v>
      </c>
      <c r="I160" t="s">
        <v>14</v>
      </c>
      <c r="J160">
        <v>1</v>
      </c>
      <c r="K160" t="s">
        <v>13</v>
      </c>
      <c r="L160" s="2">
        <v>54</v>
      </c>
      <c r="M160" s="15" t="s">
        <v>12</v>
      </c>
      <c r="N160" s="2">
        <f>IF(Table1[[#This Row],[Purchased Bike]]="Yes", 1, 0)</f>
        <v>1</v>
      </c>
      <c r="O160" s="1" t="s">
        <v>29</v>
      </c>
      <c r="P160" t="s">
        <v>31</v>
      </c>
      <c r="Q160" s="2">
        <f>IF(LEFT(Table1[[#This Row],[Commute Distance]],2)="10",10,VALUE(LEFT(Table1[[#This Row],[Commute Distance]],FIND("-",Table1[[#This Row],[Commute Distance]])-1)))</f>
        <v>0</v>
      </c>
      <c r="R1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60">
        <f>(Table1[[#This Row],[Upper Bound]]+Table1[[#This Row],[Lower Bound]])/2</f>
        <v>0.5</v>
      </c>
    </row>
    <row r="161" spans="1:19" x14ac:dyDescent="0.3">
      <c r="A161" s="2">
        <v>20797</v>
      </c>
      <c r="B161" t="s">
        <v>24</v>
      </c>
      <c r="C161" t="str">
        <f>IF(Table1[[#This Row],[Gender]]="M", "Married", "Single")</f>
        <v>Single</v>
      </c>
      <c r="D161" t="s">
        <v>23</v>
      </c>
      <c r="E161" t="str">
        <f>IF(Table1[[#This Row],[Gender]]="F", "Female", "Male")</f>
        <v>Female</v>
      </c>
      <c r="F161" s="3">
        <v>10000</v>
      </c>
      <c r="G161" s="2">
        <v>1</v>
      </c>
      <c r="H161" t="s">
        <v>19</v>
      </c>
      <c r="I161" t="s">
        <v>12</v>
      </c>
      <c r="J161">
        <v>0</v>
      </c>
      <c r="K161" t="s">
        <v>13</v>
      </c>
      <c r="L161" s="2">
        <v>48</v>
      </c>
      <c r="M161" s="15" t="s">
        <v>14</v>
      </c>
      <c r="N161" s="2">
        <f>IF(Table1[[#This Row],[Purchased Bike]]="Yes", 1, 0)</f>
        <v>0</v>
      </c>
      <c r="O161" s="1" t="s">
        <v>29</v>
      </c>
      <c r="P161" t="s">
        <v>30</v>
      </c>
      <c r="Q161" s="2">
        <f>IF(LEFT(Table1[[#This Row],[Commute Distance]],2)="10",10,VALUE(LEFT(Table1[[#This Row],[Commute Distance]],FIND("-",Table1[[#This Row],[Commute Distance]])-1)))</f>
        <v>0</v>
      </c>
      <c r="R1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61">
        <f>(Table1[[#This Row],[Upper Bound]]+Table1[[#This Row],[Lower Bound]])/2</f>
        <v>0.5</v>
      </c>
    </row>
    <row r="162" spans="1:19" x14ac:dyDescent="0.3">
      <c r="A162" s="2">
        <v>21980</v>
      </c>
      <c r="B162" t="s">
        <v>25</v>
      </c>
      <c r="C162" t="str">
        <f>IF(Table1[[#This Row],[Gender]]="M", "Married", "Single")</f>
        <v>Single</v>
      </c>
      <c r="D162" t="s">
        <v>23</v>
      </c>
      <c r="E162" t="str">
        <f>IF(Table1[[#This Row],[Gender]]="F", "Female", "Male")</f>
        <v>Female</v>
      </c>
      <c r="F162" s="3">
        <v>60000</v>
      </c>
      <c r="G162" s="2">
        <v>1</v>
      </c>
      <c r="H162" t="s">
        <v>16</v>
      </c>
      <c r="I162" t="s">
        <v>12</v>
      </c>
      <c r="J162">
        <v>1</v>
      </c>
      <c r="K162" t="s">
        <v>18</v>
      </c>
      <c r="L162" s="2">
        <v>44</v>
      </c>
      <c r="M162" s="15" t="s">
        <v>12</v>
      </c>
      <c r="N162" s="2">
        <f>IF(Table1[[#This Row],[Purchased Bike]]="Yes", 1, 0)</f>
        <v>1</v>
      </c>
      <c r="O162" s="1" t="s">
        <v>32</v>
      </c>
      <c r="P162" t="s">
        <v>30</v>
      </c>
      <c r="Q162" s="2">
        <f>IF(LEFT(Table1[[#This Row],[Commute Distance]],2)="10",10,VALUE(LEFT(Table1[[#This Row],[Commute Distance]],FIND("-",Table1[[#This Row],[Commute Distance]])-1)))</f>
        <v>5</v>
      </c>
      <c r="R1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62">
        <f>(Table1[[#This Row],[Upper Bound]]+Table1[[#This Row],[Lower Bound]])/2</f>
        <v>7.5</v>
      </c>
    </row>
    <row r="163" spans="1:19" x14ac:dyDescent="0.3">
      <c r="A163" s="2">
        <v>25460</v>
      </c>
      <c r="B163" t="s">
        <v>24</v>
      </c>
      <c r="C163" t="str">
        <f>IF(Table1[[#This Row],[Gender]]="M", "Married", "Single")</f>
        <v>Single</v>
      </c>
      <c r="D163" t="s">
        <v>23</v>
      </c>
      <c r="E163" t="str">
        <f>IF(Table1[[#This Row],[Gender]]="F", "Female", "Male")</f>
        <v>Female</v>
      </c>
      <c r="F163" s="3">
        <v>20000</v>
      </c>
      <c r="G163" s="2">
        <v>2</v>
      </c>
      <c r="H163" t="s">
        <v>19</v>
      </c>
      <c r="I163" t="s">
        <v>12</v>
      </c>
      <c r="J163">
        <v>0</v>
      </c>
      <c r="K163" t="s">
        <v>13</v>
      </c>
      <c r="L163" s="2">
        <v>40</v>
      </c>
      <c r="M163" s="15" t="s">
        <v>12</v>
      </c>
      <c r="N163" s="2">
        <f>IF(Table1[[#This Row],[Purchased Bike]]="Yes", 1, 0)</f>
        <v>1</v>
      </c>
      <c r="O163" s="1" t="s">
        <v>29</v>
      </c>
      <c r="P163" t="s">
        <v>33</v>
      </c>
      <c r="Q163" s="2">
        <f>IF(LEFT(Table1[[#This Row],[Commute Distance]],2)="10",10,VALUE(LEFT(Table1[[#This Row],[Commute Distance]],FIND("-",Table1[[#This Row],[Commute Distance]])-1)))</f>
        <v>0</v>
      </c>
      <c r="R1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63">
        <f>(Table1[[#This Row],[Upper Bound]]+Table1[[#This Row],[Lower Bound]])/2</f>
        <v>0.5</v>
      </c>
    </row>
    <row r="164" spans="1:19" x14ac:dyDescent="0.3">
      <c r="A164" s="2">
        <v>29181</v>
      </c>
      <c r="B164" t="s">
        <v>25</v>
      </c>
      <c r="C164" t="str">
        <f>IF(Table1[[#This Row],[Gender]]="M", "Married", "Single")</f>
        <v>Single</v>
      </c>
      <c r="D164" t="s">
        <v>23</v>
      </c>
      <c r="E164" t="str">
        <f>IF(Table1[[#This Row],[Gender]]="F", "Female", "Male")</f>
        <v>Female</v>
      </c>
      <c r="F164" s="3">
        <v>60000</v>
      </c>
      <c r="G164" s="2">
        <v>2</v>
      </c>
      <c r="H164" t="s">
        <v>16</v>
      </c>
      <c r="I164" t="s">
        <v>14</v>
      </c>
      <c r="J164">
        <v>1</v>
      </c>
      <c r="K164" t="s">
        <v>13</v>
      </c>
      <c r="L164" s="2">
        <v>38</v>
      </c>
      <c r="M164" s="15" t="s">
        <v>12</v>
      </c>
      <c r="N164" s="2">
        <f>IF(Table1[[#This Row],[Purchased Bike]]="Yes", 1, 0)</f>
        <v>1</v>
      </c>
      <c r="O164" s="1" t="s">
        <v>32</v>
      </c>
      <c r="P164" t="s">
        <v>30</v>
      </c>
      <c r="Q164" s="2">
        <f>IF(LEFT(Table1[[#This Row],[Commute Distance]],2)="10",10,VALUE(LEFT(Table1[[#This Row],[Commute Distance]],FIND("-",Table1[[#This Row],[Commute Distance]])-1)))</f>
        <v>0</v>
      </c>
      <c r="R1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64">
        <f>(Table1[[#This Row],[Upper Bound]]+Table1[[#This Row],[Lower Bound]])/2</f>
        <v>0.5</v>
      </c>
    </row>
    <row r="165" spans="1:19" x14ac:dyDescent="0.3">
      <c r="A165" s="2">
        <v>24279</v>
      </c>
      <c r="B165" t="s">
        <v>25</v>
      </c>
      <c r="C165" t="str">
        <f>IF(Table1[[#This Row],[Gender]]="M", "Married", "Single")</f>
        <v>Married</v>
      </c>
      <c r="D165" t="s">
        <v>24</v>
      </c>
      <c r="E165" t="str">
        <f>IF(Table1[[#This Row],[Gender]]="F", "Female", "Male")</f>
        <v>Male</v>
      </c>
      <c r="F165" s="3">
        <v>40000</v>
      </c>
      <c r="G165" s="2">
        <v>2</v>
      </c>
      <c r="H165" t="s">
        <v>11</v>
      </c>
      <c r="I165" t="s">
        <v>14</v>
      </c>
      <c r="J165">
        <v>2</v>
      </c>
      <c r="K165" t="s">
        <v>20</v>
      </c>
      <c r="L165" s="2">
        <v>52</v>
      </c>
      <c r="M165" s="15" t="s">
        <v>14</v>
      </c>
      <c r="N165" s="2">
        <f>IF(Table1[[#This Row],[Purchased Bike]]="Yes", 1, 0)</f>
        <v>0</v>
      </c>
      <c r="O165" s="1" t="s">
        <v>32</v>
      </c>
      <c r="P165" t="s">
        <v>31</v>
      </c>
      <c r="Q165" s="2">
        <f>IF(LEFT(Table1[[#This Row],[Commute Distance]],2)="10",10,VALUE(LEFT(Table1[[#This Row],[Commute Distance]],FIND("-",Table1[[#This Row],[Commute Distance]])-1)))</f>
        <v>1</v>
      </c>
      <c r="R1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65">
        <f>(Table1[[#This Row],[Upper Bound]]+Table1[[#This Row],[Lower Bound]])/2</f>
        <v>1.5</v>
      </c>
    </row>
    <row r="166" spans="1:19" x14ac:dyDescent="0.3">
      <c r="A166" s="2">
        <v>22402</v>
      </c>
      <c r="B166" t="s">
        <v>24</v>
      </c>
      <c r="C166" t="str">
        <f>IF(Table1[[#This Row],[Gender]]="M", "Married", "Single")</f>
        <v>Married</v>
      </c>
      <c r="D166" t="s">
        <v>24</v>
      </c>
      <c r="E166" t="str">
        <f>IF(Table1[[#This Row],[Gender]]="F", "Female", "Male")</f>
        <v>Male</v>
      </c>
      <c r="F166" s="3">
        <v>10000</v>
      </c>
      <c r="G166" s="2">
        <v>0</v>
      </c>
      <c r="H166" t="s">
        <v>19</v>
      </c>
      <c r="I166" t="s">
        <v>12</v>
      </c>
      <c r="J166">
        <v>1</v>
      </c>
      <c r="K166" t="s">
        <v>17</v>
      </c>
      <c r="L166" s="2">
        <v>25</v>
      </c>
      <c r="M166" s="15" t="s">
        <v>12</v>
      </c>
      <c r="N166" s="2">
        <f>IF(Table1[[#This Row],[Purchased Bike]]="Yes", 1, 0)</f>
        <v>1</v>
      </c>
      <c r="O166" s="1" t="s">
        <v>32</v>
      </c>
      <c r="P166" t="s">
        <v>31</v>
      </c>
      <c r="Q166" s="2">
        <f>IF(LEFT(Table1[[#This Row],[Commute Distance]],2)="10",10,VALUE(LEFT(Table1[[#This Row],[Commute Distance]],FIND("-",Table1[[#This Row],[Commute Distance]])-1)))</f>
        <v>2</v>
      </c>
      <c r="R1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66">
        <f>(Table1[[#This Row],[Upper Bound]]+Table1[[#This Row],[Lower Bound]])/2</f>
        <v>3.5</v>
      </c>
    </row>
    <row r="167" spans="1:19" x14ac:dyDescent="0.3">
      <c r="A167" s="2">
        <v>15465</v>
      </c>
      <c r="B167" t="s">
        <v>24</v>
      </c>
      <c r="C167" t="str">
        <f>IF(Table1[[#This Row],[Gender]]="M", "Married", "Single")</f>
        <v>Single</v>
      </c>
      <c r="D167" t="s">
        <v>23</v>
      </c>
      <c r="E167" t="str">
        <f>IF(Table1[[#This Row],[Gender]]="F", "Female", "Male")</f>
        <v>Female</v>
      </c>
      <c r="F167" s="3">
        <v>10000</v>
      </c>
      <c r="G167" s="2">
        <v>0</v>
      </c>
      <c r="H167" t="s">
        <v>19</v>
      </c>
      <c r="I167" t="s">
        <v>14</v>
      </c>
      <c r="J167">
        <v>1</v>
      </c>
      <c r="K167" t="s">
        <v>13</v>
      </c>
      <c r="L167" s="2">
        <v>25</v>
      </c>
      <c r="M167" s="15" t="s">
        <v>14</v>
      </c>
      <c r="N167" s="2">
        <f>IF(Table1[[#This Row],[Purchased Bike]]="Yes", 1, 0)</f>
        <v>0</v>
      </c>
      <c r="O167" s="1" t="s">
        <v>32</v>
      </c>
      <c r="P167" t="s">
        <v>31</v>
      </c>
      <c r="Q167" s="2">
        <f>IF(LEFT(Table1[[#This Row],[Commute Distance]],2)="10",10,VALUE(LEFT(Table1[[#This Row],[Commute Distance]],FIND("-",Table1[[#This Row],[Commute Distance]])-1)))</f>
        <v>0</v>
      </c>
      <c r="R1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67">
        <f>(Table1[[#This Row],[Upper Bound]]+Table1[[#This Row],[Lower Bound]])/2</f>
        <v>0.5</v>
      </c>
    </row>
    <row r="168" spans="1:19" x14ac:dyDescent="0.3">
      <c r="A168" s="2">
        <v>26757</v>
      </c>
      <c r="B168" t="s">
        <v>25</v>
      </c>
      <c r="C168" t="str">
        <f>IF(Table1[[#This Row],[Gender]]="M", "Married", "Single")</f>
        <v>Married</v>
      </c>
      <c r="D168" t="s">
        <v>24</v>
      </c>
      <c r="E168" t="str">
        <f>IF(Table1[[#This Row],[Gender]]="F", "Female", "Male")</f>
        <v>Male</v>
      </c>
      <c r="F168" s="3">
        <v>90000</v>
      </c>
      <c r="G168" s="2">
        <v>1</v>
      </c>
      <c r="H168" t="s">
        <v>16</v>
      </c>
      <c r="I168" t="s">
        <v>12</v>
      </c>
      <c r="J168">
        <v>1</v>
      </c>
      <c r="K168" t="s">
        <v>17</v>
      </c>
      <c r="L168" s="2">
        <v>47</v>
      </c>
      <c r="M168" s="15" t="s">
        <v>12</v>
      </c>
      <c r="N168" s="2">
        <f>IF(Table1[[#This Row],[Purchased Bike]]="Yes", 1, 0)</f>
        <v>1</v>
      </c>
      <c r="O168" s="1" t="s">
        <v>32</v>
      </c>
      <c r="P168" t="s">
        <v>30</v>
      </c>
      <c r="Q168" s="2">
        <f>IF(LEFT(Table1[[#This Row],[Commute Distance]],2)="10",10,VALUE(LEFT(Table1[[#This Row],[Commute Distance]],FIND("-",Table1[[#This Row],[Commute Distance]])-1)))</f>
        <v>2</v>
      </c>
      <c r="R1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68">
        <f>(Table1[[#This Row],[Upper Bound]]+Table1[[#This Row],[Lower Bound]])/2</f>
        <v>3.5</v>
      </c>
    </row>
    <row r="169" spans="1:19" x14ac:dyDescent="0.3">
      <c r="A169" s="2">
        <v>14233</v>
      </c>
      <c r="B169" t="s">
        <v>25</v>
      </c>
      <c r="C169" t="str">
        <f>IF(Table1[[#This Row],[Gender]]="M", "Married", "Single")</f>
        <v>Married</v>
      </c>
      <c r="D169" t="s">
        <v>24</v>
      </c>
      <c r="E169" t="str">
        <f>IF(Table1[[#This Row],[Gender]]="F", "Female", "Male")</f>
        <v>Male</v>
      </c>
      <c r="F169" s="3">
        <v>100000</v>
      </c>
      <c r="G169" s="2">
        <v>0</v>
      </c>
      <c r="H169" t="s">
        <v>21</v>
      </c>
      <c r="I169" t="s">
        <v>12</v>
      </c>
      <c r="J169">
        <v>3</v>
      </c>
      <c r="K169" t="s">
        <v>22</v>
      </c>
      <c r="L169" s="2">
        <v>35</v>
      </c>
      <c r="M169" s="15" t="s">
        <v>14</v>
      </c>
      <c r="N169" s="2">
        <f>IF(Table1[[#This Row],[Purchased Bike]]="Yes", 1, 0)</f>
        <v>0</v>
      </c>
      <c r="O169" s="1" t="s">
        <v>32</v>
      </c>
      <c r="P169" t="s">
        <v>33</v>
      </c>
      <c r="Q169" s="2">
        <f>IF(LEFT(Table1[[#This Row],[Commute Distance]],2)="10",10,VALUE(LEFT(Table1[[#This Row],[Commute Distance]],FIND("-",Table1[[#This Row],[Commute Distance]])-1)))</f>
        <v>10</v>
      </c>
      <c r="R1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69">
        <f>(Table1[[#This Row],[Upper Bound]]+Table1[[#This Row],[Lower Bound]])/2</f>
        <v>504.5</v>
      </c>
    </row>
    <row r="170" spans="1:19" x14ac:dyDescent="0.3">
      <c r="A170" s="2">
        <v>14058</v>
      </c>
      <c r="B170" t="s">
        <v>25</v>
      </c>
      <c r="C170" t="str">
        <f>IF(Table1[[#This Row],[Gender]]="M", "Married", "Single")</f>
        <v>Married</v>
      </c>
      <c r="D170" t="s">
        <v>24</v>
      </c>
      <c r="E170" t="str">
        <f>IF(Table1[[#This Row],[Gender]]="F", "Female", "Male")</f>
        <v>Male</v>
      </c>
      <c r="F170" s="3">
        <v>70000</v>
      </c>
      <c r="G170" s="2">
        <v>0</v>
      </c>
      <c r="H170" t="s">
        <v>16</v>
      </c>
      <c r="I170" t="s">
        <v>14</v>
      </c>
      <c r="J170">
        <v>1</v>
      </c>
      <c r="K170" t="s">
        <v>18</v>
      </c>
      <c r="L170" s="2">
        <v>41</v>
      </c>
      <c r="M170" s="15" t="s">
        <v>12</v>
      </c>
      <c r="N170" s="2">
        <f>IF(Table1[[#This Row],[Purchased Bike]]="Yes", 1, 0)</f>
        <v>1</v>
      </c>
      <c r="O170" s="1" t="s">
        <v>32</v>
      </c>
      <c r="P170" t="s">
        <v>30</v>
      </c>
      <c r="Q170" s="2">
        <f>IF(LEFT(Table1[[#This Row],[Commute Distance]],2)="10",10,VALUE(LEFT(Table1[[#This Row],[Commute Distance]],FIND("-",Table1[[#This Row],[Commute Distance]])-1)))</f>
        <v>5</v>
      </c>
      <c r="R1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70">
        <f>(Table1[[#This Row],[Upper Bound]]+Table1[[#This Row],[Lower Bound]])/2</f>
        <v>7.5</v>
      </c>
    </row>
    <row r="171" spans="1:19" x14ac:dyDescent="0.3">
      <c r="A171" s="2">
        <v>12273</v>
      </c>
      <c r="B171" t="s">
        <v>24</v>
      </c>
      <c r="C171" t="str">
        <f>IF(Table1[[#This Row],[Gender]]="M", "Married", "Single")</f>
        <v>Married</v>
      </c>
      <c r="D171" t="s">
        <v>24</v>
      </c>
      <c r="E171" t="str">
        <f>IF(Table1[[#This Row],[Gender]]="F", "Female", "Male")</f>
        <v>Male</v>
      </c>
      <c r="F171" s="3">
        <v>30000</v>
      </c>
      <c r="G171" s="2">
        <v>1</v>
      </c>
      <c r="H171" t="s">
        <v>15</v>
      </c>
      <c r="I171" t="s">
        <v>12</v>
      </c>
      <c r="J171">
        <v>0</v>
      </c>
      <c r="K171" t="s">
        <v>13</v>
      </c>
      <c r="L171" s="2">
        <v>47</v>
      </c>
      <c r="M171" s="15" t="s">
        <v>14</v>
      </c>
      <c r="N171" s="2">
        <f>IF(Table1[[#This Row],[Purchased Bike]]="Yes", 1, 0)</f>
        <v>0</v>
      </c>
      <c r="O171" s="1" t="s">
        <v>29</v>
      </c>
      <c r="P171" t="s">
        <v>30</v>
      </c>
      <c r="Q171" s="2">
        <f>IF(LEFT(Table1[[#This Row],[Commute Distance]],2)="10",10,VALUE(LEFT(Table1[[#This Row],[Commute Distance]],FIND("-",Table1[[#This Row],[Commute Distance]])-1)))</f>
        <v>0</v>
      </c>
      <c r="R1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71">
        <f>(Table1[[#This Row],[Upper Bound]]+Table1[[#This Row],[Lower Bound]])/2</f>
        <v>0.5</v>
      </c>
    </row>
    <row r="172" spans="1:19" x14ac:dyDescent="0.3">
      <c r="A172" s="2">
        <v>17203</v>
      </c>
      <c r="B172" t="s">
        <v>24</v>
      </c>
      <c r="C172" t="str">
        <f>IF(Table1[[#This Row],[Gender]]="M", "Married", "Single")</f>
        <v>Single</v>
      </c>
      <c r="D172" t="s">
        <v>23</v>
      </c>
      <c r="E172" t="str">
        <f>IF(Table1[[#This Row],[Gender]]="F", "Female", "Male")</f>
        <v>Female</v>
      </c>
      <c r="F172" s="3">
        <v>130000</v>
      </c>
      <c r="G172" s="2">
        <v>4</v>
      </c>
      <c r="H172" t="s">
        <v>16</v>
      </c>
      <c r="I172" t="s">
        <v>12</v>
      </c>
      <c r="J172">
        <v>4</v>
      </c>
      <c r="K172" t="s">
        <v>18</v>
      </c>
      <c r="L172" s="2">
        <v>61</v>
      </c>
      <c r="M172" s="15" t="s">
        <v>12</v>
      </c>
      <c r="N172" s="2">
        <f>IF(Table1[[#This Row],[Purchased Bike]]="Yes", 1, 0)</f>
        <v>1</v>
      </c>
      <c r="O172" s="1" t="s">
        <v>29</v>
      </c>
      <c r="P172" t="s">
        <v>31</v>
      </c>
      <c r="Q172" s="2">
        <f>IF(LEFT(Table1[[#This Row],[Commute Distance]],2)="10",10,VALUE(LEFT(Table1[[#This Row],[Commute Distance]],FIND("-",Table1[[#This Row],[Commute Distance]])-1)))</f>
        <v>5</v>
      </c>
      <c r="R1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72">
        <f>(Table1[[#This Row],[Upper Bound]]+Table1[[#This Row],[Lower Bound]])/2</f>
        <v>7.5</v>
      </c>
    </row>
    <row r="173" spans="1:19" x14ac:dyDescent="0.3">
      <c r="A173" s="2">
        <v>18144</v>
      </c>
      <c r="B173" t="s">
        <v>24</v>
      </c>
      <c r="C173" t="str">
        <f>IF(Table1[[#This Row],[Gender]]="M", "Married", "Single")</f>
        <v>Single</v>
      </c>
      <c r="D173" t="s">
        <v>23</v>
      </c>
      <c r="E173" t="str">
        <f>IF(Table1[[#This Row],[Gender]]="F", "Female", "Male")</f>
        <v>Female</v>
      </c>
      <c r="F173" s="3">
        <v>80000</v>
      </c>
      <c r="G173" s="2">
        <v>5</v>
      </c>
      <c r="H173" t="s">
        <v>21</v>
      </c>
      <c r="I173" t="s">
        <v>12</v>
      </c>
      <c r="J173">
        <v>2</v>
      </c>
      <c r="K173" t="s">
        <v>17</v>
      </c>
      <c r="L173" s="2">
        <v>61</v>
      </c>
      <c r="M173" s="15" t="s">
        <v>14</v>
      </c>
      <c r="N173" s="2">
        <f>IF(Table1[[#This Row],[Purchased Bike]]="Yes", 1, 0)</f>
        <v>0</v>
      </c>
      <c r="O173" s="1" t="s">
        <v>29</v>
      </c>
      <c r="P173" t="s">
        <v>30</v>
      </c>
      <c r="Q173" s="2">
        <f>IF(LEFT(Table1[[#This Row],[Commute Distance]],2)="10",10,VALUE(LEFT(Table1[[#This Row],[Commute Distance]],FIND("-",Table1[[#This Row],[Commute Distance]])-1)))</f>
        <v>2</v>
      </c>
      <c r="R1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73">
        <f>(Table1[[#This Row],[Upper Bound]]+Table1[[#This Row],[Lower Bound]])/2</f>
        <v>3.5</v>
      </c>
    </row>
    <row r="174" spans="1:19" x14ac:dyDescent="0.3">
      <c r="A174" s="2">
        <v>23963</v>
      </c>
      <c r="B174" t="s">
        <v>24</v>
      </c>
      <c r="C174" t="str">
        <f>IF(Table1[[#This Row],[Gender]]="M", "Married", "Single")</f>
        <v>Married</v>
      </c>
      <c r="D174" t="s">
        <v>24</v>
      </c>
      <c r="E174" t="str">
        <f>IF(Table1[[#This Row],[Gender]]="F", "Female", "Male")</f>
        <v>Male</v>
      </c>
      <c r="F174" s="3">
        <v>10000</v>
      </c>
      <c r="G174" s="2">
        <v>0</v>
      </c>
      <c r="H174" t="s">
        <v>19</v>
      </c>
      <c r="I174" t="s">
        <v>14</v>
      </c>
      <c r="J174">
        <v>2</v>
      </c>
      <c r="K174" t="s">
        <v>13</v>
      </c>
      <c r="L174" s="2">
        <v>33</v>
      </c>
      <c r="M174" s="15" t="s">
        <v>14</v>
      </c>
      <c r="N174" s="2">
        <f>IF(Table1[[#This Row],[Purchased Bike]]="Yes", 1, 0)</f>
        <v>0</v>
      </c>
      <c r="O174" s="1" t="s">
        <v>29</v>
      </c>
      <c r="P174" t="s">
        <v>34</v>
      </c>
      <c r="Q174" s="2">
        <f>IF(LEFT(Table1[[#This Row],[Commute Distance]],2)="10",10,VALUE(LEFT(Table1[[#This Row],[Commute Distance]],FIND("-",Table1[[#This Row],[Commute Distance]])-1)))</f>
        <v>0</v>
      </c>
      <c r="R1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74">
        <f>(Table1[[#This Row],[Upper Bound]]+Table1[[#This Row],[Lower Bound]])/2</f>
        <v>0.5</v>
      </c>
    </row>
    <row r="175" spans="1:19" x14ac:dyDescent="0.3">
      <c r="A175" s="2">
        <v>17907</v>
      </c>
      <c r="B175" t="s">
        <v>24</v>
      </c>
      <c r="C175" t="str">
        <f>IF(Table1[[#This Row],[Gender]]="M", "Married", "Single")</f>
        <v>Single</v>
      </c>
      <c r="D175" t="s">
        <v>23</v>
      </c>
      <c r="E175" t="str">
        <f>IF(Table1[[#This Row],[Gender]]="F", "Female", "Male")</f>
        <v>Female</v>
      </c>
      <c r="F175" s="3">
        <v>10000</v>
      </c>
      <c r="G175" s="2">
        <v>0</v>
      </c>
      <c r="H175" t="s">
        <v>19</v>
      </c>
      <c r="I175" t="s">
        <v>12</v>
      </c>
      <c r="J175">
        <v>1</v>
      </c>
      <c r="K175" t="s">
        <v>17</v>
      </c>
      <c r="L175" s="2">
        <v>27</v>
      </c>
      <c r="M175" s="15" t="s">
        <v>14</v>
      </c>
      <c r="N175" s="2">
        <f>IF(Table1[[#This Row],[Purchased Bike]]="Yes", 1, 0)</f>
        <v>0</v>
      </c>
      <c r="O175" s="1" t="s">
        <v>32</v>
      </c>
      <c r="P175" t="s">
        <v>31</v>
      </c>
      <c r="Q175" s="2">
        <f>IF(LEFT(Table1[[#This Row],[Commute Distance]],2)="10",10,VALUE(LEFT(Table1[[#This Row],[Commute Distance]],FIND("-",Table1[[#This Row],[Commute Distance]])-1)))</f>
        <v>2</v>
      </c>
      <c r="R1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75">
        <f>(Table1[[#This Row],[Upper Bound]]+Table1[[#This Row],[Lower Bound]])/2</f>
        <v>3.5</v>
      </c>
    </row>
    <row r="176" spans="1:19" x14ac:dyDescent="0.3">
      <c r="A176" s="2">
        <v>19442</v>
      </c>
      <c r="B176" t="s">
        <v>25</v>
      </c>
      <c r="C176" t="str">
        <f>IF(Table1[[#This Row],[Gender]]="M", "Married", "Single")</f>
        <v>Married</v>
      </c>
      <c r="D176" t="s">
        <v>24</v>
      </c>
      <c r="E176" t="str">
        <f>IF(Table1[[#This Row],[Gender]]="F", "Female", "Male")</f>
        <v>Male</v>
      </c>
      <c r="F176" s="3">
        <v>50000</v>
      </c>
      <c r="G176" s="2">
        <v>0</v>
      </c>
      <c r="H176" t="s">
        <v>11</v>
      </c>
      <c r="I176" t="s">
        <v>12</v>
      </c>
      <c r="J176">
        <v>0</v>
      </c>
      <c r="K176" t="s">
        <v>13</v>
      </c>
      <c r="L176" s="2">
        <v>37</v>
      </c>
      <c r="M176" s="15" t="s">
        <v>12</v>
      </c>
      <c r="N176" s="2">
        <f>IF(Table1[[#This Row],[Purchased Bike]]="Yes", 1, 0)</f>
        <v>1</v>
      </c>
      <c r="O176" s="1" t="s">
        <v>29</v>
      </c>
      <c r="P176" t="s">
        <v>35</v>
      </c>
      <c r="Q176" s="2">
        <f>IF(LEFT(Table1[[#This Row],[Commute Distance]],2)="10",10,VALUE(LEFT(Table1[[#This Row],[Commute Distance]],FIND("-",Table1[[#This Row],[Commute Distance]])-1)))</f>
        <v>0</v>
      </c>
      <c r="R1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76">
        <f>(Table1[[#This Row],[Upper Bound]]+Table1[[#This Row],[Lower Bound]])/2</f>
        <v>0.5</v>
      </c>
    </row>
    <row r="177" spans="1:19" x14ac:dyDescent="0.3">
      <c r="A177" s="2">
        <v>17504</v>
      </c>
      <c r="B177" t="s">
        <v>25</v>
      </c>
      <c r="C177" t="str">
        <f>IF(Table1[[#This Row],[Gender]]="M", "Married", "Single")</f>
        <v>Single</v>
      </c>
      <c r="D177" t="s">
        <v>23</v>
      </c>
      <c r="E177" t="str">
        <f>IF(Table1[[#This Row],[Gender]]="F", "Female", "Male")</f>
        <v>Female</v>
      </c>
      <c r="F177" s="3">
        <v>80000</v>
      </c>
      <c r="G177" s="2">
        <v>2</v>
      </c>
      <c r="H177" t="s">
        <v>11</v>
      </c>
      <c r="I177" t="s">
        <v>12</v>
      </c>
      <c r="J177">
        <v>2</v>
      </c>
      <c r="K177" t="s">
        <v>18</v>
      </c>
      <c r="L177" s="2">
        <v>52</v>
      </c>
      <c r="M177" s="15" t="s">
        <v>12</v>
      </c>
      <c r="N177" s="2">
        <f>IF(Table1[[#This Row],[Purchased Bike]]="Yes", 1, 0)</f>
        <v>1</v>
      </c>
      <c r="O177" s="1" t="s">
        <v>32</v>
      </c>
      <c r="P177" t="s">
        <v>31</v>
      </c>
      <c r="Q177" s="2">
        <f>IF(LEFT(Table1[[#This Row],[Commute Distance]],2)="10",10,VALUE(LEFT(Table1[[#This Row],[Commute Distance]],FIND("-",Table1[[#This Row],[Commute Distance]])-1)))</f>
        <v>5</v>
      </c>
      <c r="R1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77">
        <f>(Table1[[#This Row],[Upper Bound]]+Table1[[#This Row],[Lower Bound]])/2</f>
        <v>7.5</v>
      </c>
    </row>
    <row r="178" spans="1:19" x14ac:dyDescent="0.3">
      <c r="A178" s="2">
        <v>12253</v>
      </c>
      <c r="B178" t="s">
        <v>25</v>
      </c>
      <c r="C178" t="str">
        <f>IF(Table1[[#This Row],[Gender]]="M", "Married", "Single")</f>
        <v>Single</v>
      </c>
      <c r="D178" t="s">
        <v>23</v>
      </c>
      <c r="E178" t="str">
        <f>IF(Table1[[#This Row],[Gender]]="F", "Female", "Male")</f>
        <v>Female</v>
      </c>
      <c r="F178" s="3">
        <v>20000</v>
      </c>
      <c r="G178" s="2">
        <v>0</v>
      </c>
      <c r="H178" t="s">
        <v>19</v>
      </c>
      <c r="I178" t="s">
        <v>12</v>
      </c>
      <c r="J178">
        <v>0</v>
      </c>
      <c r="K178" t="s">
        <v>13</v>
      </c>
      <c r="L178" s="2">
        <v>29</v>
      </c>
      <c r="M178" s="15" t="s">
        <v>12</v>
      </c>
      <c r="N178" s="2">
        <f>IF(Table1[[#This Row],[Purchased Bike]]="Yes", 1, 0)</f>
        <v>1</v>
      </c>
      <c r="O178" s="1" t="s">
        <v>32</v>
      </c>
      <c r="P178" t="s">
        <v>31</v>
      </c>
      <c r="Q178" s="2">
        <f>IF(LEFT(Table1[[#This Row],[Commute Distance]],2)="10",10,VALUE(LEFT(Table1[[#This Row],[Commute Distance]],FIND("-",Table1[[#This Row],[Commute Distance]])-1)))</f>
        <v>0</v>
      </c>
      <c r="R1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78">
        <f>(Table1[[#This Row],[Upper Bound]]+Table1[[#This Row],[Lower Bound]])/2</f>
        <v>0.5</v>
      </c>
    </row>
    <row r="179" spans="1:19" x14ac:dyDescent="0.3">
      <c r="A179" s="2">
        <v>27304</v>
      </c>
      <c r="B179" t="s">
        <v>25</v>
      </c>
      <c r="C179" t="str">
        <f>IF(Table1[[#This Row],[Gender]]="M", "Married", "Single")</f>
        <v>Single</v>
      </c>
      <c r="D179" t="s">
        <v>23</v>
      </c>
      <c r="E179" t="str">
        <f>IF(Table1[[#This Row],[Gender]]="F", "Female", "Male")</f>
        <v>Female</v>
      </c>
      <c r="F179" s="3">
        <v>110000</v>
      </c>
      <c r="G179" s="2">
        <v>2</v>
      </c>
      <c r="H179" t="s">
        <v>16</v>
      </c>
      <c r="I179" t="s">
        <v>14</v>
      </c>
      <c r="J179">
        <v>3</v>
      </c>
      <c r="K179" t="s">
        <v>18</v>
      </c>
      <c r="L179" s="2">
        <v>48</v>
      </c>
      <c r="M179" s="15" t="s">
        <v>14</v>
      </c>
      <c r="N179" s="2">
        <f>IF(Table1[[#This Row],[Purchased Bike]]="Yes", 1, 0)</f>
        <v>0</v>
      </c>
      <c r="O179" s="1" t="s">
        <v>29</v>
      </c>
      <c r="P179" t="s">
        <v>31</v>
      </c>
      <c r="Q179" s="2">
        <f>IF(LEFT(Table1[[#This Row],[Commute Distance]],2)="10",10,VALUE(LEFT(Table1[[#This Row],[Commute Distance]],FIND("-",Table1[[#This Row],[Commute Distance]])-1)))</f>
        <v>5</v>
      </c>
      <c r="R1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79">
        <f>(Table1[[#This Row],[Upper Bound]]+Table1[[#This Row],[Lower Bound]])/2</f>
        <v>7.5</v>
      </c>
    </row>
    <row r="180" spans="1:19" x14ac:dyDescent="0.3">
      <c r="A180" s="2">
        <v>14191</v>
      </c>
      <c r="B180" t="s">
        <v>24</v>
      </c>
      <c r="C180" t="str">
        <f>IF(Table1[[#This Row],[Gender]]="M", "Married", "Single")</f>
        <v>Married</v>
      </c>
      <c r="D180" t="s">
        <v>24</v>
      </c>
      <c r="E180" t="str">
        <f>IF(Table1[[#This Row],[Gender]]="F", "Female", "Male")</f>
        <v>Male</v>
      </c>
      <c r="F180" s="3">
        <v>160000</v>
      </c>
      <c r="G180" s="2">
        <v>4</v>
      </c>
      <c r="H180" t="s">
        <v>16</v>
      </c>
      <c r="I180" t="s">
        <v>14</v>
      </c>
      <c r="J180">
        <v>2</v>
      </c>
      <c r="K180" t="s">
        <v>22</v>
      </c>
      <c r="L180" s="2">
        <v>55</v>
      </c>
      <c r="M180" s="15" t="s">
        <v>12</v>
      </c>
      <c r="N180" s="2">
        <f>IF(Table1[[#This Row],[Purchased Bike]]="Yes", 1, 0)</f>
        <v>1</v>
      </c>
      <c r="O180" s="1" t="s">
        <v>29</v>
      </c>
      <c r="P180" t="s">
        <v>31</v>
      </c>
      <c r="Q180" s="2">
        <f>IF(LEFT(Table1[[#This Row],[Commute Distance]],2)="10",10,VALUE(LEFT(Table1[[#This Row],[Commute Distance]],FIND("-",Table1[[#This Row],[Commute Distance]])-1)))</f>
        <v>10</v>
      </c>
      <c r="R1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80">
        <f>(Table1[[#This Row],[Upper Bound]]+Table1[[#This Row],[Lower Bound]])/2</f>
        <v>504.5</v>
      </c>
    </row>
    <row r="181" spans="1:19" x14ac:dyDescent="0.3">
      <c r="A181" s="2">
        <v>12212</v>
      </c>
      <c r="B181" t="s">
        <v>24</v>
      </c>
      <c r="C181" t="str">
        <f>IF(Table1[[#This Row],[Gender]]="M", "Married", "Single")</f>
        <v>Single</v>
      </c>
      <c r="D181" t="s">
        <v>23</v>
      </c>
      <c r="E181" t="str">
        <f>IF(Table1[[#This Row],[Gender]]="F", "Female", "Male")</f>
        <v>Female</v>
      </c>
      <c r="F181" s="3">
        <v>10000</v>
      </c>
      <c r="G181" s="2">
        <v>0</v>
      </c>
      <c r="H181" t="s">
        <v>19</v>
      </c>
      <c r="I181" t="s">
        <v>12</v>
      </c>
      <c r="J181">
        <v>0</v>
      </c>
      <c r="K181" t="s">
        <v>13</v>
      </c>
      <c r="L181" s="2">
        <v>37</v>
      </c>
      <c r="M181" s="15" t="s">
        <v>12</v>
      </c>
      <c r="N181" s="2">
        <f>IF(Table1[[#This Row],[Purchased Bike]]="Yes", 1, 0)</f>
        <v>1</v>
      </c>
      <c r="O181" s="1" t="s">
        <v>29</v>
      </c>
      <c r="P181" t="s">
        <v>35</v>
      </c>
      <c r="Q181" s="2">
        <f>IF(LEFT(Table1[[#This Row],[Commute Distance]],2)="10",10,VALUE(LEFT(Table1[[#This Row],[Commute Distance]],FIND("-",Table1[[#This Row],[Commute Distance]])-1)))</f>
        <v>0</v>
      </c>
      <c r="R1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81">
        <f>(Table1[[#This Row],[Upper Bound]]+Table1[[#This Row],[Lower Bound]])/2</f>
        <v>0.5</v>
      </c>
    </row>
    <row r="182" spans="1:19" x14ac:dyDescent="0.3">
      <c r="A182" s="2">
        <v>25529</v>
      </c>
      <c r="B182" t="s">
        <v>25</v>
      </c>
      <c r="C182" t="str">
        <f>IF(Table1[[#This Row],[Gender]]="M", "Married", "Single")</f>
        <v>Married</v>
      </c>
      <c r="D182" t="s">
        <v>24</v>
      </c>
      <c r="E182" t="str">
        <f>IF(Table1[[#This Row],[Gender]]="F", "Female", "Male")</f>
        <v>Male</v>
      </c>
      <c r="F182" s="3">
        <v>10000</v>
      </c>
      <c r="G182" s="2">
        <v>1</v>
      </c>
      <c r="H182" t="s">
        <v>19</v>
      </c>
      <c r="I182" t="s">
        <v>12</v>
      </c>
      <c r="J182">
        <v>0</v>
      </c>
      <c r="K182" t="s">
        <v>13</v>
      </c>
      <c r="L182" s="2">
        <v>44</v>
      </c>
      <c r="M182" s="15" t="s">
        <v>14</v>
      </c>
      <c r="N182" s="2">
        <f>IF(Table1[[#This Row],[Purchased Bike]]="Yes", 1, 0)</f>
        <v>0</v>
      </c>
      <c r="O182" s="1" t="s">
        <v>29</v>
      </c>
      <c r="P182" t="s">
        <v>35</v>
      </c>
      <c r="Q182" s="2">
        <f>IF(LEFT(Table1[[#This Row],[Commute Distance]],2)="10",10,VALUE(LEFT(Table1[[#This Row],[Commute Distance]],FIND("-",Table1[[#This Row],[Commute Distance]])-1)))</f>
        <v>0</v>
      </c>
      <c r="R1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82">
        <f>(Table1[[#This Row],[Upper Bound]]+Table1[[#This Row],[Lower Bound]])/2</f>
        <v>0.5</v>
      </c>
    </row>
    <row r="183" spans="1:19" x14ac:dyDescent="0.3">
      <c r="A183" s="2">
        <v>22170</v>
      </c>
      <c r="B183" t="s">
        <v>24</v>
      </c>
      <c r="C183" t="str">
        <f>IF(Table1[[#This Row],[Gender]]="M", "Married", "Single")</f>
        <v>Single</v>
      </c>
      <c r="D183" t="s">
        <v>23</v>
      </c>
      <c r="E183" t="str">
        <f>IF(Table1[[#This Row],[Gender]]="F", "Female", "Male")</f>
        <v>Female</v>
      </c>
      <c r="F183" s="3">
        <v>30000</v>
      </c>
      <c r="G183" s="2">
        <v>3</v>
      </c>
      <c r="H183" t="s">
        <v>15</v>
      </c>
      <c r="I183" t="s">
        <v>14</v>
      </c>
      <c r="J183">
        <v>2</v>
      </c>
      <c r="K183" t="s">
        <v>20</v>
      </c>
      <c r="L183" s="2">
        <v>55</v>
      </c>
      <c r="M183" s="15" t="s">
        <v>12</v>
      </c>
      <c r="N183" s="2">
        <f>IF(Table1[[#This Row],[Purchased Bike]]="Yes", 1, 0)</f>
        <v>1</v>
      </c>
      <c r="O183" s="1" t="s">
        <v>32</v>
      </c>
      <c r="P183" t="s">
        <v>31</v>
      </c>
      <c r="Q183" s="2">
        <f>IF(LEFT(Table1[[#This Row],[Commute Distance]],2)="10",10,VALUE(LEFT(Table1[[#This Row],[Commute Distance]],FIND("-",Table1[[#This Row],[Commute Distance]])-1)))</f>
        <v>1</v>
      </c>
      <c r="R1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83">
        <f>(Table1[[#This Row],[Upper Bound]]+Table1[[#This Row],[Lower Bound]])/2</f>
        <v>1.5</v>
      </c>
    </row>
    <row r="184" spans="1:19" x14ac:dyDescent="0.3">
      <c r="A184" s="2">
        <v>19445</v>
      </c>
      <c r="B184" t="s">
        <v>24</v>
      </c>
      <c r="C184" t="str">
        <f>IF(Table1[[#This Row],[Gender]]="M", "Married", "Single")</f>
        <v>Single</v>
      </c>
      <c r="D184" t="s">
        <v>23</v>
      </c>
      <c r="E184" t="str">
        <f>IF(Table1[[#This Row],[Gender]]="F", "Female", "Male")</f>
        <v>Female</v>
      </c>
      <c r="F184" s="3">
        <v>10000</v>
      </c>
      <c r="G184" s="2">
        <v>2</v>
      </c>
      <c r="H184" t="s">
        <v>19</v>
      </c>
      <c r="I184" t="s">
        <v>14</v>
      </c>
      <c r="J184">
        <v>1</v>
      </c>
      <c r="K184" t="s">
        <v>13</v>
      </c>
      <c r="L184" s="2">
        <v>38</v>
      </c>
      <c r="M184" s="15" t="s">
        <v>14</v>
      </c>
      <c r="N184" s="2">
        <f>IF(Table1[[#This Row],[Purchased Bike]]="Yes", 1, 0)</f>
        <v>0</v>
      </c>
      <c r="O184" s="1" t="s">
        <v>29</v>
      </c>
      <c r="P184" t="s">
        <v>33</v>
      </c>
      <c r="Q184" s="2">
        <f>IF(LEFT(Table1[[#This Row],[Commute Distance]],2)="10",10,VALUE(LEFT(Table1[[#This Row],[Commute Distance]],FIND("-",Table1[[#This Row],[Commute Distance]])-1)))</f>
        <v>0</v>
      </c>
      <c r="R1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84">
        <f>(Table1[[#This Row],[Upper Bound]]+Table1[[#This Row],[Lower Bound]])/2</f>
        <v>0.5</v>
      </c>
    </row>
    <row r="185" spans="1:19" x14ac:dyDescent="0.3">
      <c r="A185" s="2">
        <v>15265</v>
      </c>
      <c r="B185" t="s">
        <v>25</v>
      </c>
      <c r="C185" t="str">
        <f>IF(Table1[[#This Row],[Gender]]="M", "Married", "Single")</f>
        <v>Married</v>
      </c>
      <c r="D185" t="s">
        <v>24</v>
      </c>
      <c r="E185" t="str">
        <f>IF(Table1[[#This Row],[Gender]]="F", "Female", "Male")</f>
        <v>Male</v>
      </c>
      <c r="F185" s="3">
        <v>40000</v>
      </c>
      <c r="G185" s="2">
        <v>2</v>
      </c>
      <c r="H185" t="s">
        <v>21</v>
      </c>
      <c r="I185" t="s">
        <v>12</v>
      </c>
      <c r="J185">
        <v>2</v>
      </c>
      <c r="K185" t="s">
        <v>18</v>
      </c>
      <c r="L185" s="2">
        <v>66</v>
      </c>
      <c r="M185" s="15" t="s">
        <v>12</v>
      </c>
      <c r="N185" s="2">
        <f>IF(Table1[[#This Row],[Purchased Bike]]="Yes", 1, 0)</f>
        <v>1</v>
      </c>
      <c r="O185" s="1" t="s">
        <v>32</v>
      </c>
      <c r="P185" t="s">
        <v>30</v>
      </c>
      <c r="Q185" s="2">
        <f>IF(LEFT(Table1[[#This Row],[Commute Distance]],2)="10",10,VALUE(LEFT(Table1[[#This Row],[Commute Distance]],FIND("-",Table1[[#This Row],[Commute Distance]])-1)))</f>
        <v>5</v>
      </c>
      <c r="R1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85">
        <f>(Table1[[#This Row],[Upper Bound]]+Table1[[#This Row],[Lower Bound]])/2</f>
        <v>7.5</v>
      </c>
    </row>
    <row r="186" spans="1:19" x14ac:dyDescent="0.3">
      <c r="A186" s="2">
        <v>28918</v>
      </c>
      <c r="B186" t="s">
        <v>24</v>
      </c>
      <c r="C186" t="str">
        <f>IF(Table1[[#This Row],[Gender]]="M", "Married", "Single")</f>
        <v>Single</v>
      </c>
      <c r="D186" t="s">
        <v>23</v>
      </c>
      <c r="E186" t="str">
        <f>IF(Table1[[#This Row],[Gender]]="F", "Female", "Male")</f>
        <v>Female</v>
      </c>
      <c r="F186" s="3">
        <v>130000</v>
      </c>
      <c r="G186" s="2">
        <v>4</v>
      </c>
      <c r="H186" t="s">
        <v>21</v>
      </c>
      <c r="I186" t="s">
        <v>14</v>
      </c>
      <c r="J186">
        <v>4</v>
      </c>
      <c r="K186" t="s">
        <v>22</v>
      </c>
      <c r="L186" s="2">
        <v>58</v>
      </c>
      <c r="M186" s="15" t="s">
        <v>14</v>
      </c>
      <c r="N186" s="2">
        <f>IF(Table1[[#This Row],[Purchased Bike]]="Yes", 1, 0)</f>
        <v>0</v>
      </c>
      <c r="O186" s="1" t="s">
        <v>29</v>
      </c>
      <c r="P186" t="s">
        <v>33</v>
      </c>
      <c r="Q186" s="2">
        <f>IF(LEFT(Table1[[#This Row],[Commute Distance]],2)="10",10,VALUE(LEFT(Table1[[#This Row],[Commute Distance]],FIND("-",Table1[[#This Row],[Commute Distance]])-1)))</f>
        <v>10</v>
      </c>
      <c r="R1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86">
        <f>(Table1[[#This Row],[Upper Bound]]+Table1[[#This Row],[Lower Bound]])/2</f>
        <v>504.5</v>
      </c>
    </row>
    <row r="187" spans="1:19" x14ac:dyDescent="0.3">
      <c r="A187" s="2">
        <v>15799</v>
      </c>
      <c r="B187" t="s">
        <v>24</v>
      </c>
      <c r="C187" t="str">
        <f>IF(Table1[[#This Row],[Gender]]="M", "Married", "Single")</f>
        <v>Single</v>
      </c>
      <c r="D187" t="s">
        <v>23</v>
      </c>
      <c r="E187" t="str">
        <f>IF(Table1[[#This Row],[Gender]]="F", "Female", "Male")</f>
        <v>Female</v>
      </c>
      <c r="F187" s="3">
        <v>90000</v>
      </c>
      <c r="G187" s="2">
        <v>1</v>
      </c>
      <c r="H187" t="s">
        <v>16</v>
      </c>
      <c r="I187" t="s">
        <v>12</v>
      </c>
      <c r="J187">
        <v>1</v>
      </c>
      <c r="K187" t="s">
        <v>17</v>
      </c>
      <c r="L187" s="2">
        <v>47</v>
      </c>
      <c r="M187" s="15" t="s">
        <v>12</v>
      </c>
      <c r="N187" s="2">
        <f>IF(Table1[[#This Row],[Purchased Bike]]="Yes", 1, 0)</f>
        <v>1</v>
      </c>
      <c r="O187" s="1" t="s">
        <v>32</v>
      </c>
      <c r="P187" t="s">
        <v>30</v>
      </c>
      <c r="Q187" s="2">
        <f>IF(LEFT(Table1[[#This Row],[Commute Distance]],2)="10",10,VALUE(LEFT(Table1[[#This Row],[Commute Distance]],FIND("-",Table1[[#This Row],[Commute Distance]])-1)))</f>
        <v>2</v>
      </c>
      <c r="R1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187">
        <f>(Table1[[#This Row],[Upper Bound]]+Table1[[#This Row],[Lower Bound]])/2</f>
        <v>3.5</v>
      </c>
    </row>
    <row r="188" spans="1:19" x14ac:dyDescent="0.3">
      <c r="A188" s="2">
        <v>11047</v>
      </c>
      <c r="B188" t="s">
        <v>24</v>
      </c>
      <c r="C188" t="str">
        <f>IF(Table1[[#This Row],[Gender]]="M", "Married", "Single")</f>
        <v>Single</v>
      </c>
      <c r="D188" t="s">
        <v>23</v>
      </c>
      <c r="E188" t="str">
        <f>IF(Table1[[#This Row],[Gender]]="F", "Female", "Male")</f>
        <v>Female</v>
      </c>
      <c r="F188" s="3">
        <v>30000</v>
      </c>
      <c r="G188" s="2">
        <v>3</v>
      </c>
      <c r="H188" t="s">
        <v>11</v>
      </c>
      <c r="I188" t="s">
        <v>14</v>
      </c>
      <c r="J188">
        <v>2</v>
      </c>
      <c r="K188" t="s">
        <v>20</v>
      </c>
      <c r="L188" s="2">
        <v>56</v>
      </c>
      <c r="M188" s="15" t="s">
        <v>12</v>
      </c>
      <c r="N188" s="2">
        <f>IF(Table1[[#This Row],[Purchased Bike]]="Yes", 1, 0)</f>
        <v>1</v>
      </c>
      <c r="O188" s="1" t="s">
        <v>32</v>
      </c>
      <c r="P188" t="s">
        <v>33</v>
      </c>
      <c r="Q188" s="2">
        <f>IF(LEFT(Table1[[#This Row],[Commute Distance]],2)="10",10,VALUE(LEFT(Table1[[#This Row],[Commute Distance]],FIND("-",Table1[[#This Row],[Commute Distance]])-1)))</f>
        <v>1</v>
      </c>
      <c r="R1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88">
        <f>(Table1[[#This Row],[Upper Bound]]+Table1[[#This Row],[Lower Bound]])/2</f>
        <v>1.5</v>
      </c>
    </row>
    <row r="189" spans="1:19" x14ac:dyDescent="0.3">
      <c r="A189" s="2">
        <v>18151</v>
      </c>
      <c r="B189" t="s">
        <v>25</v>
      </c>
      <c r="C189" t="str">
        <f>IF(Table1[[#This Row],[Gender]]="M", "Married", "Single")</f>
        <v>Married</v>
      </c>
      <c r="D189" t="s">
        <v>24</v>
      </c>
      <c r="E189" t="str">
        <f>IF(Table1[[#This Row],[Gender]]="F", "Female", "Male")</f>
        <v>Male</v>
      </c>
      <c r="F189" s="3">
        <v>80000</v>
      </c>
      <c r="G189" s="2">
        <v>5</v>
      </c>
      <c r="H189" t="s">
        <v>16</v>
      </c>
      <c r="I189" t="s">
        <v>14</v>
      </c>
      <c r="J189">
        <v>2</v>
      </c>
      <c r="K189" t="s">
        <v>22</v>
      </c>
      <c r="L189" s="2">
        <v>59</v>
      </c>
      <c r="M189" s="15" t="s">
        <v>14</v>
      </c>
      <c r="N189" s="2">
        <f>IF(Table1[[#This Row],[Purchased Bike]]="Yes", 1, 0)</f>
        <v>0</v>
      </c>
      <c r="O189" s="1" t="s">
        <v>29</v>
      </c>
      <c r="P189" t="s">
        <v>31</v>
      </c>
      <c r="Q189" s="2">
        <f>IF(LEFT(Table1[[#This Row],[Commute Distance]],2)="10",10,VALUE(LEFT(Table1[[#This Row],[Commute Distance]],FIND("-",Table1[[#This Row],[Commute Distance]])-1)))</f>
        <v>10</v>
      </c>
      <c r="R1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89">
        <f>(Table1[[#This Row],[Upper Bound]]+Table1[[#This Row],[Lower Bound]])/2</f>
        <v>504.5</v>
      </c>
    </row>
    <row r="190" spans="1:19" x14ac:dyDescent="0.3">
      <c r="A190" s="2">
        <v>20606</v>
      </c>
      <c r="B190" t="s">
        <v>24</v>
      </c>
      <c r="C190" t="str">
        <f>IF(Table1[[#This Row],[Gender]]="M", "Married", "Single")</f>
        <v>Single</v>
      </c>
      <c r="D190" t="s">
        <v>23</v>
      </c>
      <c r="E190" t="str">
        <f>IF(Table1[[#This Row],[Gender]]="F", "Female", "Male")</f>
        <v>Female</v>
      </c>
      <c r="F190" s="3">
        <v>70000</v>
      </c>
      <c r="G190" s="2">
        <v>0</v>
      </c>
      <c r="H190" t="s">
        <v>16</v>
      </c>
      <c r="I190" t="s">
        <v>12</v>
      </c>
      <c r="J190">
        <v>4</v>
      </c>
      <c r="K190" t="s">
        <v>22</v>
      </c>
      <c r="L190" s="2">
        <v>32</v>
      </c>
      <c r="M190" s="15" t="s">
        <v>12</v>
      </c>
      <c r="N190" s="2">
        <f>IF(Table1[[#This Row],[Purchased Bike]]="Yes", 1, 0)</f>
        <v>1</v>
      </c>
      <c r="O190" s="1" t="s">
        <v>32</v>
      </c>
      <c r="P190" t="s">
        <v>30</v>
      </c>
      <c r="Q190" s="2">
        <f>IF(LEFT(Table1[[#This Row],[Commute Distance]],2)="10",10,VALUE(LEFT(Table1[[#This Row],[Commute Distance]],FIND("-",Table1[[#This Row],[Commute Distance]])-1)))</f>
        <v>10</v>
      </c>
      <c r="R1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90">
        <f>(Table1[[#This Row],[Upper Bound]]+Table1[[#This Row],[Lower Bound]])/2</f>
        <v>504.5</v>
      </c>
    </row>
    <row r="191" spans="1:19" x14ac:dyDescent="0.3">
      <c r="A191" s="2">
        <v>19482</v>
      </c>
      <c r="B191" t="s">
        <v>24</v>
      </c>
      <c r="C191" t="str">
        <f>IF(Table1[[#This Row],[Gender]]="M", "Married", "Single")</f>
        <v>Married</v>
      </c>
      <c r="D191" t="s">
        <v>24</v>
      </c>
      <c r="E191" t="str">
        <f>IF(Table1[[#This Row],[Gender]]="F", "Female", "Male")</f>
        <v>Male</v>
      </c>
      <c r="F191" s="3">
        <v>30000</v>
      </c>
      <c r="G191" s="2">
        <v>1</v>
      </c>
      <c r="H191" t="s">
        <v>15</v>
      </c>
      <c r="I191" t="s">
        <v>12</v>
      </c>
      <c r="J191">
        <v>1</v>
      </c>
      <c r="K191" t="s">
        <v>13</v>
      </c>
      <c r="L191" s="2">
        <v>44</v>
      </c>
      <c r="M191" s="15" t="s">
        <v>12</v>
      </c>
      <c r="N191" s="2">
        <f>IF(Table1[[#This Row],[Purchased Bike]]="Yes", 1, 0)</f>
        <v>1</v>
      </c>
      <c r="O191" s="1" t="s">
        <v>29</v>
      </c>
      <c r="P191" t="s">
        <v>31</v>
      </c>
      <c r="Q191" s="2">
        <f>IF(LEFT(Table1[[#This Row],[Commute Distance]],2)="10",10,VALUE(LEFT(Table1[[#This Row],[Commute Distance]],FIND("-",Table1[[#This Row],[Commute Distance]])-1)))</f>
        <v>0</v>
      </c>
      <c r="R1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91">
        <f>(Table1[[#This Row],[Upper Bound]]+Table1[[#This Row],[Lower Bound]])/2</f>
        <v>0.5</v>
      </c>
    </row>
    <row r="192" spans="1:19" x14ac:dyDescent="0.3">
      <c r="A192" s="2">
        <v>16489</v>
      </c>
      <c r="B192" t="s">
        <v>24</v>
      </c>
      <c r="C192" t="str">
        <f>IF(Table1[[#This Row],[Gender]]="M", "Married", "Single")</f>
        <v>Married</v>
      </c>
      <c r="D192" t="s">
        <v>24</v>
      </c>
      <c r="E192" t="str">
        <f>IF(Table1[[#This Row],[Gender]]="F", "Female", "Male")</f>
        <v>Male</v>
      </c>
      <c r="F192" s="3">
        <v>30000</v>
      </c>
      <c r="G192" s="2">
        <v>3</v>
      </c>
      <c r="H192" t="s">
        <v>11</v>
      </c>
      <c r="I192" t="s">
        <v>12</v>
      </c>
      <c r="J192">
        <v>2</v>
      </c>
      <c r="K192" t="s">
        <v>18</v>
      </c>
      <c r="L192" s="2">
        <v>55</v>
      </c>
      <c r="M192" s="15" t="s">
        <v>14</v>
      </c>
      <c r="N192" s="2">
        <f>IF(Table1[[#This Row],[Purchased Bike]]="Yes", 1, 0)</f>
        <v>0</v>
      </c>
      <c r="O192" s="1" t="s">
        <v>32</v>
      </c>
      <c r="P192" t="s">
        <v>33</v>
      </c>
      <c r="Q192" s="2">
        <f>IF(LEFT(Table1[[#This Row],[Commute Distance]],2)="10",10,VALUE(LEFT(Table1[[#This Row],[Commute Distance]],FIND("-",Table1[[#This Row],[Commute Distance]])-1)))</f>
        <v>5</v>
      </c>
      <c r="R1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92">
        <f>(Table1[[#This Row],[Upper Bound]]+Table1[[#This Row],[Lower Bound]])/2</f>
        <v>7.5</v>
      </c>
    </row>
    <row r="193" spans="1:19" x14ac:dyDescent="0.3">
      <c r="A193" s="2">
        <v>26944</v>
      </c>
      <c r="B193" t="s">
        <v>25</v>
      </c>
      <c r="C193" t="str">
        <f>IF(Table1[[#This Row],[Gender]]="M", "Married", "Single")</f>
        <v>Married</v>
      </c>
      <c r="D193" t="s">
        <v>24</v>
      </c>
      <c r="E193" t="str">
        <f>IF(Table1[[#This Row],[Gender]]="F", "Female", "Male")</f>
        <v>Male</v>
      </c>
      <c r="F193" s="3">
        <v>90000</v>
      </c>
      <c r="G193" s="2">
        <v>2</v>
      </c>
      <c r="H193" t="s">
        <v>19</v>
      </c>
      <c r="I193" t="s">
        <v>12</v>
      </c>
      <c r="J193">
        <v>0</v>
      </c>
      <c r="K193" t="s">
        <v>13</v>
      </c>
      <c r="L193" s="2">
        <v>36</v>
      </c>
      <c r="M193" s="15" t="s">
        <v>12</v>
      </c>
      <c r="N193" s="2">
        <f>IF(Table1[[#This Row],[Purchased Bike]]="Yes", 1, 0)</f>
        <v>1</v>
      </c>
      <c r="O193" s="1" t="s">
        <v>29</v>
      </c>
      <c r="P193" t="s">
        <v>33</v>
      </c>
      <c r="Q193" s="2">
        <f>IF(LEFT(Table1[[#This Row],[Commute Distance]],2)="10",10,VALUE(LEFT(Table1[[#This Row],[Commute Distance]],FIND("-",Table1[[#This Row],[Commute Distance]])-1)))</f>
        <v>0</v>
      </c>
      <c r="R1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93">
        <f>(Table1[[#This Row],[Upper Bound]]+Table1[[#This Row],[Lower Bound]])/2</f>
        <v>0.5</v>
      </c>
    </row>
    <row r="194" spans="1:19" x14ac:dyDescent="0.3">
      <c r="A194" s="2">
        <v>15682</v>
      </c>
      <c r="B194" t="s">
        <v>25</v>
      </c>
      <c r="C194" t="str">
        <f>IF(Table1[[#This Row],[Gender]]="M", "Married", "Single")</f>
        <v>Single</v>
      </c>
      <c r="D194" t="s">
        <v>23</v>
      </c>
      <c r="E194" t="str">
        <f>IF(Table1[[#This Row],[Gender]]="F", "Female", "Male")</f>
        <v>Female</v>
      </c>
      <c r="F194" s="3">
        <v>80000</v>
      </c>
      <c r="G194" s="2">
        <v>5</v>
      </c>
      <c r="H194" t="s">
        <v>21</v>
      </c>
      <c r="I194" t="s">
        <v>12</v>
      </c>
      <c r="J194">
        <v>2</v>
      </c>
      <c r="K194" t="s">
        <v>22</v>
      </c>
      <c r="L194" s="2">
        <v>62</v>
      </c>
      <c r="M194" s="15" t="s">
        <v>14</v>
      </c>
      <c r="N194" s="2">
        <f>IF(Table1[[#This Row],[Purchased Bike]]="Yes", 1, 0)</f>
        <v>0</v>
      </c>
      <c r="O194" s="1" t="s">
        <v>29</v>
      </c>
      <c r="P194" t="s">
        <v>30</v>
      </c>
      <c r="Q194" s="2">
        <f>IF(LEFT(Table1[[#This Row],[Commute Distance]],2)="10",10,VALUE(LEFT(Table1[[#This Row],[Commute Distance]],FIND("-",Table1[[#This Row],[Commute Distance]])-1)))</f>
        <v>10</v>
      </c>
      <c r="R1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94">
        <f>(Table1[[#This Row],[Upper Bound]]+Table1[[#This Row],[Lower Bound]])/2</f>
        <v>504.5</v>
      </c>
    </row>
    <row r="195" spans="1:19" x14ac:dyDescent="0.3">
      <c r="A195" s="2">
        <v>26032</v>
      </c>
      <c r="B195" t="s">
        <v>24</v>
      </c>
      <c r="C195" t="str">
        <f>IF(Table1[[#This Row],[Gender]]="M", "Married", "Single")</f>
        <v>Single</v>
      </c>
      <c r="D195" t="s">
        <v>23</v>
      </c>
      <c r="E195" t="str">
        <f>IF(Table1[[#This Row],[Gender]]="F", "Female", "Male")</f>
        <v>Female</v>
      </c>
      <c r="F195" s="3">
        <v>70000</v>
      </c>
      <c r="G195" s="2">
        <v>5</v>
      </c>
      <c r="H195" t="s">
        <v>16</v>
      </c>
      <c r="I195" t="s">
        <v>12</v>
      </c>
      <c r="J195">
        <v>4</v>
      </c>
      <c r="K195" t="s">
        <v>22</v>
      </c>
      <c r="L195" s="2">
        <v>41</v>
      </c>
      <c r="M195" s="15" t="s">
        <v>14</v>
      </c>
      <c r="N195" s="2">
        <f>IF(Table1[[#This Row],[Purchased Bike]]="Yes", 1, 0)</f>
        <v>0</v>
      </c>
      <c r="O195" s="1" t="s">
        <v>32</v>
      </c>
      <c r="P195" t="s">
        <v>30</v>
      </c>
      <c r="Q195" s="2">
        <f>IF(LEFT(Table1[[#This Row],[Commute Distance]],2)="10",10,VALUE(LEFT(Table1[[#This Row],[Commute Distance]],FIND("-",Table1[[#This Row],[Commute Distance]])-1)))</f>
        <v>10</v>
      </c>
      <c r="R1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95">
        <f>(Table1[[#This Row],[Upper Bound]]+Table1[[#This Row],[Lower Bound]])/2</f>
        <v>504.5</v>
      </c>
    </row>
    <row r="196" spans="1:19" x14ac:dyDescent="0.3">
      <c r="A196" s="2">
        <v>17843</v>
      </c>
      <c r="B196" t="s">
        <v>25</v>
      </c>
      <c r="C196" t="str">
        <f>IF(Table1[[#This Row],[Gender]]="M", "Married", "Single")</f>
        <v>Single</v>
      </c>
      <c r="D196" t="s">
        <v>23</v>
      </c>
      <c r="E196" t="str">
        <f>IF(Table1[[#This Row],[Gender]]="F", "Female", "Male")</f>
        <v>Female</v>
      </c>
      <c r="F196" s="3">
        <v>10000</v>
      </c>
      <c r="G196" s="2">
        <v>0</v>
      </c>
      <c r="H196" t="s">
        <v>19</v>
      </c>
      <c r="I196" t="s">
        <v>14</v>
      </c>
      <c r="J196">
        <v>2</v>
      </c>
      <c r="K196" t="s">
        <v>13</v>
      </c>
      <c r="L196" s="2">
        <v>32</v>
      </c>
      <c r="M196" s="15" t="s">
        <v>14</v>
      </c>
      <c r="N196" s="2">
        <f>IF(Table1[[#This Row],[Purchased Bike]]="Yes", 1, 0)</f>
        <v>0</v>
      </c>
      <c r="O196" s="1" t="s">
        <v>29</v>
      </c>
      <c r="P196" t="s">
        <v>34</v>
      </c>
      <c r="Q196" s="2">
        <f>IF(LEFT(Table1[[#This Row],[Commute Distance]],2)="10",10,VALUE(LEFT(Table1[[#This Row],[Commute Distance]],FIND("-",Table1[[#This Row],[Commute Distance]])-1)))</f>
        <v>0</v>
      </c>
      <c r="R1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96">
        <f>(Table1[[#This Row],[Upper Bound]]+Table1[[#This Row],[Lower Bound]])/2</f>
        <v>0.5</v>
      </c>
    </row>
    <row r="197" spans="1:19" x14ac:dyDescent="0.3">
      <c r="A197" s="2">
        <v>25559</v>
      </c>
      <c r="B197" t="s">
        <v>25</v>
      </c>
      <c r="C197" t="str">
        <f>IF(Table1[[#This Row],[Gender]]="M", "Married", "Single")</f>
        <v>Married</v>
      </c>
      <c r="D197" t="s">
        <v>24</v>
      </c>
      <c r="E197" t="str">
        <f>IF(Table1[[#This Row],[Gender]]="F", "Female", "Male")</f>
        <v>Male</v>
      </c>
      <c r="F197" s="3">
        <v>20000</v>
      </c>
      <c r="G197" s="2">
        <v>0</v>
      </c>
      <c r="H197" t="s">
        <v>15</v>
      </c>
      <c r="I197" t="s">
        <v>12</v>
      </c>
      <c r="J197">
        <v>0</v>
      </c>
      <c r="K197" t="s">
        <v>13</v>
      </c>
      <c r="L197" s="2">
        <v>25</v>
      </c>
      <c r="M197" s="15" t="s">
        <v>12</v>
      </c>
      <c r="N197" s="2">
        <f>IF(Table1[[#This Row],[Purchased Bike]]="Yes", 1, 0)</f>
        <v>1</v>
      </c>
      <c r="O197" s="1" t="s">
        <v>32</v>
      </c>
      <c r="P197" t="s">
        <v>30</v>
      </c>
      <c r="Q197" s="2">
        <f>IF(LEFT(Table1[[#This Row],[Commute Distance]],2)="10",10,VALUE(LEFT(Table1[[#This Row],[Commute Distance]],FIND("-",Table1[[#This Row],[Commute Distance]])-1)))</f>
        <v>0</v>
      </c>
      <c r="R1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97">
        <f>(Table1[[#This Row],[Upper Bound]]+Table1[[#This Row],[Lower Bound]])/2</f>
        <v>0.5</v>
      </c>
    </row>
    <row r="198" spans="1:19" x14ac:dyDescent="0.3">
      <c r="A198" s="2">
        <v>16209</v>
      </c>
      <c r="B198" t="s">
        <v>25</v>
      </c>
      <c r="C198" t="str">
        <f>IF(Table1[[#This Row],[Gender]]="M", "Married", "Single")</f>
        <v>Single</v>
      </c>
      <c r="D198" t="s">
        <v>23</v>
      </c>
      <c r="E198" t="str">
        <f>IF(Table1[[#This Row],[Gender]]="F", "Female", "Male")</f>
        <v>Female</v>
      </c>
      <c r="F198" s="3">
        <v>50000</v>
      </c>
      <c r="G198" s="2">
        <v>0</v>
      </c>
      <c r="H198" t="s">
        <v>11</v>
      </c>
      <c r="I198" t="s">
        <v>12</v>
      </c>
      <c r="J198">
        <v>0</v>
      </c>
      <c r="K198" t="s">
        <v>20</v>
      </c>
      <c r="L198" s="2">
        <v>36</v>
      </c>
      <c r="M198" s="15" t="s">
        <v>14</v>
      </c>
      <c r="N198" s="2">
        <f>IF(Table1[[#This Row],[Purchased Bike]]="Yes", 1, 0)</f>
        <v>0</v>
      </c>
      <c r="O198" s="1" t="s">
        <v>29</v>
      </c>
      <c r="P198" t="s">
        <v>35</v>
      </c>
      <c r="Q198" s="2">
        <f>IF(LEFT(Table1[[#This Row],[Commute Distance]],2)="10",10,VALUE(LEFT(Table1[[#This Row],[Commute Distance]],FIND("-",Table1[[#This Row],[Commute Distance]])-1)))</f>
        <v>1</v>
      </c>
      <c r="R1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98">
        <f>(Table1[[#This Row],[Upper Bound]]+Table1[[#This Row],[Lower Bound]])/2</f>
        <v>1.5</v>
      </c>
    </row>
    <row r="199" spans="1:19" x14ac:dyDescent="0.3">
      <c r="A199" s="2">
        <v>11147</v>
      </c>
      <c r="B199" t="s">
        <v>24</v>
      </c>
      <c r="C199" t="str">
        <f>IF(Table1[[#This Row],[Gender]]="M", "Married", "Single")</f>
        <v>Married</v>
      </c>
      <c r="D199" t="s">
        <v>24</v>
      </c>
      <c r="E199" t="str">
        <f>IF(Table1[[#This Row],[Gender]]="F", "Female", "Male")</f>
        <v>Male</v>
      </c>
      <c r="F199" s="3">
        <v>60000</v>
      </c>
      <c r="G199" s="2">
        <v>2</v>
      </c>
      <c r="H199" t="s">
        <v>21</v>
      </c>
      <c r="I199" t="s">
        <v>12</v>
      </c>
      <c r="J199">
        <v>1</v>
      </c>
      <c r="K199" t="s">
        <v>13</v>
      </c>
      <c r="L199" s="2">
        <v>67</v>
      </c>
      <c r="M199" s="15" t="s">
        <v>12</v>
      </c>
      <c r="N199" s="2">
        <f>IF(Table1[[#This Row],[Purchased Bike]]="Yes", 1, 0)</f>
        <v>1</v>
      </c>
      <c r="O199" s="1" t="s">
        <v>32</v>
      </c>
      <c r="P199" t="s">
        <v>35</v>
      </c>
      <c r="Q199" s="2">
        <f>IF(LEFT(Table1[[#This Row],[Commute Distance]],2)="10",10,VALUE(LEFT(Table1[[#This Row],[Commute Distance]],FIND("-",Table1[[#This Row],[Commute Distance]])-1)))</f>
        <v>0</v>
      </c>
      <c r="R1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99">
        <f>(Table1[[#This Row],[Upper Bound]]+Table1[[#This Row],[Lower Bound]])/2</f>
        <v>0.5</v>
      </c>
    </row>
    <row r="200" spans="1:19" x14ac:dyDescent="0.3">
      <c r="A200" s="2">
        <v>15214</v>
      </c>
      <c r="B200" t="s">
        <v>25</v>
      </c>
      <c r="C200" t="str">
        <f>IF(Table1[[#This Row],[Gender]]="M", "Married", "Single")</f>
        <v>Single</v>
      </c>
      <c r="D200" t="s">
        <v>23</v>
      </c>
      <c r="E200" t="str">
        <f>IF(Table1[[#This Row],[Gender]]="F", "Female", "Male")</f>
        <v>Female</v>
      </c>
      <c r="F200" s="3">
        <v>100000</v>
      </c>
      <c r="G200" s="2">
        <v>0</v>
      </c>
      <c r="H200" t="s">
        <v>21</v>
      </c>
      <c r="I200" t="s">
        <v>14</v>
      </c>
      <c r="J200">
        <v>1</v>
      </c>
      <c r="K200" t="s">
        <v>20</v>
      </c>
      <c r="L200" s="2">
        <v>39</v>
      </c>
      <c r="M200" s="15" t="s">
        <v>12</v>
      </c>
      <c r="N200" s="2">
        <f>IF(Table1[[#This Row],[Purchased Bike]]="Yes", 1, 0)</f>
        <v>1</v>
      </c>
      <c r="O200" s="1" t="s">
        <v>32</v>
      </c>
      <c r="P200" t="s">
        <v>35</v>
      </c>
      <c r="Q200" s="2">
        <f>IF(LEFT(Table1[[#This Row],[Commute Distance]],2)="10",10,VALUE(LEFT(Table1[[#This Row],[Commute Distance]],FIND("-",Table1[[#This Row],[Commute Distance]])-1)))</f>
        <v>1</v>
      </c>
      <c r="R2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00">
        <f>(Table1[[#This Row],[Upper Bound]]+Table1[[#This Row],[Lower Bound]])/2</f>
        <v>1.5</v>
      </c>
    </row>
    <row r="201" spans="1:19" x14ac:dyDescent="0.3">
      <c r="A201" s="2">
        <v>11453</v>
      </c>
      <c r="B201" t="s">
        <v>25</v>
      </c>
      <c r="C201" t="str">
        <f>IF(Table1[[#This Row],[Gender]]="M", "Married", "Single")</f>
        <v>Married</v>
      </c>
      <c r="D201" t="s">
        <v>24</v>
      </c>
      <c r="E201" t="str">
        <f>IF(Table1[[#This Row],[Gender]]="F", "Female", "Male")</f>
        <v>Male</v>
      </c>
      <c r="F201" s="3">
        <v>80000</v>
      </c>
      <c r="G201" s="2">
        <v>0</v>
      </c>
      <c r="H201" t="s">
        <v>16</v>
      </c>
      <c r="I201" t="s">
        <v>14</v>
      </c>
      <c r="J201">
        <v>3</v>
      </c>
      <c r="K201" t="s">
        <v>22</v>
      </c>
      <c r="L201" s="2">
        <v>33</v>
      </c>
      <c r="M201" s="15" t="s">
        <v>12</v>
      </c>
      <c r="N201" s="2">
        <f>IF(Table1[[#This Row],[Purchased Bike]]="Yes", 1, 0)</f>
        <v>1</v>
      </c>
      <c r="O201" s="1" t="s">
        <v>32</v>
      </c>
      <c r="P201" t="s">
        <v>30</v>
      </c>
      <c r="Q201" s="2">
        <f>IF(LEFT(Table1[[#This Row],[Commute Distance]],2)="10",10,VALUE(LEFT(Table1[[#This Row],[Commute Distance]],FIND("-",Table1[[#This Row],[Commute Distance]])-1)))</f>
        <v>10</v>
      </c>
      <c r="R2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01">
        <f>(Table1[[#This Row],[Upper Bound]]+Table1[[#This Row],[Lower Bound]])/2</f>
        <v>504.5</v>
      </c>
    </row>
    <row r="202" spans="1:19" x14ac:dyDescent="0.3">
      <c r="A202" s="2">
        <v>24584</v>
      </c>
      <c r="B202" t="s">
        <v>25</v>
      </c>
      <c r="C202" t="str">
        <f>IF(Table1[[#This Row],[Gender]]="M", "Married", "Single")</f>
        <v>Married</v>
      </c>
      <c r="D202" t="s">
        <v>24</v>
      </c>
      <c r="E202" t="str">
        <f>IF(Table1[[#This Row],[Gender]]="F", "Female", "Male")</f>
        <v>Male</v>
      </c>
      <c r="F202" s="3">
        <v>60000</v>
      </c>
      <c r="G202" s="2">
        <v>0</v>
      </c>
      <c r="H202" t="s">
        <v>16</v>
      </c>
      <c r="I202" t="s">
        <v>14</v>
      </c>
      <c r="J202">
        <v>3</v>
      </c>
      <c r="K202" t="s">
        <v>17</v>
      </c>
      <c r="L202" s="2">
        <v>31</v>
      </c>
      <c r="M202" s="15" t="s">
        <v>14</v>
      </c>
      <c r="N202" s="2">
        <f>IF(Table1[[#This Row],[Purchased Bike]]="Yes", 1, 0)</f>
        <v>0</v>
      </c>
      <c r="O202" s="1" t="s">
        <v>32</v>
      </c>
      <c r="P202" t="s">
        <v>30</v>
      </c>
      <c r="Q202" s="2">
        <f>IF(LEFT(Table1[[#This Row],[Commute Distance]],2)="10",10,VALUE(LEFT(Table1[[#This Row],[Commute Distance]],FIND("-",Table1[[#This Row],[Commute Distance]])-1)))</f>
        <v>2</v>
      </c>
      <c r="R2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02">
        <f>(Table1[[#This Row],[Upper Bound]]+Table1[[#This Row],[Lower Bound]])/2</f>
        <v>3.5</v>
      </c>
    </row>
    <row r="203" spans="1:19" x14ac:dyDescent="0.3">
      <c r="A203" s="2">
        <v>12585</v>
      </c>
      <c r="B203" t="s">
        <v>24</v>
      </c>
      <c r="C203" t="str">
        <f>IF(Table1[[#This Row],[Gender]]="M", "Married", "Single")</f>
        <v>Married</v>
      </c>
      <c r="D203" t="s">
        <v>24</v>
      </c>
      <c r="E203" t="str">
        <f>IF(Table1[[#This Row],[Gender]]="F", "Female", "Male")</f>
        <v>Male</v>
      </c>
      <c r="F203" s="3">
        <v>10000</v>
      </c>
      <c r="G203" s="2">
        <v>1</v>
      </c>
      <c r="H203" t="s">
        <v>19</v>
      </c>
      <c r="I203" t="s">
        <v>12</v>
      </c>
      <c r="J203">
        <v>0</v>
      </c>
      <c r="K203" t="s">
        <v>17</v>
      </c>
      <c r="L203" s="2">
        <v>27</v>
      </c>
      <c r="M203" s="15" t="s">
        <v>12</v>
      </c>
      <c r="N203" s="2">
        <f>IF(Table1[[#This Row],[Purchased Bike]]="Yes", 1, 0)</f>
        <v>1</v>
      </c>
      <c r="O203" s="1" t="s">
        <v>32</v>
      </c>
      <c r="P203" t="s">
        <v>33</v>
      </c>
      <c r="Q203" s="2">
        <f>IF(LEFT(Table1[[#This Row],[Commute Distance]],2)="10",10,VALUE(LEFT(Table1[[#This Row],[Commute Distance]],FIND("-",Table1[[#This Row],[Commute Distance]])-1)))</f>
        <v>2</v>
      </c>
      <c r="R2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03">
        <f>(Table1[[#This Row],[Upper Bound]]+Table1[[#This Row],[Lower Bound]])/2</f>
        <v>3.5</v>
      </c>
    </row>
    <row r="204" spans="1:19" x14ac:dyDescent="0.3">
      <c r="A204" s="2">
        <v>18626</v>
      </c>
      <c r="B204" t="s">
        <v>25</v>
      </c>
      <c r="C204" t="str">
        <f>IF(Table1[[#This Row],[Gender]]="M", "Married", "Single")</f>
        <v>Married</v>
      </c>
      <c r="D204" t="s">
        <v>24</v>
      </c>
      <c r="E204" t="str">
        <f>IF(Table1[[#This Row],[Gender]]="F", "Female", "Male")</f>
        <v>Male</v>
      </c>
      <c r="F204" s="3">
        <v>40000</v>
      </c>
      <c r="G204" s="2">
        <v>2</v>
      </c>
      <c r="H204" t="s">
        <v>15</v>
      </c>
      <c r="I204" t="s">
        <v>12</v>
      </c>
      <c r="J204">
        <v>0</v>
      </c>
      <c r="K204" t="s">
        <v>20</v>
      </c>
      <c r="L204" s="2">
        <v>33</v>
      </c>
      <c r="M204" s="15" t="s">
        <v>12</v>
      </c>
      <c r="N204" s="2">
        <f>IF(Table1[[#This Row],[Purchased Bike]]="Yes", 1, 0)</f>
        <v>1</v>
      </c>
      <c r="O204" s="1" t="s">
        <v>29</v>
      </c>
      <c r="P204" t="s">
        <v>31</v>
      </c>
      <c r="Q204" s="2">
        <f>IF(LEFT(Table1[[#This Row],[Commute Distance]],2)="10",10,VALUE(LEFT(Table1[[#This Row],[Commute Distance]],FIND("-",Table1[[#This Row],[Commute Distance]])-1)))</f>
        <v>1</v>
      </c>
      <c r="R2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04">
        <f>(Table1[[#This Row],[Upper Bound]]+Table1[[#This Row],[Lower Bound]])/2</f>
        <v>1.5</v>
      </c>
    </row>
    <row r="205" spans="1:19" x14ac:dyDescent="0.3">
      <c r="A205" s="2">
        <v>29298</v>
      </c>
      <c r="B205" t="s">
        <v>25</v>
      </c>
      <c r="C205" t="str">
        <f>IF(Table1[[#This Row],[Gender]]="M", "Married", "Single")</f>
        <v>Single</v>
      </c>
      <c r="D205" t="s">
        <v>23</v>
      </c>
      <c r="E205" t="str">
        <f>IF(Table1[[#This Row],[Gender]]="F", "Female", "Male")</f>
        <v>Female</v>
      </c>
      <c r="F205" s="3">
        <v>60000</v>
      </c>
      <c r="G205" s="2">
        <v>1</v>
      </c>
      <c r="H205" t="s">
        <v>11</v>
      </c>
      <c r="I205" t="s">
        <v>12</v>
      </c>
      <c r="J205">
        <v>1</v>
      </c>
      <c r="K205" t="s">
        <v>18</v>
      </c>
      <c r="L205" s="2">
        <v>46</v>
      </c>
      <c r="M205" s="15" t="s">
        <v>12</v>
      </c>
      <c r="N205" s="2">
        <f>IF(Table1[[#This Row],[Purchased Bike]]="Yes", 1, 0)</f>
        <v>1</v>
      </c>
      <c r="O205" s="1" t="s">
        <v>32</v>
      </c>
      <c r="P205" t="s">
        <v>31</v>
      </c>
      <c r="Q205" s="2">
        <f>IF(LEFT(Table1[[#This Row],[Commute Distance]],2)="10",10,VALUE(LEFT(Table1[[#This Row],[Commute Distance]],FIND("-",Table1[[#This Row],[Commute Distance]])-1)))</f>
        <v>5</v>
      </c>
      <c r="R2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05">
        <f>(Table1[[#This Row],[Upper Bound]]+Table1[[#This Row],[Lower Bound]])/2</f>
        <v>7.5</v>
      </c>
    </row>
    <row r="206" spans="1:19" x14ac:dyDescent="0.3">
      <c r="A206" s="2">
        <v>24842</v>
      </c>
      <c r="B206" t="s">
        <v>25</v>
      </c>
      <c r="C206" t="str">
        <f>IF(Table1[[#This Row],[Gender]]="M", "Married", "Single")</f>
        <v>Single</v>
      </c>
      <c r="D206" t="s">
        <v>23</v>
      </c>
      <c r="E206" t="str">
        <f>IF(Table1[[#This Row],[Gender]]="F", "Female", "Male")</f>
        <v>Female</v>
      </c>
      <c r="F206" s="3">
        <v>90000</v>
      </c>
      <c r="G206" s="2">
        <v>3</v>
      </c>
      <c r="H206" t="s">
        <v>16</v>
      </c>
      <c r="I206" t="s">
        <v>14</v>
      </c>
      <c r="J206">
        <v>1</v>
      </c>
      <c r="K206" t="s">
        <v>17</v>
      </c>
      <c r="L206" s="2">
        <v>51</v>
      </c>
      <c r="M206" s="15" t="s">
        <v>14</v>
      </c>
      <c r="N206" s="2">
        <f>IF(Table1[[#This Row],[Purchased Bike]]="Yes", 1, 0)</f>
        <v>0</v>
      </c>
      <c r="O206" s="1" t="s">
        <v>29</v>
      </c>
      <c r="P206" t="s">
        <v>33</v>
      </c>
      <c r="Q206" s="2">
        <f>IF(LEFT(Table1[[#This Row],[Commute Distance]],2)="10",10,VALUE(LEFT(Table1[[#This Row],[Commute Distance]],FIND("-",Table1[[#This Row],[Commute Distance]])-1)))</f>
        <v>2</v>
      </c>
      <c r="R2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06">
        <f>(Table1[[#This Row],[Upper Bound]]+Table1[[#This Row],[Lower Bound]])/2</f>
        <v>3.5</v>
      </c>
    </row>
    <row r="207" spans="1:19" x14ac:dyDescent="0.3">
      <c r="A207" s="2">
        <v>15657</v>
      </c>
      <c r="B207" t="s">
        <v>24</v>
      </c>
      <c r="C207" t="str">
        <f>IF(Table1[[#This Row],[Gender]]="M", "Married", "Single")</f>
        <v>Married</v>
      </c>
      <c r="D207" t="s">
        <v>24</v>
      </c>
      <c r="E207" t="str">
        <f>IF(Table1[[#This Row],[Gender]]="F", "Female", "Male")</f>
        <v>Male</v>
      </c>
      <c r="F207" s="3">
        <v>30000</v>
      </c>
      <c r="G207" s="2">
        <v>3</v>
      </c>
      <c r="H207" t="s">
        <v>15</v>
      </c>
      <c r="I207" t="s">
        <v>12</v>
      </c>
      <c r="J207">
        <v>0</v>
      </c>
      <c r="K207" t="s">
        <v>13</v>
      </c>
      <c r="L207" s="2">
        <v>46</v>
      </c>
      <c r="M207" s="15" t="s">
        <v>12</v>
      </c>
      <c r="N207" s="2">
        <f>IF(Table1[[#This Row],[Purchased Bike]]="Yes", 1, 0)</f>
        <v>1</v>
      </c>
      <c r="O207" s="1" t="s">
        <v>29</v>
      </c>
      <c r="P207" t="s">
        <v>35</v>
      </c>
      <c r="Q207" s="2">
        <f>IF(LEFT(Table1[[#This Row],[Commute Distance]],2)="10",10,VALUE(LEFT(Table1[[#This Row],[Commute Distance]],FIND("-",Table1[[#This Row],[Commute Distance]])-1)))</f>
        <v>0</v>
      </c>
      <c r="R2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07">
        <f>(Table1[[#This Row],[Upper Bound]]+Table1[[#This Row],[Lower Bound]])/2</f>
        <v>0.5</v>
      </c>
    </row>
    <row r="208" spans="1:19" x14ac:dyDescent="0.3">
      <c r="A208" s="2">
        <v>11415</v>
      </c>
      <c r="B208" t="s">
        <v>25</v>
      </c>
      <c r="C208" t="str">
        <f>IF(Table1[[#This Row],[Gender]]="M", "Married", "Single")</f>
        <v>Married</v>
      </c>
      <c r="D208" t="s">
        <v>24</v>
      </c>
      <c r="E208" t="str">
        <f>IF(Table1[[#This Row],[Gender]]="F", "Female", "Male")</f>
        <v>Male</v>
      </c>
      <c r="F208" s="3">
        <v>90000</v>
      </c>
      <c r="G208" s="2">
        <v>5</v>
      </c>
      <c r="H208" t="s">
        <v>16</v>
      </c>
      <c r="I208" t="s">
        <v>14</v>
      </c>
      <c r="J208">
        <v>2</v>
      </c>
      <c r="K208" t="s">
        <v>22</v>
      </c>
      <c r="L208" s="2">
        <v>62</v>
      </c>
      <c r="M208" s="15" t="s">
        <v>14</v>
      </c>
      <c r="N208" s="2">
        <f>IF(Table1[[#This Row],[Purchased Bike]]="Yes", 1, 0)</f>
        <v>0</v>
      </c>
      <c r="O208" s="1" t="s">
        <v>29</v>
      </c>
      <c r="P208" t="s">
        <v>31</v>
      </c>
      <c r="Q208" s="2">
        <f>IF(LEFT(Table1[[#This Row],[Commute Distance]],2)="10",10,VALUE(LEFT(Table1[[#This Row],[Commute Distance]],FIND("-",Table1[[#This Row],[Commute Distance]])-1)))</f>
        <v>10</v>
      </c>
      <c r="R2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08">
        <f>(Table1[[#This Row],[Upper Bound]]+Table1[[#This Row],[Lower Bound]])/2</f>
        <v>504.5</v>
      </c>
    </row>
    <row r="209" spans="1:19" x14ac:dyDescent="0.3">
      <c r="A209" s="2">
        <v>28729</v>
      </c>
      <c r="B209" t="s">
        <v>25</v>
      </c>
      <c r="C209" t="str">
        <f>IF(Table1[[#This Row],[Gender]]="M", "Married", "Single")</f>
        <v>Single</v>
      </c>
      <c r="D209" t="s">
        <v>23</v>
      </c>
      <c r="E209" t="str">
        <f>IF(Table1[[#This Row],[Gender]]="F", "Female", "Male")</f>
        <v>Female</v>
      </c>
      <c r="F209" s="3">
        <v>20000</v>
      </c>
      <c r="G209" s="2">
        <v>0</v>
      </c>
      <c r="H209" t="s">
        <v>19</v>
      </c>
      <c r="I209" t="s">
        <v>12</v>
      </c>
      <c r="J209">
        <v>2</v>
      </c>
      <c r="K209" t="s">
        <v>20</v>
      </c>
      <c r="L209" s="2">
        <v>26</v>
      </c>
      <c r="M209" s="15" t="s">
        <v>12</v>
      </c>
      <c r="N209" s="2">
        <f>IF(Table1[[#This Row],[Purchased Bike]]="Yes", 1, 0)</f>
        <v>1</v>
      </c>
      <c r="O209" s="1" t="s">
        <v>29</v>
      </c>
      <c r="P209" t="s">
        <v>34</v>
      </c>
      <c r="Q209" s="2">
        <f>IF(LEFT(Table1[[#This Row],[Commute Distance]],2)="10",10,VALUE(LEFT(Table1[[#This Row],[Commute Distance]],FIND("-",Table1[[#This Row],[Commute Distance]])-1)))</f>
        <v>1</v>
      </c>
      <c r="R2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09">
        <f>(Table1[[#This Row],[Upper Bound]]+Table1[[#This Row],[Lower Bound]])/2</f>
        <v>1.5</v>
      </c>
    </row>
    <row r="210" spans="1:19" x14ac:dyDescent="0.3">
      <c r="A210" s="2">
        <v>22633</v>
      </c>
      <c r="B210" t="s">
        <v>25</v>
      </c>
      <c r="C210" t="str">
        <f>IF(Table1[[#This Row],[Gender]]="M", "Married", "Single")</f>
        <v>Single</v>
      </c>
      <c r="D210" t="s">
        <v>23</v>
      </c>
      <c r="E210" t="str">
        <f>IF(Table1[[#This Row],[Gender]]="F", "Female", "Male")</f>
        <v>Female</v>
      </c>
      <c r="F210" s="3">
        <v>40000</v>
      </c>
      <c r="G210" s="2">
        <v>0</v>
      </c>
      <c r="H210" t="s">
        <v>15</v>
      </c>
      <c r="I210" t="s">
        <v>12</v>
      </c>
      <c r="J210">
        <v>0</v>
      </c>
      <c r="K210" t="s">
        <v>13</v>
      </c>
      <c r="L210" s="2">
        <v>37</v>
      </c>
      <c r="M210" s="15" t="s">
        <v>12</v>
      </c>
      <c r="N210" s="2">
        <f>IF(Table1[[#This Row],[Purchased Bike]]="Yes", 1, 0)</f>
        <v>1</v>
      </c>
      <c r="O210" s="1" t="s">
        <v>29</v>
      </c>
      <c r="P210" t="s">
        <v>35</v>
      </c>
      <c r="Q210" s="2">
        <f>IF(LEFT(Table1[[#This Row],[Commute Distance]],2)="10",10,VALUE(LEFT(Table1[[#This Row],[Commute Distance]],FIND("-",Table1[[#This Row],[Commute Distance]])-1)))</f>
        <v>0</v>
      </c>
      <c r="R2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10">
        <f>(Table1[[#This Row],[Upper Bound]]+Table1[[#This Row],[Lower Bound]])/2</f>
        <v>0.5</v>
      </c>
    </row>
    <row r="211" spans="1:19" x14ac:dyDescent="0.3">
      <c r="A211" s="2">
        <v>25649</v>
      </c>
      <c r="B211" t="s">
        <v>25</v>
      </c>
      <c r="C211" t="str">
        <f>IF(Table1[[#This Row],[Gender]]="M", "Married", "Single")</f>
        <v>Single</v>
      </c>
      <c r="D211" t="s">
        <v>23</v>
      </c>
      <c r="E211" t="str">
        <f>IF(Table1[[#This Row],[Gender]]="F", "Female", "Male")</f>
        <v>Female</v>
      </c>
      <c r="F211" s="3">
        <v>30000</v>
      </c>
      <c r="G211" s="2">
        <v>3</v>
      </c>
      <c r="H211" t="s">
        <v>15</v>
      </c>
      <c r="I211" t="s">
        <v>12</v>
      </c>
      <c r="J211">
        <v>0</v>
      </c>
      <c r="K211" t="s">
        <v>13</v>
      </c>
      <c r="L211" s="2">
        <v>42</v>
      </c>
      <c r="M211" s="15" t="s">
        <v>12</v>
      </c>
      <c r="N211" s="2">
        <f>IF(Table1[[#This Row],[Purchased Bike]]="Yes", 1, 0)</f>
        <v>1</v>
      </c>
      <c r="O211" s="1" t="s">
        <v>29</v>
      </c>
      <c r="P211" t="s">
        <v>31</v>
      </c>
      <c r="Q211" s="2">
        <f>IF(LEFT(Table1[[#This Row],[Commute Distance]],2)="10",10,VALUE(LEFT(Table1[[#This Row],[Commute Distance]],FIND("-",Table1[[#This Row],[Commute Distance]])-1)))</f>
        <v>0</v>
      </c>
      <c r="R2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11">
        <f>(Table1[[#This Row],[Upper Bound]]+Table1[[#This Row],[Lower Bound]])/2</f>
        <v>0.5</v>
      </c>
    </row>
    <row r="212" spans="1:19" x14ac:dyDescent="0.3">
      <c r="A212" s="2">
        <v>14669</v>
      </c>
      <c r="B212" t="s">
        <v>24</v>
      </c>
      <c r="C212" t="str">
        <f>IF(Table1[[#This Row],[Gender]]="M", "Married", "Single")</f>
        <v>Single</v>
      </c>
      <c r="D212" t="s">
        <v>23</v>
      </c>
      <c r="E212" t="str">
        <f>IF(Table1[[#This Row],[Gender]]="F", "Female", "Male")</f>
        <v>Female</v>
      </c>
      <c r="F212" s="3">
        <v>80000</v>
      </c>
      <c r="G212" s="2">
        <v>4</v>
      </c>
      <c r="H212" t="s">
        <v>21</v>
      </c>
      <c r="I212" t="s">
        <v>12</v>
      </c>
      <c r="J212">
        <v>1</v>
      </c>
      <c r="K212" t="s">
        <v>13</v>
      </c>
      <c r="L212" s="2">
        <v>36</v>
      </c>
      <c r="M212" s="15" t="s">
        <v>14</v>
      </c>
      <c r="N212" s="2">
        <f>IF(Table1[[#This Row],[Purchased Bike]]="Yes", 1, 0)</f>
        <v>0</v>
      </c>
      <c r="O212" s="1" t="s">
        <v>32</v>
      </c>
      <c r="P212" t="s">
        <v>35</v>
      </c>
      <c r="Q212" s="2">
        <f>IF(LEFT(Table1[[#This Row],[Commute Distance]],2)="10",10,VALUE(LEFT(Table1[[#This Row],[Commute Distance]],FIND("-",Table1[[#This Row],[Commute Distance]])-1)))</f>
        <v>0</v>
      </c>
      <c r="R2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12">
        <f>(Table1[[#This Row],[Upper Bound]]+Table1[[#This Row],[Lower Bound]])/2</f>
        <v>0.5</v>
      </c>
    </row>
    <row r="213" spans="1:19" x14ac:dyDescent="0.3">
      <c r="A213" s="2">
        <v>19299</v>
      </c>
      <c r="B213" t="s">
        <v>24</v>
      </c>
      <c r="C213" t="str">
        <f>IF(Table1[[#This Row],[Gender]]="M", "Married", "Single")</f>
        <v>Single</v>
      </c>
      <c r="D213" t="s">
        <v>23</v>
      </c>
      <c r="E213" t="str">
        <f>IF(Table1[[#This Row],[Gender]]="F", "Female", "Male")</f>
        <v>Female</v>
      </c>
      <c r="F213" s="3">
        <v>50000</v>
      </c>
      <c r="G213" s="2">
        <v>0</v>
      </c>
      <c r="H213" t="s">
        <v>11</v>
      </c>
      <c r="I213" t="s">
        <v>12</v>
      </c>
      <c r="J213">
        <v>0</v>
      </c>
      <c r="K213" t="s">
        <v>13</v>
      </c>
      <c r="L213" s="2">
        <v>36</v>
      </c>
      <c r="M213" s="15" t="s">
        <v>12</v>
      </c>
      <c r="N213" s="2">
        <f>IF(Table1[[#This Row],[Purchased Bike]]="Yes", 1, 0)</f>
        <v>1</v>
      </c>
      <c r="O213" s="1" t="s">
        <v>29</v>
      </c>
      <c r="P213" t="s">
        <v>35</v>
      </c>
      <c r="Q213" s="2">
        <f>IF(LEFT(Table1[[#This Row],[Commute Distance]],2)="10",10,VALUE(LEFT(Table1[[#This Row],[Commute Distance]],FIND("-",Table1[[#This Row],[Commute Distance]])-1)))</f>
        <v>0</v>
      </c>
      <c r="R2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13">
        <f>(Table1[[#This Row],[Upper Bound]]+Table1[[#This Row],[Lower Bound]])/2</f>
        <v>0.5</v>
      </c>
    </row>
    <row r="214" spans="1:19" x14ac:dyDescent="0.3">
      <c r="A214" s="2">
        <v>20946</v>
      </c>
      <c r="B214" t="s">
        <v>25</v>
      </c>
      <c r="C214" t="str">
        <f>IF(Table1[[#This Row],[Gender]]="M", "Married", "Single")</f>
        <v>Single</v>
      </c>
      <c r="D214" t="s">
        <v>23</v>
      </c>
      <c r="E214" t="str">
        <f>IF(Table1[[#This Row],[Gender]]="F", "Female", "Male")</f>
        <v>Female</v>
      </c>
      <c r="F214" s="3">
        <v>30000</v>
      </c>
      <c r="G214" s="2">
        <v>0</v>
      </c>
      <c r="H214" t="s">
        <v>15</v>
      </c>
      <c r="I214" t="s">
        <v>14</v>
      </c>
      <c r="J214">
        <v>1</v>
      </c>
      <c r="K214" t="s">
        <v>17</v>
      </c>
      <c r="L214" s="2">
        <v>30</v>
      </c>
      <c r="M214" s="15" t="s">
        <v>14</v>
      </c>
      <c r="N214" s="2">
        <f>IF(Table1[[#This Row],[Purchased Bike]]="Yes", 1, 0)</f>
        <v>0</v>
      </c>
      <c r="O214" s="1" t="s">
        <v>29</v>
      </c>
      <c r="P214" t="s">
        <v>31</v>
      </c>
      <c r="Q214" s="2">
        <f>IF(LEFT(Table1[[#This Row],[Commute Distance]],2)="10",10,VALUE(LEFT(Table1[[#This Row],[Commute Distance]],FIND("-",Table1[[#This Row],[Commute Distance]])-1)))</f>
        <v>2</v>
      </c>
      <c r="R2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14">
        <f>(Table1[[#This Row],[Upper Bound]]+Table1[[#This Row],[Lower Bound]])/2</f>
        <v>3.5</v>
      </c>
    </row>
    <row r="215" spans="1:19" x14ac:dyDescent="0.3">
      <c r="A215" s="2">
        <v>11451</v>
      </c>
      <c r="B215" t="s">
        <v>25</v>
      </c>
      <c r="C215" t="str">
        <f>IF(Table1[[#This Row],[Gender]]="M", "Married", "Single")</f>
        <v>Married</v>
      </c>
      <c r="D215" t="s">
        <v>24</v>
      </c>
      <c r="E215" t="str">
        <f>IF(Table1[[#This Row],[Gender]]="F", "Female", "Male")</f>
        <v>Male</v>
      </c>
      <c r="F215" s="3">
        <v>70000</v>
      </c>
      <c r="G215" s="2">
        <v>0</v>
      </c>
      <c r="H215" t="s">
        <v>16</v>
      </c>
      <c r="I215" t="s">
        <v>14</v>
      </c>
      <c r="J215">
        <v>4</v>
      </c>
      <c r="K215" t="s">
        <v>22</v>
      </c>
      <c r="L215" s="2">
        <v>31</v>
      </c>
      <c r="M215" s="15" t="s">
        <v>12</v>
      </c>
      <c r="N215" s="2">
        <f>IF(Table1[[#This Row],[Purchased Bike]]="Yes", 1, 0)</f>
        <v>1</v>
      </c>
      <c r="O215" s="1" t="s">
        <v>32</v>
      </c>
      <c r="P215" t="s">
        <v>30</v>
      </c>
      <c r="Q215" s="2">
        <f>IF(LEFT(Table1[[#This Row],[Commute Distance]],2)="10",10,VALUE(LEFT(Table1[[#This Row],[Commute Distance]],FIND("-",Table1[[#This Row],[Commute Distance]])-1)))</f>
        <v>10</v>
      </c>
      <c r="R2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15">
        <f>(Table1[[#This Row],[Upper Bound]]+Table1[[#This Row],[Lower Bound]])/2</f>
        <v>504.5</v>
      </c>
    </row>
    <row r="216" spans="1:19" x14ac:dyDescent="0.3">
      <c r="A216" s="2">
        <v>25553</v>
      </c>
      <c r="B216" t="s">
        <v>24</v>
      </c>
      <c r="C216" t="str">
        <f>IF(Table1[[#This Row],[Gender]]="M", "Married", "Single")</f>
        <v>Married</v>
      </c>
      <c r="D216" t="s">
        <v>24</v>
      </c>
      <c r="E216" t="str">
        <f>IF(Table1[[#This Row],[Gender]]="F", "Female", "Male")</f>
        <v>Male</v>
      </c>
      <c r="F216" s="3">
        <v>30000</v>
      </c>
      <c r="G216" s="2">
        <v>1</v>
      </c>
      <c r="H216" t="s">
        <v>15</v>
      </c>
      <c r="I216" t="s">
        <v>12</v>
      </c>
      <c r="J216">
        <v>0</v>
      </c>
      <c r="K216" t="s">
        <v>13</v>
      </c>
      <c r="L216" s="2">
        <v>65</v>
      </c>
      <c r="M216" s="15" t="s">
        <v>12</v>
      </c>
      <c r="N216" s="2">
        <f>IF(Table1[[#This Row],[Purchased Bike]]="Yes", 1, 0)</f>
        <v>1</v>
      </c>
      <c r="O216" s="1" t="s">
        <v>29</v>
      </c>
      <c r="P216" t="s">
        <v>30</v>
      </c>
      <c r="Q216" s="2">
        <f>IF(LEFT(Table1[[#This Row],[Commute Distance]],2)="10",10,VALUE(LEFT(Table1[[#This Row],[Commute Distance]],FIND("-",Table1[[#This Row],[Commute Distance]])-1)))</f>
        <v>0</v>
      </c>
      <c r="R2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16">
        <f>(Table1[[#This Row],[Upper Bound]]+Table1[[#This Row],[Lower Bound]])/2</f>
        <v>0.5</v>
      </c>
    </row>
    <row r="217" spans="1:19" x14ac:dyDescent="0.3">
      <c r="A217" s="2">
        <v>27951</v>
      </c>
      <c r="B217" t="s">
        <v>25</v>
      </c>
      <c r="C217" t="str">
        <f>IF(Table1[[#This Row],[Gender]]="M", "Married", "Single")</f>
        <v>Married</v>
      </c>
      <c r="D217" t="s">
        <v>24</v>
      </c>
      <c r="E217" t="str">
        <f>IF(Table1[[#This Row],[Gender]]="F", "Female", "Male")</f>
        <v>Male</v>
      </c>
      <c r="F217" s="3">
        <v>80000</v>
      </c>
      <c r="G217" s="2">
        <v>4</v>
      </c>
      <c r="H217" t="s">
        <v>16</v>
      </c>
      <c r="I217" t="s">
        <v>14</v>
      </c>
      <c r="J217">
        <v>2</v>
      </c>
      <c r="K217" t="s">
        <v>17</v>
      </c>
      <c r="L217" s="2">
        <v>54</v>
      </c>
      <c r="M217" s="15" t="s">
        <v>12</v>
      </c>
      <c r="N217" s="2">
        <f>IF(Table1[[#This Row],[Purchased Bike]]="Yes", 1, 0)</f>
        <v>1</v>
      </c>
      <c r="O217" s="1" t="s">
        <v>29</v>
      </c>
      <c r="P217" t="s">
        <v>31</v>
      </c>
      <c r="Q217" s="2">
        <f>IF(LEFT(Table1[[#This Row],[Commute Distance]],2)="10",10,VALUE(LEFT(Table1[[#This Row],[Commute Distance]],FIND("-",Table1[[#This Row],[Commute Distance]])-1)))</f>
        <v>2</v>
      </c>
      <c r="R2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17">
        <f>(Table1[[#This Row],[Upper Bound]]+Table1[[#This Row],[Lower Bound]])/2</f>
        <v>3.5</v>
      </c>
    </row>
    <row r="218" spans="1:19" x14ac:dyDescent="0.3">
      <c r="A218" s="2">
        <v>25026</v>
      </c>
      <c r="B218" t="s">
        <v>24</v>
      </c>
      <c r="C218" t="str">
        <f>IF(Table1[[#This Row],[Gender]]="M", "Married", "Single")</f>
        <v>Married</v>
      </c>
      <c r="D218" t="s">
        <v>24</v>
      </c>
      <c r="E218" t="str">
        <f>IF(Table1[[#This Row],[Gender]]="F", "Female", "Male")</f>
        <v>Male</v>
      </c>
      <c r="F218" s="3">
        <v>20000</v>
      </c>
      <c r="G218" s="2">
        <v>2</v>
      </c>
      <c r="H218" t="s">
        <v>15</v>
      </c>
      <c r="I218" t="s">
        <v>12</v>
      </c>
      <c r="J218">
        <v>3</v>
      </c>
      <c r="K218" t="s">
        <v>18</v>
      </c>
      <c r="L218" s="2">
        <v>54</v>
      </c>
      <c r="M218" s="15" t="s">
        <v>14</v>
      </c>
      <c r="N218" s="2">
        <f>IF(Table1[[#This Row],[Purchased Bike]]="Yes", 1, 0)</f>
        <v>0</v>
      </c>
      <c r="O218" s="1" t="s">
        <v>32</v>
      </c>
      <c r="P218" t="s">
        <v>34</v>
      </c>
      <c r="Q218" s="2">
        <f>IF(LEFT(Table1[[#This Row],[Commute Distance]],2)="10",10,VALUE(LEFT(Table1[[#This Row],[Commute Distance]],FIND("-",Table1[[#This Row],[Commute Distance]])-1)))</f>
        <v>5</v>
      </c>
      <c r="R2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18">
        <f>(Table1[[#This Row],[Upper Bound]]+Table1[[#This Row],[Lower Bound]])/2</f>
        <v>7.5</v>
      </c>
    </row>
    <row r="219" spans="1:19" x14ac:dyDescent="0.3">
      <c r="A219" s="2">
        <v>13673</v>
      </c>
      <c r="B219" t="s">
        <v>25</v>
      </c>
      <c r="C219" t="str">
        <f>IF(Table1[[#This Row],[Gender]]="M", "Married", "Single")</f>
        <v>Single</v>
      </c>
      <c r="D219" t="s">
        <v>23</v>
      </c>
      <c r="E219" t="str">
        <f>IF(Table1[[#This Row],[Gender]]="F", "Female", "Male")</f>
        <v>Female</v>
      </c>
      <c r="F219" s="3">
        <v>20000</v>
      </c>
      <c r="G219" s="2">
        <v>0</v>
      </c>
      <c r="H219" t="s">
        <v>19</v>
      </c>
      <c r="I219" t="s">
        <v>14</v>
      </c>
      <c r="J219">
        <v>2</v>
      </c>
      <c r="K219" t="s">
        <v>13</v>
      </c>
      <c r="L219" s="2">
        <v>25</v>
      </c>
      <c r="M219" s="15" t="s">
        <v>14</v>
      </c>
      <c r="N219" s="2">
        <f>IF(Table1[[#This Row],[Purchased Bike]]="Yes", 1, 0)</f>
        <v>0</v>
      </c>
      <c r="O219" s="1" t="s">
        <v>29</v>
      </c>
      <c r="P219" t="s">
        <v>34</v>
      </c>
      <c r="Q219" s="2">
        <f>IF(LEFT(Table1[[#This Row],[Commute Distance]],2)="10",10,VALUE(LEFT(Table1[[#This Row],[Commute Distance]],FIND("-",Table1[[#This Row],[Commute Distance]])-1)))</f>
        <v>0</v>
      </c>
      <c r="R2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19">
        <f>(Table1[[#This Row],[Upper Bound]]+Table1[[#This Row],[Lower Bound]])/2</f>
        <v>0.5</v>
      </c>
    </row>
    <row r="220" spans="1:19" x14ac:dyDescent="0.3">
      <c r="A220" s="2">
        <v>16043</v>
      </c>
      <c r="B220" t="s">
        <v>25</v>
      </c>
      <c r="C220" t="str">
        <f>IF(Table1[[#This Row],[Gender]]="M", "Married", "Single")</f>
        <v>Married</v>
      </c>
      <c r="D220" t="s">
        <v>24</v>
      </c>
      <c r="E220" t="str">
        <f>IF(Table1[[#This Row],[Gender]]="F", "Female", "Male")</f>
        <v>Male</v>
      </c>
      <c r="F220" s="3">
        <v>10000</v>
      </c>
      <c r="G220" s="2">
        <v>1</v>
      </c>
      <c r="H220" t="s">
        <v>19</v>
      </c>
      <c r="I220" t="s">
        <v>12</v>
      </c>
      <c r="J220">
        <v>0</v>
      </c>
      <c r="K220" t="s">
        <v>13</v>
      </c>
      <c r="L220" s="2">
        <v>48</v>
      </c>
      <c r="M220" s="15" t="s">
        <v>14</v>
      </c>
      <c r="N220" s="2">
        <f>IF(Table1[[#This Row],[Purchased Bike]]="Yes", 1, 0)</f>
        <v>0</v>
      </c>
      <c r="O220" s="1" t="s">
        <v>29</v>
      </c>
      <c r="P220" t="s">
        <v>30</v>
      </c>
      <c r="Q220" s="2">
        <f>IF(LEFT(Table1[[#This Row],[Commute Distance]],2)="10",10,VALUE(LEFT(Table1[[#This Row],[Commute Distance]],FIND("-",Table1[[#This Row],[Commute Distance]])-1)))</f>
        <v>0</v>
      </c>
      <c r="R2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20">
        <f>(Table1[[#This Row],[Upper Bound]]+Table1[[#This Row],[Lower Bound]])/2</f>
        <v>0.5</v>
      </c>
    </row>
    <row r="221" spans="1:19" x14ac:dyDescent="0.3">
      <c r="A221" s="2">
        <v>22399</v>
      </c>
      <c r="B221" t="s">
        <v>25</v>
      </c>
      <c r="C221" t="str">
        <f>IF(Table1[[#This Row],[Gender]]="M", "Married", "Single")</f>
        <v>Married</v>
      </c>
      <c r="D221" t="s">
        <v>24</v>
      </c>
      <c r="E221" t="str">
        <f>IF(Table1[[#This Row],[Gender]]="F", "Female", "Male")</f>
        <v>Male</v>
      </c>
      <c r="F221" s="3">
        <v>10000</v>
      </c>
      <c r="G221" s="2">
        <v>0</v>
      </c>
      <c r="H221" t="s">
        <v>19</v>
      </c>
      <c r="I221" t="s">
        <v>12</v>
      </c>
      <c r="J221">
        <v>1</v>
      </c>
      <c r="K221" t="s">
        <v>20</v>
      </c>
      <c r="L221" s="2">
        <v>26</v>
      </c>
      <c r="M221" s="15" t="s">
        <v>12</v>
      </c>
      <c r="N221" s="2">
        <f>IF(Table1[[#This Row],[Purchased Bike]]="Yes", 1, 0)</f>
        <v>1</v>
      </c>
      <c r="O221" s="1" t="s">
        <v>32</v>
      </c>
      <c r="P221" t="s">
        <v>31</v>
      </c>
      <c r="Q221" s="2">
        <f>IF(LEFT(Table1[[#This Row],[Commute Distance]],2)="10",10,VALUE(LEFT(Table1[[#This Row],[Commute Distance]],FIND("-",Table1[[#This Row],[Commute Distance]])-1)))</f>
        <v>1</v>
      </c>
      <c r="R2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21">
        <f>(Table1[[#This Row],[Upper Bound]]+Table1[[#This Row],[Lower Bound]])/2</f>
        <v>1.5</v>
      </c>
    </row>
    <row r="222" spans="1:19" x14ac:dyDescent="0.3">
      <c r="A222" s="2">
        <v>27696</v>
      </c>
      <c r="B222" t="s">
        <v>24</v>
      </c>
      <c r="C222" t="str">
        <f>IF(Table1[[#This Row],[Gender]]="M", "Married", "Single")</f>
        <v>Married</v>
      </c>
      <c r="D222" t="s">
        <v>24</v>
      </c>
      <c r="E222" t="str">
        <f>IF(Table1[[#This Row],[Gender]]="F", "Female", "Male")</f>
        <v>Male</v>
      </c>
      <c r="F222" s="3">
        <v>60000</v>
      </c>
      <c r="G222" s="2">
        <v>1</v>
      </c>
      <c r="H222" t="s">
        <v>16</v>
      </c>
      <c r="I222" t="s">
        <v>12</v>
      </c>
      <c r="J222">
        <v>1</v>
      </c>
      <c r="K222" t="s">
        <v>18</v>
      </c>
      <c r="L222" s="2">
        <v>43</v>
      </c>
      <c r="M222" s="15" t="s">
        <v>12</v>
      </c>
      <c r="N222" s="2">
        <f>IF(Table1[[#This Row],[Purchased Bike]]="Yes", 1, 0)</f>
        <v>1</v>
      </c>
      <c r="O222" s="1" t="s">
        <v>32</v>
      </c>
      <c r="P222" t="s">
        <v>30</v>
      </c>
      <c r="Q222" s="2">
        <f>IF(LEFT(Table1[[#This Row],[Commute Distance]],2)="10",10,VALUE(LEFT(Table1[[#This Row],[Commute Distance]],FIND("-",Table1[[#This Row],[Commute Distance]])-1)))</f>
        <v>5</v>
      </c>
      <c r="R2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22">
        <f>(Table1[[#This Row],[Upper Bound]]+Table1[[#This Row],[Lower Bound]])/2</f>
        <v>7.5</v>
      </c>
    </row>
    <row r="223" spans="1:19" x14ac:dyDescent="0.3">
      <c r="A223" s="2">
        <v>25313</v>
      </c>
      <c r="B223" t="s">
        <v>25</v>
      </c>
      <c r="C223" t="str">
        <f>IF(Table1[[#This Row],[Gender]]="M", "Married", "Single")</f>
        <v>Married</v>
      </c>
      <c r="D223" t="s">
        <v>24</v>
      </c>
      <c r="E223" t="str">
        <f>IF(Table1[[#This Row],[Gender]]="F", "Female", "Male")</f>
        <v>Male</v>
      </c>
      <c r="F223" s="3">
        <v>10000</v>
      </c>
      <c r="G223" s="2">
        <v>0</v>
      </c>
      <c r="H223" t="s">
        <v>19</v>
      </c>
      <c r="I223" t="s">
        <v>14</v>
      </c>
      <c r="J223">
        <v>2</v>
      </c>
      <c r="K223" t="s">
        <v>20</v>
      </c>
      <c r="L223" s="2">
        <v>35</v>
      </c>
      <c r="M223" s="15" t="s">
        <v>14</v>
      </c>
      <c r="N223" s="2">
        <f>IF(Table1[[#This Row],[Purchased Bike]]="Yes", 1, 0)</f>
        <v>0</v>
      </c>
      <c r="O223" s="1" t="s">
        <v>29</v>
      </c>
      <c r="P223" t="s">
        <v>34</v>
      </c>
      <c r="Q223" s="2">
        <f>IF(LEFT(Table1[[#This Row],[Commute Distance]],2)="10",10,VALUE(LEFT(Table1[[#This Row],[Commute Distance]],FIND("-",Table1[[#This Row],[Commute Distance]])-1)))</f>
        <v>1</v>
      </c>
      <c r="R2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23">
        <f>(Table1[[#This Row],[Upper Bound]]+Table1[[#This Row],[Lower Bound]])/2</f>
        <v>1.5</v>
      </c>
    </row>
    <row r="224" spans="1:19" x14ac:dyDescent="0.3">
      <c r="A224" s="2">
        <v>13813</v>
      </c>
      <c r="B224" t="s">
        <v>24</v>
      </c>
      <c r="C224" t="str">
        <f>IF(Table1[[#This Row],[Gender]]="M", "Married", "Single")</f>
        <v>Single</v>
      </c>
      <c r="D224" t="s">
        <v>23</v>
      </c>
      <c r="E224" t="str">
        <f>IF(Table1[[#This Row],[Gender]]="F", "Female", "Male")</f>
        <v>Female</v>
      </c>
      <c r="F224" s="3">
        <v>30000</v>
      </c>
      <c r="G224" s="2">
        <v>3</v>
      </c>
      <c r="H224" t="s">
        <v>15</v>
      </c>
      <c r="I224" t="s">
        <v>14</v>
      </c>
      <c r="J224">
        <v>0</v>
      </c>
      <c r="K224" t="s">
        <v>13</v>
      </c>
      <c r="L224" s="2">
        <v>42</v>
      </c>
      <c r="M224" s="15" t="s">
        <v>14</v>
      </c>
      <c r="N224" s="2">
        <f>IF(Table1[[#This Row],[Purchased Bike]]="Yes", 1, 0)</f>
        <v>0</v>
      </c>
      <c r="O224" s="1" t="s">
        <v>29</v>
      </c>
      <c r="P224" t="s">
        <v>31</v>
      </c>
      <c r="Q224" s="2">
        <f>IF(LEFT(Table1[[#This Row],[Commute Distance]],2)="10",10,VALUE(LEFT(Table1[[#This Row],[Commute Distance]],FIND("-",Table1[[#This Row],[Commute Distance]])-1)))</f>
        <v>0</v>
      </c>
      <c r="R2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24">
        <f>(Table1[[#This Row],[Upper Bound]]+Table1[[#This Row],[Lower Bound]])/2</f>
        <v>0.5</v>
      </c>
    </row>
    <row r="225" spans="1:19" x14ac:dyDescent="0.3">
      <c r="A225" s="2">
        <v>18711</v>
      </c>
      <c r="B225" t="s">
        <v>25</v>
      </c>
      <c r="C225" t="str">
        <f>IF(Table1[[#This Row],[Gender]]="M", "Married", "Single")</f>
        <v>Single</v>
      </c>
      <c r="D225" t="s">
        <v>23</v>
      </c>
      <c r="E225" t="str">
        <f>IF(Table1[[#This Row],[Gender]]="F", "Female", "Male")</f>
        <v>Female</v>
      </c>
      <c r="F225" s="3">
        <v>70000</v>
      </c>
      <c r="G225" s="2">
        <v>5</v>
      </c>
      <c r="H225" t="s">
        <v>16</v>
      </c>
      <c r="I225" t="s">
        <v>12</v>
      </c>
      <c r="J225">
        <v>4</v>
      </c>
      <c r="K225" t="s">
        <v>22</v>
      </c>
      <c r="L225" s="2">
        <v>39</v>
      </c>
      <c r="M225" s="15" t="s">
        <v>14</v>
      </c>
      <c r="N225" s="2">
        <f>IF(Table1[[#This Row],[Purchased Bike]]="Yes", 1, 0)</f>
        <v>0</v>
      </c>
      <c r="O225" s="1" t="s">
        <v>32</v>
      </c>
      <c r="P225" t="s">
        <v>30</v>
      </c>
      <c r="Q225" s="2">
        <f>IF(LEFT(Table1[[#This Row],[Commute Distance]],2)="10",10,VALUE(LEFT(Table1[[#This Row],[Commute Distance]],FIND("-",Table1[[#This Row],[Commute Distance]])-1)))</f>
        <v>10</v>
      </c>
      <c r="R2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25">
        <f>(Table1[[#This Row],[Upper Bound]]+Table1[[#This Row],[Lower Bound]])/2</f>
        <v>504.5</v>
      </c>
    </row>
    <row r="226" spans="1:19" x14ac:dyDescent="0.3">
      <c r="A226" s="2">
        <v>19650</v>
      </c>
      <c r="B226" t="s">
        <v>24</v>
      </c>
      <c r="C226" t="str">
        <f>IF(Table1[[#This Row],[Gender]]="M", "Married", "Single")</f>
        <v>Single</v>
      </c>
      <c r="D226" t="s">
        <v>23</v>
      </c>
      <c r="E226" t="str">
        <f>IF(Table1[[#This Row],[Gender]]="F", "Female", "Male")</f>
        <v>Female</v>
      </c>
      <c r="F226" s="3">
        <v>30000</v>
      </c>
      <c r="G226" s="2">
        <v>2</v>
      </c>
      <c r="H226" t="s">
        <v>15</v>
      </c>
      <c r="I226" t="s">
        <v>14</v>
      </c>
      <c r="J226">
        <v>2</v>
      </c>
      <c r="K226" t="s">
        <v>13</v>
      </c>
      <c r="L226" s="2">
        <v>67</v>
      </c>
      <c r="M226" s="15" t="s">
        <v>14</v>
      </c>
      <c r="N226" s="2">
        <f>IF(Table1[[#This Row],[Purchased Bike]]="Yes", 1, 0)</f>
        <v>0</v>
      </c>
      <c r="O226" s="1" t="s">
        <v>32</v>
      </c>
      <c r="P226" t="s">
        <v>31</v>
      </c>
      <c r="Q226" s="2">
        <f>IF(LEFT(Table1[[#This Row],[Commute Distance]],2)="10",10,VALUE(LEFT(Table1[[#This Row],[Commute Distance]],FIND("-",Table1[[#This Row],[Commute Distance]])-1)))</f>
        <v>0</v>
      </c>
      <c r="R2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26">
        <f>(Table1[[#This Row],[Upper Bound]]+Table1[[#This Row],[Lower Bound]])/2</f>
        <v>0.5</v>
      </c>
    </row>
    <row r="227" spans="1:19" x14ac:dyDescent="0.3">
      <c r="A227" s="2">
        <v>14135</v>
      </c>
      <c r="B227" t="s">
        <v>24</v>
      </c>
      <c r="C227" t="str">
        <f>IF(Table1[[#This Row],[Gender]]="M", "Married", "Single")</f>
        <v>Married</v>
      </c>
      <c r="D227" t="s">
        <v>24</v>
      </c>
      <c r="E227" t="str">
        <f>IF(Table1[[#This Row],[Gender]]="F", "Female", "Male")</f>
        <v>Male</v>
      </c>
      <c r="F227" s="3">
        <v>20000</v>
      </c>
      <c r="G227" s="2">
        <v>1</v>
      </c>
      <c r="H227" t="s">
        <v>19</v>
      </c>
      <c r="I227" t="s">
        <v>12</v>
      </c>
      <c r="J227">
        <v>0</v>
      </c>
      <c r="K227" t="s">
        <v>20</v>
      </c>
      <c r="L227" s="2">
        <v>35</v>
      </c>
      <c r="M227" s="15" t="s">
        <v>14</v>
      </c>
      <c r="N227" s="2">
        <f>IF(Table1[[#This Row],[Purchased Bike]]="Yes", 1, 0)</f>
        <v>0</v>
      </c>
      <c r="O227" s="1" t="s">
        <v>29</v>
      </c>
      <c r="P227" t="s">
        <v>31</v>
      </c>
      <c r="Q227" s="2">
        <f>IF(LEFT(Table1[[#This Row],[Commute Distance]],2)="10",10,VALUE(LEFT(Table1[[#This Row],[Commute Distance]],FIND("-",Table1[[#This Row],[Commute Distance]])-1)))</f>
        <v>1</v>
      </c>
      <c r="R2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27">
        <f>(Table1[[#This Row],[Upper Bound]]+Table1[[#This Row],[Lower Bound]])/2</f>
        <v>1.5</v>
      </c>
    </row>
    <row r="228" spans="1:19" x14ac:dyDescent="0.3">
      <c r="A228" s="2">
        <v>12833</v>
      </c>
      <c r="B228" t="s">
        <v>25</v>
      </c>
      <c r="C228" t="str">
        <f>IF(Table1[[#This Row],[Gender]]="M", "Married", "Single")</f>
        <v>Single</v>
      </c>
      <c r="D228" t="s">
        <v>23</v>
      </c>
      <c r="E228" t="str">
        <f>IF(Table1[[#This Row],[Gender]]="F", "Female", "Male")</f>
        <v>Female</v>
      </c>
      <c r="F228" s="3">
        <v>20000</v>
      </c>
      <c r="G228" s="2">
        <v>3</v>
      </c>
      <c r="H228" t="s">
        <v>19</v>
      </c>
      <c r="I228" t="s">
        <v>12</v>
      </c>
      <c r="J228">
        <v>1</v>
      </c>
      <c r="K228" t="s">
        <v>13</v>
      </c>
      <c r="L228" s="2">
        <v>42</v>
      </c>
      <c r="M228" s="15" t="s">
        <v>12</v>
      </c>
      <c r="N228" s="2">
        <f>IF(Table1[[#This Row],[Purchased Bike]]="Yes", 1, 0)</f>
        <v>1</v>
      </c>
      <c r="O228" s="1" t="s">
        <v>29</v>
      </c>
      <c r="P228" t="s">
        <v>33</v>
      </c>
      <c r="Q228" s="2">
        <f>IF(LEFT(Table1[[#This Row],[Commute Distance]],2)="10",10,VALUE(LEFT(Table1[[#This Row],[Commute Distance]],FIND("-",Table1[[#This Row],[Commute Distance]])-1)))</f>
        <v>0</v>
      </c>
      <c r="R2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28">
        <f>(Table1[[#This Row],[Upper Bound]]+Table1[[#This Row],[Lower Bound]])/2</f>
        <v>0.5</v>
      </c>
    </row>
    <row r="229" spans="1:19" x14ac:dyDescent="0.3">
      <c r="A229" s="2">
        <v>26849</v>
      </c>
      <c r="B229" t="s">
        <v>24</v>
      </c>
      <c r="C229" t="str">
        <f>IF(Table1[[#This Row],[Gender]]="M", "Married", "Single")</f>
        <v>Married</v>
      </c>
      <c r="D229" t="s">
        <v>24</v>
      </c>
      <c r="E229" t="str">
        <f>IF(Table1[[#This Row],[Gender]]="F", "Female", "Male")</f>
        <v>Male</v>
      </c>
      <c r="F229" s="3">
        <v>10000</v>
      </c>
      <c r="G229" s="2">
        <v>3</v>
      </c>
      <c r="H229" t="s">
        <v>19</v>
      </c>
      <c r="I229" t="s">
        <v>12</v>
      </c>
      <c r="J229">
        <v>2</v>
      </c>
      <c r="K229" t="s">
        <v>13</v>
      </c>
      <c r="L229" s="2">
        <v>43</v>
      </c>
      <c r="M229" s="15" t="s">
        <v>14</v>
      </c>
      <c r="N229" s="2">
        <f>IF(Table1[[#This Row],[Purchased Bike]]="Yes", 1, 0)</f>
        <v>0</v>
      </c>
      <c r="O229" s="1" t="s">
        <v>29</v>
      </c>
      <c r="P229" t="s">
        <v>34</v>
      </c>
      <c r="Q229" s="2">
        <f>IF(LEFT(Table1[[#This Row],[Commute Distance]],2)="10",10,VALUE(LEFT(Table1[[#This Row],[Commute Distance]],FIND("-",Table1[[#This Row],[Commute Distance]])-1)))</f>
        <v>0</v>
      </c>
      <c r="R2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29">
        <f>(Table1[[#This Row],[Upper Bound]]+Table1[[#This Row],[Lower Bound]])/2</f>
        <v>0.5</v>
      </c>
    </row>
    <row r="230" spans="1:19" x14ac:dyDescent="0.3">
      <c r="A230" s="2">
        <v>20962</v>
      </c>
      <c r="B230" t="s">
        <v>24</v>
      </c>
      <c r="C230" t="str">
        <f>IF(Table1[[#This Row],[Gender]]="M", "Married", "Single")</f>
        <v>Single</v>
      </c>
      <c r="D230" t="s">
        <v>23</v>
      </c>
      <c r="E230" t="str">
        <f>IF(Table1[[#This Row],[Gender]]="F", "Female", "Male")</f>
        <v>Female</v>
      </c>
      <c r="F230" s="3">
        <v>20000</v>
      </c>
      <c r="G230" s="2">
        <v>1</v>
      </c>
      <c r="H230" t="s">
        <v>15</v>
      </c>
      <c r="I230" t="s">
        <v>12</v>
      </c>
      <c r="J230">
        <v>0</v>
      </c>
      <c r="K230" t="s">
        <v>13</v>
      </c>
      <c r="L230" s="2">
        <v>45</v>
      </c>
      <c r="M230" s="15" t="s">
        <v>14</v>
      </c>
      <c r="N230" s="2">
        <f>IF(Table1[[#This Row],[Purchased Bike]]="Yes", 1, 0)</f>
        <v>0</v>
      </c>
      <c r="O230" s="1" t="s">
        <v>29</v>
      </c>
      <c r="P230" t="s">
        <v>35</v>
      </c>
      <c r="Q230" s="2">
        <f>IF(LEFT(Table1[[#This Row],[Commute Distance]],2)="10",10,VALUE(LEFT(Table1[[#This Row],[Commute Distance]],FIND("-",Table1[[#This Row],[Commute Distance]])-1)))</f>
        <v>0</v>
      </c>
      <c r="R2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30">
        <f>(Table1[[#This Row],[Upper Bound]]+Table1[[#This Row],[Lower Bound]])/2</f>
        <v>0.5</v>
      </c>
    </row>
    <row r="231" spans="1:19" x14ac:dyDescent="0.3">
      <c r="A231" s="2">
        <v>28915</v>
      </c>
      <c r="B231" t="s">
        <v>25</v>
      </c>
      <c r="C231" t="str">
        <f>IF(Table1[[#This Row],[Gender]]="M", "Married", "Single")</f>
        <v>Married</v>
      </c>
      <c r="D231" t="s">
        <v>24</v>
      </c>
      <c r="E231" t="str">
        <f>IF(Table1[[#This Row],[Gender]]="F", "Female", "Male")</f>
        <v>Male</v>
      </c>
      <c r="F231" s="3">
        <v>80000</v>
      </c>
      <c r="G231" s="2">
        <v>5</v>
      </c>
      <c r="H231" t="s">
        <v>21</v>
      </c>
      <c r="I231" t="s">
        <v>12</v>
      </c>
      <c r="J231">
        <v>3</v>
      </c>
      <c r="K231" t="s">
        <v>22</v>
      </c>
      <c r="L231" s="2">
        <v>57</v>
      </c>
      <c r="M231" s="15" t="s">
        <v>14</v>
      </c>
      <c r="N231" s="2">
        <f>IF(Table1[[#This Row],[Purchased Bike]]="Yes", 1, 0)</f>
        <v>0</v>
      </c>
      <c r="O231" s="1" t="s">
        <v>29</v>
      </c>
      <c r="P231" t="s">
        <v>33</v>
      </c>
      <c r="Q231" s="2">
        <f>IF(LEFT(Table1[[#This Row],[Commute Distance]],2)="10",10,VALUE(LEFT(Table1[[#This Row],[Commute Distance]],FIND("-",Table1[[#This Row],[Commute Distance]])-1)))</f>
        <v>10</v>
      </c>
      <c r="R2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31">
        <f>(Table1[[#This Row],[Upper Bound]]+Table1[[#This Row],[Lower Bound]])/2</f>
        <v>504.5</v>
      </c>
    </row>
    <row r="232" spans="1:19" x14ac:dyDescent="0.3">
      <c r="A232" s="2">
        <v>22830</v>
      </c>
      <c r="B232" t="s">
        <v>24</v>
      </c>
      <c r="C232" t="str">
        <f>IF(Table1[[#This Row],[Gender]]="M", "Married", "Single")</f>
        <v>Married</v>
      </c>
      <c r="D232" t="s">
        <v>24</v>
      </c>
      <c r="E232" t="str">
        <f>IF(Table1[[#This Row],[Gender]]="F", "Female", "Male")</f>
        <v>Male</v>
      </c>
      <c r="F232" s="3">
        <v>120000</v>
      </c>
      <c r="G232" s="2">
        <v>4</v>
      </c>
      <c r="H232" t="s">
        <v>21</v>
      </c>
      <c r="I232" t="s">
        <v>12</v>
      </c>
      <c r="J232">
        <v>3</v>
      </c>
      <c r="K232" t="s">
        <v>22</v>
      </c>
      <c r="L232" s="2">
        <v>56</v>
      </c>
      <c r="M232" s="15" t="s">
        <v>14</v>
      </c>
      <c r="N232" s="2">
        <f>IF(Table1[[#This Row],[Purchased Bike]]="Yes", 1, 0)</f>
        <v>0</v>
      </c>
      <c r="O232" s="1" t="s">
        <v>29</v>
      </c>
      <c r="P232" t="s">
        <v>31</v>
      </c>
      <c r="Q232" s="2">
        <f>IF(LEFT(Table1[[#This Row],[Commute Distance]],2)="10",10,VALUE(LEFT(Table1[[#This Row],[Commute Distance]],FIND("-",Table1[[#This Row],[Commute Distance]])-1)))</f>
        <v>10</v>
      </c>
      <c r="R2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32">
        <f>(Table1[[#This Row],[Upper Bound]]+Table1[[#This Row],[Lower Bound]])/2</f>
        <v>504.5</v>
      </c>
    </row>
    <row r="233" spans="1:19" x14ac:dyDescent="0.3">
      <c r="A233" s="2">
        <v>14777</v>
      </c>
      <c r="B233" t="s">
        <v>24</v>
      </c>
      <c r="C233" t="str">
        <f>IF(Table1[[#This Row],[Gender]]="M", "Married", "Single")</f>
        <v>Single</v>
      </c>
      <c r="D233" t="s">
        <v>23</v>
      </c>
      <c r="E233" t="str">
        <f>IF(Table1[[#This Row],[Gender]]="F", "Female", "Male")</f>
        <v>Female</v>
      </c>
      <c r="F233" s="3">
        <v>40000</v>
      </c>
      <c r="G233" s="2">
        <v>0</v>
      </c>
      <c r="H233" t="s">
        <v>15</v>
      </c>
      <c r="I233" t="s">
        <v>12</v>
      </c>
      <c r="J233">
        <v>0</v>
      </c>
      <c r="K233" t="s">
        <v>13</v>
      </c>
      <c r="L233" s="2">
        <v>38</v>
      </c>
      <c r="M233" s="15" t="s">
        <v>12</v>
      </c>
      <c r="N233" s="2">
        <f>IF(Table1[[#This Row],[Purchased Bike]]="Yes", 1, 0)</f>
        <v>1</v>
      </c>
      <c r="O233" s="1" t="s">
        <v>29</v>
      </c>
      <c r="P233" t="s">
        <v>30</v>
      </c>
      <c r="Q233" s="2">
        <f>IF(LEFT(Table1[[#This Row],[Commute Distance]],2)="10",10,VALUE(LEFT(Table1[[#This Row],[Commute Distance]],FIND("-",Table1[[#This Row],[Commute Distance]])-1)))</f>
        <v>0</v>
      </c>
      <c r="R2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33">
        <f>(Table1[[#This Row],[Upper Bound]]+Table1[[#This Row],[Lower Bound]])/2</f>
        <v>0.5</v>
      </c>
    </row>
    <row r="234" spans="1:19" x14ac:dyDescent="0.3">
      <c r="A234" s="2">
        <v>12591</v>
      </c>
      <c r="B234" t="s">
        <v>24</v>
      </c>
      <c r="C234" t="str">
        <f>IF(Table1[[#This Row],[Gender]]="M", "Married", "Single")</f>
        <v>Single</v>
      </c>
      <c r="D234" t="s">
        <v>23</v>
      </c>
      <c r="E234" t="str">
        <f>IF(Table1[[#This Row],[Gender]]="F", "Female", "Male")</f>
        <v>Female</v>
      </c>
      <c r="F234" s="3">
        <v>30000</v>
      </c>
      <c r="G234" s="2">
        <v>4</v>
      </c>
      <c r="H234" t="s">
        <v>15</v>
      </c>
      <c r="I234" t="s">
        <v>12</v>
      </c>
      <c r="J234">
        <v>0</v>
      </c>
      <c r="K234" t="s">
        <v>13</v>
      </c>
      <c r="L234" s="2">
        <v>45</v>
      </c>
      <c r="M234" s="15" t="s">
        <v>14</v>
      </c>
      <c r="N234" s="2">
        <f>IF(Table1[[#This Row],[Purchased Bike]]="Yes", 1, 0)</f>
        <v>0</v>
      </c>
      <c r="O234" s="1" t="s">
        <v>29</v>
      </c>
      <c r="P234" t="s">
        <v>35</v>
      </c>
      <c r="Q234" s="2">
        <f>IF(LEFT(Table1[[#This Row],[Commute Distance]],2)="10",10,VALUE(LEFT(Table1[[#This Row],[Commute Distance]],FIND("-",Table1[[#This Row],[Commute Distance]])-1)))</f>
        <v>0</v>
      </c>
      <c r="R2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34">
        <f>(Table1[[#This Row],[Upper Bound]]+Table1[[#This Row],[Lower Bound]])/2</f>
        <v>0.5</v>
      </c>
    </row>
    <row r="235" spans="1:19" x14ac:dyDescent="0.3">
      <c r="A235" s="2">
        <v>24174</v>
      </c>
      <c r="B235" t="s">
        <v>24</v>
      </c>
      <c r="C235" t="str">
        <f>IF(Table1[[#This Row],[Gender]]="M", "Married", "Single")</f>
        <v>Married</v>
      </c>
      <c r="D235" t="s">
        <v>24</v>
      </c>
      <c r="E235" t="str">
        <f>IF(Table1[[#This Row],[Gender]]="F", "Female", "Male")</f>
        <v>Male</v>
      </c>
      <c r="F235" s="3">
        <v>20000</v>
      </c>
      <c r="G235" s="2">
        <v>0</v>
      </c>
      <c r="H235" t="s">
        <v>15</v>
      </c>
      <c r="I235" t="s">
        <v>12</v>
      </c>
      <c r="J235">
        <v>0</v>
      </c>
      <c r="K235" t="s">
        <v>13</v>
      </c>
      <c r="L235" s="2">
        <v>27</v>
      </c>
      <c r="M235" s="15" t="s">
        <v>12</v>
      </c>
      <c r="N235" s="2">
        <f>IF(Table1[[#This Row],[Purchased Bike]]="Yes", 1, 0)</f>
        <v>1</v>
      </c>
      <c r="O235" s="1" t="s">
        <v>32</v>
      </c>
      <c r="P235" t="s">
        <v>30</v>
      </c>
      <c r="Q235" s="2">
        <f>IF(LEFT(Table1[[#This Row],[Commute Distance]],2)="10",10,VALUE(LEFT(Table1[[#This Row],[Commute Distance]],FIND("-",Table1[[#This Row],[Commute Distance]])-1)))</f>
        <v>0</v>
      </c>
      <c r="R2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35">
        <f>(Table1[[#This Row],[Upper Bound]]+Table1[[#This Row],[Lower Bound]])/2</f>
        <v>0.5</v>
      </c>
    </row>
    <row r="236" spans="1:19" x14ac:dyDescent="0.3">
      <c r="A236" s="2">
        <v>24611</v>
      </c>
      <c r="B236" t="s">
        <v>25</v>
      </c>
      <c r="C236" t="str">
        <f>IF(Table1[[#This Row],[Gender]]="M", "Married", "Single")</f>
        <v>Married</v>
      </c>
      <c r="D236" t="s">
        <v>24</v>
      </c>
      <c r="E236" t="str">
        <f>IF(Table1[[#This Row],[Gender]]="F", "Female", "Male")</f>
        <v>Male</v>
      </c>
      <c r="F236" s="3">
        <v>90000</v>
      </c>
      <c r="G236" s="2">
        <v>0</v>
      </c>
      <c r="H236" t="s">
        <v>16</v>
      </c>
      <c r="I236" t="s">
        <v>14</v>
      </c>
      <c r="J236">
        <v>4</v>
      </c>
      <c r="K236" t="s">
        <v>22</v>
      </c>
      <c r="L236" s="2">
        <v>35</v>
      </c>
      <c r="M236" s="15" t="s">
        <v>12</v>
      </c>
      <c r="N236" s="2">
        <f>IF(Table1[[#This Row],[Purchased Bike]]="Yes", 1, 0)</f>
        <v>1</v>
      </c>
      <c r="O236" s="1" t="s">
        <v>32</v>
      </c>
      <c r="P236" t="s">
        <v>30</v>
      </c>
      <c r="Q236" s="2">
        <f>IF(LEFT(Table1[[#This Row],[Commute Distance]],2)="10",10,VALUE(LEFT(Table1[[#This Row],[Commute Distance]],FIND("-",Table1[[#This Row],[Commute Distance]])-1)))</f>
        <v>10</v>
      </c>
      <c r="R2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36">
        <f>(Table1[[#This Row],[Upper Bound]]+Table1[[#This Row],[Lower Bound]])/2</f>
        <v>504.5</v>
      </c>
    </row>
    <row r="237" spans="1:19" x14ac:dyDescent="0.3">
      <c r="A237" s="2">
        <v>11340</v>
      </c>
      <c r="B237" t="s">
        <v>24</v>
      </c>
      <c r="C237" t="str">
        <f>IF(Table1[[#This Row],[Gender]]="M", "Married", "Single")</f>
        <v>Single</v>
      </c>
      <c r="D237" t="s">
        <v>23</v>
      </c>
      <c r="E237" t="str">
        <f>IF(Table1[[#This Row],[Gender]]="F", "Female", "Male")</f>
        <v>Female</v>
      </c>
      <c r="F237" s="3">
        <v>10000</v>
      </c>
      <c r="G237" s="2">
        <v>1</v>
      </c>
      <c r="H237" t="s">
        <v>15</v>
      </c>
      <c r="I237" t="s">
        <v>12</v>
      </c>
      <c r="J237">
        <v>0</v>
      </c>
      <c r="K237" t="s">
        <v>13</v>
      </c>
      <c r="L237" s="2">
        <v>70</v>
      </c>
      <c r="M237" s="15" t="s">
        <v>12</v>
      </c>
      <c r="N237" s="2">
        <f>IF(Table1[[#This Row],[Purchased Bike]]="Yes", 1, 0)</f>
        <v>1</v>
      </c>
      <c r="O237" s="1" t="s">
        <v>29</v>
      </c>
      <c r="P237" t="s">
        <v>35</v>
      </c>
      <c r="Q237" s="2">
        <f>IF(LEFT(Table1[[#This Row],[Commute Distance]],2)="10",10,VALUE(LEFT(Table1[[#This Row],[Commute Distance]],FIND("-",Table1[[#This Row],[Commute Distance]])-1)))</f>
        <v>0</v>
      </c>
      <c r="R2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37">
        <f>(Table1[[#This Row],[Upper Bound]]+Table1[[#This Row],[Lower Bound]])/2</f>
        <v>0.5</v>
      </c>
    </row>
    <row r="238" spans="1:19" x14ac:dyDescent="0.3">
      <c r="A238" s="2">
        <v>25693</v>
      </c>
      <c r="B238" t="s">
        <v>25</v>
      </c>
      <c r="C238" t="str">
        <f>IF(Table1[[#This Row],[Gender]]="M", "Married", "Single")</f>
        <v>Single</v>
      </c>
      <c r="D238" t="s">
        <v>23</v>
      </c>
      <c r="E238" t="str">
        <f>IF(Table1[[#This Row],[Gender]]="F", "Female", "Male")</f>
        <v>Female</v>
      </c>
      <c r="F238" s="3">
        <v>30000</v>
      </c>
      <c r="G238" s="2">
        <v>5</v>
      </c>
      <c r="H238" t="s">
        <v>15</v>
      </c>
      <c r="I238" t="s">
        <v>12</v>
      </c>
      <c r="J238">
        <v>0</v>
      </c>
      <c r="K238" t="s">
        <v>13</v>
      </c>
      <c r="L238" s="2">
        <v>44</v>
      </c>
      <c r="M238" s="15" t="s">
        <v>12</v>
      </c>
      <c r="N238" s="2">
        <f>IF(Table1[[#This Row],[Purchased Bike]]="Yes", 1, 0)</f>
        <v>1</v>
      </c>
      <c r="O238" s="1" t="s">
        <v>29</v>
      </c>
      <c r="P238" t="s">
        <v>35</v>
      </c>
      <c r="Q238" s="2">
        <f>IF(LEFT(Table1[[#This Row],[Commute Distance]],2)="10",10,VALUE(LEFT(Table1[[#This Row],[Commute Distance]],FIND("-",Table1[[#This Row],[Commute Distance]])-1)))</f>
        <v>0</v>
      </c>
      <c r="R2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38">
        <f>(Table1[[#This Row],[Upper Bound]]+Table1[[#This Row],[Lower Bound]])/2</f>
        <v>0.5</v>
      </c>
    </row>
    <row r="239" spans="1:19" x14ac:dyDescent="0.3">
      <c r="A239" s="2">
        <v>25555</v>
      </c>
      <c r="B239" t="s">
        <v>24</v>
      </c>
      <c r="C239" t="str">
        <f>IF(Table1[[#This Row],[Gender]]="M", "Married", "Single")</f>
        <v>Single</v>
      </c>
      <c r="D239" t="s">
        <v>23</v>
      </c>
      <c r="E239" t="str">
        <f>IF(Table1[[#This Row],[Gender]]="F", "Female", "Male")</f>
        <v>Female</v>
      </c>
      <c r="F239" s="3">
        <v>10000</v>
      </c>
      <c r="G239" s="2">
        <v>0</v>
      </c>
      <c r="H239" t="s">
        <v>19</v>
      </c>
      <c r="I239" t="s">
        <v>14</v>
      </c>
      <c r="J239">
        <v>1</v>
      </c>
      <c r="K239" t="s">
        <v>13</v>
      </c>
      <c r="L239" s="2">
        <v>26</v>
      </c>
      <c r="M239" s="15" t="s">
        <v>12</v>
      </c>
      <c r="N239" s="2">
        <f>IF(Table1[[#This Row],[Purchased Bike]]="Yes", 1, 0)</f>
        <v>1</v>
      </c>
      <c r="O239" s="1" t="s">
        <v>32</v>
      </c>
      <c r="P239" t="s">
        <v>31</v>
      </c>
      <c r="Q239" s="2">
        <f>IF(LEFT(Table1[[#This Row],[Commute Distance]],2)="10",10,VALUE(LEFT(Table1[[#This Row],[Commute Distance]],FIND("-",Table1[[#This Row],[Commute Distance]])-1)))</f>
        <v>0</v>
      </c>
      <c r="R2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39">
        <f>(Table1[[#This Row],[Upper Bound]]+Table1[[#This Row],[Lower Bound]])/2</f>
        <v>0.5</v>
      </c>
    </row>
    <row r="240" spans="1:19" x14ac:dyDescent="0.3">
      <c r="A240" s="2">
        <v>22006</v>
      </c>
      <c r="B240" t="s">
        <v>24</v>
      </c>
      <c r="C240" t="str">
        <f>IF(Table1[[#This Row],[Gender]]="M", "Married", "Single")</f>
        <v>Married</v>
      </c>
      <c r="D240" t="s">
        <v>24</v>
      </c>
      <c r="E240" t="str">
        <f>IF(Table1[[#This Row],[Gender]]="F", "Female", "Male")</f>
        <v>Male</v>
      </c>
      <c r="F240" s="3">
        <v>70000</v>
      </c>
      <c r="G240" s="2">
        <v>5</v>
      </c>
      <c r="H240" t="s">
        <v>11</v>
      </c>
      <c r="I240" t="s">
        <v>12</v>
      </c>
      <c r="J240">
        <v>3</v>
      </c>
      <c r="K240" t="s">
        <v>18</v>
      </c>
      <c r="L240" s="2">
        <v>46</v>
      </c>
      <c r="M240" s="15" t="s">
        <v>14</v>
      </c>
      <c r="N240" s="2">
        <f>IF(Table1[[#This Row],[Purchased Bike]]="Yes", 1, 0)</f>
        <v>0</v>
      </c>
      <c r="O240" s="1" t="s">
        <v>32</v>
      </c>
      <c r="P240" t="s">
        <v>31</v>
      </c>
      <c r="Q240" s="2">
        <f>IF(LEFT(Table1[[#This Row],[Commute Distance]],2)="10",10,VALUE(LEFT(Table1[[#This Row],[Commute Distance]],FIND("-",Table1[[#This Row],[Commute Distance]])-1)))</f>
        <v>5</v>
      </c>
      <c r="R2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40">
        <f>(Table1[[#This Row],[Upper Bound]]+Table1[[#This Row],[Lower Bound]])/2</f>
        <v>7.5</v>
      </c>
    </row>
    <row r="241" spans="1:19" x14ac:dyDescent="0.3">
      <c r="A241" s="2">
        <v>20060</v>
      </c>
      <c r="B241" t="s">
        <v>25</v>
      </c>
      <c r="C241" t="str">
        <f>IF(Table1[[#This Row],[Gender]]="M", "Married", "Single")</f>
        <v>Single</v>
      </c>
      <c r="D241" t="s">
        <v>23</v>
      </c>
      <c r="E241" t="str">
        <f>IF(Table1[[#This Row],[Gender]]="F", "Female", "Male")</f>
        <v>Female</v>
      </c>
      <c r="F241" s="3">
        <v>30000</v>
      </c>
      <c r="G241" s="2">
        <v>0</v>
      </c>
      <c r="H241" t="s">
        <v>19</v>
      </c>
      <c r="I241" t="s">
        <v>14</v>
      </c>
      <c r="J241">
        <v>1</v>
      </c>
      <c r="K241" t="s">
        <v>17</v>
      </c>
      <c r="L241" s="2">
        <v>34</v>
      </c>
      <c r="M241" s="15" t="s">
        <v>12</v>
      </c>
      <c r="N241" s="2">
        <f>IF(Table1[[#This Row],[Purchased Bike]]="Yes", 1, 0)</f>
        <v>1</v>
      </c>
      <c r="O241" s="1" t="s">
        <v>29</v>
      </c>
      <c r="P241" t="s">
        <v>33</v>
      </c>
      <c r="Q241" s="2">
        <f>IF(LEFT(Table1[[#This Row],[Commute Distance]],2)="10",10,VALUE(LEFT(Table1[[#This Row],[Commute Distance]],FIND("-",Table1[[#This Row],[Commute Distance]])-1)))</f>
        <v>2</v>
      </c>
      <c r="R2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41">
        <f>(Table1[[#This Row],[Upper Bound]]+Table1[[#This Row],[Lower Bound]])/2</f>
        <v>3.5</v>
      </c>
    </row>
    <row r="242" spans="1:19" x14ac:dyDescent="0.3">
      <c r="A242" s="2">
        <v>17702</v>
      </c>
      <c r="B242" t="s">
        <v>24</v>
      </c>
      <c r="C242" t="str">
        <f>IF(Table1[[#This Row],[Gender]]="M", "Married", "Single")</f>
        <v>Married</v>
      </c>
      <c r="D242" t="s">
        <v>24</v>
      </c>
      <c r="E242" t="str">
        <f>IF(Table1[[#This Row],[Gender]]="F", "Female", "Male")</f>
        <v>Male</v>
      </c>
      <c r="F242" s="3">
        <v>10000</v>
      </c>
      <c r="G242" s="2">
        <v>1</v>
      </c>
      <c r="H242" t="s">
        <v>19</v>
      </c>
      <c r="I242" t="s">
        <v>12</v>
      </c>
      <c r="J242">
        <v>0</v>
      </c>
      <c r="K242" t="s">
        <v>13</v>
      </c>
      <c r="L242" s="2">
        <v>37</v>
      </c>
      <c r="M242" s="15" t="s">
        <v>14</v>
      </c>
      <c r="N242" s="2">
        <f>IF(Table1[[#This Row],[Purchased Bike]]="Yes", 1, 0)</f>
        <v>0</v>
      </c>
      <c r="O242" s="1" t="s">
        <v>29</v>
      </c>
      <c r="P242" t="s">
        <v>35</v>
      </c>
      <c r="Q242" s="2">
        <f>IF(LEFT(Table1[[#This Row],[Commute Distance]],2)="10",10,VALUE(LEFT(Table1[[#This Row],[Commute Distance]],FIND("-",Table1[[#This Row],[Commute Distance]])-1)))</f>
        <v>0</v>
      </c>
      <c r="R2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42">
        <f>(Table1[[#This Row],[Upper Bound]]+Table1[[#This Row],[Lower Bound]])/2</f>
        <v>0.5</v>
      </c>
    </row>
    <row r="243" spans="1:19" x14ac:dyDescent="0.3">
      <c r="A243" s="2">
        <v>12503</v>
      </c>
      <c r="B243" t="s">
        <v>25</v>
      </c>
      <c r="C243" t="str">
        <f>IF(Table1[[#This Row],[Gender]]="M", "Married", "Single")</f>
        <v>Single</v>
      </c>
      <c r="D243" t="s">
        <v>23</v>
      </c>
      <c r="E243" t="str">
        <f>IF(Table1[[#This Row],[Gender]]="F", "Female", "Male")</f>
        <v>Female</v>
      </c>
      <c r="F243" s="3">
        <v>30000</v>
      </c>
      <c r="G243" s="2">
        <v>3</v>
      </c>
      <c r="H243" t="s">
        <v>15</v>
      </c>
      <c r="I243" t="s">
        <v>12</v>
      </c>
      <c r="J243">
        <v>2</v>
      </c>
      <c r="K243" t="s">
        <v>13</v>
      </c>
      <c r="L243" s="2">
        <v>27</v>
      </c>
      <c r="M243" s="15" t="s">
        <v>14</v>
      </c>
      <c r="N243" s="2">
        <f>IF(Table1[[#This Row],[Purchased Bike]]="Yes", 1, 0)</f>
        <v>0</v>
      </c>
      <c r="O243" s="1" t="s">
        <v>29</v>
      </c>
      <c r="P243" t="s">
        <v>31</v>
      </c>
      <c r="Q243" s="2">
        <f>IF(LEFT(Table1[[#This Row],[Commute Distance]],2)="10",10,VALUE(LEFT(Table1[[#This Row],[Commute Distance]],FIND("-",Table1[[#This Row],[Commute Distance]])-1)))</f>
        <v>0</v>
      </c>
      <c r="R2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43">
        <f>(Table1[[#This Row],[Upper Bound]]+Table1[[#This Row],[Lower Bound]])/2</f>
        <v>0.5</v>
      </c>
    </row>
    <row r="244" spans="1:19" x14ac:dyDescent="0.3">
      <c r="A244" s="2">
        <v>23908</v>
      </c>
      <c r="B244" t="s">
        <v>25</v>
      </c>
      <c r="C244" t="str">
        <f>IF(Table1[[#This Row],[Gender]]="M", "Married", "Single")</f>
        <v>Married</v>
      </c>
      <c r="D244" t="s">
        <v>24</v>
      </c>
      <c r="E244" t="str">
        <f>IF(Table1[[#This Row],[Gender]]="F", "Female", "Male")</f>
        <v>Male</v>
      </c>
      <c r="F244" s="3">
        <v>30000</v>
      </c>
      <c r="G244" s="2">
        <v>1</v>
      </c>
      <c r="H244" t="s">
        <v>15</v>
      </c>
      <c r="I244" t="s">
        <v>14</v>
      </c>
      <c r="J244">
        <v>1</v>
      </c>
      <c r="K244" t="s">
        <v>13</v>
      </c>
      <c r="L244" s="2">
        <v>39</v>
      </c>
      <c r="M244" s="15" t="s">
        <v>12</v>
      </c>
      <c r="N244" s="2">
        <f>IF(Table1[[#This Row],[Purchased Bike]]="Yes", 1, 0)</f>
        <v>1</v>
      </c>
      <c r="O244" s="1" t="s">
        <v>29</v>
      </c>
      <c r="P244" t="s">
        <v>30</v>
      </c>
      <c r="Q244" s="2">
        <f>IF(LEFT(Table1[[#This Row],[Commute Distance]],2)="10",10,VALUE(LEFT(Table1[[#This Row],[Commute Distance]],FIND("-",Table1[[#This Row],[Commute Distance]])-1)))</f>
        <v>0</v>
      </c>
      <c r="R2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44">
        <f>(Table1[[#This Row],[Upper Bound]]+Table1[[#This Row],[Lower Bound]])/2</f>
        <v>0.5</v>
      </c>
    </row>
    <row r="245" spans="1:19" x14ac:dyDescent="0.3">
      <c r="A245" s="2">
        <v>22527</v>
      </c>
      <c r="B245" t="s">
        <v>25</v>
      </c>
      <c r="C245" t="str">
        <f>IF(Table1[[#This Row],[Gender]]="M", "Married", "Single")</f>
        <v>Single</v>
      </c>
      <c r="D245" t="s">
        <v>23</v>
      </c>
      <c r="E245" t="str">
        <f>IF(Table1[[#This Row],[Gender]]="F", "Female", "Male")</f>
        <v>Female</v>
      </c>
      <c r="F245" s="3">
        <v>20000</v>
      </c>
      <c r="G245" s="2">
        <v>0</v>
      </c>
      <c r="H245" t="s">
        <v>19</v>
      </c>
      <c r="I245" t="s">
        <v>14</v>
      </c>
      <c r="J245">
        <v>1</v>
      </c>
      <c r="K245" t="s">
        <v>17</v>
      </c>
      <c r="L245" s="2">
        <v>29</v>
      </c>
      <c r="M245" s="15" t="s">
        <v>14</v>
      </c>
      <c r="N245" s="2">
        <f>IF(Table1[[#This Row],[Purchased Bike]]="Yes", 1, 0)</f>
        <v>0</v>
      </c>
      <c r="O245" s="1" t="s">
        <v>29</v>
      </c>
      <c r="P245" t="s">
        <v>33</v>
      </c>
      <c r="Q245" s="2">
        <f>IF(LEFT(Table1[[#This Row],[Commute Distance]],2)="10",10,VALUE(LEFT(Table1[[#This Row],[Commute Distance]],FIND("-",Table1[[#This Row],[Commute Distance]])-1)))</f>
        <v>2</v>
      </c>
      <c r="R2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45">
        <f>(Table1[[#This Row],[Upper Bound]]+Table1[[#This Row],[Lower Bound]])/2</f>
        <v>3.5</v>
      </c>
    </row>
    <row r="246" spans="1:19" x14ac:dyDescent="0.3">
      <c r="A246" s="2">
        <v>19057</v>
      </c>
      <c r="B246" t="s">
        <v>24</v>
      </c>
      <c r="C246" t="str">
        <f>IF(Table1[[#This Row],[Gender]]="M", "Married", "Single")</f>
        <v>Single</v>
      </c>
      <c r="D246" t="s">
        <v>23</v>
      </c>
      <c r="E246" t="str">
        <f>IF(Table1[[#This Row],[Gender]]="F", "Female", "Male")</f>
        <v>Female</v>
      </c>
      <c r="F246" s="3">
        <v>120000</v>
      </c>
      <c r="G246" s="2">
        <v>3</v>
      </c>
      <c r="H246" t="s">
        <v>21</v>
      </c>
      <c r="I246" t="s">
        <v>14</v>
      </c>
      <c r="J246">
        <v>2</v>
      </c>
      <c r="K246" t="s">
        <v>22</v>
      </c>
      <c r="L246" s="2">
        <v>52</v>
      </c>
      <c r="M246" s="15" t="s">
        <v>12</v>
      </c>
      <c r="N246" s="2">
        <f>IF(Table1[[#This Row],[Purchased Bike]]="Yes", 1, 0)</f>
        <v>1</v>
      </c>
      <c r="O246" s="1" t="s">
        <v>29</v>
      </c>
      <c r="P246" t="s">
        <v>30</v>
      </c>
      <c r="Q246" s="2">
        <f>IF(LEFT(Table1[[#This Row],[Commute Distance]],2)="10",10,VALUE(LEFT(Table1[[#This Row],[Commute Distance]],FIND("-",Table1[[#This Row],[Commute Distance]])-1)))</f>
        <v>10</v>
      </c>
      <c r="R2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46">
        <f>(Table1[[#This Row],[Upper Bound]]+Table1[[#This Row],[Lower Bound]])/2</f>
        <v>504.5</v>
      </c>
    </row>
    <row r="247" spans="1:19" x14ac:dyDescent="0.3">
      <c r="A247" s="2">
        <v>18494</v>
      </c>
      <c r="B247" t="s">
        <v>24</v>
      </c>
      <c r="C247" t="str">
        <f>IF(Table1[[#This Row],[Gender]]="M", "Married", "Single")</f>
        <v>Married</v>
      </c>
      <c r="D247" t="s">
        <v>24</v>
      </c>
      <c r="E247" t="str">
        <f>IF(Table1[[#This Row],[Gender]]="F", "Female", "Male")</f>
        <v>Male</v>
      </c>
      <c r="F247" s="3">
        <v>110000</v>
      </c>
      <c r="G247" s="2">
        <v>5</v>
      </c>
      <c r="H247" t="s">
        <v>21</v>
      </c>
      <c r="I247" t="s">
        <v>12</v>
      </c>
      <c r="J247">
        <v>4</v>
      </c>
      <c r="K247" t="s">
        <v>17</v>
      </c>
      <c r="L247" s="2">
        <v>48</v>
      </c>
      <c r="M247" s="15" t="s">
        <v>12</v>
      </c>
      <c r="N247" s="2">
        <f>IF(Table1[[#This Row],[Purchased Bike]]="Yes", 1, 0)</f>
        <v>1</v>
      </c>
      <c r="O247" s="1" t="s">
        <v>32</v>
      </c>
      <c r="P247" t="s">
        <v>30</v>
      </c>
      <c r="Q247" s="2">
        <f>IF(LEFT(Table1[[#This Row],[Commute Distance]],2)="10",10,VALUE(LEFT(Table1[[#This Row],[Commute Distance]],FIND("-",Table1[[#This Row],[Commute Distance]])-1)))</f>
        <v>2</v>
      </c>
      <c r="R2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47">
        <f>(Table1[[#This Row],[Upper Bound]]+Table1[[#This Row],[Lower Bound]])/2</f>
        <v>3.5</v>
      </c>
    </row>
    <row r="248" spans="1:19" x14ac:dyDescent="0.3">
      <c r="A248" s="2">
        <v>11249</v>
      </c>
      <c r="B248" t="s">
        <v>24</v>
      </c>
      <c r="C248" t="str">
        <f>IF(Table1[[#This Row],[Gender]]="M", "Married", "Single")</f>
        <v>Single</v>
      </c>
      <c r="D248" t="s">
        <v>23</v>
      </c>
      <c r="E248" t="str">
        <f>IF(Table1[[#This Row],[Gender]]="F", "Female", "Male")</f>
        <v>Female</v>
      </c>
      <c r="F248" s="3">
        <v>130000</v>
      </c>
      <c r="G248" s="2">
        <v>3</v>
      </c>
      <c r="H248" t="s">
        <v>16</v>
      </c>
      <c r="I248" t="s">
        <v>12</v>
      </c>
      <c r="J248">
        <v>3</v>
      </c>
      <c r="K248" t="s">
        <v>13</v>
      </c>
      <c r="L248" s="2">
        <v>51</v>
      </c>
      <c r="M248" s="15" t="s">
        <v>12</v>
      </c>
      <c r="N248" s="2">
        <f>IF(Table1[[#This Row],[Purchased Bike]]="Yes", 1, 0)</f>
        <v>1</v>
      </c>
      <c r="O248" s="1" t="s">
        <v>29</v>
      </c>
      <c r="P248" t="s">
        <v>31</v>
      </c>
      <c r="Q248" s="2">
        <f>IF(LEFT(Table1[[#This Row],[Commute Distance]],2)="10",10,VALUE(LEFT(Table1[[#This Row],[Commute Distance]],FIND("-",Table1[[#This Row],[Commute Distance]])-1)))</f>
        <v>0</v>
      </c>
      <c r="R2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48">
        <f>(Table1[[#This Row],[Upper Bound]]+Table1[[#This Row],[Lower Bound]])/2</f>
        <v>0.5</v>
      </c>
    </row>
    <row r="249" spans="1:19" x14ac:dyDescent="0.3">
      <c r="A249" s="2">
        <v>21568</v>
      </c>
      <c r="B249" t="s">
        <v>24</v>
      </c>
      <c r="C249" t="str">
        <f>IF(Table1[[#This Row],[Gender]]="M", "Married", "Single")</f>
        <v>Single</v>
      </c>
      <c r="D249" t="s">
        <v>23</v>
      </c>
      <c r="E249" t="str">
        <f>IF(Table1[[#This Row],[Gender]]="F", "Female", "Male")</f>
        <v>Female</v>
      </c>
      <c r="F249" s="3">
        <v>100000</v>
      </c>
      <c r="G249" s="2">
        <v>0</v>
      </c>
      <c r="H249" t="s">
        <v>21</v>
      </c>
      <c r="I249" t="s">
        <v>12</v>
      </c>
      <c r="J249">
        <v>4</v>
      </c>
      <c r="K249" t="s">
        <v>22</v>
      </c>
      <c r="L249" s="2">
        <v>34</v>
      </c>
      <c r="M249" s="15" t="s">
        <v>12</v>
      </c>
      <c r="N249" s="2">
        <f>IF(Table1[[#This Row],[Purchased Bike]]="Yes", 1, 0)</f>
        <v>1</v>
      </c>
      <c r="O249" s="1" t="s">
        <v>32</v>
      </c>
      <c r="P249" t="s">
        <v>33</v>
      </c>
      <c r="Q249" s="2">
        <f>IF(LEFT(Table1[[#This Row],[Commute Distance]],2)="10",10,VALUE(LEFT(Table1[[#This Row],[Commute Distance]],FIND("-",Table1[[#This Row],[Commute Distance]])-1)))</f>
        <v>10</v>
      </c>
      <c r="R2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49">
        <f>(Table1[[#This Row],[Upper Bound]]+Table1[[#This Row],[Lower Bound]])/2</f>
        <v>504.5</v>
      </c>
    </row>
    <row r="250" spans="1:19" x14ac:dyDescent="0.3">
      <c r="A250" s="2">
        <v>13981</v>
      </c>
      <c r="B250" t="s">
        <v>24</v>
      </c>
      <c r="C250" t="str">
        <f>IF(Table1[[#This Row],[Gender]]="M", "Married", "Single")</f>
        <v>Single</v>
      </c>
      <c r="D250" t="s">
        <v>23</v>
      </c>
      <c r="E250" t="str">
        <f>IF(Table1[[#This Row],[Gender]]="F", "Female", "Male")</f>
        <v>Female</v>
      </c>
      <c r="F250" s="3">
        <v>10000</v>
      </c>
      <c r="G250" s="2">
        <v>5</v>
      </c>
      <c r="H250" t="s">
        <v>11</v>
      </c>
      <c r="I250" t="s">
        <v>14</v>
      </c>
      <c r="J250">
        <v>3</v>
      </c>
      <c r="K250" t="s">
        <v>20</v>
      </c>
      <c r="L250" s="2">
        <v>62</v>
      </c>
      <c r="M250" s="15" t="s">
        <v>14</v>
      </c>
      <c r="N250" s="2">
        <f>IF(Table1[[#This Row],[Purchased Bike]]="Yes", 1, 0)</f>
        <v>0</v>
      </c>
      <c r="O250" s="1" t="s">
        <v>32</v>
      </c>
      <c r="P250" t="s">
        <v>33</v>
      </c>
      <c r="Q250" s="2">
        <f>IF(LEFT(Table1[[#This Row],[Commute Distance]],2)="10",10,VALUE(LEFT(Table1[[#This Row],[Commute Distance]],FIND("-",Table1[[#This Row],[Commute Distance]])-1)))</f>
        <v>1</v>
      </c>
      <c r="R2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50">
        <f>(Table1[[#This Row],[Upper Bound]]+Table1[[#This Row],[Lower Bound]])/2</f>
        <v>1.5</v>
      </c>
    </row>
    <row r="251" spans="1:19" x14ac:dyDescent="0.3">
      <c r="A251" s="2">
        <v>23432</v>
      </c>
      <c r="B251" t="s">
        <v>25</v>
      </c>
      <c r="C251" t="str">
        <f>IF(Table1[[#This Row],[Gender]]="M", "Married", "Single")</f>
        <v>Married</v>
      </c>
      <c r="D251" t="s">
        <v>24</v>
      </c>
      <c r="E251" t="str">
        <f>IF(Table1[[#This Row],[Gender]]="F", "Female", "Male")</f>
        <v>Male</v>
      </c>
      <c r="F251" s="3">
        <v>70000</v>
      </c>
      <c r="G251" s="2">
        <v>0</v>
      </c>
      <c r="H251" t="s">
        <v>16</v>
      </c>
      <c r="I251" t="s">
        <v>12</v>
      </c>
      <c r="J251">
        <v>1</v>
      </c>
      <c r="K251" t="s">
        <v>18</v>
      </c>
      <c r="L251" s="2">
        <v>37</v>
      </c>
      <c r="M251" s="15" t="s">
        <v>12</v>
      </c>
      <c r="N251" s="2">
        <f>IF(Table1[[#This Row],[Purchased Bike]]="Yes", 1, 0)</f>
        <v>1</v>
      </c>
      <c r="O251" s="1" t="s">
        <v>32</v>
      </c>
      <c r="P251" t="s">
        <v>30</v>
      </c>
      <c r="Q251" s="2">
        <f>IF(LEFT(Table1[[#This Row],[Commute Distance]],2)="10",10,VALUE(LEFT(Table1[[#This Row],[Commute Distance]],FIND("-",Table1[[#This Row],[Commute Distance]])-1)))</f>
        <v>5</v>
      </c>
      <c r="R2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51">
        <f>(Table1[[#This Row],[Upper Bound]]+Table1[[#This Row],[Lower Bound]])/2</f>
        <v>7.5</v>
      </c>
    </row>
    <row r="252" spans="1:19" x14ac:dyDescent="0.3">
      <c r="A252" s="2">
        <v>22931</v>
      </c>
      <c r="B252" t="s">
        <v>24</v>
      </c>
      <c r="C252" t="str">
        <f>IF(Table1[[#This Row],[Gender]]="M", "Married", "Single")</f>
        <v>Married</v>
      </c>
      <c r="D252" t="s">
        <v>24</v>
      </c>
      <c r="E252" t="str">
        <f>IF(Table1[[#This Row],[Gender]]="F", "Female", "Male")</f>
        <v>Male</v>
      </c>
      <c r="F252" s="3">
        <v>100000</v>
      </c>
      <c r="G252" s="2">
        <v>5</v>
      </c>
      <c r="H252" t="s">
        <v>21</v>
      </c>
      <c r="I252" t="s">
        <v>14</v>
      </c>
      <c r="J252">
        <v>1</v>
      </c>
      <c r="K252" t="s">
        <v>20</v>
      </c>
      <c r="L252" s="2">
        <v>78</v>
      </c>
      <c r="M252" s="15" t="s">
        <v>12</v>
      </c>
      <c r="N252" s="2">
        <f>IF(Table1[[#This Row],[Purchased Bike]]="Yes", 1, 0)</f>
        <v>1</v>
      </c>
      <c r="O252" s="1" t="s">
        <v>32</v>
      </c>
      <c r="P252" t="s">
        <v>35</v>
      </c>
      <c r="Q252" s="2">
        <f>IF(LEFT(Table1[[#This Row],[Commute Distance]],2)="10",10,VALUE(LEFT(Table1[[#This Row],[Commute Distance]],FIND("-",Table1[[#This Row],[Commute Distance]])-1)))</f>
        <v>1</v>
      </c>
      <c r="R2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52">
        <f>(Table1[[#This Row],[Upper Bound]]+Table1[[#This Row],[Lower Bound]])/2</f>
        <v>1.5</v>
      </c>
    </row>
    <row r="253" spans="1:19" x14ac:dyDescent="0.3">
      <c r="A253" s="2">
        <v>18172</v>
      </c>
      <c r="B253" t="s">
        <v>24</v>
      </c>
      <c r="C253" t="str">
        <f>IF(Table1[[#This Row],[Gender]]="M", "Married", "Single")</f>
        <v>Married</v>
      </c>
      <c r="D253" t="s">
        <v>24</v>
      </c>
      <c r="E253" t="str">
        <f>IF(Table1[[#This Row],[Gender]]="F", "Female", "Male")</f>
        <v>Male</v>
      </c>
      <c r="F253" s="3">
        <v>130000</v>
      </c>
      <c r="G253" s="2">
        <v>4</v>
      </c>
      <c r="H253" t="s">
        <v>16</v>
      </c>
      <c r="I253" t="s">
        <v>12</v>
      </c>
      <c r="J253">
        <v>3</v>
      </c>
      <c r="K253" t="s">
        <v>13</v>
      </c>
      <c r="L253" s="2">
        <v>55</v>
      </c>
      <c r="M253" s="15" t="s">
        <v>14</v>
      </c>
      <c r="N253" s="2">
        <f>IF(Table1[[#This Row],[Purchased Bike]]="Yes", 1, 0)</f>
        <v>0</v>
      </c>
      <c r="O253" s="1" t="s">
        <v>29</v>
      </c>
      <c r="P253" t="s">
        <v>33</v>
      </c>
      <c r="Q253" s="2">
        <f>IF(LEFT(Table1[[#This Row],[Commute Distance]],2)="10",10,VALUE(LEFT(Table1[[#This Row],[Commute Distance]],FIND("-",Table1[[#This Row],[Commute Distance]])-1)))</f>
        <v>0</v>
      </c>
      <c r="R2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53">
        <f>(Table1[[#This Row],[Upper Bound]]+Table1[[#This Row],[Lower Bound]])/2</f>
        <v>0.5</v>
      </c>
    </row>
    <row r="254" spans="1:19" x14ac:dyDescent="0.3">
      <c r="A254" s="2">
        <v>12666</v>
      </c>
      <c r="B254" t="s">
        <v>25</v>
      </c>
      <c r="C254" t="str">
        <f>IF(Table1[[#This Row],[Gender]]="M", "Married", "Single")</f>
        <v>Married</v>
      </c>
      <c r="D254" t="s">
        <v>24</v>
      </c>
      <c r="E254" t="str">
        <f>IF(Table1[[#This Row],[Gender]]="F", "Female", "Male")</f>
        <v>Male</v>
      </c>
      <c r="F254" s="3">
        <v>60000</v>
      </c>
      <c r="G254" s="2">
        <v>0</v>
      </c>
      <c r="H254" t="s">
        <v>16</v>
      </c>
      <c r="I254" t="s">
        <v>14</v>
      </c>
      <c r="J254">
        <v>4</v>
      </c>
      <c r="K254" t="s">
        <v>17</v>
      </c>
      <c r="L254" s="2">
        <v>31</v>
      </c>
      <c r="M254" s="15" t="s">
        <v>14</v>
      </c>
      <c r="N254" s="2">
        <f>IF(Table1[[#This Row],[Purchased Bike]]="Yes", 1, 0)</f>
        <v>0</v>
      </c>
      <c r="O254" s="1" t="s">
        <v>32</v>
      </c>
      <c r="P254" t="s">
        <v>30</v>
      </c>
      <c r="Q254" s="2">
        <f>IF(LEFT(Table1[[#This Row],[Commute Distance]],2)="10",10,VALUE(LEFT(Table1[[#This Row],[Commute Distance]],FIND("-",Table1[[#This Row],[Commute Distance]])-1)))</f>
        <v>2</v>
      </c>
      <c r="R2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54">
        <f>(Table1[[#This Row],[Upper Bound]]+Table1[[#This Row],[Lower Bound]])/2</f>
        <v>3.5</v>
      </c>
    </row>
    <row r="255" spans="1:19" x14ac:dyDescent="0.3">
      <c r="A255" s="2">
        <v>20598</v>
      </c>
      <c r="B255" t="s">
        <v>24</v>
      </c>
      <c r="C255" t="str">
        <f>IF(Table1[[#This Row],[Gender]]="M", "Married", "Single")</f>
        <v>Married</v>
      </c>
      <c r="D255" t="s">
        <v>24</v>
      </c>
      <c r="E255" t="str">
        <f>IF(Table1[[#This Row],[Gender]]="F", "Female", "Male")</f>
        <v>Male</v>
      </c>
      <c r="F255" s="3">
        <v>100000</v>
      </c>
      <c r="G255" s="2">
        <v>3</v>
      </c>
      <c r="H255" t="s">
        <v>16</v>
      </c>
      <c r="I255" t="s">
        <v>12</v>
      </c>
      <c r="J255">
        <v>0</v>
      </c>
      <c r="K255" t="s">
        <v>22</v>
      </c>
      <c r="L255" s="2">
        <v>59</v>
      </c>
      <c r="M255" s="15" t="s">
        <v>12</v>
      </c>
      <c r="N255" s="2">
        <f>IF(Table1[[#This Row],[Purchased Bike]]="Yes", 1, 0)</f>
        <v>1</v>
      </c>
      <c r="O255" s="1" t="s">
        <v>29</v>
      </c>
      <c r="P255" t="s">
        <v>34</v>
      </c>
      <c r="Q255" s="2">
        <f>IF(LEFT(Table1[[#This Row],[Commute Distance]],2)="10",10,VALUE(LEFT(Table1[[#This Row],[Commute Distance]],FIND("-",Table1[[#This Row],[Commute Distance]])-1)))</f>
        <v>10</v>
      </c>
      <c r="R2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55">
        <f>(Table1[[#This Row],[Upper Bound]]+Table1[[#This Row],[Lower Bound]])/2</f>
        <v>504.5</v>
      </c>
    </row>
    <row r="256" spans="1:19" x14ac:dyDescent="0.3">
      <c r="A256" s="2">
        <v>21375</v>
      </c>
      <c r="B256" t="s">
        <v>25</v>
      </c>
      <c r="C256" t="str">
        <f>IF(Table1[[#This Row],[Gender]]="M", "Married", "Single")</f>
        <v>Married</v>
      </c>
      <c r="D256" t="s">
        <v>24</v>
      </c>
      <c r="E256" t="str">
        <f>IF(Table1[[#This Row],[Gender]]="F", "Female", "Male")</f>
        <v>Male</v>
      </c>
      <c r="F256" s="3">
        <v>20000</v>
      </c>
      <c r="G256" s="2">
        <v>2</v>
      </c>
      <c r="H256" t="s">
        <v>15</v>
      </c>
      <c r="I256" t="s">
        <v>12</v>
      </c>
      <c r="J256">
        <v>2</v>
      </c>
      <c r="K256" t="s">
        <v>18</v>
      </c>
      <c r="L256" s="2">
        <v>57</v>
      </c>
      <c r="M256" s="15" t="s">
        <v>14</v>
      </c>
      <c r="N256" s="2">
        <f>IF(Table1[[#This Row],[Purchased Bike]]="Yes", 1, 0)</f>
        <v>0</v>
      </c>
      <c r="O256" s="1" t="s">
        <v>32</v>
      </c>
      <c r="P256" t="s">
        <v>34</v>
      </c>
      <c r="Q256" s="2">
        <f>IF(LEFT(Table1[[#This Row],[Commute Distance]],2)="10",10,VALUE(LEFT(Table1[[#This Row],[Commute Distance]],FIND("-",Table1[[#This Row],[Commute Distance]])-1)))</f>
        <v>5</v>
      </c>
      <c r="R2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56">
        <f>(Table1[[#This Row],[Upper Bound]]+Table1[[#This Row],[Lower Bound]])/2</f>
        <v>7.5</v>
      </c>
    </row>
    <row r="257" spans="1:19" x14ac:dyDescent="0.3">
      <c r="A257" s="2">
        <v>20839</v>
      </c>
      <c r="B257" t="s">
        <v>25</v>
      </c>
      <c r="C257" t="str">
        <f>IF(Table1[[#This Row],[Gender]]="M", "Married", "Single")</f>
        <v>Single</v>
      </c>
      <c r="D257" t="s">
        <v>23</v>
      </c>
      <c r="E257" t="str">
        <f>IF(Table1[[#This Row],[Gender]]="F", "Female", "Male")</f>
        <v>Female</v>
      </c>
      <c r="F257" s="3">
        <v>30000</v>
      </c>
      <c r="G257" s="2">
        <v>3</v>
      </c>
      <c r="H257" t="s">
        <v>15</v>
      </c>
      <c r="I257" t="s">
        <v>12</v>
      </c>
      <c r="J257">
        <v>0</v>
      </c>
      <c r="K257" t="s">
        <v>13</v>
      </c>
      <c r="L257" s="2">
        <v>47</v>
      </c>
      <c r="M257" s="15" t="s">
        <v>12</v>
      </c>
      <c r="N257" s="2">
        <f>IF(Table1[[#This Row],[Purchased Bike]]="Yes", 1, 0)</f>
        <v>1</v>
      </c>
      <c r="O257" s="1" t="s">
        <v>29</v>
      </c>
      <c r="P257" t="s">
        <v>35</v>
      </c>
      <c r="Q257" s="2">
        <f>IF(LEFT(Table1[[#This Row],[Commute Distance]],2)="10",10,VALUE(LEFT(Table1[[#This Row],[Commute Distance]],FIND("-",Table1[[#This Row],[Commute Distance]])-1)))</f>
        <v>0</v>
      </c>
      <c r="R2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57">
        <f>(Table1[[#This Row],[Upper Bound]]+Table1[[#This Row],[Lower Bound]])/2</f>
        <v>0.5</v>
      </c>
    </row>
    <row r="258" spans="1:19" x14ac:dyDescent="0.3">
      <c r="A258" s="2">
        <v>21738</v>
      </c>
      <c r="B258" t="s">
        <v>24</v>
      </c>
      <c r="C258" t="str">
        <f>IF(Table1[[#This Row],[Gender]]="M", "Married", "Single")</f>
        <v>Married</v>
      </c>
      <c r="D258" t="s">
        <v>24</v>
      </c>
      <c r="E258" t="str">
        <f>IF(Table1[[#This Row],[Gender]]="F", "Female", "Male")</f>
        <v>Male</v>
      </c>
      <c r="F258" s="3">
        <v>20000</v>
      </c>
      <c r="G258" s="2">
        <v>1</v>
      </c>
      <c r="H258" t="s">
        <v>15</v>
      </c>
      <c r="I258" t="s">
        <v>12</v>
      </c>
      <c r="J258">
        <v>0</v>
      </c>
      <c r="K258" t="s">
        <v>13</v>
      </c>
      <c r="L258" s="2">
        <v>43</v>
      </c>
      <c r="M258" s="15" t="s">
        <v>14</v>
      </c>
      <c r="N258" s="2">
        <f>IF(Table1[[#This Row],[Purchased Bike]]="Yes", 1, 0)</f>
        <v>0</v>
      </c>
      <c r="O258" s="1" t="s">
        <v>29</v>
      </c>
      <c r="P258" t="s">
        <v>35</v>
      </c>
      <c r="Q258" s="2">
        <f>IF(LEFT(Table1[[#This Row],[Commute Distance]],2)="10",10,VALUE(LEFT(Table1[[#This Row],[Commute Distance]],FIND("-",Table1[[#This Row],[Commute Distance]])-1)))</f>
        <v>0</v>
      </c>
      <c r="R2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58">
        <f>(Table1[[#This Row],[Upper Bound]]+Table1[[#This Row],[Lower Bound]])/2</f>
        <v>0.5</v>
      </c>
    </row>
    <row r="259" spans="1:19" x14ac:dyDescent="0.3">
      <c r="A259" s="2">
        <v>14164</v>
      </c>
      <c r="B259" t="s">
        <v>25</v>
      </c>
      <c r="C259" t="str">
        <f>IF(Table1[[#This Row],[Gender]]="M", "Married", "Single")</f>
        <v>Single</v>
      </c>
      <c r="D259" t="s">
        <v>23</v>
      </c>
      <c r="E259" t="str">
        <f>IF(Table1[[#This Row],[Gender]]="F", "Female", "Male")</f>
        <v>Female</v>
      </c>
      <c r="F259" s="3">
        <v>50000</v>
      </c>
      <c r="G259" s="2">
        <v>0</v>
      </c>
      <c r="H259" t="s">
        <v>11</v>
      </c>
      <c r="I259" t="s">
        <v>12</v>
      </c>
      <c r="J259">
        <v>0</v>
      </c>
      <c r="K259" t="s">
        <v>13</v>
      </c>
      <c r="L259" s="2">
        <v>36</v>
      </c>
      <c r="M259" s="15" t="s">
        <v>12</v>
      </c>
      <c r="N259" s="2">
        <f>IF(Table1[[#This Row],[Purchased Bike]]="Yes", 1, 0)</f>
        <v>1</v>
      </c>
      <c r="O259" s="1" t="s">
        <v>29</v>
      </c>
      <c r="P259" t="s">
        <v>35</v>
      </c>
      <c r="Q259" s="2">
        <f>IF(LEFT(Table1[[#This Row],[Commute Distance]],2)="10",10,VALUE(LEFT(Table1[[#This Row],[Commute Distance]],FIND("-",Table1[[#This Row],[Commute Distance]])-1)))</f>
        <v>0</v>
      </c>
      <c r="R2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59">
        <f>(Table1[[#This Row],[Upper Bound]]+Table1[[#This Row],[Lower Bound]])/2</f>
        <v>0.5</v>
      </c>
    </row>
    <row r="260" spans="1:19" x14ac:dyDescent="0.3">
      <c r="A260" s="2">
        <v>14193</v>
      </c>
      <c r="B260" t="s">
        <v>25</v>
      </c>
      <c r="C260" t="str">
        <f>IF(Table1[[#This Row],[Gender]]="M", "Married", "Single")</f>
        <v>Single</v>
      </c>
      <c r="D260" t="s">
        <v>23</v>
      </c>
      <c r="E260" t="str">
        <f>IF(Table1[[#This Row],[Gender]]="F", "Female", "Male")</f>
        <v>Female</v>
      </c>
      <c r="F260" s="3">
        <v>100000</v>
      </c>
      <c r="G260" s="2">
        <v>3</v>
      </c>
      <c r="H260" t="s">
        <v>21</v>
      </c>
      <c r="I260" t="s">
        <v>12</v>
      </c>
      <c r="J260">
        <v>4</v>
      </c>
      <c r="K260" t="s">
        <v>22</v>
      </c>
      <c r="L260" s="2">
        <v>56</v>
      </c>
      <c r="M260" s="15" t="s">
        <v>14</v>
      </c>
      <c r="N260" s="2">
        <f>IF(Table1[[#This Row],[Purchased Bike]]="Yes", 1, 0)</f>
        <v>0</v>
      </c>
      <c r="O260" s="1" t="s">
        <v>29</v>
      </c>
      <c r="P260" t="s">
        <v>31</v>
      </c>
      <c r="Q260" s="2">
        <f>IF(LEFT(Table1[[#This Row],[Commute Distance]],2)="10",10,VALUE(LEFT(Table1[[#This Row],[Commute Distance]],FIND("-",Table1[[#This Row],[Commute Distance]])-1)))</f>
        <v>10</v>
      </c>
      <c r="R2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60">
        <f>(Table1[[#This Row],[Upper Bound]]+Table1[[#This Row],[Lower Bound]])/2</f>
        <v>504.5</v>
      </c>
    </row>
    <row r="261" spans="1:19" x14ac:dyDescent="0.3">
      <c r="A261" s="2">
        <v>12705</v>
      </c>
      <c r="B261" t="s">
        <v>24</v>
      </c>
      <c r="C261" t="str">
        <f>IF(Table1[[#This Row],[Gender]]="M", "Married", "Single")</f>
        <v>Married</v>
      </c>
      <c r="D261" t="s">
        <v>24</v>
      </c>
      <c r="E261" t="str">
        <f>IF(Table1[[#This Row],[Gender]]="F", "Female", "Male")</f>
        <v>Male</v>
      </c>
      <c r="F261" s="3">
        <v>150000</v>
      </c>
      <c r="G261" s="2">
        <v>0</v>
      </c>
      <c r="H261" t="s">
        <v>21</v>
      </c>
      <c r="I261" t="s">
        <v>12</v>
      </c>
      <c r="J261">
        <v>4</v>
      </c>
      <c r="K261" t="s">
        <v>13</v>
      </c>
      <c r="L261" s="2">
        <v>37</v>
      </c>
      <c r="M261" s="15" t="s">
        <v>12</v>
      </c>
      <c r="N261" s="2">
        <f>IF(Table1[[#This Row],[Purchased Bike]]="Yes", 1, 0)</f>
        <v>1</v>
      </c>
      <c r="O261" s="1" t="s">
        <v>32</v>
      </c>
      <c r="P261" t="s">
        <v>30</v>
      </c>
      <c r="Q261" s="2">
        <f>IF(LEFT(Table1[[#This Row],[Commute Distance]],2)="10",10,VALUE(LEFT(Table1[[#This Row],[Commute Distance]],FIND("-",Table1[[#This Row],[Commute Distance]])-1)))</f>
        <v>0</v>
      </c>
      <c r="R2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61">
        <f>(Table1[[#This Row],[Upper Bound]]+Table1[[#This Row],[Lower Bound]])/2</f>
        <v>0.5</v>
      </c>
    </row>
    <row r="262" spans="1:19" x14ac:dyDescent="0.3">
      <c r="A262" s="2">
        <v>22672</v>
      </c>
      <c r="B262" t="s">
        <v>25</v>
      </c>
      <c r="C262" t="str">
        <f>IF(Table1[[#This Row],[Gender]]="M", "Married", "Single")</f>
        <v>Single</v>
      </c>
      <c r="D262" t="s">
        <v>23</v>
      </c>
      <c r="E262" t="str">
        <f>IF(Table1[[#This Row],[Gender]]="F", "Female", "Male")</f>
        <v>Female</v>
      </c>
      <c r="F262" s="3">
        <v>30000</v>
      </c>
      <c r="G262" s="2">
        <v>2</v>
      </c>
      <c r="H262" t="s">
        <v>15</v>
      </c>
      <c r="I262" t="s">
        <v>12</v>
      </c>
      <c r="J262">
        <v>0</v>
      </c>
      <c r="K262" t="s">
        <v>13</v>
      </c>
      <c r="L262" s="2">
        <v>43</v>
      </c>
      <c r="M262" s="15" t="s">
        <v>14</v>
      </c>
      <c r="N262" s="2">
        <f>IF(Table1[[#This Row],[Purchased Bike]]="Yes", 1, 0)</f>
        <v>0</v>
      </c>
      <c r="O262" s="1" t="s">
        <v>29</v>
      </c>
      <c r="P262" t="s">
        <v>31</v>
      </c>
      <c r="Q262" s="2">
        <f>IF(LEFT(Table1[[#This Row],[Commute Distance]],2)="10",10,VALUE(LEFT(Table1[[#This Row],[Commute Distance]],FIND("-",Table1[[#This Row],[Commute Distance]])-1)))</f>
        <v>0</v>
      </c>
      <c r="R2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62">
        <f>(Table1[[#This Row],[Upper Bound]]+Table1[[#This Row],[Lower Bound]])/2</f>
        <v>0.5</v>
      </c>
    </row>
    <row r="263" spans="1:19" x14ac:dyDescent="0.3">
      <c r="A263" s="2">
        <v>26219</v>
      </c>
      <c r="B263" t="s">
        <v>24</v>
      </c>
      <c r="C263" t="str">
        <f>IF(Table1[[#This Row],[Gender]]="M", "Married", "Single")</f>
        <v>Single</v>
      </c>
      <c r="D263" t="s">
        <v>23</v>
      </c>
      <c r="E263" t="str">
        <f>IF(Table1[[#This Row],[Gender]]="F", "Female", "Male")</f>
        <v>Female</v>
      </c>
      <c r="F263" s="3">
        <v>40000</v>
      </c>
      <c r="G263" s="2">
        <v>1</v>
      </c>
      <c r="H263" t="s">
        <v>11</v>
      </c>
      <c r="I263" t="s">
        <v>12</v>
      </c>
      <c r="J263">
        <v>1</v>
      </c>
      <c r="K263" t="s">
        <v>20</v>
      </c>
      <c r="L263" s="2">
        <v>33</v>
      </c>
      <c r="M263" s="15" t="s">
        <v>12</v>
      </c>
      <c r="N263" s="2">
        <f>IF(Table1[[#This Row],[Purchased Bike]]="Yes", 1, 0)</f>
        <v>1</v>
      </c>
      <c r="O263" s="1" t="s">
        <v>29</v>
      </c>
      <c r="P263" t="s">
        <v>30</v>
      </c>
      <c r="Q263" s="2">
        <f>IF(LEFT(Table1[[#This Row],[Commute Distance]],2)="10",10,VALUE(LEFT(Table1[[#This Row],[Commute Distance]],FIND("-",Table1[[#This Row],[Commute Distance]])-1)))</f>
        <v>1</v>
      </c>
      <c r="R2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63">
        <f>(Table1[[#This Row],[Upper Bound]]+Table1[[#This Row],[Lower Bound]])/2</f>
        <v>1.5</v>
      </c>
    </row>
    <row r="264" spans="1:19" x14ac:dyDescent="0.3">
      <c r="A264" s="2">
        <v>28468</v>
      </c>
      <c r="B264" t="s">
        <v>24</v>
      </c>
      <c r="C264" t="str">
        <f>IF(Table1[[#This Row],[Gender]]="M", "Married", "Single")</f>
        <v>Single</v>
      </c>
      <c r="D264" t="s">
        <v>23</v>
      </c>
      <c r="E264" t="str">
        <f>IF(Table1[[#This Row],[Gender]]="F", "Female", "Male")</f>
        <v>Female</v>
      </c>
      <c r="F264" s="3">
        <v>10000</v>
      </c>
      <c r="G264" s="2">
        <v>2</v>
      </c>
      <c r="H264" t="s">
        <v>19</v>
      </c>
      <c r="I264" t="s">
        <v>12</v>
      </c>
      <c r="J264">
        <v>0</v>
      </c>
      <c r="K264" t="s">
        <v>20</v>
      </c>
      <c r="L264" s="2">
        <v>51</v>
      </c>
      <c r="M264" s="15" t="s">
        <v>14</v>
      </c>
      <c r="N264" s="2">
        <f>IF(Table1[[#This Row],[Purchased Bike]]="Yes", 1, 0)</f>
        <v>0</v>
      </c>
      <c r="O264" s="1" t="s">
        <v>29</v>
      </c>
      <c r="P264" t="s">
        <v>31</v>
      </c>
      <c r="Q264" s="2">
        <f>IF(LEFT(Table1[[#This Row],[Commute Distance]],2)="10",10,VALUE(LEFT(Table1[[#This Row],[Commute Distance]],FIND("-",Table1[[#This Row],[Commute Distance]])-1)))</f>
        <v>1</v>
      </c>
      <c r="R2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64">
        <f>(Table1[[#This Row],[Upper Bound]]+Table1[[#This Row],[Lower Bound]])/2</f>
        <v>1.5</v>
      </c>
    </row>
    <row r="265" spans="1:19" x14ac:dyDescent="0.3">
      <c r="A265" s="2">
        <v>23419</v>
      </c>
      <c r="B265" t="s">
        <v>25</v>
      </c>
      <c r="C265" t="str">
        <f>IF(Table1[[#This Row],[Gender]]="M", "Married", "Single")</f>
        <v>Single</v>
      </c>
      <c r="D265" t="s">
        <v>23</v>
      </c>
      <c r="E265" t="str">
        <f>IF(Table1[[#This Row],[Gender]]="F", "Female", "Male")</f>
        <v>Female</v>
      </c>
      <c r="F265" s="3">
        <v>70000</v>
      </c>
      <c r="G265" s="2">
        <v>5</v>
      </c>
      <c r="H265" t="s">
        <v>16</v>
      </c>
      <c r="I265" t="s">
        <v>12</v>
      </c>
      <c r="J265">
        <v>3</v>
      </c>
      <c r="K265" t="s">
        <v>22</v>
      </c>
      <c r="L265" s="2">
        <v>39</v>
      </c>
      <c r="M265" s="15" t="s">
        <v>14</v>
      </c>
      <c r="N265" s="2">
        <f>IF(Table1[[#This Row],[Purchased Bike]]="Yes", 1, 0)</f>
        <v>0</v>
      </c>
      <c r="O265" s="1" t="s">
        <v>32</v>
      </c>
      <c r="P265" t="s">
        <v>30</v>
      </c>
      <c r="Q265" s="2">
        <f>IF(LEFT(Table1[[#This Row],[Commute Distance]],2)="10",10,VALUE(LEFT(Table1[[#This Row],[Commute Distance]],FIND("-",Table1[[#This Row],[Commute Distance]])-1)))</f>
        <v>10</v>
      </c>
      <c r="R2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65">
        <f>(Table1[[#This Row],[Upper Bound]]+Table1[[#This Row],[Lower Bound]])/2</f>
        <v>504.5</v>
      </c>
    </row>
    <row r="266" spans="1:19" x14ac:dyDescent="0.3">
      <c r="A266" s="2">
        <v>17964</v>
      </c>
      <c r="B266" t="s">
        <v>24</v>
      </c>
      <c r="C266" t="str">
        <f>IF(Table1[[#This Row],[Gender]]="M", "Married", "Single")</f>
        <v>Married</v>
      </c>
      <c r="D266" t="s">
        <v>24</v>
      </c>
      <c r="E266" t="str">
        <f>IF(Table1[[#This Row],[Gender]]="F", "Female", "Male")</f>
        <v>Male</v>
      </c>
      <c r="F266" s="3">
        <v>40000</v>
      </c>
      <c r="G266" s="2">
        <v>0</v>
      </c>
      <c r="H266" t="s">
        <v>15</v>
      </c>
      <c r="I266" t="s">
        <v>12</v>
      </c>
      <c r="J266">
        <v>0</v>
      </c>
      <c r="K266" t="s">
        <v>13</v>
      </c>
      <c r="L266" s="2">
        <v>37</v>
      </c>
      <c r="M266" s="15" t="s">
        <v>12</v>
      </c>
      <c r="N266" s="2">
        <f>IF(Table1[[#This Row],[Purchased Bike]]="Yes", 1, 0)</f>
        <v>1</v>
      </c>
      <c r="O266" s="1" t="s">
        <v>29</v>
      </c>
      <c r="P266" t="s">
        <v>35</v>
      </c>
      <c r="Q266" s="2">
        <f>IF(LEFT(Table1[[#This Row],[Commute Distance]],2)="10",10,VALUE(LEFT(Table1[[#This Row],[Commute Distance]],FIND("-",Table1[[#This Row],[Commute Distance]])-1)))</f>
        <v>0</v>
      </c>
      <c r="R2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66">
        <f>(Table1[[#This Row],[Upper Bound]]+Table1[[#This Row],[Lower Bound]])/2</f>
        <v>0.5</v>
      </c>
    </row>
    <row r="267" spans="1:19" x14ac:dyDescent="0.3">
      <c r="A267" s="2">
        <v>20919</v>
      </c>
      <c r="B267" t="s">
        <v>25</v>
      </c>
      <c r="C267" t="str">
        <f>IF(Table1[[#This Row],[Gender]]="M", "Married", "Single")</f>
        <v>Single</v>
      </c>
      <c r="D267" t="s">
        <v>23</v>
      </c>
      <c r="E267" t="str">
        <f>IF(Table1[[#This Row],[Gender]]="F", "Female", "Male")</f>
        <v>Female</v>
      </c>
      <c r="F267" s="3">
        <v>30000</v>
      </c>
      <c r="G267" s="2">
        <v>2</v>
      </c>
      <c r="H267" t="s">
        <v>15</v>
      </c>
      <c r="I267" t="s">
        <v>12</v>
      </c>
      <c r="J267">
        <v>2</v>
      </c>
      <c r="K267" t="s">
        <v>13</v>
      </c>
      <c r="L267" s="2">
        <v>42</v>
      </c>
      <c r="M267" s="15" t="s">
        <v>14</v>
      </c>
      <c r="N267" s="2">
        <f>IF(Table1[[#This Row],[Purchased Bike]]="Yes", 1, 0)</f>
        <v>0</v>
      </c>
      <c r="O267" s="1" t="s">
        <v>29</v>
      </c>
      <c r="P267" t="s">
        <v>31</v>
      </c>
      <c r="Q267" s="2">
        <f>IF(LEFT(Table1[[#This Row],[Commute Distance]],2)="10",10,VALUE(LEFT(Table1[[#This Row],[Commute Distance]],FIND("-",Table1[[#This Row],[Commute Distance]])-1)))</f>
        <v>0</v>
      </c>
      <c r="R2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67">
        <f>(Table1[[#This Row],[Upper Bound]]+Table1[[#This Row],[Lower Bound]])/2</f>
        <v>0.5</v>
      </c>
    </row>
    <row r="268" spans="1:19" x14ac:dyDescent="0.3">
      <c r="A268" s="2">
        <v>20927</v>
      </c>
      <c r="B268" t="s">
        <v>25</v>
      </c>
      <c r="C268" t="str">
        <f>IF(Table1[[#This Row],[Gender]]="M", "Married", "Single")</f>
        <v>Single</v>
      </c>
      <c r="D268" t="s">
        <v>23</v>
      </c>
      <c r="E268" t="str">
        <f>IF(Table1[[#This Row],[Gender]]="F", "Female", "Male")</f>
        <v>Female</v>
      </c>
      <c r="F268" s="3">
        <v>20000</v>
      </c>
      <c r="G268" s="2">
        <v>5</v>
      </c>
      <c r="H268" t="s">
        <v>19</v>
      </c>
      <c r="I268" t="s">
        <v>12</v>
      </c>
      <c r="J268">
        <v>2</v>
      </c>
      <c r="K268" t="s">
        <v>13</v>
      </c>
      <c r="L268" s="2">
        <v>27</v>
      </c>
      <c r="M268" s="15" t="s">
        <v>14</v>
      </c>
      <c r="N268" s="2">
        <f>IF(Table1[[#This Row],[Purchased Bike]]="Yes", 1, 0)</f>
        <v>0</v>
      </c>
      <c r="O268" s="1" t="s">
        <v>29</v>
      </c>
      <c r="P268" t="s">
        <v>33</v>
      </c>
      <c r="Q268" s="2">
        <f>IF(LEFT(Table1[[#This Row],[Commute Distance]],2)="10",10,VALUE(LEFT(Table1[[#This Row],[Commute Distance]],FIND("-",Table1[[#This Row],[Commute Distance]])-1)))</f>
        <v>0</v>
      </c>
      <c r="R2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68">
        <f>(Table1[[#This Row],[Upper Bound]]+Table1[[#This Row],[Lower Bound]])/2</f>
        <v>0.5</v>
      </c>
    </row>
    <row r="269" spans="1:19" x14ac:dyDescent="0.3">
      <c r="A269" s="2">
        <v>13133</v>
      </c>
      <c r="B269" t="s">
        <v>25</v>
      </c>
      <c r="C269" t="str">
        <f>IF(Table1[[#This Row],[Gender]]="M", "Married", "Single")</f>
        <v>Married</v>
      </c>
      <c r="D269" t="s">
        <v>24</v>
      </c>
      <c r="E269" t="str">
        <f>IF(Table1[[#This Row],[Gender]]="F", "Female", "Male")</f>
        <v>Male</v>
      </c>
      <c r="F269" s="3">
        <v>100000</v>
      </c>
      <c r="G269" s="2">
        <v>5</v>
      </c>
      <c r="H269" t="s">
        <v>16</v>
      </c>
      <c r="I269" t="s">
        <v>12</v>
      </c>
      <c r="J269">
        <v>1</v>
      </c>
      <c r="K269" t="s">
        <v>18</v>
      </c>
      <c r="L269" s="2">
        <v>47</v>
      </c>
      <c r="M269" s="15" t="s">
        <v>12</v>
      </c>
      <c r="N269" s="2">
        <f>IF(Table1[[#This Row],[Purchased Bike]]="Yes", 1, 0)</f>
        <v>1</v>
      </c>
      <c r="O269" s="1" t="s">
        <v>32</v>
      </c>
      <c r="P269" t="s">
        <v>30</v>
      </c>
      <c r="Q269" s="2">
        <f>IF(LEFT(Table1[[#This Row],[Commute Distance]],2)="10",10,VALUE(LEFT(Table1[[#This Row],[Commute Distance]],FIND("-",Table1[[#This Row],[Commute Distance]])-1)))</f>
        <v>5</v>
      </c>
      <c r="R2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69">
        <f>(Table1[[#This Row],[Upper Bound]]+Table1[[#This Row],[Lower Bound]])/2</f>
        <v>7.5</v>
      </c>
    </row>
    <row r="270" spans="1:19" x14ac:dyDescent="0.3">
      <c r="A270" s="2">
        <v>19626</v>
      </c>
      <c r="B270" t="s">
        <v>24</v>
      </c>
      <c r="C270" t="str">
        <f>IF(Table1[[#This Row],[Gender]]="M", "Married", "Single")</f>
        <v>Married</v>
      </c>
      <c r="D270" t="s">
        <v>24</v>
      </c>
      <c r="E270" t="str">
        <f>IF(Table1[[#This Row],[Gender]]="F", "Female", "Male")</f>
        <v>Male</v>
      </c>
      <c r="F270" s="3">
        <v>70000</v>
      </c>
      <c r="G270" s="2">
        <v>5</v>
      </c>
      <c r="H270" t="s">
        <v>11</v>
      </c>
      <c r="I270" t="s">
        <v>12</v>
      </c>
      <c r="J270">
        <v>3</v>
      </c>
      <c r="K270" t="s">
        <v>18</v>
      </c>
      <c r="L270" s="2">
        <v>45</v>
      </c>
      <c r="M270" s="15" t="s">
        <v>14</v>
      </c>
      <c r="N270" s="2">
        <f>IF(Table1[[#This Row],[Purchased Bike]]="Yes", 1, 0)</f>
        <v>0</v>
      </c>
      <c r="O270" s="1" t="s">
        <v>32</v>
      </c>
      <c r="P270" t="s">
        <v>31</v>
      </c>
      <c r="Q270" s="2">
        <f>IF(LEFT(Table1[[#This Row],[Commute Distance]],2)="10",10,VALUE(LEFT(Table1[[#This Row],[Commute Distance]],FIND("-",Table1[[#This Row],[Commute Distance]])-1)))</f>
        <v>5</v>
      </c>
      <c r="R2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70">
        <f>(Table1[[#This Row],[Upper Bound]]+Table1[[#This Row],[Lower Bound]])/2</f>
        <v>7.5</v>
      </c>
    </row>
    <row r="271" spans="1:19" x14ac:dyDescent="0.3">
      <c r="A271" s="2">
        <v>21039</v>
      </c>
      <c r="B271" t="s">
        <v>25</v>
      </c>
      <c r="C271" t="str">
        <f>IF(Table1[[#This Row],[Gender]]="M", "Married", "Single")</f>
        <v>Single</v>
      </c>
      <c r="D271" t="s">
        <v>23</v>
      </c>
      <c r="E271" t="str">
        <f>IF(Table1[[#This Row],[Gender]]="F", "Female", "Male")</f>
        <v>Female</v>
      </c>
      <c r="F271" s="3">
        <v>50000</v>
      </c>
      <c r="G271" s="2">
        <v>0</v>
      </c>
      <c r="H271" t="s">
        <v>11</v>
      </c>
      <c r="I271" t="s">
        <v>14</v>
      </c>
      <c r="J271">
        <v>0</v>
      </c>
      <c r="K271" t="s">
        <v>13</v>
      </c>
      <c r="L271" s="2">
        <v>37</v>
      </c>
      <c r="M271" s="15" t="s">
        <v>12</v>
      </c>
      <c r="N271" s="2">
        <f>IF(Table1[[#This Row],[Purchased Bike]]="Yes", 1, 0)</f>
        <v>1</v>
      </c>
      <c r="O271" s="1" t="s">
        <v>29</v>
      </c>
      <c r="P271" t="s">
        <v>35</v>
      </c>
      <c r="Q271" s="2">
        <f>IF(LEFT(Table1[[#This Row],[Commute Distance]],2)="10",10,VALUE(LEFT(Table1[[#This Row],[Commute Distance]],FIND("-",Table1[[#This Row],[Commute Distance]])-1)))</f>
        <v>0</v>
      </c>
      <c r="R2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71">
        <f>(Table1[[#This Row],[Upper Bound]]+Table1[[#This Row],[Lower Bound]])/2</f>
        <v>0.5</v>
      </c>
    </row>
    <row r="272" spans="1:19" x14ac:dyDescent="0.3">
      <c r="A272" s="2">
        <v>12231</v>
      </c>
      <c r="B272" t="s">
        <v>25</v>
      </c>
      <c r="C272" t="str">
        <f>IF(Table1[[#This Row],[Gender]]="M", "Married", "Single")</f>
        <v>Single</v>
      </c>
      <c r="D272" t="s">
        <v>23</v>
      </c>
      <c r="E272" t="str">
        <f>IF(Table1[[#This Row],[Gender]]="F", "Female", "Male")</f>
        <v>Female</v>
      </c>
      <c r="F272" s="3">
        <v>10000</v>
      </c>
      <c r="G272" s="2">
        <v>2</v>
      </c>
      <c r="H272" t="s">
        <v>19</v>
      </c>
      <c r="I272" t="s">
        <v>12</v>
      </c>
      <c r="J272">
        <v>0</v>
      </c>
      <c r="K272" t="s">
        <v>13</v>
      </c>
      <c r="L272" s="2">
        <v>51</v>
      </c>
      <c r="M272" s="15" t="s">
        <v>12</v>
      </c>
      <c r="N272" s="2">
        <f>IF(Table1[[#This Row],[Purchased Bike]]="Yes", 1, 0)</f>
        <v>1</v>
      </c>
      <c r="O272" s="1" t="s">
        <v>29</v>
      </c>
      <c r="P272" t="s">
        <v>31</v>
      </c>
      <c r="Q272" s="2">
        <f>IF(LEFT(Table1[[#This Row],[Commute Distance]],2)="10",10,VALUE(LEFT(Table1[[#This Row],[Commute Distance]],FIND("-",Table1[[#This Row],[Commute Distance]])-1)))</f>
        <v>0</v>
      </c>
      <c r="R2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72">
        <f>(Table1[[#This Row],[Upper Bound]]+Table1[[#This Row],[Lower Bound]])/2</f>
        <v>0.5</v>
      </c>
    </row>
    <row r="273" spans="1:19" x14ac:dyDescent="0.3">
      <c r="A273" s="2">
        <v>25665</v>
      </c>
      <c r="B273" t="s">
        <v>25</v>
      </c>
      <c r="C273" t="str">
        <f>IF(Table1[[#This Row],[Gender]]="M", "Married", "Single")</f>
        <v>Single</v>
      </c>
      <c r="D273" t="s">
        <v>23</v>
      </c>
      <c r="E273" t="str">
        <f>IF(Table1[[#This Row],[Gender]]="F", "Female", "Male")</f>
        <v>Female</v>
      </c>
      <c r="F273" s="3">
        <v>20000</v>
      </c>
      <c r="G273" s="2">
        <v>0</v>
      </c>
      <c r="H273" t="s">
        <v>19</v>
      </c>
      <c r="I273" t="s">
        <v>14</v>
      </c>
      <c r="J273">
        <v>1</v>
      </c>
      <c r="K273" t="s">
        <v>20</v>
      </c>
      <c r="L273" s="2">
        <v>28</v>
      </c>
      <c r="M273" s="15" t="s">
        <v>14</v>
      </c>
      <c r="N273" s="2">
        <f>IF(Table1[[#This Row],[Purchased Bike]]="Yes", 1, 0)</f>
        <v>0</v>
      </c>
      <c r="O273" s="1" t="s">
        <v>29</v>
      </c>
      <c r="P273" t="s">
        <v>33</v>
      </c>
      <c r="Q273" s="2">
        <f>IF(LEFT(Table1[[#This Row],[Commute Distance]],2)="10",10,VALUE(LEFT(Table1[[#This Row],[Commute Distance]],FIND("-",Table1[[#This Row],[Commute Distance]])-1)))</f>
        <v>1</v>
      </c>
      <c r="R2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73">
        <f>(Table1[[#This Row],[Upper Bound]]+Table1[[#This Row],[Lower Bound]])/2</f>
        <v>1.5</v>
      </c>
    </row>
    <row r="274" spans="1:19" x14ac:dyDescent="0.3">
      <c r="A274" s="2">
        <v>24061</v>
      </c>
      <c r="B274" t="s">
        <v>24</v>
      </c>
      <c r="C274" t="str">
        <f>IF(Table1[[#This Row],[Gender]]="M", "Married", "Single")</f>
        <v>Married</v>
      </c>
      <c r="D274" t="s">
        <v>24</v>
      </c>
      <c r="E274" t="str">
        <f>IF(Table1[[#This Row],[Gender]]="F", "Female", "Male")</f>
        <v>Male</v>
      </c>
      <c r="F274" s="3">
        <v>10000</v>
      </c>
      <c r="G274" s="2">
        <v>4</v>
      </c>
      <c r="H274" t="s">
        <v>19</v>
      </c>
      <c r="I274" t="s">
        <v>12</v>
      </c>
      <c r="J274">
        <v>1</v>
      </c>
      <c r="K274" t="s">
        <v>13</v>
      </c>
      <c r="L274" s="2">
        <v>40</v>
      </c>
      <c r="M274" s="15" t="s">
        <v>12</v>
      </c>
      <c r="N274" s="2">
        <f>IF(Table1[[#This Row],[Purchased Bike]]="Yes", 1, 0)</f>
        <v>1</v>
      </c>
      <c r="O274" s="1" t="s">
        <v>29</v>
      </c>
      <c r="P274" t="s">
        <v>34</v>
      </c>
      <c r="Q274" s="2">
        <f>IF(LEFT(Table1[[#This Row],[Commute Distance]],2)="10",10,VALUE(LEFT(Table1[[#This Row],[Commute Distance]],FIND("-",Table1[[#This Row],[Commute Distance]])-1)))</f>
        <v>0</v>
      </c>
      <c r="R2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74">
        <f>(Table1[[#This Row],[Upper Bound]]+Table1[[#This Row],[Lower Bound]])/2</f>
        <v>0.5</v>
      </c>
    </row>
    <row r="275" spans="1:19" x14ac:dyDescent="0.3">
      <c r="A275" s="2">
        <v>26879</v>
      </c>
      <c r="B275" t="s">
        <v>25</v>
      </c>
      <c r="C275" t="str">
        <f>IF(Table1[[#This Row],[Gender]]="M", "Married", "Single")</f>
        <v>Single</v>
      </c>
      <c r="D275" t="s">
        <v>23</v>
      </c>
      <c r="E275" t="str">
        <f>IF(Table1[[#This Row],[Gender]]="F", "Female", "Male")</f>
        <v>Female</v>
      </c>
      <c r="F275" s="3">
        <v>20000</v>
      </c>
      <c r="G275" s="2">
        <v>0</v>
      </c>
      <c r="H275" t="s">
        <v>19</v>
      </c>
      <c r="I275" t="s">
        <v>14</v>
      </c>
      <c r="J275">
        <v>1</v>
      </c>
      <c r="K275" t="s">
        <v>17</v>
      </c>
      <c r="L275" s="2">
        <v>30</v>
      </c>
      <c r="M275" s="15" t="s">
        <v>14</v>
      </c>
      <c r="N275" s="2">
        <f>IF(Table1[[#This Row],[Purchased Bike]]="Yes", 1, 0)</f>
        <v>0</v>
      </c>
      <c r="O275" s="1" t="s">
        <v>29</v>
      </c>
      <c r="P275" t="s">
        <v>33</v>
      </c>
      <c r="Q275" s="2">
        <f>IF(LEFT(Table1[[#This Row],[Commute Distance]],2)="10",10,VALUE(LEFT(Table1[[#This Row],[Commute Distance]],FIND("-",Table1[[#This Row],[Commute Distance]])-1)))</f>
        <v>2</v>
      </c>
      <c r="R2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75">
        <f>(Table1[[#This Row],[Upper Bound]]+Table1[[#This Row],[Lower Bound]])/2</f>
        <v>3.5</v>
      </c>
    </row>
    <row r="276" spans="1:19" x14ac:dyDescent="0.3">
      <c r="A276" s="2">
        <v>12284</v>
      </c>
      <c r="B276" t="s">
        <v>24</v>
      </c>
      <c r="C276" t="str">
        <f>IF(Table1[[#This Row],[Gender]]="M", "Married", "Single")</f>
        <v>Single</v>
      </c>
      <c r="D276" t="s">
        <v>23</v>
      </c>
      <c r="E276" t="str">
        <f>IF(Table1[[#This Row],[Gender]]="F", "Female", "Male")</f>
        <v>Female</v>
      </c>
      <c r="F276" s="3">
        <v>30000</v>
      </c>
      <c r="G276" s="2">
        <v>0</v>
      </c>
      <c r="H276" t="s">
        <v>15</v>
      </c>
      <c r="I276" t="s">
        <v>14</v>
      </c>
      <c r="J276">
        <v>0</v>
      </c>
      <c r="K276" t="s">
        <v>13</v>
      </c>
      <c r="L276" s="2">
        <v>36</v>
      </c>
      <c r="M276" s="15" t="s">
        <v>12</v>
      </c>
      <c r="N276" s="2">
        <f>IF(Table1[[#This Row],[Purchased Bike]]="Yes", 1, 0)</f>
        <v>1</v>
      </c>
      <c r="O276" s="1" t="s">
        <v>29</v>
      </c>
      <c r="P276" t="s">
        <v>30</v>
      </c>
      <c r="Q276" s="2">
        <f>IF(LEFT(Table1[[#This Row],[Commute Distance]],2)="10",10,VALUE(LEFT(Table1[[#This Row],[Commute Distance]],FIND("-",Table1[[#This Row],[Commute Distance]])-1)))</f>
        <v>0</v>
      </c>
      <c r="R2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76">
        <f>(Table1[[#This Row],[Upper Bound]]+Table1[[#This Row],[Lower Bound]])/2</f>
        <v>0.5</v>
      </c>
    </row>
    <row r="277" spans="1:19" x14ac:dyDescent="0.3">
      <c r="A277" s="2">
        <v>26654</v>
      </c>
      <c r="B277" t="s">
        <v>24</v>
      </c>
      <c r="C277" t="str">
        <f>IF(Table1[[#This Row],[Gender]]="M", "Married", "Single")</f>
        <v>Single</v>
      </c>
      <c r="D277" t="s">
        <v>23</v>
      </c>
      <c r="E277" t="str">
        <f>IF(Table1[[#This Row],[Gender]]="F", "Female", "Male")</f>
        <v>Female</v>
      </c>
      <c r="F277" s="3">
        <v>90000</v>
      </c>
      <c r="G277" s="2">
        <v>1</v>
      </c>
      <c r="H277" t="s">
        <v>21</v>
      </c>
      <c r="I277" t="s">
        <v>12</v>
      </c>
      <c r="J277">
        <v>0</v>
      </c>
      <c r="K277" t="s">
        <v>13</v>
      </c>
      <c r="L277" s="2">
        <v>37</v>
      </c>
      <c r="M277" s="15" t="s">
        <v>12</v>
      </c>
      <c r="N277" s="2">
        <f>IF(Table1[[#This Row],[Purchased Bike]]="Yes", 1, 0)</f>
        <v>1</v>
      </c>
      <c r="O277" s="1" t="s">
        <v>32</v>
      </c>
      <c r="P277" t="s">
        <v>35</v>
      </c>
      <c r="Q277" s="2">
        <f>IF(LEFT(Table1[[#This Row],[Commute Distance]],2)="10",10,VALUE(LEFT(Table1[[#This Row],[Commute Distance]],FIND("-",Table1[[#This Row],[Commute Distance]])-1)))</f>
        <v>0</v>
      </c>
      <c r="R2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77">
        <f>(Table1[[#This Row],[Upper Bound]]+Table1[[#This Row],[Lower Bound]])/2</f>
        <v>0.5</v>
      </c>
    </row>
    <row r="278" spans="1:19" x14ac:dyDescent="0.3">
      <c r="A278" s="2">
        <v>14545</v>
      </c>
      <c r="B278" t="s">
        <v>24</v>
      </c>
      <c r="C278" t="str">
        <f>IF(Table1[[#This Row],[Gender]]="M", "Married", "Single")</f>
        <v>Single</v>
      </c>
      <c r="D278" t="s">
        <v>23</v>
      </c>
      <c r="E278" t="str">
        <f>IF(Table1[[#This Row],[Gender]]="F", "Female", "Male")</f>
        <v>Female</v>
      </c>
      <c r="F278" s="3">
        <v>10000</v>
      </c>
      <c r="G278" s="2">
        <v>2</v>
      </c>
      <c r="H278" t="s">
        <v>19</v>
      </c>
      <c r="I278" t="s">
        <v>12</v>
      </c>
      <c r="J278">
        <v>0</v>
      </c>
      <c r="K278" t="s">
        <v>20</v>
      </c>
      <c r="L278" s="2">
        <v>49</v>
      </c>
      <c r="M278" s="15" t="s">
        <v>14</v>
      </c>
      <c r="N278" s="2">
        <f>IF(Table1[[#This Row],[Purchased Bike]]="Yes", 1, 0)</f>
        <v>0</v>
      </c>
      <c r="O278" s="1" t="s">
        <v>29</v>
      </c>
      <c r="P278" t="s">
        <v>31</v>
      </c>
      <c r="Q278" s="2">
        <f>IF(LEFT(Table1[[#This Row],[Commute Distance]],2)="10",10,VALUE(LEFT(Table1[[#This Row],[Commute Distance]],FIND("-",Table1[[#This Row],[Commute Distance]])-1)))</f>
        <v>1</v>
      </c>
      <c r="R2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278">
        <f>(Table1[[#This Row],[Upper Bound]]+Table1[[#This Row],[Lower Bound]])/2</f>
        <v>1.5</v>
      </c>
    </row>
    <row r="279" spans="1:19" x14ac:dyDescent="0.3">
      <c r="A279" s="2">
        <v>24201</v>
      </c>
      <c r="B279" t="s">
        <v>24</v>
      </c>
      <c r="C279" t="str">
        <f>IF(Table1[[#This Row],[Gender]]="M", "Married", "Single")</f>
        <v>Single</v>
      </c>
      <c r="D279" t="s">
        <v>23</v>
      </c>
      <c r="E279" t="str">
        <f>IF(Table1[[#This Row],[Gender]]="F", "Female", "Male")</f>
        <v>Female</v>
      </c>
      <c r="F279" s="3">
        <v>10000</v>
      </c>
      <c r="G279" s="2">
        <v>2</v>
      </c>
      <c r="H279" t="s">
        <v>19</v>
      </c>
      <c r="I279" t="s">
        <v>12</v>
      </c>
      <c r="J279">
        <v>0</v>
      </c>
      <c r="K279" t="s">
        <v>13</v>
      </c>
      <c r="L279" s="2">
        <v>37</v>
      </c>
      <c r="M279" s="15" t="s">
        <v>12</v>
      </c>
      <c r="N279" s="2">
        <f>IF(Table1[[#This Row],[Purchased Bike]]="Yes", 1, 0)</f>
        <v>1</v>
      </c>
      <c r="O279" s="1" t="s">
        <v>29</v>
      </c>
      <c r="P279" t="s">
        <v>33</v>
      </c>
      <c r="Q279" s="2">
        <f>IF(LEFT(Table1[[#This Row],[Commute Distance]],2)="10",10,VALUE(LEFT(Table1[[#This Row],[Commute Distance]],FIND("-",Table1[[#This Row],[Commute Distance]])-1)))</f>
        <v>0</v>
      </c>
      <c r="R2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79">
        <f>(Table1[[#This Row],[Upper Bound]]+Table1[[#This Row],[Lower Bound]])/2</f>
        <v>0.5</v>
      </c>
    </row>
    <row r="280" spans="1:19" x14ac:dyDescent="0.3">
      <c r="A280" s="2">
        <v>20625</v>
      </c>
      <c r="B280" t="s">
        <v>24</v>
      </c>
      <c r="C280" t="str">
        <f>IF(Table1[[#This Row],[Gender]]="M", "Married", "Single")</f>
        <v>Married</v>
      </c>
      <c r="D280" t="s">
        <v>24</v>
      </c>
      <c r="E280" t="str">
        <f>IF(Table1[[#This Row],[Gender]]="F", "Female", "Male")</f>
        <v>Male</v>
      </c>
      <c r="F280" s="3">
        <v>100000</v>
      </c>
      <c r="G280" s="2">
        <v>0</v>
      </c>
      <c r="H280" t="s">
        <v>21</v>
      </c>
      <c r="I280" t="s">
        <v>12</v>
      </c>
      <c r="J280">
        <v>3</v>
      </c>
      <c r="K280" t="s">
        <v>22</v>
      </c>
      <c r="L280" s="2">
        <v>35</v>
      </c>
      <c r="M280" s="15" t="s">
        <v>12</v>
      </c>
      <c r="N280" s="2">
        <f>IF(Table1[[#This Row],[Purchased Bike]]="Yes", 1, 0)</f>
        <v>1</v>
      </c>
      <c r="O280" s="1" t="s">
        <v>32</v>
      </c>
      <c r="P280" t="s">
        <v>33</v>
      </c>
      <c r="Q280" s="2">
        <f>IF(LEFT(Table1[[#This Row],[Commute Distance]],2)="10",10,VALUE(LEFT(Table1[[#This Row],[Commute Distance]],FIND("-",Table1[[#This Row],[Commute Distance]])-1)))</f>
        <v>10</v>
      </c>
      <c r="R2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80">
        <f>(Table1[[#This Row],[Upper Bound]]+Table1[[#This Row],[Lower Bound]])/2</f>
        <v>504.5</v>
      </c>
    </row>
    <row r="281" spans="1:19" x14ac:dyDescent="0.3">
      <c r="A281" s="2">
        <v>16390</v>
      </c>
      <c r="B281" t="s">
        <v>25</v>
      </c>
      <c r="C281" t="str">
        <f>IF(Table1[[#This Row],[Gender]]="M", "Married", "Single")</f>
        <v>Married</v>
      </c>
      <c r="D281" t="s">
        <v>24</v>
      </c>
      <c r="E281" t="str">
        <f>IF(Table1[[#This Row],[Gender]]="F", "Female", "Male")</f>
        <v>Male</v>
      </c>
      <c r="F281" s="3">
        <v>30000</v>
      </c>
      <c r="G281" s="2">
        <v>1</v>
      </c>
      <c r="H281" t="s">
        <v>15</v>
      </c>
      <c r="I281" t="s">
        <v>14</v>
      </c>
      <c r="J281">
        <v>0</v>
      </c>
      <c r="K281" t="s">
        <v>13</v>
      </c>
      <c r="L281" s="2">
        <v>38</v>
      </c>
      <c r="M281" s="15" t="s">
        <v>12</v>
      </c>
      <c r="N281" s="2">
        <f>IF(Table1[[#This Row],[Purchased Bike]]="Yes", 1, 0)</f>
        <v>1</v>
      </c>
      <c r="O281" s="1" t="s">
        <v>29</v>
      </c>
      <c r="P281" t="s">
        <v>30</v>
      </c>
      <c r="Q281" s="2">
        <f>IF(LEFT(Table1[[#This Row],[Commute Distance]],2)="10",10,VALUE(LEFT(Table1[[#This Row],[Commute Distance]],FIND("-",Table1[[#This Row],[Commute Distance]])-1)))</f>
        <v>0</v>
      </c>
      <c r="R2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81">
        <f>(Table1[[#This Row],[Upper Bound]]+Table1[[#This Row],[Lower Bound]])/2</f>
        <v>0.5</v>
      </c>
    </row>
    <row r="282" spans="1:19" x14ac:dyDescent="0.3">
      <c r="A282" s="2">
        <v>14804</v>
      </c>
      <c r="B282" t="s">
        <v>25</v>
      </c>
      <c r="C282" t="str">
        <f>IF(Table1[[#This Row],[Gender]]="M", "Married", "Single")</f>
        <v>Single</v>
      </c>
      <c r="D282" t="s">
        <v>23</v>
      </c>
      <c r="E282" t="str">
        <f>IF(Table1[[#This Row],[Gender]]="F", "Female", "Male")</f>
        <v>Female</v>
      </c>
      <c r="F282" s="3">
        <v>10000</v>
      </c>
      <c r="G282" s="2">
        <v>3</v>
      </c>
      <c r="H282" t="s">
        <v>19</v>
      </c>
      <c r="I282" t="s">
        <v>12</v>
      </c>
      <c r="J282">
        <v>2</v>
      </c>
      <c r="K282" t="s">
        <v>13</v>
      </c>
      <c r="L282" s="2">
        <v>43</v>
      </c>
      <c r="M282" s="15" t="s">
        <v>14</v>
      </c>
      <c r="N282" s="2">
        <f>IF(Table1[[#This Row],[Purchased Bike]]="Yes", 1, 0)</f>
        <v>0</v>
      </c>
      <c r="O282" s="1" t="s">
        <v>29</v>
      </c>
      <c r="P282" t="s">
        <v>34</v>
      </c>
      <c r="Q282" s="2">
        <f>IF(LEFT(Table1[[#This Row],[Commute Distance]],2)="10",10,VALUE(LEFT(Table1[[#This Row],[Commute Distance]],FIND("-",Table1[[#This Row],[Commute Distance]])-1)))</f>
        <v>0</v>
      </c>
      <c r="R2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82">
        <f>(Table1[[#This Row],[Upper Bound]]+Table1[[#This Row],[Lower Bound]])/2</f>
        <v>0.5</v>
      </c>
    </row>
    <row r="283" spans="1:19" x14ac:dyDescent="0.3">
      <c r="A283" s="2">
        <v>12629</v>
      </c>
      <c r="B283" t="s">
        <v>25</v>
      </c>
      <c r="C283" t="str">
        <f>IF(Table1[[#This Row],[Gender]]="M", "Married", "Single")</f>
        <v>Married</v>
      </c>
      <c r="D283" t="s">
        <v>24</v>
      </c>
      <c r="E283" t="str">
        <f>IF(Table1[[#This Row],[Gender]]="F", "Female", "Male")</f>
        <v>Male</v>
      </c>
      <c r="F283" s="3">
        <v>20000</v>
      </c>
      <c r="G283" s="2">
        <v>1</v>
      </c>
      <c r="H283" t="s">
        <v>19</v>
      </c>
      <c r="I283" t="s">
        <v>14</v>
      </c>
      <c r="J283">
        <v>0</v>
      </c>
      <c r="K283" t="s">
        <v>13</v>
      </c>
      <c r="L283" s="2">
        <v>37</v>
      </c>
      <c r="M283" s="15" t="s">
        <v>14</v>
      </c>
      <c r="N283" s="2">
        <f>IF(Table1[[#This Row],[Purchased Bike]]="Yes", 1, 0)</f>
        <v>0</v>
      </c>
      <c r="O283" s="1" t="s">
        <v>29</v>
      </c>
      <c r="P283" t="s">
        <v>31</v>
      </c>
      <c r="Q283" s="2">
        <f>IF(LEFT(Table1[[#This Row],[Commute Distance]],2)="10",10,VALUE(LEFT(Table1[[#This Row],[Commute Distance]],FIND("-",Table1[[#This Row],[Commute Distance]])-1)))</f>
        <v>0</v>
      </c>
      <c r="R2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83">
        <f>(Table1[[#This Row],[Upper Bound]]+Table1[[#This Row],[Lower Bound]])/2</f>
        <v>0.5</v>
      </c>
    </row>
    <row r="284" spans="1:19" x14ac:dyDescent="0.3">
      <c r="A284" s="2">
        <v>14696</v>
      </c>
      <c r="B284" t="s">
        <v>25</v>
      </c>
      <c r="C284" t="str">
        <f>IF(Table1[[#This Row],[Gender]]="M", "Married", "Single")</f>
        <v>Married</v>
      </c>
      <c r="D284" t="s">
        <v>24</v>
      </c>
      <c r="E284" t="str">
        <f>IF(Table1[[#This Row],[Gender]]="F", "Female", "Male")</f>
        <v>Male</v>
      </c>
      <c r="F284" s="3">
        <v>10000</v>
      </c>
      <c r="G284" s="2">
        <v>0</v>
      </c>
      <c r="H284" t="s">
        <v>19</v>
      </c>
      <c r="I284" t="s">
        <v>14</v>
      </c>
      <c r="J284">
        <v>2</v>
      </c>
      <c r="K284" t="s">
        <v>13</v>
      </c>
      <c r="L284" s="2">
        <v>34</v>
      </c>
      <c r="M284" s="15" t="s">
        <v>14</v>
      </c>
      <c r="N284" s="2">
        <f>IF(Table1[[#This Row],[Purchased Bike]]="Yes", 1, 0)</f>
        <v>0</v>
      </c>
      <c r="O284" s="1" t="s">
        <v>29</v>
      </c>
      <c r="P284" t="s">
        <v>34</v>
      </c>
      <c r="Q284" s="2">
        <f>IF(LEFT(Table1[[#This Row],[Commute Distance]],2)="10",10,VALUE(LEFT(Table1[[#This Row],[Commute Distance]],FIND("-",Table1[[#This Row],[Commute Distance]])-1)))</f>
        <v>0</v>
      </c>
      <c r="R2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84">
        <f>(Table1[[#This Row],[Upper Bound]]+Table1[[#This Row],[Lower Bound]])/2</f>
        <v>0.5</v>
      </c>
    </row>
    <row r="285" spans="1:19" x14ac:dyDescent="0.3">
      <c r="A285" s="2">
        <v>22005</v>
      </c>
      <c r="B285" t="s">
        <v>24</v>
      </c>
      <c r="C285" t="str">
        <f>IF(Table1[[#This Row],[Gender]]="M", "Married", "Single")</f>
        <v>Single</v>
      </c>
      <c r="D285" t="s">
        <v>23</v>
      </c>
      <c r="E285" t="str">
        <f>IF(Table1[[#This Row],[Gender]]="F", "Female", "Male")</f>
        <v>Female</v>
      </c>
      <c r="F285" s="3">
        <v>70000</v>
      </c>
      <c r="G285" s="2">
        <v>5</v>
      </c>
      <c r="H285" t="s">
        <v>11</v>
      </c>
      <c r="I285" t="s">
        <v>14</v>
      </c>
      <c r="J285">
        <v>3</v>
      </c>
      <c r="K285" t="s">
        <v>18</v>
      </c>
      <c r="L285" s="2">
        <v>46</v>
      </c>
      <c r="M285" s="15" t="s">
        <v>14</v>
      </c>
      <c r="N285" s="2">
        <f>IF(Table1[[#This Row],[Purchased Bike]]="Yes", 1, 0)</f>
        <v>0</v>
      </c>
      <c r="O285" s="1" t="s">
        <v>32</v>
      </c>
      <c r="P285" t="s">
        <v>31</v>
      </c>
      <c r="Q285" s="2">
        <f>IF(LEFT(Table1[[#This Row],[Commute Distance]],2)="10",10,VALUE(LEFT(Table1[[#This Row],[Commute Distance]],FIND("-",Table1[[#This Row],[Commute Distance]])-1)))</f>
        <v>5</v>
      </c>
      <c r="R2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85">
        <f>(Table1[[#This Row],[Upper Bound]]+Table1[[#This Row],[Lower Bound]])/2</f>
        <v>7.5</v>
      </c>
    </row>
    <row r="286" spans="1:19" x14ac:dyDescent="0.3">
      <c r="A286" s="2">
        <v>14544</v>
      </c>
      <c r="B286" t="s">
        <v>25</v>
      </c>
      <c r="C286" t="str">
        <f>IF(Table1[[#This Row],[Gender]]="M", "Married", "Single")</f>
        <v>Married</v>
      </c>
      <c r="D286" t="s">
        <v>24</v>
      </c>
      <c r="E286" t="str">
        <f>IF(Table1[[#This Row],[Gender]]="F", "Female", "Male")</f>
        <v>Male</v>
      </c>
      <c r="F286" s="3">
        <v>10000</v>
      </c>
      <c r="G286" s="2">
        <v>1</v>
      </c>
      <c r="H286" t="s">
        <v>19</v>
      </c>
      <c r="I286" t="s">
        <v>12</v>
      </c>
      <c r="J286">
        <v>0</v>
      </c>
      <c r="K286" t="s">
        <v>13</v>
      </c>
      <c r="L286" s="2">
        <v>49</v>
      </c>
      <c r="M286" s="15" t="s">
        <v>14</v>
      </c>
      <c r="N286" s="2">
        <f>IF(Table1[[#This Row],[Purchased Bike]]="Yes", 1, 0)</f>
        <v>0</v>
      </c>
      <c r="O286" s="1" t="s">
        <v>29</v>
      </c>
      <c r="P286" t="s">
        <v>31</v>
      </c>
      <c r="Q286" s="2">
        <f>IF(LEFT(Table1[[#This Row],[Commute Distance]],2)="10",10,VALUE(LEFT(Table1[[#This Row],[Commute Distance]],FIND("-",Table1[[#This Row],[Commute Distance]])-1)))</f>
        <v>0</v>
      </c>
      <c r="R2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86">
        <f>(Table1[[#This Row],[Upper Bound]]+Table1[[#This Row],[Lower Bound]])/2</f>
        <v>0.5</v>
      </c>
    </row>
    <row r="287" spans="1:19" x14ac:dyDescent="0.3">
      <c r="A287" s="2">
        <v>14312</v>
      </c>
      <c r="B287" t="s">
        <v>24</v>
      </c>
      <c r="C287" t="str">
        <f>IF(Table1[[#This Row],[Gender]]="M", "Married", "Single")</f>
        <v>Single</v>
      </c>
      <c r="D287" t="s">
        <v>23</v>
      </c>
      <c r="E287" t="str">
        <f>IF(Table1[[#This Row],[Gender]]="F", "Female", "Male")</f>
        <v>Female</v>
      </c>
      <c r="F287" s="3">
        <v>60000</v>
      </c>
      <c r="G287" s="2">
        <v>1</v>
      </c>
      <c r="H287" t="s">
        <v>11</v>
      </c>
      <c r="I287" t="s">
        <v>12</v>
      </c>
      <c r="J287">
        <v>1</v>
      </c>
      <c r="K287" t="s">
        <v>18</v>
      </c>
      <c r="L287" s="2">
        <v>45</v>
      </c>
      <c r="M287" s="15" t="s">
        <v>14</v>
      </c>
      <c r="N287" s="2">
        <f>IF(Table1[[#This Row],[Purchased Bike]]="Yes", 1, 0)</f>
        <v>0</v>
      </c>
      <c r="O287" s="1" t="s">
        <v>32</v>
      </c>
      <c r="P287" t="s">
        <v>31</v>
      </c>
      <c r="Q287" s="2">
        <f>IF(LEFT(Table1[[#This Row],[Commute Distance]],2)="10",10,VALUE(LEFT(Table1[[#This Row],[Commute Distance]],FIND("-",Table1[[#This Row],[Commute Distance]])-1)))</f>
        <v>5</v>
      </c>
      <c r="R2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87">
        <f>(Table1[[#This Row],[Upper Bound]]+Table1[[#This Row],[Lower Bound]])/2</f>
        <v>7.5</v>
      </c>
    </row>
    <row r="288" spans="1:19" x14ac:dyDescent="0.3">
      <c r="A288" s="2">
        <v>29120</v>
      </c>
      <c r="B288" t="s">
        <v>25</v>
      </c>
      <c r="C288" t="str">
        <f>IF(Table1[[#This Row],[Gender]]="M", "Married", "Single")</f>
        <v>Single</v>
      </c>
      <c r="D288" t="s">
        <v>23</v>
      </c>
      <c r="E288" t="str">
        <f>IF(Table1[[#This Row],[Gender]]="F", "Female", "Male")</f>
        <v>Female</v>
      </c>
      <c r="F288" s="3">
        <v>100000</v>
      </c>
      <c r="G288" s="2">
        <v>1</v>
      </c>
      <c r="H288" t="s">
        <v>21</v>
      </c>
      <c r="I288" t="s">
        <v>12</v>
      </c>
      <c r="J288">
        <v>4</v>
      </c>
      <c r="K288" t="s">
        <v>17</v>
      </c>
      <c r="L288" s="2">
        <v>48</v>
      </c>
      <c r="M288" s="15" t="s">
        <v>14</v>
      </c>
      <c r="N288" s="2">
        <f>IF(Table1[[#This Row],[Purchased Bike]]="Yes", 1, 0)</f>
        <v>0</v>
      </c>
      <c r="O288" s="1" t="s">
        <v>32</v>
      </c>
      <c r="P288" t="s">
        <v>30</v>
      </c>
      <c r="Q288" s="2">
        <f>IF(LEFT(Table1[[#This Row],[Commute Distance]],2)="10",10,VALUE(LEFT(Table1[[#This Row],[Commute Distance]],FIND("-",Table1[[#This Row],[Commute Distance]])-1)))</f>
        <v>2</v>
      </c>
      <c r="R2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88">
        <f>(Table1[[#This Row],[Upper Bound]]+Table1[[#This Row],[Lower Bound]])/2</f>
        <v>3.5</v>
      </c>
    </row>
    <row r="289" spans="1:19" x14ac:dyDescent="0.3">
      <c r="A289" s="2">
        <v>24187</v>
      </c>
      <c r="B289" t="s">
        <v>25</v>
      </c>
      <c r="C289" t="str">
        <f>IF(Table1[[#This Row],[Gender]]="M", "Married", "Single")</f>
        <v>Single</v>
      </c>
      <c r="D289" t="s">
        <v>23</v>
      </c>
      <c r="E289" t="str">
        <f>IF(Table1[[#This Row],[Gender]]="F", "Female", "Male")</f>
        <v>Female</v>
      </c>
      <c r="F289" s="3">
        <v>30000</v>
      </c>
      <c r="G289" s="2">
        <v>3</v>
      </c>
      <c r="H289" t="s">
        <v>15</v>
      </c>
      <c r="I289" t="s">
        <v>14</v>
      </c>
      <c r="J289">
        <v>0</v>
      </c>
      <c r="K289" t="s">
        <v>13</v>
      </c>
      <c r="L289" s="2">
        <v>46</v>
      </c>
      <c r="M289" s="15" t="s">
        <v>12</v>
      </c>
      <c r="N289" s="2">
        <f>IF(Table1[[#This Row],[Purchased Bike]]="Yes", 1, 0)</f>
        <v>1</v>
      </c>
      <c r="O289" s="1" t="s">
        <v>29</v>
      </c>
      <c r="P289" t="s">
        <v>35</v>
      </c>
      <c r="Q289" s="2">
        <f>IF(LEFT(Table1[[#This Row],[Commute Distance]],2)="10",10,VALUE(LEFT(Table1[[#This Row],[Commute Distance]],FIND("-",Table1[[#This Row],[Commute Distance]])-1)))</f>
        <v>0</v>
      </c>
      <c r="R2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89">
        <f>(Table1[[#This Row],[Upper Bound]]+Table1[[#This Row],[Lower Bound]])/2</f>
        <v>0.5</v>
      </c>
    </row>
    <row r="290" spans="1:19" x14ac:dyDescent="0.3">
      <c r="A290" s="2">
        <v>15758</v>
      </c>
      <c r="B290" t="s">
        <v>24</v>
      </c>
      <c r="C290" t="str">
        <f>IF(Table1[[#This Row],[Gender]]="M", "Married", "Single")</f>
        <v>Married</v>
      </c>
      <c r="D290" t="s">
        <v>24</v>
      </c>
      <c r="E290" t="str">
        <f>IF(Table1[[#This Row],[Gender]]="F", "Female", "Male")</f>
        <v>Male</v>
      </c>
      <c r="F290" s="3">
        <v>130000</v>
      </c>
      <c r="G290" s="2">
        <v>0</v>
      </c>
      <c r="H290" t="s">
        <v>21</v>
      </c>
      <c r="I290" t="s">
        <v>12</v>
      </c>
      <c r="J290">
        <v>0</v>
      </c>
      <c r="K290" t="s">
        <v>18</v>
      </c>
      <c r="L290" s="2">
        <v>48</v>
      </c>
      <c r="M290" s="15" t="s">
        <v>14</v>
      </c>
      <c r="N290" s="2">
        <f>IF(Table1[[#This Row],[Purchased Bike]]="Yes", 1, 0)</f>
        <v>0</v>
      </c>
      <c r="O290" s="1" t="s">
        <v>32</v>
      </c>
      <c r="P290" t="s">
        <v>35</v>
      </c>
      <c r="Q290" s="2">
        <f>IF(LEFT(Table1[[#This Row],[Commute Distance]],2)="10",10,VALUE(LEFT(Table1[[#This Row],[Commute Distance]],FIND("-",Table1[[#This Row],[Commute Distance]])-1)))</f>
        <v>5</v>
      </c>
      <c r="R2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90">
        <f>(Table1[[#This Row],[Upper Bound]]+Table1[[#This Row],[Lower Bound]])/2</f>
        <v>7.5</v>
      </c>
    </row>
    <row r="291" spans="1:19" x14ac:dyDescent="0.3">
      <c r="A291" s="2">
        <v>29094</v>
      </c>
      <c r="B291" t="s">
        <v>24</v>
      </c>
      <c r="C291" t="str">
        <f>IF(Table1[[#This Row],[Gender]]="M", "Married", "Single")</f>
        <v>Married</v>
      </c>
      <c r="D291" t="s">
        <v>24</v>
      </c>
      <c r="E291" t="str">
        <f>IF(Table1[[#This Row],[Gender]]="F", "Female", "Male")</f>
        <v>Male</v>
      </c>
      <c r="F291" s="3">
        <v>30000</v>
      </c>
      <c r="G291" s="2">
        <v>3</v>
      </c>
      <c r="H291" t="s">
        <v>11</v>
      </c>
      <c r="I291" t="s">
        <v>12</v>
      </c>
      <c r="J291">
        <v>2</v>
      </c>
      <c r="K291" t="s">
        <v>18</v>
      </c>
      <c r="L291" s="2">
        <v>54</v>
      </c>
      <c r="M291" s="15" t="s">
        <v>12</v>
      </c>
      <c r="N291" s="2">
        <f>IF(Table1[[#This Row],[Purchased Bike]]="Yes", 1, 0)</f>
        <v>1</v>
      </c>
      <c r="O291" s="1" t="s">
        <v>32</v>
      </c>
      <c r="P291" t="s">
        <v>33</v>
      </c>
      <c r="Q291" s="2">
        <f>IF(LEFT(Table1[[#This Row],[Commute Distance]],2)="10",10,VALUE(LEFT(Table1[[#This Row],[Commute Distance]],FIND("-",Table1[[#This Row],[Commute Distance]])-1)))</f>
        <v>5</v>
      </c>
      <c r="R2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291">
        <f>(Table1[[#This Row],[Upper Bound]]+Table1[[#This Row],[Lower Bound]])/2</f>
        <v>7.5</v>
      </c>
    </row>
    <row r="292" spans="1:19" x14ac:dyDescent="0.3">
      <c r="A292" s="2">
        <v>28319</v>
      </c>
      <c r="B292" t="s">
        <v>25</v>
      </c>
      <c r="C292" t="str">
        <f>IF(Table1[[#This Row],[Gender]]="M", "Married", "Single")</f>
        <v>Single</v>
      </c>
      <c r="D292" t="s">
        <v>23</v>
      </c>
      <c r="E292" t="str">
        <f>IF(Table1[[#This Row],[Gender]]="F", "Female", "Male")</f>
        <v>Female</v>
      </c>
      <c r="F292" s="3">
        <v>60000</v>
      </c>
      <c r="G292" s="2">
        <v>1</v>
      </c>
      <c r="H292" t="s">
        <v>11</v>
      </c>
      <c r="I292" t="s">
        <v>14</v>
      </c>
      <c r="J292">
        <v>1</v>
      </c>
      <c r="K292" t="s">
        <v>13</v>
      </c>
      <c r="L292" s="2">
        <v>46</v>
      </c>
      <c r="M292" s="15" t="s">
        <v>12</v>
      </c>
      <c r="N292" s="2">
        <f>IF(Table1[[#This Row],[Purchased Bike]]="Yes", 1, 0)</f>
        <v>1</v>
      </c>
      <c r="O292" s="1" t="s">
        <v>32</v>
      </c>
      <c r="P292" t="s">
        <v>31</v>
      </c>
      <c r="Q292" s="2">
        <f>IF(LEFT(Table1[[#This Row],[Commute Distance]],2)="10",10,VALUE(LEFT(Table1[[#This Row],[Commute Distance]],FIND("-",Table1[[#This Row],[Commute Distance]])-1)))</f>
        <v>0</v>
      </c>
      <c r="R2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92">
        <f>(Table1[[#This Row],[Upper Bound]]+Table1[[#This Row],[Lower Bound]])/2</f>
        <v>0.5</v>
      </c>
    </row>
    <row r="293" spans="1:19" x14ac:dyDescent="0.3">
      <c r="A293" s="2">
        <v>16406</v>
      </c>
      <c r="B293" t="s">
        <v>24</v>
      </c>
      <c r="C293" t="str">
        <f>IF(Table1[[#This Row],[Gender]]="M", "Married", "Single")</f>
        <v>Married</v>
      </c>
      <c r="D293" t="s">
        <v>24</v>
      </c>
      <c r="E293" t="str">
        <f>IF(Table1[[#This Row],[Gender]]="F", "Female", "Male")</f>
        <v>Male</v>
      </c>
      <c r="F293" s="3">
        <v>40000</v>
      </c>
      <c r="G293" s="2">
        <v>0</v>
      </c>
      <c r="H293" t="s">
        <v>15</v>
      </c>
      <c r="I293" t="s">
        <v>14</v>
      </c>
      <c r="J293">
        <v>0</v>
      </c>
      <c r="K293" t="s">
        <v>13</v>
      </c>
      <c r="L293" s="2">
        <v>38</v>
      </c>
      <c r="M293" s="15" t="s">
        <v>12</v>
      </c>
      <c r="N293" s="2">
        <f>IF(Table1[[#This Row],[Purchased Bike]]="Yes", 1, 0)</f>
        <v>1</v>
      </c>
      <c r="O293" s="1" t="s">
        <v>29</v>
      </c>
      <c r="P293" t="s">
        <v>30</v>
      </c>
      <c r="Q293" s="2">
        <f>IF(LEFT(Table1[[#This Row],[Commute Distance]],2)="10",10,VALUE(LEFT(Table1[[#This Row],[Commute Distance]],FIND("-",Table1[[#This Row],[Commute Distance]])-1)))</f>
        <v>0</v>
      </c>
      <c r="R2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93">
        <f>(Table1[[#This Row],[Upper Bound]]+Table1[[#This Row],[Lower Bound]])/2</f>
        <v>0.5</v>
      </c>
    </row>
    <row r="294" spans="1:19" x14ac:dyDescent="0.3">
      <c r="A294" s="2">
        <v>20923</v>
      </c>
      <c r="B294" t="s">
        <v>24</v>
      </c>
      <c r="C294" t="str">
        <f>IF(Table1[[#This Row],[Gender]]="M", "Married", "Single")</f>
        <v>Single</v>
      </c>
      <c r="D294" t="s">
        <v>23</v>
      </c>
      <c r="E294" t="str">
        <f>IF(Table1[[#This Row],[Gender]]="F", "Female", "Male")</f>
        <v>Female</v>
      </c>
      <c r="F294" s="3">
        <v>40000</v>
      </c>
      <c r="G294" s="2">
        <v>1</v>
      </c>
      <c r="H294" t="s">
        <v>11</v>
      </c>
      <c r="I294" t="s">
        <v>12</v>
      </c>
      <c r="J294">
        <v>0</v>
      </c>
      <c r="K294" t="s">
        <v>13</v>
      </c>
      <c r="L294" s="2">
        <v>42</v>
      </c>
      <c r="M294" s="15" t="s">
        <v>12</v>
      </c>
      <c r="N294" s="2">
        <f>IF(Table1[[#This Row],[Purchased Bike]]="Yes", 1, 0)</f>
        <v>1</v>
      </c>
      <c r="O294" s="1" t="s">
        <v>29</v>
      </c>
      <c r="P294" t="s">
        <v>30</v>
      </c>
      <c r="Q294" s="2">
        <f>IF(LEFT(Table1[[#This Row],[Commute Distance]],2)="10",10,VALUE(LEFT(Table1[[#This Row],[Commute Distance]],FIND("-",Table1[[#This Row],[Commute Distance]])-1)))</f>
        <v>0</v>
      </c>
      <c r="R2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94">
        <f>(Table1[[#This Row],[Upper Bound]]+Table1[[#This Row],[Lower Bound]])/2</f>
        <v>0.5</v>
      </c>
    </row>
    <row r="295" spans="1:19" x14ac:dyDescent="0.3">
      <c r="A295" s="2">
        <v>11378</v>
      </c>
      <c r="B295" t="s">
        <v>25</v>
      </c>
      <c r="C295" t="str">
        <f>IF(Table1[[#This Row],[Gender]]="M", "Married", "Single")</f>
        <v>Single</v>
      </c>
      <c r="D295" t="s">
        <v>23</v>
      </c>
      <c r="E295" t="str">
        <f>IF(Table1[[#This Row],[Gender]]="F", "Female", "Male")</f>
        <v>Female</v>
      </c>
      <c r="F295" s="3">
        <v>10000</v>
      </c>
      <c r="G295" s="2">
        <v>1</v>
      </c>
      <c r="H295" t="s">
        <v>19</v>
      </c>
      <c r="I295" t="s">
        <v>14</v>
      </c>
      <c r="J295">
        <v>1</v>
      </c>
      <c r="K295" t="s">
        <v>17</v>
      </c>
      <c r="L295" s="2">
        <v>46</v>
      </c>
      <c r="M295" s="15" t="s">
        <v>12</v>
      </c>
      <c r="N295" s="2">
        <f>IF(Table1[[#This Row],[Purchased Bike]]="Yes", 1, 0)</f>
        <v>1</v>
      </c>
      <c r="O295" s="1" t="s">
        <v>29</v>
      </c>
      <c r="P295" t="s">
        <v>33</v>
      </c>
      <c r="Q295" s="2">
        <f>IF(LEFT(Table1[[#This Row],[Commute Distance]],2)="10",10,VALUE(LEFT(Table1[[#This Row],[Commute Distance]],FIND("-",Table1[[#This Row],[Commute Distance]])-1)))</f>
        <v>2</v>
      </c>
      <c r="R2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95">
        <f>(Table1[[#This Row],[Upper Bound]]+Table1[[#This Row],[Lower Bound]])/2</f>
        <v>3.5</v>
      </c>
    </row>
    <row r="296" spans="1:19" x14ac:dyDescent="0.3">
      <c r="A296" s="2">
        <v>20851</v>
      </c>
      <c r="B296" t="s">
        <v>25</v>
      </c>
      <c r="C296" t="str">
        <f>IF(Table1[[#This Row],[Gender]]="M", "Married", "Single")</f>
        <v>Married</v>
      </c>
      <c r="D296" t="s">
        <v>24</v>
      </c>
      <c r="E296" t="str">
        <f>IF(Table1[[#This Row],[Gender]]="F", "Female", "Male")</f>
        <v>Male</v>
      </c>
      <c r="F296" s="3">
        <v>20000</v>
      </c>
      <c r="G296" s="2">
        <v>0</v>
      </c>
      <c r="H296" t="s">
        <v>19</v>
      </c>
      <c r="I296" t="s">
        <v>14</v>
      </c>
      <c r="J296">
        <v>1</v>
      </c>
      <c r="K296" t="s">
        <v>17</v>
      </c>
      <c r="L296" s="2">
        <v>36</v>
      </c>
      <c r="M296" s="15" t="s">
        <v>12</v>
      </c>
      <c r="N296" s="2">
        <f>IF(Table1[[#This Row],[Purchased Bike]]="Yes", 1, 0)</f>
        <v>1</v>
      </c>
      <c r="O296" s="1" t="s">
        <v>29</v>
      </c>
      <c r="P296" t="s">
        <v>31</v>
      </c>
      <c r="Q296" s="2">
        <f>IF(LEFT(Table1[[#This Row],[Commute Distance]],2)="10",10,VALUE(LEFT(Table1[[#This Row],[Commute Distance]],FIND("-",Table1[[#This Row],[Commute Distance]])-1)))</f>
        <v>2</v>
      </c>
      <c r="R2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96">
        <f>(Table1[[#This Row],[Upper Bound]]+Table1[[#This Row],[Lower Bound]])/2</f>
        <v>3.5</v>
      </c>
    </row>
    <row r="297" spans="1:19" x14ac:dyDescent="0.3">
      <c r="A297" s="2">
        <v>21557</v>
      </c>
      <c r="B297" t="s">
        <v>25</v>
      </c>
      <c r="C297" t="str">
        <f>IF(Table1[[#This Row],[Gender]]="M", "Married", "Single")</f>
        <v>Single</v>
      </c>
      <c r="D297" t="s">
        <v>23</v>
      </c>
      <c r="E297" t="str">
        <f>IF(Table1[[#This Row],[Gender]]="F", "Female", "Male")</f>
        <v>Female</v>
      </c>
      <c r="F297" s="3">
        <v>110000</v>
      </c>
      <c r="G297" s="2">
        <v>0</v>
      </c>
      <c r="H297" t="s">
        <v>21</v>
      </c>
      <c r="I297" t="s">
        <v>12</v>
      </c>
      <c r="J297">
        <v>3</v>
      </c>
      <c r="K297" t="s">
        <v>22</v>
      </c>
      <c r="L297" s="2">
        <v>32</v>
      </c>
      <c r="M297" s="15" t="s">
        <v>12</v>
      </c>
      <c r="N297" s="2">
        <f>IF(Table1[[#This Row],[Purchased Bike]]="Yes", 1, 0)</f>
        <v>1</v>
      </c>
      <c r="O297" s="1" t="s">
        <v>32</v>
      </c>
      <c r="P297" t="s">
        <v>31</v>
      </c>
      <c r="Q297" s="2">
        <f>IF(LEFT(Table1[[#This Row],[Commute Distance]],2)="10",10,VALUE(LEFT(Table1[[#This Row],[Commute Distance]],FIND("-",Table1[[#This Row],[Commute Distance]])-1)))</f>
        <v>10</v>
      </c>
      <c r="R2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297">
        <f>(Table1[[#This Row],[Upper Bound]]+Table1[[#This Row],[Lower Bound]])/2</f>
        <v>504.5</v>
      </c>
    </row>
    <row r="298" spans="1:19" x14ac:dyDescent="0.3">
      <c r="A298" s="2">
        <v>26663</v>
      </c>
      <c r="B298" t="s">
        <v>25</v>
      </c>
      <c r="C298" t="str">
        <f>IF(Table1[[#This Row],[Gender]]="M", "Married", "Single")</f>
        <v>Single</v>
      </c>
      <c r="D298" t="s">
        <v>23</v>
      </c>
      <c r="E298" t="str">
        <f>IF(Table1[[#This Row],[Gender]]="F", "Female", "Male")</f>
        <v>Female</v>
      </c>
      <c r="F298" s="3">
        <v>60000</v>
      </c>
      <c r="G298" s="2">
        <v>2</v>
      </c>
      <c r="H298" t="s">
        <v>16</v>
      </c>
      <c r="I298" t="s">
        <v>14</v>
      </c>
      <c r="J298">
        <v>1</v>
      </c>
      <c r="K298" t="s">
        <v>13</v>
      </c>
      <c r="L298" s="2">
        <v>39</v>
      </c>
      <c r="M298" s="15" t="s">
        <v>12</v>
      </c>
      <c r="N298" s="2">
        <f>IF(Table1[[#This Row],[Purchased Bike]]="Yes", 1, 0)</f>
        <v>1</v>
      </c>
      <c r="O298" s="1" t="s">
        <v>32</v>
      </c>
      <c r="P298" t="s">
        <v>30</v>
      </c>
      <c r="Q298" s="2">
        <f>IF(LEFT(Table1[[#This Row],[Commute Distance]],2)="10",10,VALUE(LEFT(Table1[[#This Row],[Commute Distance]],FIND("-",Table1[[#This Row],[Commute Distance]])-1)))</f>
        <v>0</v>
      </c>
      <c r="R2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298">
        <f>(Table1[[#This Row],[Upper Bound]]+Table1[[#This Row],[Lower Bound]])/2</f>
        <v>0.5</v>
      </c>
    </row>
    <row r="299" spans="1:19" x14ac:dyDescent="0.3">
      <c r="A299" s="2">
        <v>11896</v>
      </c>
      <c r="B299" t="s">
        <v>24</v>
      </c>
      <c r="C299" t="str">
        <f>IF(Table1[[#This Row],[Gender]]="M", "Married", "Single")</f>
        <v>Married</v>
      </c>
      <c r="D299" t="s">
        <v>24</v>
      </c>
      <c r="E299" t="str">
        <f>IF(Table1[[#This Row],[Gender]]="F", "Female", "Male")</f>
        <v>Male</v>
      </c>
      <c r="F299" s="3">
        <v>100000</v>
      </c>
      <c r="G299" s="2">
        <v>1</v>
      </c>
      <c r="H299" t="s">
        <v>21</v>
      </c>
      <c r="I299" t="s">
        <v>12</v>
      </c>
      <c r="J299">
        <v>0</v>
      </c>
      <c r="K299" t="s">
        <v>17</v>
      </c>
      <c r="L299" s="2">
        <v>36</v>
      </c>
      <c r="M299" s="15" t="s">
        <v>12</v>
      </c>
      <c r="N299" s="2">
        <f>IF(Table1[[#This Row],[Purchased Bike]]="Yes", 1, 0)</f>
        <v>1</v>
      </c>
      <c r="O299" s="1" t="s">
        <v>32</v>
      </c>
      <c r="P299" t="s">
        <v>35</v>
      </c>
      <c r="Q299" s="2">
        <f>IF(LEFT(Table1[[#This Row],[Commute Distance]],2)="10",10,VALUE(LEFT(Table1[[#This Row],[Commute Distance]],FIND("-",Table1[[#This Row],[Commute Distance]])-1)))</f>
        <v>2</v>
      </c>
      <c r="R2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299">
        <f>(Table1[[#This Row],[Upper Bound]]+Table1[[#This Row],[Lower Bound]])/2</f>
        <v>3.5</v>
      </c>
    </row>
    <row r="300" spans="1:19" x14ac:dyDescent="0.3">
      <c r="A300" s="2">
        <v>14189</v>
      </c>
      <c r="B300" t="s">
        <v>24</v>
      </c>
      <c r="C300" t="str">
        <f>IF(Table1[[#This Row],[Gender]]="M", "Married", "Single")</f>
        <v>Single</v>
      </c>
      <c r="D300" t="s">
        <v>23</v>
      </c>
      <c r="E300" t="str">
        <f>IF(Table1[[#This Row],[Gender]]="F", "Female", "Male")</f>
        <v>Female</v>
      </c>
      <c r="F300" s="3">
        <v>90000</v>
      </c>
      <c r="G300" s="2">
        <v>4</v>
      </c>
      <c r="H300" t="s">
        <v>16</v>
      </c>
      <c r="I300" t="s">
        <v>14</v>
      </c>
      <c r="J300">
        <v>2</v>
      </c>
      <c r="K300" t="s">
        <v>17</v>
      </c>
      <c r="L300" s="2">
        <v>54</v>
      </c>
      <c r="M300" s="15" t="s">
        <v>12</v>
      </c>
      <c r="N300" s="2">
        <f>IF(Table1[[#This Row],[Purchased Bike]]="Yes", 1, 0)</f>
        <v>1</v>
      </c>
      <c r="O300" s="1" t="s">
        <v>29</v>
      </c>
      <c r="P300" t="s">
        <v>33</v>
      </c>
      <c r="Q300" s="2">
        <f>IF(LEFT(Table1[[#This Row],[Commute Distance]],2)="10",10,VALUE(LEFT(Table1[[#This Row],[Commute Distance]],FIND("-",Table1[[#This Row],[Commute Distance]])-1)))</f>
        <v>2</v>
      </c>
      <c r="R3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00">
        <f>(Table1[[#This Row],[Upper Bound]]+Table1[[#This Row],[Lower Bound]])/2</f>
        <v>3.5</v>
      </c>
    </row>
    <row r="301" spans="1:19" x14ac:dyDescent="0.3">
      <c r="A301" s="2">
        <v>13136</v>
      </c>
      <c r="B301" t="s">
        <v>24</v>
      </c>
      <c r="C301" t="str">
        <f>IF(Table1[[#This Row],[Gender]]="M", "Married", "Single")</f>
        <v>Single</v>
      </c>
      <c r="D301" t="s">
        <v>23</v>
      </c>
      <c r="E301" t="str">
        <f>IF(Table1[[#This Row],[Gender]]="F", "Female", "Male")</f>
        <v>Female</v>
      </c>
      <c r="F301" s="3">
        <v>30000</v>
      </c>
      <c r="G301" s="2">
        <v>2</v>
      </c>
      <c r="H301" t="s">
        <v>15</v>
      </c>
      <c r="I301" t="s">
        <v>14</v>
      </c>
      <c r="J301">
        <v>2</v>
      </c>
      <c r="K301" t="s">
        <v>18</v>
      </c>
      <c r="L301" s="2">
        <v>69</v>
      </c>
      <c r="M301" s="15" t="s">
        <v>14</v>
      </c>
      <c r="N301" s="2">
        <f>IF(Table1[[#This Row],[Purchased Bike]]="Yes", 1, 0)</f>
        <v>0</v>
      </c>
      <c r="O301" s="1" t="s">
        <v>32</v>
      </c>
      <c r="P301" t="s">
        <v>31</v>
      </c>
      <c r="Q301" s="2">
        <f>IF(LEFT(Table1[[#This Row],[Commute Distance]],2)="10",10,VALUE(LEFT(Table1[[#This Row],[Commute Distance]],FIND("-",Table1[[#This Row],[Commute Distance]])-1)))</f>
        <v>5</v>
      </c>
      <c r="R3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01">
        <f>(Table1[[#This Row],[Upper Bound]]+Table1[[#This Row],[Lower Bound]])/2</f>
        <v>7.5</v>
      </c>
    </row>
    <row r="302" spans="1:19" x14ac:dyDescent="0.3">
      <c r="A302" s="2">
        <v>25906</v>
      </c>
      <c r="B302" t="s">
        <v>25</v>
      </c>
      <c r="C302" t="str">
        <f>IF(Table1[[#This Row],[Gender]]="M", "Married", "Single")</f>
        <v>Single</v>
      </c>
      <c r="D302" t="s">
        <v>23</v>
      </c>
      <c r="E302" t="str">
        <f>IF(Table1[[#This Row],[Gender]]="F", "Female", "Male")</f>
        <v>Female</v>
      </c>
      <c r="F302" s="3">
        <v>10000</v>
      </c>
      <c r="G302" s="2">
        <v>5</v>
      </c>
      <c r="H302" t="s">
        <v>11</v>
      </c>
      <c r="I302" t="s">
        <v>14</v>
      </c>
      <c r="J302">
        <v>2</v>
      </c>
      <c r="K302" t="s">
        <v>20</v>
      </c>
      <c r="L302" s="2">
        <v>62</v>
      </c>
      <c r="M302" s="15" t="s">
        <v>14</v>
      </c>
      <c r="N302" s="2">
        <f>IF(Table1[[#This Row],[Purchased Bike]]="Yes", 1, 0)</f>
        <v>0</v>
      </c>
      <c r="O302" s="1" t="s">
        <v>32</v>
      </c>
      <c r="P302" t="s">
        <v>33</v>
      </c>
      <c r="Q302" s="2">
        <f>IF(LEFT(Table1[[#This Row],[Commute Distance]],2)="10",10,VALUE(LEFT(Table1[[#This Row],[Commute Distance]],FIND("-",Table1[[#This Row],[Commute Distance]])-1)))</f>
        <v>1</v>
      </c>
      <c r="R3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02">
        <f>(Table1[[#This Row],[Upper Bound]]+Table1[[#This Row],[Lower Bound]])/2</f>
        <v>1.5</v>
      </c>
    </row>
    <row r="303" spans="1:19" x14ac:dyDescent="0.3">
      <c r="A303" s="2">
        <v>17926</v>
      </c>
      <c r="B303" t="s">
        <v>25</v>
      </c>
      <c r="C303" t="str">
        <f>IF(Table1[[#This Row],[Gender]]="M", "Married", "Single")</f>
        <v>Single</v>
      </c>
      <c r="D303" t="s">
        <v>23</v>
      </c>
      <c r="E303" t="str">
        <f>IF(Table1[[#This Row],[Gender]]="F", "Female", "Male")</f>
        <v>Female</v>
      </c>
      <c r="F303" s="3">
        <v>40000</v>
      </c>
      <c r="G303" s="2">
        <v>0</v>
      </c>
      <c r="H303" t="s">
        <v>15</v>
      </c>
      <c r="I303" t="s">
        <v>14</v>
      </c>
      <c r="J303">
        <v>0</v>
      </c>
      <c r="K303" t="s">
        <v>13</v>
      </c>
      <c r="L303" s="2">
        <v>28</v>
      </c>
      <c r="M303" s="15" t="s">
        <v>12</v>
      </c>
      <c r="N303" s="2">
        <f>IF(Table1[[#This Row],[Purchased Bike]]="Yes", 1, 0)</f>
        <v>1</v>
      </c>
      <c r="O303" s="1" t="s">
        <v>32</v>
      </c>
      <c r="P303" t="s">
        <v>30</v>
      </c>
      <c r="Q303" s="2">
        <f>IF(LEFT(Table1[[#This Row],[Commute Distance]],2)="10",10,VALUE(LEFT(Table1[[#This Row],[Commute Distance]],FIND("-",Table1[[#This Row],[Commute Distance]])-1)))</f>
        <v>0</v>
      </c>
      <c r="R3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03">
        <f>(Table1[[#This Row],[Upper Bound]]+Table1[[#This Row],[Lower Bound]])/2</f>
        <v>0.5</v>
      </c>
    </row>
    <row r="304" spans="1:19" x14ac:dyDescent="0.3">
      <c r="A304" s="2">
        <v>26928</v>
      </c>
      <c r="B304" t="s">
        <v>25</v>
      </c>
      <c r="C304" t="str">
        <f>IF(Table1[[#This Row],[Gender]]="M", "Married", "Single")</f>
        <v>Married</v>
      </c>
      <c r="D304" t="s">
        <v>24</v>
      </c>
      <c r="E304" t="str">
        <f>IF(Table1[[#This Row],[Gender]]="F", "Female", "Male")</f>
        <v>Male</v>
      </c>
      <c r="F304" s="3">
        <v>30000</v>
      </c>
      <c r="G304" s="2">
        <v>1</v>
      </c>
      <c r="H304" t="s">
        <v>15</v>
      </c>
      <c r="I304" t="s">
        <v>12</v>
      </c>
      <c r="J304">
        <v>0</v>
      </c>
      <c r="K304" t="s">
        <v>13</v>
      </c>
      <c r="L304" s="2">
        <v>62</v>
      </c>
      <c r="M304" s="15" t="s">
        <v>12</v>
      </c>
      <c r="N304" s="2">
        <f>IF(Table1[[#This Row],[Purchased Bike]]="Yes", 1, 0)</f>
        <v>1</v>
      </c>
      <c r="O304" s="1" t="s">
        <v>29</v>
      </c>
      <c r="P304" t="s">
        <v>30</v>
      </c>
      <c r="Q304" s="2">
        <f>IF(LEFT(Table1[[#This Row],[Commute Distance]],2)="10",10,VALUE(LEFT(Table1[[#This Row],[Commute Distance]],FIND("-",Table1[[#This Row],[Commute Distance]])-1)))</f>
        <v>0</v>
      </c>
      <c r="R3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04">
        <f>(Table1[[#This Row],[Upper Bound]]+Table1[[#This Row],[Lower Bound]])/2</f>
        <v>0.5</v>
      </c>
    </row>
    <row r="305" spans="1:19" x14ac:dyDescent="0.3">
      <c r="A305" s="2">
        <v>20897</v>
      </c>
      <c r="B305" t="s">
        <v>24</v>
      </c>
      <c r="C305" t="str">
        <f>IF(Table1[[#This Row],[Gender]]="M", "Married", "Single")</f>
        <v>Single</v>
      </c>
      <c r="D305" t="s">
        <v>23</v>
      </c>
      <c r="E305" t="str">
        <f>IF(Table1[[#This Row],[Gender]]="F", "Female", "Male")</f>
        <v>Female</v>
      </c>
      <c r="F305" s="3">
        <v>30000</v>
      </c>
      <c r="G305" s="2">
        <v>1</v>
      </c>
      <c r="H305" t="s">
        <v>11</v>
      </c>
      <c r="I305" t="s">
        <v>12</v>
      </c>
      <c r="J305">
        <v>2</v>
      </c>
      <c r="K305" t="s">
        <v>13</v>
      </c>
      <c r="L305" s="2">
        <v>40</v>
      </c>
      <c r="M305" s="15" t="s">
        <v>14</v>
      </c>
      <c r="N305" s="2">
        <f>IF(Table1[[#This Row],[Purchased Bike]]="Yes", 1, 0)</f>
        <v>0</v>
      </c>
      <c r="O305" s="1" t="s">
        <v>29</v>
      </c>
      <c r="P305" t="s">
        <v>30</v>
      </c>
      <c r="Q305" s="2">
        <f>IF(LEFT(Table1[[#This Row],[Commute Distance]],2)="10",10,VALUE(LEFT(Table1[[#This Row],[Commute Distance]],FIND("-",Table1[[#This Row],[Commute Distance]])-1)))</f>
        <v>0</v>
      </c>
      <c r="R3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05">
        <f>(Table1[[#This Row],[Upper Bound]]+Table1[[#This Row],[Lower Bound]])/2</f>
        <v>0.5</v>
      </c>
    </row>
    <row r="306" spans="1:19" x14ac:dyDescent="0.3">
      <c r="A306" s="2">
        <v>28207</v>
      </c>
      <c r="B306" t="s">
        <v>24</v>
      </c>
      <c r="C306" t="str">
        <f>IF(Table1[[#This Row],[Gender]]="M", "Married", "Single")</f>
        <v>Married</v>
      </c>
      <c r="D306" t="s">
        <v>24</v>
      </c>
      <c r="E306" t="str">
        <f>IF(Table1[[#This Row],[Gender]]="F", "Female", "Male")</f>
        <v>Male</v>
      </c>
      <c r="F306" s="3">
        <v>80000</v>
      </c>
      <c r="G306" s="2">
        <v>4</v>
      </c>
      <c r="H306" t="s">
        <v>21</v>
      </c>
      <c r="I306" t="s">
        <v>12</v>
      </c>
      <c r="J306">
        <v>1</v>
      </c>
      <c r="K306" t="s">
        <v>13</v>
      </c>
      <c r="L306" s="2">
        <v>36</v>
      </c>
      <c r="M306" s="15" t="s">
        <v>12</v>
      </c>
      <c r="N306" s="2">
        <f>IF(Table1[[#This Row],[Purchased Bike]]="Yes", 1, 0)</f>
        <v>1</v>
      </c>
      <c r="O306" s="1" t="s">
        <v>32</v>
      </c>
      <c r="P306" t="s">
        <v>35</v>
      </c>
      <c r="Q306" s="2">
        <f>IF(LEFT(Table1[[#This Row],[Commute Distance]],2)="10",10,VALUE(LEFT(Table1[[#This Row],[Commute Distance]],FIND("-",Table1[[#This Row],[Commute Distance]])-1)))</f>
        <v>0</v>
      </c>
      <c r="R3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06">
        <f>(Table1[[#This Row],[Upper Bound]]+Table1[[#This Row],[Lower Bound]])/2</f>
        <v>0.5</v>
      </c>
    </row>
    <row r="307" spans="1:19" x14ac:dyDescent="0.3">
      <c r="A307" s="2">
        <v>25923</v>
      </c>
      <c r="B307" t="s">
        <v>25</v>
      </c>
      <c r="C307" t="str">
        <f>IF(Table1[[#This Row],[Gender]]="M", "Married", "Single")</f>
        <v>Married</v>
      </c>
      <c r="D307" t="s">
        <v>24</v>
      </c>
      <c r="E307" t="str">
        <f>IF(Table1[[#This Row],[Gender]]="F", "Female", "Male")</f>
        <v>Male</v>
      </c>
      <c r="F307" s="3">
        <v>10000</v>
      </c>
      <c r="G307" s="2">
        <v>2</v>
      </c>
      <c r="H307" t="s">
        <v>15</v>
      </c>
      <c r="I307" t="s">
        <v>12</v>
      </c>
      <c r="J307">
        <v>2</v>
      </c>
      <c r="K307" t="s">
        <v>18</v>
      </c>
      <c r="L307" s="2">
        <v>58</v>
      </c>
      <c r="M307" s="15" t="s">
        <v>14</v>
      </c>
      <c r="N307" s="2">
        <f>IF(Table1[[#This Row],[Purchased Bike]]="Yes", 1, 0)</f>
        <v>0</v>
      </c>
      <c r="O307" s="1" t="s">
        <v>32</v>
      </c>
      <c r="P307" t="s">
        <v>34</v>
      </c>
      <c r="Q307" s="2">
        <f>IF(LEFT(Table1[[#This Row],[Commute Distance]],2)="10",10,VALUE(LEFT(Table1[[#This Row],[Commute Distance]],FIND("-",Table1[[#This Row],[Commute Distance]])-1)))</f>
        <v>5</v>
      </c>
      <c r="R3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07">
        <f>(Table1[[#This Row],[Upper Bound]]+Table1[[#This Row],[Lower Bound]])/2</f>
        <v>7.5</v>
      </c>
    </row>
    <row r="308" spans="1:19" x14ac:dyDescent="0.3">
      <c r="A308" s="2">
        <v>11000</v>
      </c>
      <c r="B308" t="s">
        <v>24</v>
      </c>
      <c r="C308" t="str">
        <f>IF(Table1[[#This Row],[Gender]]="M", "Married", "Single")</f>
        <v>Married</v>
      </c>
      <c r="D308" t="s">
        <v>24</v>
      </c>
      <c r="E308" t="str">
        <f>IF(Table1[[#This Row],[Gender]]="F", "Female", "Male")</f>
        <v>Male</v>
      </c>
      <c r="F308" s="3">
        <v>90000</v>
      </c>
      <c r="G308" s="2">
        <v>2</v>
      </c>
      <c r="H308" t="s">
        <v>16</v>
      </c>
      <c r="I308" t="s">
        <v>12</v>
      </c>
      <c r="J308">
        <v>0</v>
      </c>
      <c r="K308" t="s">
        <v>20</v>
      </c>
      <c r="L308" s="2">
        <v>40</v>
      </c>
      <c r="M308" s="15" t="s">
        <v>12</v>
      </c>
      <c r="N308" s="2">
        <f>IF(Table1[[#This Row],[Purchased Bike]]="Yes", 1, 0)</f>
        <v>1</v>
      </c>
      <c r="O308" s="1" t="s">
        <v>32</v>
      </c>
      <c r="P308" t="s">
        <v>30</v>
      </c>
      <c r="Q308" s="2">
        <f>IF(LEFT(Table1[[#This Row],[Commute Distance]],2)="10",10,VALUE(LEFT(Table1[[#This Row],[Commute Distance]],FIND("-",Table1[[#This Row],[Commute Distance]])-1)))</f>
        <v>1</v>
      </c>
      <c r="R3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08">
        <f>(Table1[[#This Row],[Upper Bound]]+Table1[[#This Row],[Lower Bound]])/2</f>
        <v>1.5</v>
      </c>
    </row>
    <row r="309" spans="1:19" x14ac:dyDescent="0.3">
      <c r="A309" s="2">
        <v>20974</v>
      </c>
      <c r="B309" t="s">
        <v>24</v>
      </c>
      <c r="C309" t="str">
        <f>IF(Table1[[#This Row],[Gender]]="M", "Married", "Single")</f>
        <v>Married</v>
      </c>
      <c r="D309" t="s">
        <v>24</v>
      </c>
      <c r="E309" t="str">
        <f>IF(Table1[[#This Row],[Gender]]="F", "Female", "Male")</f>
        <v>Male</v>
      </c>
      <c r="F309" s="3">
        <v>10000</v>
      </c>
      <c r="G309" s="2">
        <v>2</v>
      </c>
      <c r="H309" t="s">
        <v>15</v>
      </c>
      <c r="I309" t="s">
        <v>12</v>
      </c>
      <c r="J309">
        <v>1</v>
      </c>
      <c r="K309" t="s">
        <v>13</v>
      </c>
      <c r="L309" s="2">
        <v>66</v>
      </c>
      <c r="M309" s="15" t="s">
        <v>14</v>
      </c>
      <c r="N309" s="2">
        <f>IF(Table1[[#This Row],[Purchased Bike]]="Yes", 1, 0)</f>
        <v>0</v>
      </c>
      <c r="O309" s="1" t="s">
        <v>29</v>
      </c>
      <c r="P309" t="s">
        <v>30</v>
      </c>
      <c r="Q309" s="2">
        <f>IF(LEFT(Table1[[#This Row],[Commute Distance]],2)="10",10,VALUE(LEFT(Table1[[#This Row],[Commute Distance]],FIND("-",Table1[[#This Row],[Commute Distance]])-1)))</f>
        <v>0</v>
      </c>
      <c r="R3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09">
        <f>(Table1[[#This Row],[Upper Bound]]+Table1[[#This Row],[Lower Bound]])/2</f>
        <v>0.5</v>
      </c>
    </row>
    <row r="310" spans="1:19" x14ac:dyDescent="0.3">
      <c r="A310" s="2">
        <v>28758</v>
      </c>
      <c r="B310" t="s">
        <v>24</v>
      </c>
      <c r="C310" t="str">
        <f>IF(Table1[[#This Row],[Gender]]="M", "Married", "Single")</f>
        <v>Married</v>
      </c>
      <c r="D310" t="s">
        <v>24</v>
      </c>
      <c r="E310" t="str">
        <f>IF(Table1[[#This Row],[Gender]]="F", "Female", "Male")</f>
        <v>Male</v>
      </c>
      <c r="F310" s="3">
        <v>40000</v>
      </c>
      <c r="G310" s="2">
        <v>2</v>
      </c>
      <c r="H310" t="s">
        <v>15</v>
      </c>
      <c r="I310" t="s">
        <v>12</v>
      </c>
      <c r="J310">
        <v>1</v>
      </c>
      <c r="K310" t="s">
        <v>20</v>
      </c>
      <c r="L310" s="2">
        <v>35</v>
      </c>
      <c r="M310" s="15" t="s">
        <v>12</v>
      </c>
      <c r="N310" s="2">
        <f>IF(Table1[[#This Row],[Purchased Bike]]="Yes", 1, 0)</f>
        <v>1</v>
      </c>
      <c r="O310" s="1" t="s">
        <v>29</v>
      </c>
      <c r="P310" t="s">
        <v>31</v>
      </c>
      <c r="Q310" s="2">
        <f>IF(LEFT(Table1[[#This Row],[Commute Distance]],2)="10",10,VALUE(LEFT(Table1[[#This Row],[Commute Distance]],FIND("-",Table1[[#This Row],[Commute Distance]])-1)))</f>
        <v>1</v>
      </c>
      <c r="R3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10">
        <f>(Table1[[#This Row],[Upper Bound]]+Table1[[#This Row],[Lower Bound]])/2</f>
        <v>1.5</v>
      </c>
    </row>
    <row r="311" spans="1:19" x14ac:dyDescent="0.3">
      <c r="A311" s="2">
        <v>11381</v>
      </c>
      <c r="B311" t="s">
        <v>24</v>
      </c>
      <c r="C311" t="str">
        <f>IF(Table1[[#This Row],[Gender]]="M", "Married", "Single")</f>
        <v>Single</v>
      </c>
      <c r="D311" t="s">
        <v>23</v>
      </c>
      <c r="E311" t="str">
        <f>IF(Table1[[#This Row],[Gender]]="F", "Female", "Male")</f>
        <v>Female</v>
      </c>
      <c r="F311" s="3">
        <v>20000</v>
      </c>
      <c r="G311" s="2">
        <v>2</v>
      </c>
      <c r="H311" t="s">
        <v>19</v>
      </c>
      <c r="I311" t="s">
        <v>12</v>
      </c>
      <c r="J311">
        <v>1</v>
      </c>
      <c r="K311" t="s">
        <v>17</v>
      </c>
      <c r="L311" s="2">
        <v>47</v>
      </c>
      <c r="M311" s="15" t="s">
        <v>12</v>
      </c>
      <c r="N311" s="2">
        <f>IF(Table1[[#This Row],[Purchased Bike]]="Yes", 1, 0)</f>
        <v>1</v>
      </c>
      <c r="O311" s="1" t="s">
        <v>29</v>
      </c>
      <c r="P311" t="s">
        <v>31</v>
      </c>
      <c r="Q311" s="2">
        <f>IF(LEFT(Table1[[#This Row],[Commute Distance]],2)="10",10,VALUE(LEFT(Table1[[#This Row],[Commute Distance]],FIND("-",Table1[[#This Row],[Commute Distance]])-1)))</f>
        <v>2</v>
      </c>
      <c r="R3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11">
        <f>(Table1[[#This Row],[Upper Bound]]+Table1[[#This Row],[Lower Bound]])/2</f>
        <v>3.5</v>
      </c>
    </row>
    <row r="312" spans="1:19" x14ac:dyDescent="0.3">
      <c r="A312" s="2">
        <v>17522</v>
      </c>
      <c r="B312" t="s">
        <v>24</v>
      </c>
      <c r="C312" t="str">
        <f>IF(Table1[[#This Row],[Gender]]="M", "Married", "Single")</f>
        <v>Married</v>
      </c>
      <c r="D312" t="s">
        <v>24</v>
      </c>
      <c r="E312" t="str">
        <f>IF(Table1[[#This Row],[Gender]]="F", "Female", "Male")</f>
        <v>Male</v>
      </c>
      <c r="F312" s="3">
        <v>120000</v>
      </c>
      <c r="G312" s="2">
        <v>4</v>
      </c>
      <c r="H312" t="s">
        <v>21</v>
      </c>
      <c r="I312" t="s">
        <v>12</v>
      </c>
      <c r="J312">
        <v>1</v>
      </c>
      <c r="K312" t="s">
        <v>17</v>
      </c>
      <c r="L312" s="2">
        <v>47</v>
      </c>
      <c r="M312" s="15" t="s">
        <v>14</v>
      </c>
      <c r="N312" s="2">
        <f>IF(Table1[[#This Row],[Purchased Bike]]="Yes", 1, 0)</f>
        <v>0</v>
      </c>
      <c r="O312" s="1" t="s">
        <v>32</v>
      </c>
      <c r="P312" t="s">
        <v>30</v>
      </c>
      <c r="Q312" s="2">
        <f>IF(LEFT(Table1[[#This Row],[Commute Distance]],2)="10",10,VALUE(LEFT(Table1[[#This Row],[Commute Distance]],FIND("-",Table1[[#This Row],[Commute Distance]])-1)))</f>
        <v>2</v>
      </c>
      <c r="R3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12">
        <f>(Table1[[#This Row],[Upper Bound]]+Table1[[#This Row],[Lower Bound]])/2</f>
        <v>3.5</v>
      </c>
    </row>
    <row r="313" spans="1:19" x14ac:dyDescent="0.3">
      <c r="A313" s="2">
        <v>21207</v>
      </c>
      <c r="B313" t="s">
        <v>24</v>
      </c>
      <c r="C313" t="str">
        <f>IF(Table1[[#This Row],[Gender]]="M", "Married", "Single")</f>
        <v>Married</v>
      </c>
      <c r="D313" t="s">
        <v>24</v>
      </c>
      <c r="E313" t="str">
        <f>IF(Table1[[#This Row],[Gender]]="F", "Female", "Male")</f>
        <v>Male</v>
      </c>
      <c r="F313" s="3">
        <v>60000</v>
      </c>
      <c r="G313" s="2">
        <v>1</v>
      </c>
      <c r="H313" t="s">
        <v>11</v>
      </c>
      <c r="I313" t="s">
        <v>12</v>
      </c>
      <c r="J313">
        <v>1</v>
      </c>
      <c r="K313" t="s">
        <v>18</v>
      </c>
      <c r="L313" s="2">
        <v>46</v>
      </c>
      <c r="M313" s="15" t="s">
        <v>14</v>
      </c>
      <c r="N313" s="2">
        <f>IF(Table1[[#This Row],[Purchased Bike]]="Yes", 1, 0)</f>
        <v>0</v>
      </c>
      <c r="O313" s="1" t="s">
        <v>32</v>
      </c>
      <c r="P313" t="s">
        <v>31</v>
      </c>
      <c r="Q313" s="2">
        <f>IF(LEFT(Table1[[#This Row],[Commute Distance]],2)="10",10,VALUE(LEFT(Table1[[#This Row],[Commute Distance]],FIND("-",Table1[[#This Row],[Commute Distance]])-1)))</f>
        <v>5</v>
      </c>
      <c r="R3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13">
        <f>(Table1[[#This Row],[Upper Bound]]+Table1[[#This Row],[Lower Bound]])/2</f>
        <v>7.5</v>
      </c>
    </row>
    <row r="314" spans="1:19" x14ac:dyDescent="0.3">
      <c r="A314" s="2">
        <v>28102</v>
      </c>
      <c r="B314" t="s">
        <v>24</v>
      </c>
      <c r="C314" t="str">
        <f>IF(Table1[[#This Row],[Gender]]="M", "Married", "Single")</f>
        <v>Married</v>
      </c>
      <c r="D314" t="s">
        <v>24</v>
      </c>
      <c r="E314" t="str">
        <f>IF(Table1[[#This Row],[Gender]]="F", "Female", "Male")</f>
        <v>Male</v>
      </c>
      <c r="F314" s="3">
        <v>20000</v>
      </c>
      <c r="G314" s="2">
        <v>4</v>
      </c>
      <c r="H314" t="s">
        <v>11</v>
      </c>
      <c r="I314" t="s">
        <v>12</v>
      </c>
      <c r="J314">
        <v>2</v>
      </c>
      <c r="K314" t="s">
        <v>18</v>
      </c>
      <c r="L314" s="2">
        <v>58</v>
      </c>
      <c r="M314" s="15" t="s">
        <v>12</v>
      </c>
      <c r="N314" s="2">
        <f>IF(Table1[[#This Row],[Purchased Bike]]="Yes", 1, 0)</f>
        <v>1</v>
      </c>
      <c r="O314" s="1" t="s">
        <v>32</v>
      </c>
      <c r="P314" t="s">
        <v>33</v>
      </c>
      <c r="Q314" s="2">
        <f>IF(LEFT(Table1[[#This Row],[Commute Distance]],2)="10",10,VALUE(LEFT(Table1[[#This Row],[Commute Distance]],FIND("-",Table1[[#This Row],[Commute Distance]])-1)))</f>
        <v>5</v>
      </c>
      <c r="R3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14">
        <f>(Table1[[#This Row],[Upper Bound]]+Table1[[#This Row],[Lower Bound]])/2</f>
        <v>7.5</v>
      </c>
    </row>
    <row r="315" spans="1:19" x14ac:dyDescent="0.3">
      <c r="A315" s="2">
        <v>23105</v>
      </c>
      <c r="B315" t="s">
        <v>25</v>
      </c>
      <c r="C315" t="str">
        <f>IF(Table1[[#This Row],[Gender]]="M", "Married", "Single")</f>
        <v>Married</v>
      </c>
      <c r="D315" t="s">
        <v>24</v>
      </c>
      <c r="E315" t="str">
        <f>IF(Table1[[#This Row],[Gender]]="F", "Female", "Male")</f>
        <v>Male</v>
      </c>
      <c r="F315" s="3">
        <v>40000</v>
      </c>
      <c r="G315" s="2">
        <v>3</v>
      </c>
      <c r="H315" t="s">
        <v>15</v>
      </c>
      <c r="I315" t="s">
        <v>14</v>
      </c>
      <c r="J315">
        <v>2</v>
      </c>
      <c r="K315" t="s">
        <v>18</v>
      </c>
      <c r="L315" s="2">
        <v>52</v>
      </c>
      <c r="M315" s="15" t="s">
        <v>12</v>
      </c>
      <c r="N315" s="2">
        <f>IF(Table1[[#This Row],[Purchased Bike]]="Yes", 1, 0)</f>
        <v>1</v>
      </c>
      <c r="O315" s="1" t="s">
        <v>32</v>
      </c>
      <c r="P315" t="s">
        <v>34</v>
      </c>
      <c r="Q315" s="2">
        <f>IF(LEFT(Table1[[#This Row],[Commute Distance]],2)="10",10,VALUE(LEFT(Table1[[#This Row],[Commute Distance]],FIND("-",Table1[[#This Row],[Commute Distance]])-1)))</f>
        <v>5</v>
      </c>
      <c r="R3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15">
        <f>(Table1[[#This Row],[Upper Bound]]+Table1[[#This Row],[Lower Bound]])/2</f>
        <v>7.5</v>
      </c>
    </row>
    <row r="316" spans="1:19" x14ac:dyDescent="0.3">
      <c r="A316" s="2">
        <v>18740</v>
      </c>
      <c r="B316" t="s">
        <v>24</v>
      </c>
      <c r="C316" t="str">
        <f>IF(Table1[[#This Row],[Gender]]="M", "Married", "Single")</f>
        <v>Married</v>
      </c>
      <c r="D316" t="s">
        <v>24</v>
      </c>
      <c r="E316" t="str">
        <f>IF(Table1[[#This Row],[Gender]]="F", "Female", "Male")</f>
        <v>Male</v>
      </c>
      <c r="F316" s="3">
        <v>80000</v>
      </c>
      <c r="G316" s="2">
        <v>5</v>
      </c>
      <c r="H316" t="s">
        <v>16</v>
      </c>
      <c r="I316" t="s">
        <v>14</v>
      </c>
      <c r="J316">
        <v>1</v>
      </c>
      <c r="K316" t="s">
        <v>13</v>
      </c>
      <c r="L316" s="2">
        <v>47</v>
      </c>
      <c r="M316" s="15" t="s">
        <v>12</v>
      </c>
      <c r="N316" s="2">
        <f>IF(Table1[[#This Row],[Purchased Bike]]="Yes", 1, 0)</f>
        <v>1</v>
      </c>
      <c r="O316" s="1" t="s">
        <v>32</v>
      </c>
      <c r="P316" t="s">
        <v>30</v>
      </c>
      <c r="Q316" s="2">
        <f>IF(LEFT(Table1[[#This Row],[Commute Distance]],2)="10",10,VALUE(LEFT(Table1[[#This Row],[Commute Distance]],FIND("-",Table1[[#This Row],[Commute Distance]])-1)))</f>
        <v>0</v>
      </c>
      <c r="R3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16">
        <f>(Table1[[#This Row],[Upper Bound]]+Table1[[#This Row],[Lower Bound]])/2</f>
        <v>0.5</v>
      </c>
    </row>
    <row r="317" spans="1:19" x14ac:dyDescent="0.3">
      <c r="A317" s="2">
        <v>21213</v>
      </c>
      <c r="B317" t="s">
        <v>25</v>
      </c>
      <c r="C317" t="str">
        <f>IF(Table1[[#This Row],[Gender]]="M", "Married", "Single")</f>
        <v>Married</v>
      </c>
      <c r="D317" t="s">
        <v>24</v>
      </c>
      <c r="E317" t="str">
        <f>IF(Table1[[#This Row],[Gender]]="F", "Female", "Male")</f>
        <v>Male</v>
      </c>
      <c r="F317" s="3">
        <v>70000</v>
      </c>
      <c r="G317" s="2">
        <v>0</v>
      </c>
      <c r="H317" t="s">
        <v>16</v>
      </c>
      <c r="I317" t="s">
        <v>14</v>
      </c>
      <c r="J317">
        <v>1</v>
      </c>
      <c r="K317" t="s">
        <v>18</v>
      </c>
      <c r="L317" s="2">
        <v>41</v>
      </c>
      <c r="M317" s="15" t="s">
        <v>14</v>
      </c>
      <c r="N317" s="2">
        <f>IF(Table1[[#This Row],[Purchased Bike]]="Yes", 1, 0)</f>
        <v>0</v>
      </c>
      <c r="O317" s="1" t="s">
        <v>32</v>
      </c>
      <c r="P317" t="s">
        <v>30</v>
      </c>
      <c r="Q317" s="2">
        <f>IF(LEFT(Table1[[#This Row],[Commute Distance]],2)="10",10,VALUE(LEFT(Table1[[#This Row],[Commute Distance]],FIND("-",Table1[[#This Row],[Commute Distance]])-1)))</f>
        <v>5</v>
      </c>
      <c r="R3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17">
        <f>(Table1[[#This Row],[Upper Bound]]+Table1[[#This Row],[Lower Bound]])/2</f>
        <v>7.5</v>
      </c>
    </row>
    <row r="318" spans="1:19" x14ac:dyDescent="0.3">
      <c r="A318" s="2">
        <v>17352</v>
      </c>
      <c r="B318" t="s">
        <v>24</v>
      </c>
      <c r="C318" t="str">
        <f>IF(Table1[[#This Row],[Gender]]="M", "Married", "Single")</f>
        <v>Married</v>
      </c>
      <c r="D318" t="s">
        <v>24</v>
      </c>
      <c r="E318" t="str">
        <f>IF(Table1[[#This Row],[Gender]]="F", "Female", "Male")</f>
        <v>Male</v>
      </c>
      <c r="F318" s="3">
        <v>50000</v>
      </c>
      <c r="G318" s="2">
        <v>2</v>
      </c>
      <c r="H318" t="s">
        <v>21</v>
      </c>
      <c r="I318" t="s">
        <v>12</v>
      </c>
      <c r="J318">
        <v>1</v>
      </c>
      <c r="K318" t="s">
        <v>18</v>
      </c>
      <c r="L318" s="2">
        <v>64</v>
      </c>
      <c r="M318" s="15" t="s">
        <v>12</v>
      </c>
      <c r="N318" s="2">
        <f>IF(Table1[[#This Row],[Purchased Bike]]="Yes", 1, 0)</f>
        <v>1</v>
      </c>
      <c r="O318" s="1" t="s">
        <v>32</v>
      </c>
      <c r="P318" t="s">
        <v>35</v>
      </c>
      <c r="Q318" s="2">
        <f>IF(LEFT(Table1[[#This Row],[Commute Distance]],2)="10",10,VALUE(LEFT(Table1[[#This Row],[Commute Distance]],FIND("-",Table1[[#This Row],[Commute Distance]])-1)))</f>
        <v>5</v>
      </c>
      <c r="R3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18">
        <f>(Table1[[#This Row],[Upper Bound]]+Table1[[#This Row],[Lower Bound]])/2</f>
        <v>7.5</v>
      </c>
    </row>
    <row r="319" spans="1:19" x14ac:dyDescent="0.3">
      <c r="A319" s="2">
        <v>14154</v>
      </c>
      <c r="B319" t="s">
        <v>24</v>
      </c>
      <c r="C319" t="str">
        <f>IF(Table1[[#This Row],[Gender]]="M", "Married", "Single")</f>
        <v>Married</v>
      </c>
      <c r="D319" t="s">
        <v>24</v>
      </c>
      <c r="E319" t="str">
        <f>IF(Table1[[#This Row],[Gender]]="F", "Female", "Male")</f>
        <v>Male</v>
      </c>
      <c r="F319" s="3">
        <v>30000</v>
      </c>
      <c r="G319" s="2">
        <v>0</v>
      </c>
      <c r="H319" t="s">
        <v>15</v>
      </c>
      <c r="I319" t="s">
        <v>12</v>
      </c>
      <c r="J319">
        <v>0</v>
      </c>
      <c r="K319" t="s">
        <v>13</v>
      </c>
      <c r="L319" s="2">
        <v>35</v>
      </c>
      <c r="M319" s="15" t="s">
        <v>12</v>
      </c>
      <c r="N319" s="2">
        <f>IF(Table1[[#This Row],[Purchased Bike]]="Yes", 1, 0)</f>
        <v>1</v>
      </c>
      <c r="O319" s="1" t="s">
        <v>29</v>
      </c>
      <c r="P319" t="s">
        <v>30</v>
      </c>
      <c r="Q319" s="2">
        <f>IF(LEFT(Table1[[#This Row],[Commute Distance]],2)="10",10,VALUE(LEFT(Table1[[#This Row],[Commute Distance]],FIND("-",Table1[[#This Row],[Commute Distance]])-1)))</f>
        <v>0</v>
      </c>
      <c r="R3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19">
        <f>(Table1[[#This Row],[Upper Bound]]+Table1[[#This Row],[Lower Bound]])/2</f>
        <v>0.5</v>
      </c>
    </row>
    <row r="320" spans="1:19" x14ac:dyDescent="0.3">
      <c r="A320" s="2">
        <v>19066</v>
      </c>
      <c r="B320" t="s">
        <v>24</v>
      </c>
      <c r="C320" t="str">
        <f>IF(Table1[[#This Row],[Gender]]="M", "Married", "Single")</f>
        <v>Married</v>
      </c>
      <c r="D320" t="s">
        <v>24</v>
      </c>
      <c r="E320" t="str">
        <f>IF(Table1[[#This Row],[Gender]]="F", "Female", "Male")</f>
        <v>Male</v>
      </c>
      <c r="F320" s="3">
        <v>130000</v>
      </c>
      <c r="G320" s="2">
        <v>4</v>
      </c>
      <c r="H320" t="s">
        <v>16</v>
      </c>
      <c r="I320" t="s">
        <v>14</v>
      </c>
      <c r="J320">
        <v>3</v>
      </c>
      <c r="K320" t="s">
        <v>22</v>
      </c>
      <c r="L320" s="2">
        <v>54</v>
      </c>
      <c r="M320" s="15" t="s">
        <v>14</v>
      </c>
      <c r="N320" s="2">
        <f>IF(Table1[[#This Row],[Purchased Bike]]="Yes", 1, 0)</f>
        <v>0</v>
      </c>
      <c r="O320" s="1" t="s">
        <v>29</v>
      </c>
      <c r="P320" t="s">
        <v>31</v>
      </c>
      <c r="Q320" s="2">
        <f>IF(LEFT(Table1[[#This Row],[Commute Distance]],2)="10",10,VALUE(LEFT(Table1[[#This Row],[Commute Distance]],FIND("-",Table1[[#This Row],[Commute Distance]])-1)))</f>
        <v>10</v>
      </c>
      <c r="R3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320">
        <f>(Table1[[#This Row],[Upper Bound]]+Table1[[#This Row],[Lower Bound]])/2</f>
        <v>504.5</v>
      </c>
    </row>
    <row r="321" spans="1:19" x14ac:dyDescent="0.3">
      <c r="A321" s="2">
        <v>11386</v>
      </c>
      <c r="B321" t="s">
        <v>24</v>
      </c>
      <c r="C321" t="str">
        <f>IF(Table1[[#This Row],[Gender]]="M", "Married", "Single")</f>
        <v>Single</v>
      </c>
      <c r="D321" t="s">
        <v>23</v>
      </c>
      <c r="E321" t="str">
        <f>IF(Table1[[#This Row],[Gender]]="F", "Female", "Male")</f>
        <v>Female</v>
      </c>
      <c r="F321" s="3">
        <v>30000</v>
      </c>
      <c r="G321" s="2">
        <v>3</v>
      </c>
      <c r="H321" t="s">
        <v>15</v>
      </c>
      <c r="I321" t="s">
        <v>12</v>
      </c>
      <c r="J321">
        <v>0</v>
      </c>
      <c r="K321" t="s">
        <v>13</v>
      </c>
      <c r="L321" s="2">
        <v>45</v>
      </c>
      <c r="M321" s="15" t="s">
        <v>14</v>
      </c>
      <c r="N321" s="2">
        <f>IF(Table1[[#This Row],[Purchased Bike]]="Yes", 1, 0)</f>
        <v>0</v>
      </c>
      <c r="O321" s="1" t="s">
        <v>29</v>
      </c>
      <c r="P321" t="s">
        <v>30</v>
      </c>
      <c r="Q321" s="2">
        <f>IF(LEFT(Table1[[#This Row],[Commute Distance]],2)="10",10,VALUE(LEFT(Table1[[#This Row],[Commute Distance]],FIND("-",Table1[[#This Row],[Commute Distance]])-1)))</f>
        <v>0</v>
      </c>
      <c r="R3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21">
        <f>(Table1[[#This Row],[Upper Bound]]+Table1[[#This Row],[Lower Bound]])/2</f>
        <v>0.5</v>
      </c>
    </row>
    <row r="322" spans="1:19" x14ac:dyDescent="0.3">
      <c r="A322" s="2">
        <v>20228</v>
      </c>
      <c r="B322" t="s">
        <v>24</v>
      </c>
      <c r="C322" t="str">
        <f>IF(Table1[[#This Row],[Gender]]="M", "Married", "Single")</f>
        <v>Married</v>
      </c>
      <c r="D322" t="s">
        <v>24</v>
      </c>
      <c r="E322" t="str">
        <f>IF(Table1[[#This Row],[Gender]]="F", "Female", "Male")</f>
        <v>Male</v>
      </c>
      <c r="F322" s="3">
        <v>100000</v>
      </c>
      <c r="G322" s="2">
        <v>0</v>
      </c>
      <c r="H322" t="s">
        <v>21</v>
      </c>
      <c r="I322" t="s">
        <v>12</v>
      </c>
      <c r="J322">
        <v>0</v>
      </c>
      <c r="K322" t="s">
        <v>17</v>
      </c>
      <c r="L322" s="2">
        <v>40</v>
      </c>
      <c r="M322" s="15" t="s">
        <v>12</v>
      </c>
      <c r="N322" s="2">
        <f>IF(Table1[[#This Row],[Purchased Bike]]="Yes", 1, 0)</f>
        <v>1</v>
      </c>
      <c r="O322" s="1" t="s">
        <v>32</v>
      </c>
      <c r="P322" t="s">
        <v>35</v>
      </c>
      <c r="Q322" s="2">
        <f>IF(LEFT(Table1[[#This Row],[Commute Distance]],2)="10",10,VALUE(LEFT(Table1[[#This Row],[Commute Distance]],FIND("-",Table1[[#This Row],[Commute Distance]])-1)))</f>
        <v>2</v>
      </c>
      <c r="R3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22">
        <f>(Table1[[#This Row],[Upper Bound]]+Table1[[#This Row],[Lower Bound]])/2</f>
        <v>3.5</v>
      </c>
    </row>
    <row r="323" spans="1:19" x14ac:dyDescent="0.3">
      <c r="A323" s="2">
        <v>16675</v>
      </c>
      <c r="B323" t="s">
        <v>25</v>
      </c>
      <c r="C323" t="str">
        <f>IF(Table1[[#This Row],[Gender]]="M", "Married", "Single")</f>
        <v>Single</v>
      </c>
      <c r="D323" t="s">
        <v>23</v>
      </c>
      <c r="E323" t="str">
        <f>IF(Table1[[#This Row],[Gender]]="F", "Female", "Male")</f>
        <v>Female</v>
      </c>
      <c r="F323" s="3">
        <v>160000</v>
      </c>
      <c r="G323" s="2">
        <v>0</v>
      </c>
      <c r="H323" t="s">
        <v>21</v>
      </c>
      <c r="I323" t="s">
        <v>14</v>
      </c>
      <c r="J323">
        <v>3</v>
      </c>
      <c r="K323" t="s">
        <v>13</v>
      </c>
      <c r="L323" s="2">
        <v>47</v>
      </c>
      <c r="M323" s="15" t="s">
        <v>12</v>
      </c>
      <c r="N323" s="2">
        <f>IF(Table1[[#This Row],[Purchased Bike]]="Yes", 1, 0)</f>
        <v>1</v>
      </c>
      <c r="O323" s="1" t="s">
        <v>32</v>
      </c>
      <c r="P323" t="s">
        <v>35</v>
      </c>
      <c r="Q323" s="2">
        <f>IF(LEFT(Table1[[#This Row],[Commute Distance]],2)="10",10,VALUE(LEFT(Table1[[#This Row],[Commute Distance]],FIND("-",Table1[[#This Row],[Commute Distance]])-1)))</f>
        <v>0</v>
      </c>
      <c r="R3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23">
        <f>(Table1[[#This Row],[Upper Bound]]+Table1[[#This Row],[Lower Bound]])/2</f>
        <v>0.5</v>
      </c>
    </row>
    <row r="324" spans="1:19" x14ac:dyDescent="0.3">
      <c r="A324" s="2">
        <v>16410</v>
      </c>
      <c r="B324" t="s">
        <v>25</v>
      </c>
      <c r="C324" t="str">
        <f>IF(Table1[[#This Row],[Gender]]="M", "Married", "Single")</f>
        <v>Single</v>
      </c>
      <c r="D324" t="s">
        <v>23</v>
      </c>
      <c r="E324" t="str">
        <f>IF(Table1[[#This Row],[Gender]]="F", "Female", "Male")</f>
        <v>Female</v>
      </c>
      <c r="F324" s="3">
        <v>10000</v>
      </c>
      <c r="G324" s="2">
        <v>4</v>
      </c>
      <c r="H324" t="s">
        <v>19</v>
      </c>
      <c r="I324" t="s">
        <v>12</v>
      </c>
      <c r="J324">
        <v>2</v>
      </c>
      <c r="K324" t="s">
        <v>13</v>
      </c>
      <c r="L324" s="2">
        <v>41</v>
      </c>
      <c r="M324" s="15" t="s">
        <v>12</v>
      </c>
      <c r="N324" s="2">
        <f>IF(Table1[[#This Row],[Purchased Bike]]="Yes", 1, 0)</f>
        <v>1</v>
      </c>
      <c r="O324" s="1" t="s">
        <v>29</v>
      </c>
      <c r="P324" t="s">
        <v>34</v>
      </c>
      <c r="Q324" s="2">
        <f>IF(LEFT(Table1[[#This Row],[Commute Distance]],2)="10",10,VALUE(LEFT(Table1[[#This Row],[Commute Distance]],FIND("-",Table1[[#This Row],[Commute Distance]])-1)))</f>
        <v>0</v>
      </c>
      <c r="R3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24">
        <f>(Table1[[#This Row],[Upper Bound]]+Table1[[#This Row],[Lower Bound]])/2</f>
        <v>0.5</v>
      </c>
    </row>
    <row r="325" spans="1:19" x14ac:dyDescent="0.3">
      <c r="A325" s="2">
        <v>27760</v>
      </c>
      <c r="B325" t="s">
        <v>25</v>
      </c>
      <c r="C325" t="str">
        <f>IF(Table1[[#This Row],[Gender]]="M", "Married", "Single")</f>
        <v>Single</v>
      </c>
      <c r="D325" t="s">
        <v>23</v>
      </c>
      <c r="E325" t="str">
        <f>IF(Table1[[#This Row],[Gender]]="F", "Female", "Male")</f>
        <v>Female</v>
      </c>
      <c r="F325" s="3">
        <v>40000</v>
      </c>
      <c r="G325" s="2">
        <v>0</v>
      </c>
      <c r="H325" t="s">
        <v>15</v>
      </c>
      <c r="I325" t="s">
        <v>14</v>
      </c>
      <c r="J325">
        <v>0</v>
      </c>
      <c r="K325" t="s">
        <v>13</v>
      </c>
      <c r="L325" s="2">
        <v>37</v>
      </c>
      <c r="M325" s="15" t="s">
        <v>12</v>
      </c>
      <c r="N325" s="2">
        <f>IF(Table1[[#This Row],[Purchased Bike]]="Yes", 1, 0)</f>
        <v>1</v>
      </c>
      <c r="O325" s="1" t="s">
        <v>29</v>
      </c>
      <c r="P325" t="s">
        <v>35</v>
      </c>
      <c r="Q325" s="2">
        <f>IF(LEFT(Table1[[#This Row],[Commute Distance]],2)="10",10,VALUE(LEFT(Table1[[#This Row],[Commute Distance]],FIND("-",Table1[[#This Row],[Commute Distance]])-1)))</f>
        <v>0</v>
      </c>
      <c r="R3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25">
        <f>(Table1[[#This Row],[Upper Bound]]+Table1[[#This Row],[Lower Bound]])/2</f>
        <v>0.5</v>
      </c>
    </row>
    <row r="326" spans="1:19" x14ac:dyDescent="0.3">
      <c r="A326" s="2">
        <v>22930</v>
      </c>
      <c r="B326" t="s">
        <v>24</v>
      </c>
      <c r="C326" t="str">
        <f>IF(Table1[[#This Row],[Gender]]="M", "Married", "Single")</f>
        <v>Married</v>
      </c>
      <c r="D326" t="s">
        <v>24</v>
      </c>
      <c r="E326" t="str">
        <f>IF(Table1[[#This Row],[Gender]]="F", "Female", "Male")</f>
        <v>Male</v>
      </c>
      <c r="F326" s="3">
        <v>90000</v>
      </c>
      <c r="G326" s="2">
        <v>4</v>
      </c>
      <c r="H326" t="s">
        <v>16</v>
      </c>
      <c r="I326" t="s">
        <v>12</v>
      </c>
      <c r="J326">
        <v>0</v>
      </c>
      <c r="K326" t="s">
        <v>20</v>
      </c>
      <c r="L326" s="2">
        <v>38</v>
      </c>
      <c r="M326" s="15" t="s">
        <v>12</v>
      </c>
      <c r="N326" s="2">
        <f>IF(Table1[[#This Row],[Purchased Bike]]="Yes", 1, 0)</f>
        <v>1</v>
      </c>
      <c r="O326" s="1" t="s">
        <v>32</v>
      </c>
      <c r="P326" t="s">
        <v>30</v>
      </c>
      <c r="Q326" s="2">
        <f>IF(LEFT(Table1[[#This Row],[Commute Distance]],2)="10",10,VALUE(LEFT(Table1[[#This Row],[Commute Distance]],FIND("-",Table1[[#This Row],[Commute Distance]])-1)))</f>
        <v>1</v>
      </c>
      <c r="R3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26">
        <f>(Table1[[#This Row],[Upper Bound]]+Table1[[#This Row],[Lower Bound]])/2</f>
        <v>1.5</v>
      </c>
    </row>
    <row r="327" spans="1:19" x14ac:dyDescent="0.3">
      <c r="A327" s="2">
        <v>23780</v>
      </c>
      <c r="B327" t="s">
        <v>25</v>
      </c>
      <c r="C327" t="str">
        <f>IF(Table1[[#This Row],[Gender]]="M", "Married", "Single")</f>
        <v>Married</v>
      </c>
      <c r="D327" t="s">
        <v>24</v>
      </c>
      <c r="E327" t="str">
        <f>IF(Table1[[#This Row],[Gender]]="F", "Female", "Male")</f>
        <v>Male</v>
      </c>
      <c r="F327" s="3">
        <v>40000</v>
      </c>
      <c r="G327" s="2">
        <v>2</v>
      </c>
      <c r="H327" t="s">
        <v>15</v>
      </c>
      <c r="I327" t="s">
        <v>14</v>
      </c>
      <c r="J327">
        <v>2</v>
      </c>
      <c r="K327" t="s">
        <v>13</v>
      </c>
      <c r="L327" s="2">
        <v>36</v>
      </c>
      <c r="M327" s="15" t="s">
        <v>12</v>
      </c>
      <c r="N327" s="2">
        <f>IF(Table1[[#This Row],[Purchased Bike]]="Yes", 1, 0)</f>
        <v>1</v>
      </c>
      <c r="O327" s="1" t="s">
        <v>29</v>
      </c>
      <c r="P327" t="s">
        <v>31</v>
      </c>
      <c r="Q327" s="2">
        <f>IF(LEFT(Table1[[#This Row],[Commute Distance]],2)="10",10,VALUE(LEFT(Table1[[#This Row],[Commute Distance]],FIND("-",Table1[[#This Row],[Commute Distance]])-1)))</f>
        <v>0</v>
      </c>
      <c r="R3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27">
        <f>(Table1[[#This Row],[Upper Bound]]+Table1[[#This Row],[Lower Bound]])/2</f>
        <v>0.5</v>
      </c>
    </row>
    <row r="328" spans="1:19" x14ac:dyDescent="0.3">
      <c r="A328" s="2">
        <v>20994</v>
      </c>
      <c r="B328" t="s">
        <v>24</v>
      </c>
      <c r="C328" t="str">
        <f>IF(Table1[[#This Row],[Gender]]="M", "Married", "Single")</f>
        <v>Single</v>
      </c>
      <c r="D328" t="s">
        <v>23</v>
      </c>
      <c r="E328" t="str">
        <f>IF(Table1[[#This Row],[Gender]]="F", "Female", "Male")</f>
        <v>Female</v>
      </c>
      <c r="F328" s="3">
        <v>20000</v>
      </c>
      <c r="G328" s="2">
        <v>0</v>
      </c>
      <c r="H328" t="s">
        <v>15</v>
      </c>
      <c r="I328" t="s">
        <v>14</v>
      </c>
      <c r="J328">
        <v>0</v>
      </c>
      <c r="K328" t="s">
        <v>13</v>
      </c>
      <c r="L328" s="2">
        <v>26</v>
      </c>
      <c r="M328" s="15" t="s">
        <v>12</v>
      </c>
      <c r="N328" s="2">
        <f>IF(Table1[[#This Row],[Purchased Bike]]="Yes", 1, 0)</f>
        <v>1</v>
      </c>
      <c r="O328" s="1" t="s">
        <v>32</v>
      </c>
      <c r="P328" t="s">
        <v>30</v>
      </c>
      <c r="Q328" s="2">
        <f>IF(LEFT(Table1[[#This Row],[Commute Distance]],2)="10",10,VALUE(LEFT(Table1[[#This Row],[Commute Distance]],FIND("-",Table1[[#This Row],[Commute Distance]])-1)))</f>
        <v>0</v>
      </c>
      <c r="R3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28">
        <f>(Table1[[#This Row],[Upper Bound]]+Table1[[#This Row],[Lower Bound]])/2</f>
        <v>0.5</v>
      </c>
    </row>
    <row r="329" spans="1:19" x14ac:dyDescent="0.3">
      <c r="A329" s="2">
        <v>28379</v>
      </c>
      <c r="B329" t="s">
        <v>24</v>
      </c>
      <c r="C329" t="str">
        <f>IF(Table1[[#This Row],[Gender]]="M", "Married", "Single")</f>
        <v>Married</v>
      </c>
      <c r="D329" t="s">
        <v>24</v>
      </c>
      <c r="E329" t="str">
        <f>IF(Table1[[#This Row],[Gender]]="F", "Female", "Male")</f>
        <v>Male</v>
      </c>
      <c r="F329" s="3">
        <v>30000</v>
      </c>
      <c r="G329" s="2">
        <v>1</v>
      </c>
      <c r="H329" t="s">
        <v>11</v>
      </c>
      <c r="I329" t="s">
        <v>12</v>
      </c>
      <c r="J329">
        <v>2</v>
      </c>
      <c r="K329" t="s">
        <v>13</v>
      </c>
      <c r="L329" s="2">
        <v>40</v>
      </c>
      <c r="M329" s="15" t="s">
        <v>14</v>
      </c>
      <c r="N329" s="2">
        <f>IF(Table1[[#This Row],[Purchased Bike]]="Yes", 1, 0)</f>
        <v>0</v>
      </c>
      <c r="O329" s="1" t="s">
        <v>29</v>
      </c>
      <c r="P329" t="s">
        <v>30</v>
      </c>
      <c r="Q329" s="2">
        <f>IF(LEFT(Table1[[#This Row],[Commute Distance]],2)="10",10,VALUE(LEFT(Table1[[#This Row],[Commute Distance]],FIND("-",Table1[[#This Row],[Commute Distance]])-1)))</f>
        <v>0</v>
      </c>
      <c r="R3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29">
        <f>(Table1[[#This Row],[Upper Bound]]+Table1[[#This Row],[Lower Bound]])/2</f>
        <v>0.5</v>
      </c>
    </row>
    <row r="330" spans="1:19" x14ac:dyDescent="0.3">
      <c r="A330" s="2">
        <v>14865</v>
      </c>
      <c r="B330" t="s">
        <v>25</v>
      </c>
      <c r="C330" t="str">
        <f>IF(Table1[[#This Row],[Gender]]="M", "Married", "Single")</f>
        <v>Married</v>
      </c>
      <c r="D330" t="s">
        <v>24</v>
      </c>
      <c r="E330" t="str">
        <f>IF(Table1[[#This Row],[Gender]]="F", "Female", "Male")</f>
        <v>Male</v>
      </c>
      <c r="F330" s="3">
        <v>40000</v>
      </c>
      <c r="G330" s="2">
        <v>2</v>
      </c>
      <c r="H330" t="s">
        <v>15</v>
      </c>
      <c r="I330" t="s">
        <v>12</v>
      </c>
      <c r="J330">
        <v>2</v>
      </c>
      <c r="K330" t="s">
        <v>20</v>
      </c>
      <c r="L330" s="2">
        <v>36</v>
      </c>
      <c r="M330" s="15" t="s">
        <v>14</v>
      </c>
      <c r="N330" s="2">
        <f>IF(Table1[[#This Row],[Purchased Bike]]="Yes", 1, 0)</f>
        <v>0</v>
      </c>
      <c r="O330" s="1" t="s">
        <v>29</v>
      </c>
      <c r="P330" t="s">
        <v>31</v>
      </c>
      <c r="Q330" s="2">
        <f>IF(LEFT(Table1[[#This Row],[Commute Distance]],2)="10",10,VALUE(LEFT(Table1[[#This Row],[Commute Distance]],FIND("-",Table1[[#This Row],[Commute Distance]])-1)))</f>
        <v>1</v>
      </c>
      <c r="R3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30">
        <f>(Table1[[#This Row],[Upper Bound]]+Table1[[#This Row],[Lower Bound]])/2</f>
        <v>1.5</v>
      </c>
    </row>
    <row r="331" spans="1:19" x14ac:dyDescent="0.3">
      <c r="A331" s="2">
        <v>12663</v>
      </c>
      <c r="B331" t="s">
        <v>24</v>
      </c>
      <c r="C331" t="str">
        <f>IF(Table1[[#This Row],[Gender]]="M", "Married", "Single")</f>
        <v>Single</v>
      </c>
      <c r="D331" t="s">
        <v>23</v>
      </c>
      <c r="E331" t="str">
        <f>IF(Table1[[#This Row],[Gender]]="F", "Female", "Male")</f>
        <v>Female</v>
      </c>
      <c r="F331" s="3">
        <v>90000</v>
      </c>
      <c r="G331" s="2">
        <v>5</v>
      </c>
      <c r="H331" t="s">
        <v>11</v>
      </c>
      <c r="I331" t="s">
        <v>12</v>
      </c>
      <c r="J331">
        <v>2</v>
      </c>
      <c r="K331" t="s">
        <v>22</v>
      </c>
      <c r="L331" s="2">
        <v>59</v>
      </c>
      <c r="M331" s="15" t="s">
        <v>14</v>
      </c>
      <c r="N331" s="2">
        <f>IF(Table1[[#This Row],[Purchased Bike]]="Yes", 1, 0)</f>
        <v>0</v>
      </c>
      <c r="O331" s="1" t="s">
        <v>29</v>
      </c>
      <c r="P331" t="s">
        <v>34</v>
      </c>
      <c r="Q331" s="2">
        <f>IF(LEFT(Table1[[#This Row],[Commute Distance]],2)="10",10,VALUE(LEFT(Table1[[#This Row],[Commute Distance]],FIND("-",Table1[[#This Row],[Commute Distance]])-1)))</f>
        <v>10</v>
      </c>
      <c r="R3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331">
        <f>(Table1[[#This Row],[Upper Bound]]+Table1[[#This Row],[Lower Bound]])/2</f>
        <v>504.5</v>
      </c>
    </row>
    <row r="332" spans="1:19" x14ac:dyDescent="0.3">
      <c r="A332" s="2">
        <v>24898</v>
      </c>
      <c r="B332" t="s">
        <v>25</v>
      </c>
      <c r="C332" t="str">
        <f>IF(Table1[[#This Row],[Gender]]="M", "Married", "Single")</f>
        <v>Single</v>
      </c>
      <c r="D332" t="s">
        <v>23</v>
      </c>
      <c r="E332" t="str">
        <f>IF(Table1[[#This Row],[Gender]]="F", "Female", "Male")</f>
        <v>Female</v>
      </c>
      <c r="F332" s="3">
        <v>80000</v>
      </c>
      <c r="G332" s="2">
        <v>0</v>
      </c>
      <c r="H332" t="s">
        <v>16</v>
      </c>
      <c r="I332" t="s">
        <v>12</v>
      </c>
      <c r="J332">
        <v>3</v>
      </c>
      <c r="K332" t="s">
        <v>22</v>
      </c>
      <c r="L332" s="2">
        <v>32</v>
      </c>
      <c r="M332" s="15" t="s">
        <v>14</v>
      </c>
      <c r="N332" s="2">
        <f>IF(Table1[[#This Row],[Purchased Bike]]="Yes", 1, 0)</f>
        <v>0</v>
      </c>
      <c r="O332" s="1" t="s">
        <v>32</v>
      </c>
      <c r="P332" t="s">
        <v>30</v>
      </c>
      <c r="Q332" s="2">
        <f>IF(LEFT(Table1[[#This Row],[Commute Distance]],2)="10",10,VALUE(LEFT(Table1[[#This Row],[Commute Distance]],FIND("-",Table1[[#This Row],[Commute Distance]])-1)))</f>
        <v>10</v>
      </c>
      <c r="R3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332">
        <f>(Table1[[#This Row],[Upper Bound]]+Table1[[#This Row],[Lower Bound]])/2</f>
        <v>504.5</v>
      </c>
    </row>
    <row r="333" spans="1:19" x14ac:dyDescent="0.3">
      <c r="A333" s="2">
        <v>19508</v>
      </c>
      <c r="B333" t="s">
        <v>24</v>
      </c>
      <c r="C333" t="str">
        <f>IF(Table1[[#This Row],[Gender]]="M", "Married", "Single")</f>
        <v>Married</v>
      </c>
      <c r="D333" t="s">
        <v>24</v>
      </c>
      <c r="E333" t="str">
        <f>IF(Table1[[#This Row],[Gender]]="F", "Female", "Male")</f>
        <v>Male</v>
      </c>
      <c r="F333" s="3">
        <v>10000</v>
      </c>
      <c r="G333" s="2">
        <v>0</v>
      </c>
      <c r="H333" t="s">
        <v>19</v>
      </c>
      <c r="I333" t="s">
        <v>14</v>
      </c>
      <c r="J333">
        <v>2</v>
      </c>
      <c r="K333" t="s">
        <v>13</v>
      </c>
      <c r="L333" s="2">
        <v>30</v>
      </c>
      <c r="M333" s="15" t="s">
        <v>14</v>
      </c>
      <c r="N333" s="2">
        <f>IF(Table1[[#This Row],[Purchased Bike]]="Yes", 1, 0)</f>
        <v>0</v>
      </c>
      <c r="O333" s="1" t="s">
        <v>29</v>
      </c>
      <c r="P333" t="s">
        <v>34</v>
      </c>
      <c r="Q333" s="2">
        <f>IF(LEFT(Table1[[#This Row],[Commute Distance]],2)="10",10,VALUE(LEFT(Table1[[#This Row],[Commute Distance]],FIND("-",Table1[[#This Row],[Commute Distance]])-1)))</f>
        <v>0</v>
      </c>
      <c r="R3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33">
        <f>(Table1[[#This Row],[Upper Bound]]+Table1[[#This Row],[Lower Bound]])/2</f>
        <v>0.5</v>
      </c>
    </row>
    <row r="334" spans="1:19" x14ac:dyDescent="0.3">
      <c r="A334" s="2">
        <v>11489</v>
      </c>
      <c r="B334" t="s">
        <v>25</v>
      </c>
      <c r="C334" t="str">
        <f>IF(Table1[[#This Row],[Gender]]="M", "Married", "Single")</f>
        <v>Single</v>
      </c>
      <c r="D334" t="s">
        <v>23</v>
      </c>
      <c r="E334" t="str">
        <f>IF(Table1[[#This Row],[Gender]]="F", "Female", "Male")</f>
        <v>Female</v>
      </c>
      <c r="F334" s="3">
        <v>20000</v>
      </c>
      <c r="G334" s="2">
        <v>0</v>
      </c>
      <c r="H334" t="s">
        <v>19</v>
      </c>
      <c r="I334" t="s">
        <v>14</v>
      </c>
      <c r="J334">
        <v>2</v>
      </c>
      <c r="K334" t="s">
        <v>20</v>
      </c>
      <c r="L334" s="2">
        <v>35</v>
      </c>
      <c r="M334" s="15" t="s">
        <v>12</v>
      </c>
      <c r="N334" s="2">
        <f>IF(Table1[[#This Row],[Purchased Bike]]="Yes", 1, 0)</f>
        <v>1</v>
      </c>
      <c r="O334" s="1" t="s">
        <v>29</v>
      </c>
      <c r="P334" t="s">
        <v>34</v>
      </c>
      <c r="Q334" s="2">
        <f>IF(LEFT(Table1[[#This Row],[Commute Distance]],2)="10",10,VALUE(LEFT(Table1[[#This Row],[Commute Distance]],FIND("-",Table1[[#This Row],[Commute Distance]])-1)))</f>
        <v>1</v>
      </c>
      <c r="R3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34">
        <f>(Table1[[#This Row],[Upper Bound]]+Table1[[#This Row],[Lower Bound]])/2</f>
        <v>1.5</v>
      </c>
    </row>
    <row r="335" spans="1:19" x14ac:dyDescent="0.3">
      <c r="A335" s="2">
        <v>18160</v>
      </c>
      <c r="B335" t="s">
        <v>24</v>
      </c>
      <c r="C335" t="str">
        <f>IF(Table1[[#This Row],[Gender]]="M", "Married", "Single")</f>
        <v>Married</v>
      </c>
      <c r="D335" t="s">
        <v>24</v>
      </c>
      <c r="E335" t="str">
        <f>IF(Table1[[#This Row],[Gender]]="F", "Female", "Male")</f>
        <v>Male</v>
      </c>
      <c r="F335" s="3">
        <v>130000</v>
      </c>
      <c r="G335" s="2">
        <v>3</v>
      </c>
      <c r="H335" t="s">
        <v>16</v>
      </c>
      <c r="I335" t="s">
        <v>12</v>
      </c>
      <c r="J335">
        <v>4</v>
      </c>
      <c r="K335" t="s">
        <v>18</v>
      </c>
      <c r="L335" s="2">
        <v>51</v>
      </c>
      <c r="M335" s="15" t="s">
        <v>12</v>
      </c>
      <c r="N335" s="2">
        <f>IF(Table1[[#This Row],[Purchased Bike]]="Yes", 1, 0)</f>
        <v>1</v>
      </c>
      <c r="O335" s="1" t="s">
        <v>29</v>
      </c>
      <c r="P335" t="s">
        <v>33</v>
      </c>
      <c r="Q335" s="2">
        <f>IF(LEFT(Table1[[#This Row],[Commute Distance]],2)="10",10,VALUE(LEFT(Table1[[#This Row],[Commute Distance]],FIND("-",Table1[[#This Row],[Commute Distance]])-1)))</f>
        <v>5</v>
      </c>
      <c r="R3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35">
        <f>(Table1[[#This Row],[Upper Bound]]+Table1[[#This Row],[Lower Bound]])/2</f>
        <v>7.5</v>
      </c>
    </row>
    <row r="336" spans="1:19" x14ac:dyDescent="0.3">
      <c r="A336" s="2">
        <v>25241</v>
      </c>
      <c r="B336" t="s">
        <v>24</v>
      </c>
      <c r="C336" t="str">
        <f>IF(Table1[[#This Row],[Gender]]="M", "Married", "Single")</f>
        <v>Married</v>
      </c>
      <c r="D336" t="s">
        <v>24</v>
      </c>
      <c r="E336" t="str">
        <f>IF(Table1[[#This Row],[Gender]]="F", "Female", "Male")</f>
        <v>Male</v>
      </c>
      <c r="F336" s="3">
        <v>90000</v>
      </c>
      <c r="G336" s="2">
        <v>2</v>
      </c>
      <c r="H336" t="s">
        <v>16</v>
      </c>
      <c r="I336" t="s">
        <v>12</v>
      </c>
      <c r="J336">
        <v>1</v>
      </c>
      <c r="K336" t="s">
        <v>18</v>
      </c>
      <c r="L336" s="2">
        <v>47</v>
      </c>
      <c r="M336" s="15" t="s">
        <v>14</v>
      </c>
      <c r="N336" s="2">
        <f>IF(Table1[[#This Row],[Purchased Bike]]="Yes", 1, 0)</f>
        <v>0</v>
      </c>
      <c r="O336" s="1" t="s">
        <v>32</v>
      </c>
      <c r="P336" t="s">
        <v>30</v>
      </c>
      <c r="Q336" s="2">
        <f>IF(LEFT(Table1[[#This Row],[Commute Distance]],2)="10",10,VALUE(LEFT(Table1[[#This Row],[Commute Distance]],FIND("-",Table1[[#This Row],[Commute Distance]])-1)))</f>
        <v>5</v>
      </c>
      <c r="R3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36">
        <f>(Table1[[#This Row],[Upper Bound]]+Table1[[#This Row],[Lower Bound]])/2</f>
        <v>7.5</v>
      </c>
    </row>
    <row r="337" spans="1:19" x14ac:dyDescent="0.3">
      <c r="A337" s="2">
        <v>24369</v>
      </c>
      <c r="B337" t="s">
        <v>24</v>
      </c>
      <c r="C337" t="str">
        <f>IF(Table1[[#This Row],[Gender]]="M", "Married", "Single")</f>
        <v>Married</v>
      </c>
      <c r="D337" t="s">
        <v>24</v>
      </c>
      <c r="E337" t="str">
        <f>IF(Table1[[#This Row],[Gender]]="F", "Female", "Male")</f>
        <v>Male</v>
      </c>
      <c r="F337" s="3">
        <v>80000</v>
      </c>
      <c r="G337" s="2">
        <v>5</v>
      </c>
      <c r="H337" t="s">
        <v>21</v>
      </c>
      <c r="I337" t="s">
        <v>14</v>
      </c>
      <c r="J337">
        <v>2</v>
      </c>
      <c r="K337" t="s">
        <v>13</v>
      </c>
      <c r="L337" s="2">
        <v>39</v>
      </c>
      <c r="M337" s="15" t="s">
        <v>14</v>
      </c>
      <c r="N337" s="2">
        <f>IF(Table1[[#This Row],[Purchased Bike]]="Yes", 1, 0)</f>
        <v>0</v>
      </c>
      <c r="O337" s="1" t="s">
        <v>32</v>
      </c>
      <c r="P337" t="s">
        <v>35</v>
      </c>
      <c r="Q337" s="2">
        <f>IF(LEFT(Table1[[#This Row],[Commute Distance]],2)="10",10,VALUE(LEFT(Table1[[#This Row],[Commute Distance]],FIND("-",Table1[[#This Row],[Commute Distance]])-1)))</f>
        <v>0</v>
      </c>
      <c r="R3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37">
        <f>(Table1[[#This Row],[Upper Bound]]+Table1[[#This Row],[Lower Bound]])/2</f>
        <v>0.5</v>
      </c>
    </row>
    <row r="338" spans="1:19" x14ac:dyDescent="0.3">
      <c r="A338" s="2">
        <v>27165</v>
      </c>
      <c r="B338" t="s">
        <v>25</v>
      </c>
      <c r="C338" t="str">
        <f>IF(Table1[[#This Row],[Gender]]="M", "Married", "Single")</f>
        <v>Married</v>
      </c>
      <c r="D338" t="s">
        <v>24</v>
      </c>
      <c r="E338" t="str">
        <f>IF(Table1[[#This Row],[Gender]]="F", "Female", "Male")</f>
        <v>Male</v>
      </c>
      <c r="F338" s="3">
        <v>20000</v>
      </c>
      <c r="G338" s="2">
        <v>0</v>
      </c>
      <c r="H338" t="s">
        <v>19</v>
      </c>
      <c r="I338" t="s">
        <v>14</v>
      </c>
      <c r="J338">
        <v>2</v>
      </c>
      <c r="K338" t="s">
        <v>13</v>
      </c>
      <c r="L338" s="2">
        <v>34</v>
      </c>
      <c r="M338" s="15" t="s">
        <v>14</v>
      </c>
      <c r="N338" s="2">
        <f>IF(Table1[[#This Row],[Purchased Bike]]="Yes", 1, 0)</f>
        <v>0</v>
      </c>
      <c r="O338" s="1" t="s">
        <v>29</v>
      </c>
      <c r="P338" t="s">
        <v>34</v>
      </c>
      <c r="Q338" s="2">
        <f>IF(LEFT(Table1[[#This Row],[Commute Distance]],2)="10",10,VALUE(LEFT(Table1[[#This Row],[Commute Distance]],FIND("-",Table1[[#This Row],[Commute Distance]])-1)))</f>
        <v>0</v>
      </c>
      <c r="R3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38">
        <f>(Table1[[#This Row],[Upper Bound]]+Table1[[#This Row],[Lower Bound]])/2</f>
        <v>0.5</v>
      </c>
    </row>
    <row r="339" spans="1:19" x14ac:dyDescent="0.3">
      <c r="A339" s="2">
        <v>29424</v>
      </c>
      <c r="B339" t="s">
        <v>24</v>
      </c>
      <c r="C339" t="str">
        <f>IF(Table1[[#This Row],[Gender]]="M", "Married", "Single")</f>
        <v>Married</v>
      </c>
      <c r="D339" t="s">
        <v>24</v>
      </c>
      <c r="E339" t="str">
        <f>IF(Table1[[#This Row],[Gender]]="F", "Female", "Male")</f>
        <v>Male</v>
      </c>
      <c r="F339" s="3">
        <v>10000</v>
      </c>
      <c r="G339" s="2">
        <v>0</v>
      </c>
      <c r="H339" t="s">
        <v>19</v>
      </c>
      <c r="I339" t="s">
        <v>12</v>
      </c>
      <c r="J339">
        <v>2</v>
      </c>
      <c r="K339" t="s">
        <v>13</v>
      </c>
      <c r="L339" s="2">
        <v>32</v>
      </c>
      <c r="M339" s="15" t="s">
        <v>14</v>
      </c>
      <c r="N339" s="2">
        <f>IF(Table1[[#This Row],[Purchased Bike]]="Yes", 1, 0)</f>
        <v>0</v>
      </c>
      <c r="O339" s="1" t="s">
        <v>29</v>
      </c>
      <c r="P339" t="s">
        <v>34</v>
      </c>
      <c r="Q339" s="2">
        <f>IF(LEFT(Table1[[#This Row],[Commute Distance]],2)="10",10,VALUE(LEFT(Table1[[#This Row],[Commute Distance]],FIND("-",Table1[[#This Row],[Commute Distance]])-1)))</f>
        <v>0</v>
      </c>
      <c r="R3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39">
        <f>(Table1[[#This Row],[Upper Bound]]+Table1[[#This Row],[Lower Bound]])/2</f>
        <v>0.5</v>
      </c>
    </row>
    <row r="340" spans="1:19" x14ac:dyDescent="0.3">
      <c r="A340" s="2">
        <v>15926</v>
      </c>
      <c r="B340" t="s">
        <v>25</v>
      </c>
      <c r="C340" t="str">
        <f>IF(Table1[[#This Row],[Gender]]="M", "Married", "Single")</f>
        <v>Single</v>
      </c>
      <c r="D340" t="s">
        <v>23</v>
      </c>
      <c r="E340" t="str">
        <f>IF(Table1[[#This Row],[Gender]]="F", "Female", "Male")</f>
        <v>Female</v>
      </c>
      <c r="F340" s="3">
        <v>120000</v>
      </c>
      <c r="G340" s="2">
        <v>3</v>
      </c>
      <c r="H340" t="s">
        <v>16</v>
      </c>
      <c r="I340" t="s">
        <v>12</v>
      </c>
      <c r="J340">
        <v>4</v>
      </c>
      <c r="K340" t="s">
        <v>18</v>
      </c>
      <c r="L340" s="2">
        <v>50</v>
      </c>
      <c r="M340" s="15" t="s">
        <v>12</v>
      </c>
      <c r="N340" s="2">
        <f>IF(Table1[[#This Row],[Purchased Bike]]="Yes", 1, 0)</f>
        <v>1</v>
      </c>
      <c r="O340" s="1" t="s">
        <v>29</v>
      </c>
      <c r="P340" t="s">
        <v>33</v>
      </c>
      <c r="Q340" s="2">
        <f>IF(LEFT(Table1[[#This Row],[Commute Distance]],2)="10",10,VALUE(LEFT(Table1[[#This Row],[Commute Distance]],FIND("-",Table1[[#This Row],[Commute Distance]])-1)))</f>
        <v>5</v>
      </c>
      <c r="R3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40">
        <f>(Table1[[#This Row],[Upper Bound]]+Table1[[#This Row],[Lower Bound]])/2</f>
        <v>7.5</v>
      </c>
    </row>
    <row r="341" spans="1:19" x14ac:dyDescent="0.3">
      <c r="A341" s="2">
        <v>14554</v>
      </c>
      <c r="B341" t="s">
        <v>24</v>
      </c>
      <c r="C341" t="str">
        <f>IF(Table1[[#This Row],[Gender]]="M", "Married", "Single")</f>
        <v>Married</v>
      </c>
      <c r="D341" t="s">
        <v>24</v>
      </c>
      <c r="E341" t="str">
        <f>IF(Table1[[#This Row],[Gender]]="F", "Female", "Male")</f>
        <v>Male</v>
      </c>
      <c r="F341" s="3">
        <v>20000</v>
      </c>
      <c r="G341" s="2">
        <v>1</v>
      </c>
      <c r="H341" t="s">
        <v>15</v>
      </c>
      <c r="I341" t="s">
        <v>12</v>
      </c>
      <c r="J341">
        <v>0</v>
      </c>
      <c r="K341" t="s">
        <v>13</v>
      </c>
      <c r="L341" s="2">
        <v>66</v>
      </c>
      <c r="M341" s="15" t="s">
        <v>14</v>
      </c>
      <c r="N341" s="2">
        <f>IF(Table1[[#This Row],[Purchased Bike]]="Yes", 1, 0)</f>
        <v>0</v>
      </c>
      <c r="O341" s="1" t="s">
        <v>29</v>
      </c>
      <c r="P341" t="s">
        <v>30</v>
      </c>
      <c r="Q341" s="2">
        <f>IF(LEFT(Table1[[#This Row],[Commute Distance]],2)="10",10,VALUE(LEFT(Table1[[#This Row],[Commute Distance]],FIND("-",Table1[[#This Row],[Commute Distance]])-1)))</f>
        <v>0</v>
      </c>
      <c r="R3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41">
        <f>(Table1[[#This Row],[Upper Bound]]+Table1[[#This Row],[Lower Bound]])/2</f>
        <v>0.5</v>
      </c>
    </row>
    <row r="342" spans="1:19" x14ac:dyDescent="0.3">
      <c r="A342" s="2">
        <v>16468</v>
      </c>
      <c r="B342" t="s">
        <v>25</v>
      </c>
      <c r="C342" t="str">
        <f>IF(Table1[[#This Row],[Gender]]="M", "Married", "Single")</f>
        <v>Married</v>
      </c>
      <c r="D342" t="s">
        <v>24</v>
      </c>
      <c r="E342" t="str">
        <f>IF(Table1[[#This Row],[Gender]]="F", "Female", "Male")</f>
        <v>Male</v>
      </c>
      <c r="F342" s="3">
        <v>30000</v>
      </c>
      <c r="G342" s="2">
        <v>0</v>
      </c>
      <c r="H342" t="s">
        <v>15</v>
      </c>
      <c r="I342" t="s">
        <v>12</v>
      </c>
      <c r="J342">
        <v>1</v>
      </c>
      <c r="K342" t="s">
        <v>17</v>
      </c>
      <c r="L342" s="2">
        <v>30</v>
      </c>
      <c r="M342" s="15" t="s">
        <v>14</v>
      </c>
      <c r="N342" s="2">
        <f>IF(Table1[[#This Row],[Purchased Bike]]="Yes", 1, 0)</f>
        <v>0</v>
      </c>
      <c r="O342" s="1" t="s">
        <v>29</v>
      </c>
      <c r="P342" t="s">
        <v>31</v>
      </c>
      <c r="Q342" s="2">
        <f>IF(LEFT(Table1[[#This Row],[Commute Distance]],2)="10",10,VALUE(LEFT(Table1[[#This Row],[Commute Distance]],FIND("-",Table1[[#This Row],[Commute Distance]])-1)))</f>
        <v>2</v>
      </c>
      <c r="R3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42">
        <f>(Table1[[#This Row],[Upper Bound]]+Table1[[#This Row],[Lower Bound]])/2</f>
        <v>3.5</v>
      </c>
    </row>
    <row r="343" spans="1:19" x14ac:dyDescent="0.3">
      <c r="A343" s="2">
        <v>19174</v>
      </c>
      <c r="B343" t="s">
        <v>25</v>
      </c>
      <c r="C343" t="str">
        <f>IF(Table1[[#This Row],[Gender]]="M", "Married", "Single")</f>
        <v>Single</v>
      </c>
      <c r="D343" t="s">
        <v>23</v>
      </c>
      <c r="E343" t="str">
        <f>IF(Table1[[#This Row],[Gender]]="F", "Female", "Male")</f>
        <v>Female</v>
      </c>
      <c r="F343" s="3">
        <v>30000</v>
      </c>
      <c r="G343" s="2">
        <v>0</v>
      </c>
      <c r="H343" t="s">
        <v>19</v>
      </c>
      <c r="I343" t="s">
        <v>14</v>
      </c>
      <c r="J343">
        <v>1</v>
      </c>
      <c r="K343" t="s">
        <v>17</v>
      </c>
      <c r="L343" s="2">
        <v>32</v>
      </c>
      <c r="M343" s="15" t="s">
        <v>12</v>
      </c>
      <c r="N343" s="2">
        <f>IF(Table1[[#This Row],[Purchased Bike]]="Yes", 1, 0)</f>
        <v>1</v>
      </c>
      <c r="O343" s="1" t="s">
        <v>29</v>
      </c>
      <c r="P343" t="s">
        <v>33</v>
      </c>
      <c r="Q343" s="2">
        <f>IF(LEFT(Table1[[#This Row],[Commute Distance]],2)="10",10,VALUE(LEFT(Table1[[#This Row],[Commute Distance]],FIND("-",Table1[[#This Row],[Commute Distance]])-1)))</f>
        <v>2</v>
      </c>
      <c r="R3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43">
        <f>(Table1[[#This Row],[Upper Bound]]+Table1[[#This Row],[Lower Bound]])/2</f>
        <v>3.5</v>
      </c>
    </row>
    <row r="344" spans="1:19" x14ac:dyDescent="0.3">
      <c r="A344" s="2">
        <v>19183</v>
      </c>
      <c r="B344" t="s">
        <v>25</v>
      </c>
      <c r="C344" t="str">
        <f>IF(Table1[[#This Row],[Gender]]="M", "Married", "Single")</f>
        <v>Married</v>
      </c>
      <c r="D344" t="s">
        <v>24</v>
      </c>
      <c r="E344" t="str">
        <f>IF(Table1[[#This Row],[Gender]]="F", "Female", "Male")</f>
        <v>Male</v>
      </c>
      <c r="F344" s="3">
        <v>10000</v>
      </c>
      <c r="G344" s="2">
        <v>0</v>
      </c>
      <c r="H344" t="s">
        <v>19</v>
      </c>
      <c r="I344" t="s">
        <v>12</v>
      </c>
      <c r="J344">
        <v>2</v>
      </c>
      <c r="K344" t="s">
        <v>20</v>
      </c>
      <c r="L344" s="2">
        <v>35</v>
      </c>
      <c r="M344" s="15" t="s">
        <v>14</v>
      </c>
      <c r="N344" s="2">
        <f>IF(Table1[[#This Row],[Purchased Bike]]="Yes", 1, 0)</f>
        <v>0</v>
      </c>
      <c r="O344" s="1" t="s">
        <v>29</v>
      </c>
      <c r="P344" t="s">
        <v>34</v>
      </c>
      <c r="Q344" s="2">
        <f>IF(LEFT(Table1[[#This Row],[Commute Distance]],2)="10",10,VALUE(LEFT(Table1[[#This Row],[Commute Distance]],FIND("-",Table1[[#This Row],[Commute Distance]])-1)))</f>
        <v>1</v>
      </c>
      <c r="R3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44">
        <f>(Table1[[#This Row],[Upper Bound]]+Table1[[#This Row],[Lower Bound]])/2</f>
        <v>1.5</v>
      </c>
    </row>
    <row r="345" spans="1:19" x14ac:dyDescent="0.3">
      <c r="A345" s="2">
        <v>13683</v>
      </c>
      <c r="B345" t="s">
        <v>25</v>
      </c>
      <c r="C345" t="str">
        <f>IF(Table1[[#This Row],[Gender]]="M", "Married", "Single")</f>
        <v>Single</v>
      </c>
      <c r="D345" t="s">
        <v>23</v>
      </c>
      <c r="E345" t="str">
        <f>IF(Table1[[#This Row],[Gender]]="F", "Female", "Male")</f>
        <v>Female</v>
      </c>
      <c r="F345" s="3">
        <v>30000</v>
      </c>
      <c r="G345" s="2">
        <v>0</v>
      </c>
      <c r="H345" t="s">
        <v>19</v>
      </c>
      <c r="I345" t="s">
        <v>14</v>
      </c>
      <c r="J345">
        <v>1</v>
      </c>
      <c r="K345" t="s">
        <v>17</v>
      </c>
      <c r="L345" s="2">
        <v>32</v>
      </c>
      <c r="M345" s="15" t="s">
        <v>14</v>
      </c>
      <c r="N345" s="2">
        <f>IF(Table1[[#This Row],[Purchased Bike]]="Yes", 1, 0)</f>
        <v>0</v>
      </c>
      <c r="O345" s="1" t="s">
        <v>29</v>
      </c>
      <c r="P345" t="s">
        <v>33</v>
      </c>
      <c r="Q345" s="2">
        <f>IF(LEFT(Table1[[#This Row],[Commute Distance]],2)="10",10,VALUE(LEFT(Table1[[#This Row],[Commute Distance]],FIND("-",Table1[[#This Row],[Commute Distance]])-1)))</f>
        <v>2</v>
      </c>
      <c r="R3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45">
        <f>(Table1[[#This Row],[Upper Bound]]+Table1[[#This Row],[Lower Bound]])/2</f>
        <v>3.5</v>
      </c>
    </row>
    <row r="346" spans="1:19" x14ac:dyDescent="0.3">
      <c r="A346" s="2">
        <v>17848</v>
      </c>
      <c r="B346" t="s">
        <v>25</v>
      </c>
      <c r="C346" t="str">
        <f>IF(Table1[[#This Row],[Gender]]="M", "Married", "Single")</f>
        <v>Married</v>
      </c>
      <c r="D346" t="s">
        <v>24</v>
      </c>
      <c r="E346" t="str">
        <f>IF(Table1[[#This Row],[Gender]]="F", "Female", "Male")</f>
        <v>Male</v>
      </c>
      <c r="F346" s="3">
        <v>30000</v>
      </c>
      <c r="G346" s="2">
        <v>0</v>
      </c>
      <c r="H346" t="s">
        <v>15</v>
      </c>
      <c r="I346" t="s">
        <v>14</v>
      </c>
      <c r="J346">
        <v>1</v>
      </c>
      <c r="K346" t="s">
        <v>17</v>
      </c>
      <c r="L346" s="2">
        <v>31</v>
      </c>
      <c r="M346" s="15" t="s">
        <v>12</v>
      </c>
      <c r="N346" s="2">
        <f>IF(Table1[[#This Row],[Purchased Bike]]="Yes", 1, 0)</f>
        <v>1</v>
      </c>
      <c r="O346" s="1" t="s">
        <v>29</v>
      </c>
      <c r="P346" t="s">
        <v>31</v>
      </c>
      <c r="Q346" s="2">
        <f>IF(LEFT(Table1[[#This Row],[Commute Distance]],2)="10",10,VALUE(LEFT(Table1[[#This Row],[Commute Distance]],FIND("-",Table1[[#This Row],[Commute Distance]])-1)))</f>
        <v>2</v>
      </c>
      <c r="R3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46">
        <f>(Table1[[#This Row],[Upper Bound]]+Table1[[#This Row],[Lower Bound]])/2</f>
        <v>3.5</v>
      </c>
    </row>
    <row r="347" spans="1:19" x14ac:dyDescent="0.3">
      <c r="A347" s="2">
        <v>17894</v>
      </c>
      <c r="B347" t="s">
        <v>24</v>
      </c>
      <c r="C347" t="str">
        <f>IF(Table1[[#This Row],[Gender]]="M", "Married", "Single")</f>
        <v>Single</v>
      </c>
      <c r="D347" t="s">
        <v>23</v>
      </c>
      <c r="E347" t="str">
        <f>IF(Table1[[#This Row],[Gender]]="F", "Female", "Male")</f>
        <v>Female</v>
      </c>
      <c r="F347" s="3">
        <v>20000</v>
      </c>
      <c r="G347" s="2">
        <v>1</v>
      </c>
      <c r="H347" t="s">
        <v>15</v>
      </c>
      <c r="I347" t="s">
        <v>12</v>
      </c>
      <c r="J347">
        <v>0</v>
      </c>
      <c r="K347" t="s">
        <v>13</v>
      </c>
      <c r="L347" s="2">
        <v>50</v>
      </c>
      <c r="M347" s="15" t="s">
        <v>12</v>
      </c>
      <c r="N347" s="2">
        <f>IF(Table1[[#This Row],[Purchased Bike]]="Yes", 1, 0)</f>
        <v>1</v>
      </c>
      <c r="O347" s="1" t="s">
        <v>29</v>
      </c>
      <c r="P347" t="s">
        <v>30</v>
      </c>
      <c r="Q347" s="2">
        <f>IF(LEFT(Table1[[#This Row],[Commute Distance]],2)="10",10,VALUE(LEFT(Table1[[#This Row],[Commute Distance]],FIND("-",Table1[[#This Row],[Commute Distance]])-1)))</f>
        <v>0</v>
      </c>
      <c r="R3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47">
        <f>(Table1[[#This Row],[Upper Bound]]+Table1[[#This Row],[Lower Bound]])/2</f>
        <v>0.5</v>
      </c>
    </row>
    <row r="348" spans="1:19" x14ac:dyDescent="0.3">
      <c r="A348" s="2">
        <v>25651</v>
      </c>
      <c r="B348" t="s">
        <v>24</v>
      </c>
      <c r="C348" t="str">
        <f>IF(Table1[[#This Row],[Gender]]="M", "Married", "Single")</f>
        <v>Married</v>
      </c>
      <c r="D348" t="s">
        <v>24</v>
      </c>
      <c r="E348" t="str">
        <f>IF(Table1[[#This Row],[Gender]]="F", "Female", "Male")</f>
        <v>Male</v>
      </c>
      <c r="F348" s="3">
        <v>40000</v>
      </c>
      <c r="G348" s="2">
        <v>1</v>
      </c>
      <c r="H348" t="s">
        <v>11</v>
      </c>
      <c r="I348" t="s">
        <v>14</v>
      </c>
      <c r="J348">
        <v>0</v>
      </c>
      <c r="K348" t="s">
        <v>13</v>
      </c>
      <c r="L348" s="2">
        <v>43</v>
      </c>
      <c r="M348" s="15" t="s">
        <v>12</v>
      </c>
      <c r="N348" s="2">
        <f>IF(Table1[[#This Row],[Purchased Bike]]="Yes", 1, 0)</f>
        <v>1</v>
      </c>
      <c r="O348" s="1" t="s">
        <v>29</v>
      </c>
      <c r="P348" t="s">
        <v>30</v>
      </c>
      <c r="Q348" s="2">
        <f>IF(LEFT(Table1[[#This Row],[Commute Distance]],2)="10",10,VALUE(LEFT(Table1[[#This Row],[Commute Distance]],FIND("-",Table1[[#This Row],[Commute Distance]])-1)))</f>
        <v>0</v>
      </c>
      <c r="R3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48">
        <f>(Table1[[#This Row],[Upper Bound]]+Table1[[#This Row],[Lower Bound]])/2</f>
        <v>0.5</v>
      </c>
    </row>
    <row r="349" spans="1:19" x14ac:dyDescent="0.3">
      <c r="A349" s="2">
        <v>22936</v>
      </c>
      <c r="B349" t="s">
        <v>25</v>
      </c>
      <c r="C349" t="str">
        <f>IF(Table1[[#This Row],[Gender]]="M", "Married", "Single")</f>
        <v>Single</v>
      </c>
      <c r="D349" t="s">
        <v>23</v>
      </c>
      <c r="E349" t="str">
        <f>IF(Table1[[#This Row],[Gender]]="F", "Female", "Male")</f>
        <v>Female</v>
      </c>
      <c r="F349" s="3">
        <v>60000</v>
      </c>
      <c r="G349" s="2">
        <v>1</v>
      </c>
      <c r="H349" t="s">
        <v>11</v>
      </c>
      <c r="I349" t="s">
        <v>14</v>
      </c>
      <c r="J349">
        <v>1</v>
      </c>
      <c r="K349" t="s">
        <v>13</v>
      </c>
      <c r="L349" s="2">
        <v>45</v>
      </c>
      <c r="M349" s="15" t="s">
        <v>12</v>
      </c>
      <c r="N349" s="2">
        <f>IF(Table1[[#This Row],[Purchased Bike]]="Yes", 1, 0)</f>
        <v>1</v>
      </c>
      <c r="O349" s="1" t="s">
        <v>32</v>
      </c>
      <c r="P349" t="s">
        <v>31</v>
      </c>
      <c r="Q349" s="2">
        <f>IF(LEFT(Table1[[#This Row],[Commute Distance]],2)="10",10,VALUE(LEFT(Table1[[#This Row],[Commute Distance]],FIND("-",Table1[[#This Row],[Commute Distance]])-1)))</f>
        <v>0</v>
      </c>
      <c r="R3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49">
        <f>(Table1[[#This Row],[Upper Bound]]+Table1[[#This Row],[Lower Bound]])/2</f>
        <v>0.5</v>
      </c>
    </row>
    <row r="350" spans="1:19" x14ac:dyDescent="0.3">
      <c r="A350" s="2">
        <v>23915</v>
      </c>
      <c r="B350" t="s">
        <v>24</v>
      </c>
      <c r="C350" t="str">
        <f>IF(Table1[[#This Row],[Gender]]="M", "Married", "Single")</f>
        <v>Married</v>
      </c>
      <c r="D350" t="s">
        <v>24</v>
      </c>
      <c r="E350" t="str">
        <f>IF(Table1[[#This Row],[Gender]]="F", "Female", "Male")</f>
        <v>Male</v>
      </c>
      <c r="F350" s="3">
        <v>20000</v>
      </c>
      <c r="G350" s="2">
        <v>2</v>
      </c>
      <c r="H350" t="s">
        <v>19</v>
      </c>
      <c r="I350" t="s">
        <v>12</v>
      </c>
      <c r="J350">
        <v>2</v>
      </c>
      <c r="K350" t="s">
        <v>13</v>
      </c>
      <c r="L350" s="2">
        <v>42</v>
      </c>
      <c r="M350" s="15" t="s">
        <v>14</v>
      </c>
      <c r="N350" s="2">
        <f>IF(Table1[[#This Row],[Purchased Bike]]="Yes", 1, 0)</f>
        <v>0</v>
      </c>
      <c r="O350" s="1" t="s">
        <v>29</v>
      </c>
      <c r="P350" t="s">
        <v>33</v>
      </c>
      <c r="Q350" s="2">
        <f>IF(LEFT(Table1[[#This Row],[Commute Distance]],2)="10",10,VALUE(LEFT(Table1[[#This Row],[Commute Distance]],FIND("-",Table1[[#This Row],[Commute Distance]])-1)))</f>
        <v>0</v>
      </c>
      <c r="R3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50">
        <f>(Table1[[#This Row],[Upper Bound]]+Table1[[#This Row],[Lower Bound]])/2</f>
        <v>0.5</v>
      </c>
    </row>
    <row r="351" spans="1:19" x14ac:dyDescent="0.3">
      <c r="A351" s="2">
        <v>24121</v>
      </c>
      <c r="B351" t="s">
        <v>25</v>
      </c>
      <c r="C351" t="str">
        <f>IF(Table1[[#This Row],[Gender]]="M", "Married", "Single")</f>
        <v>Single</v>
      </c>
      <c r="D351" t="s">
        <v>23</v>
      </c>
      <c r="E351" t="str">
        <f>IF(Table1[[#This Row],[Gender]]="F", "Female", "Male")</f>
        <v>Female</v>
      </c>
      <c r="F351" s="3">
        <v>30000</v>
      </c>
      <c r="G351" s="2">
        <v>0</v>
      </c>
      <c r="H351" t="s">
        <v>15</v>
      </c>
      <c r="I351" t="s">
        <v>14</v>
      </c>
      <c r="J351">
        <v>1</v>
      </c>
      <c r="K351" t="s">
        <v>13</v>
      </c>
      <c r="L351" s="2">
        <v>29</v>
      </c>
      <c r="M351" s="15" t="s">
        <v>12</v>
      </c>
      <c r="N351" s="2">
        <f>IF(Table1[[#This Row],[Purchased Bike]]="Yes", 1, 0)</f>
        <v>1</v>
      </c>
      <c r="O351" s="1" t="s">
        <v>29</v>
      </c>
      <c r="P351" t="s">
        <v>31</v>
      </c>
      <c r="Q351" s="2">
        <f>IF(LEFT(Table1[[#This Row],[Commute Distance]],2)="10",10,VALUE(LEFT(Table1[[#This Row],[Commute Distance]],FIND("-",Table1[[#This Row],[Commute Distance]])-1)))</f>
        <v>0</v>
      </c>
      <c r="R3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51">
        <f>(Table1[[#This Row],[Upper Bound]]+Table1[[#This Row],[Lower Bound]])/2</f>
        <v>0.5</v>
      </c>
    </row>
    <row r="352" spans="1:19" x14ac:dyDescent="0.3">
      <c r="A352" s="2">
        <v>27878</v>
      </c>
      <c r="B352" t="s">
        <v>25</v>
      </c>
      <c r="C352" t="str">
        <f>IF(Table1[[#This Row],[Gender]]="M", "Married", "Single")</f>
        <v>Married</v>
      </c>
      <c r="D352" t="s">
        <v>24</v>
      </c>
      <c r="E352" t="str">
        <f>IF(Table1[[#This Row],[Gender]]="F", "Female", "Male")</f>
        <v>Male</v>
      </c>
      <c r="F352" s="3">
        <v>20000</v>
      </c>
      <c r="G352" s="2">
        <v>0</v>
      </c>
      <c r="H352" t="s">
        <v>19</v>
      </c>
      <c r="I352" t="s">
        <v>14</v>
      </c>
      <c r="J352">
        <v>0</v>
      </c>
      <c r="K352" t="s">
        <v>13</v>
      </c>
      <c r="L352" s="2">
        <v>28</v>
      </c>
      <c r="M352" s="15" t="s">
        <v>12</v>
      </c>
      <c r="N352" s="2">
        <f>IF(Table1[[#This Row],[Purchased Bike]]="Yes", 1, 0)</f>
        <v>1</v>
      </c>
      <c r="O352" s="1" t="s">
        <v>32</v>
      </c>
      <c r="P352" t="s">
        <v>31</v>
      </c>
      <c r="Q352" s="2">
        <f>IF(LEFT(Table1[[#This Row],[Commute Distance]],2)="10",10,VALUE(LEFT(Table1[[#This Row],[Commute Distance]],FIND("-",Table1[[#This Row],[Commute Distance]])-1)))</f>
        <v>0</v>
      </c>
      <c r="R3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52">
        <f>(Table1[[#This Row],[Upper Bound]]+Table1[[#This Row],[Lower Bound]])/2</f>
        <v>0.5</v>
      </c>
    </row>
    <row r="353" spans="1:19" x14ac:dyDescent="0.3">
      <c r="A353" s="2">
        <v>13572</v>
      </c>
      <c r="B353" t="s">
        <v>25</v>
      </c>
      <c r="C353" t="str">
        <f>IF(Table1[[#This Row],[Gender]]="M", "Married", "Single")</f>
        <v>Married</v>
      </c>
      <c r="D353" t="s">
        <v>24</v>
      </c>
      <c r="E353" t="str">
        <f>IF(Table1[[#This Row],[Gender]]="F", "Female", "Male")</f>
        <v>Male</v>
      </c>
      <c r="F353" s="3">
        <v>10000</v>
      </c>
      <c r="G353" s="2">
        <v>3</v>
      </c>
      <c r="H353" t="s">
        <v>19</v>
      </c>
      <c r="I353" t="s">
        <v>12</v>
      </c>
      <c r="J353">
        <v>0</v>
      </c>
      <c r="K353" t="s">
        <v>13</v>
      </c>
      <c r="L353" s="2">
        <v>37</v>
      </c>
      <c r="M353" s="15" t="s">
        <v>12</v>
      </c>
      <c r="N353" s="2">
        <f>IF(Table1[[#This Row],[Purchased Bike]]="Yes", 1, 0)</f>
        <v>1</v>
      </c>
      <c r="O353" s="1" t="s">
        <v>29</v>
      </c>
      <c r="P353" t="s">
        <v>33</v>
      </c>
      <c r="Q353" s="2">
        <f>IF(LEFT(Table1[[#This Row],[Commute Distance]],2)="10",10,VALUE(LEFT(Table1[[#This Row],[Commute Distance]],FIND("-",Table1[[#This Row],[Commute Distance]])-1)))</f>
        <v>0</v>
      </c>
      <c r="R3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53">
        <f>(Table1[[#This Row],[Upper Bound]]+Table1[[#This Row],[Lower Bound]])/2</f>
        <v>0.5</v>
      </c>
    </row>
    <row r="354" spans="1:19" x14ac:dyDescent="0.3">
      <c r="A354" s="2">
        <v>27941</v>
      </c>
      <c r="B354" t="s">
        <v>24</v>
      </c>
      <c r="C354" t="str">
        <f>IF(Table1[[#This Row],[Gender]]="M", "Married", "Single")</f>
        <v>Single</v>
      </c>
      <c r="D354" t="s">
        <v>23</v>
      </c>
      <c r="E354" t="str">
        <f>IF(Table1[[#This Row],[Gender]]="F", "Female", "Male")</f>
        <v>Female</v>
      </c>
      <c r="F354" s="3">
        <v>80000</v>
      </c>
      <c r="G354" s="2">
        <v>4</v>
      </c>
      <c r="H354" t="s">
        <v>16</v>
      </c>
      <c r="I354" t="s">
        <v>12</v>
      </c>
      <c r="J354">
        <v>2</v>
      </c>
      <c r="K354" t="s">
        <v>17</v>
      </c>
      <c r="L354" s="2">
        <v>53</v>
      </c>
      <c r="M354" s="15" t="s">
        <v>14</v>
      </c>
      <c r="N354" s="2">
        <f>IF(Table1[[#This Row],[Purchased Bike]]="Yes", 1, 0)</f>
        <v>0</v>
      </c>
      <c r="O354" s="1" t="s">
        <v>29</v>
      </c>
      <c r="P354" t="s">
        <v>31</v>
      </c>
      <c r="Q354" s="2">
        <f>IF(LEFT(Table1[[#This Row],[Commute Distance]],2)="10",10,VALUE(LEFT(Table1[[#This Row],[Commute Distance]],FIND("-",Table1[[#This Row],[Commute Distance]])-1)))</f>
        <v>2</v>
      </c>
      <c r="R3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54">
        <f>(Table1[[#This Row],[Upper Bound]]+Table1[[#This Row],[Lower Bound]])/2</f>
        <v>3.5</v>
      </c>
    </row>
    <row r="355" spans="1:19" x14ac:dyDescent="0.3">
      <c r="A355" s="2">
        <v>26354</v>
      </c>
      <c r="B355" t="s">
        <v>25</v>
      </c>
      <c r="C355" t="str">
        <f>IF(Table1[[#This Row],[Gender]]="M", "Married", "Single")</f>
        <v>Married</v>
      </c>
      <c r="D355" t="s">
        <v>24</v>
      </c>
      <c r="E355" t="str">
        <f>IF(Table1[[#This Row],[Gender]]="F", "Female", "Male")</f>
        <v>Male</v>
      </c>
      <c r="F355" s="3">
        <v>40000</v>
      </c>
      <c r="G355" s="2">
        <v>0</v>
      </c>
      <c r="H355" t="s">
        <v>15</v>
      </c>
      <c r="I355" t="s">
        <v>14</v>
      </c>
      <c r="J355">
        <v>0</v>
      </c>
      <c r="K355" t="s">
        <v>13</v>
      </c>
      <c r="L355" s="2">
        <v>38</v>
      </c>
      <c r="M355" s="15" t="s">
        <v>12</v>
      </c>
      <c r="N355" s="2">
        <f>IF(Table1[[#This Row],[Purchased Bike]]="Yes", 1, 0)</f>
        <v>1</v>
      </c>
      <c r="O355" s="1" t="s">
        <v>29</v>
      </c>
      <c r="P355" t="s">
        <v>35</v>
      </c>
      <c r="Q355" s="2">
        <f>IF(LEFT(Table1[[#This Row],[Commute Distance]],2)="10",10,VALUE(LEFT(Table1[[#This Row],[Commute Distance]],FIND("-",Table1[[#This Row],[Commute Distance]])-1)))</f>
        <v>0</v>
      </c>
      <c r="R3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55">
        <f>(Table1[[#This Row],[Upper Bound]]+Table1[[#This Row],[Lower Bound]])/2</f>
        <v>0.5</v>
      </c>
    </row>
    <row r="356" spans="1:19" x14ac:dyDescent="0.3">
      <c r="A356" s="2">
        <v>14785</v>
      </c>
      <c r="B356" t="s">
        <v>25</v>
      </c>
      <c r="C356" t="str">
        <f>IF(Table1[[#This Row],[Gender]]="M", "Married", "Single")</f>
        <v>Married</v>
      </c>
      <c r="D356" t="s">
        <v>24</v>
      </c>
      <c r="E356" t="str">
        <f>IF(Table1[[#This Row],[Gender]]="F", "Female", "Male")</f>
        <v>Male</v>
      </c>
      <c r="F356" s="3">
        <v>30000</v>
      </c>
      <c r="G356" s="2">
        <v>1</v>
      </c>
      <c r="H356" t="s">
        <v>15</v>
      </c>
      <c r="I356" t="s">
        <v>14</v>
      </c>
      <c r="J356">
        <v>1</v>
      </c>
      <c r="K356" t="s">
        <v>20</v>
      </c>
      <c r="L356" s="2">
        <v>39</v>
      </c>
      <c r="M356" s="15" t="s">
        <v>14</v>
      </c>
      <c r="N356" s="2">
        <f>IF(Table1[[#This Row],[Purchased Bike]]="Yes", 1, 0)</f>
        <v>0</v>
      </c>
      <c r="O356" s="1" t="s">
        <v>29</v>
      </c>
      <c r="P356" t="s">
        <v>30</v>
      </c>
      <c r="Q356" s="2">
        <f>IF(LEFT(Table1[[#This Row],[Commute Distance]],2)="10",10,VALUE(LEFT(Table1[[#This Row],[Commute Distance]],FIND("-",Table1[[#This Row],[Commute Distance]])-1)))</f>
        <v>1</v>
      </c>
      <c r="R3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56">
        <f>(Table1[[#This Row],[Upper Bound]]+Table1[[#This Row],[Lower Bound]])/2</f>
        <v>1.5</v>
      </c>
    </row>
    <row r="357" spans="1:19" x14ac:dyDescent="0.3">
      <c r="A357" s="2">
        <v>17238</v>
      </c>
      <c r="B357" t="s">
        <v>25</v>
      </c>
      <c r="C357" t="str">
        <f>IF(Table1[[#This Row],[Gender]]="M", "Married", "Single")</f>
        <v>Married</v>
      </c>
      <c r="D357" t="s">
        <v>24</v>
      </c>
      <c r="E357" t="str">
        <f>IF(Table1[[#This Row],[Gender]]="F", "Female", "Male")</f>
        <v>Male</v>
      </c>
      <c r="F357" s="3">
        <v>80000</v>
      </c>
      <c r="G357" s="2">
        <v>0</v>
      </c>
      <c r="H357" t="s">
        <v>16</v>
      </c>
      <c r="I357" t="s">
        <v>12</v>
      </c>
      <c r="J357">
        <v>3</v>
      </c>
      <c r="K357" t="s">
        <v>22</v>
      </c>
      <c r="L357" s="2">
        <v>32</v>
      </c>
      <c r="M357" s="15" t="s">
        <v>14</v>
      </c>
      <c r="N357" s="2">
        <f>IF(Table1[[#This Row],[Purchased Bike]]="Yes", 1, 0)</f>
        <v>0</v>
      </c>
      <c r="O357" s="1" t="s">
        <v>32</v>
      </c>
      <c r="P357" t="s">
        <v>30</v>
      </c>
      <c r="Q357" s="2">
        <f>IF(LEFT(Table1[[#This Row],[Commute Distance]],2)="10",10,VALUE(LEFT(Table1[[#This Row],[Commute Distance]],FIND("-",Table1[[#This Row],[Commute Distance]])-1)))</f>
        <v>10</v>
      </c>
      <c r="R3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357">
        <f>(Table1[[#This Row],[Upper Bound]]+Table1[[#This Row],[Lower Bound]])/2</f>
        <v>504.5</v>
      </c>
    </row>
    <row r="358" spans="1:19" x14ac:dyDescent="0.3">
      <c r="A358" s="2">
        <v>23608</v>
      </c>
      <c r="B358" t="s">
        <v>24</v>
      </c>
      <c r="C358" t="str">
        <f>IF(Table1[[#This Row],[Gender]]="M", "Married", "Single")</f>
        <v>Single</v>
      </c>
      <c r="D358" t="s">
        <v>23</v>
      </c>
      <c r="E358" t="str">
        <f>IF(Table1[[#This Row],[Gender]]="F", "Female", "Male")</f>
        <v>Female</v>
      </c>
      <c r="F358" s="3">
        <v>150000</v>
      </c>
      <c r="G358" s="2">
        <v>3</v>
      </c>
      <c r="H358" t="s">
        <v>16</v>
      </c>
      <c r="I358" t="s">
        <v>12</v>
      </c>
      <c r="J358">
        <v>3</v>
      </c>
      <c r="K358" t="s">
        <v>13</v>
      </c>
      <c r="L358" s="2">
        <v>51</v>
      </c>
      <c r="M358" s="15" t="s">
        <v>12</v>
      </c>
      <c r="N358" s="2">
        <f>IF(Table1[[#This Row],[Purchased Bike]]="Yes", 1, 0)</f>
        <v>1</v>
      </c>
      <c r="O358" s="1" t="s">
        <v>29</v>
      </c>
      <c r="P358" t="s">
        <v>33</v>
      </c>
      <c r="Q358" s="2">
        <f>IF(LEFT(Table1[[#This Row],[Commute Distance]],2)="10",10,VALUE(LEFT(Table1[[#This Row],[Commute Distance]],FIND("-",Table1[[#This Row],[Commute Distance]])-1)))</f>
        <v>0</v>
      </c>
      <c r="R3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58">
        <f>(Table1[[#This Row],[Upper Bound]]+Table1[[#This Row],[Lower Bound]])/2</f>
        <v>0.5</v>
      </c>
    </row>
    <row r="359" spans="1:19" x14ac:dyDescent="0.3">
      <c r="A359" s="2">
        <v>22538</v>
      </c>
      <c r="B359" t="s">
        <v>25</v>
      </c>
      <c r="C359" t="str">
        <f>IF(Table1[[#This Row],[Gender]]="M", "Married", "Single")</f>
        <v>Single</v>
      </c>
      <c r="D359" t="s">
        <v>23</v>
      </c>
      <c r="E359" t="str">
        <f>IF(Table1[[#This Row],[Gender]]="F", "Female", "Male")</f>
        <v>Female</v>
      </c>
      <c r="F359" s="3">
        <v>10000</v>
      </c>
      <c r="G359" s="2">
        <v>0</v>
      </c>
      <c r="H359" t="s">
        <v>19</v>
      </c>
      <c r="I359" t="s">
        <v>12</v>
      </c>
      <c r="J359">
        <v>2</v>
      </c>
      <c r="K359" t="s">
        <v>20</v>
      </c>
      <c r="L359" s="2">
        <v>33</v>
      </c>
      <c r="M359" s="15" t="s">
        <v>14</v>
      </c>
      <c r="N359" s="2">
        <f>IF(Table1[[#This Row],[Purchased Bike]]="Yes", 1, 0)</f>
        <v>0</v>
      </c>
      <c r="O359" s="1" t="s">
        <v>29</v>
      </c>
      <c r="P359" t="s">
        <v>34</v>
      </c>
      <c r="Q359" s="2">
        <f>IF(LEFT(Table1[[#This Row],[Commute Distance]],2)="10",10,VALUE(LEFT(Table1[[#This Row],[Commute Distance]],FIND("-",Table1[[#This Row],[Commute Distance]])-1)))</f>
        <v>1</v>
      </c>
      <c r="R3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59">
        <f>(Table1[[#This Row],[Upper Bound]]+Table1[[#This Row],[Lower Bound]])/2</f>
        <v>1.5</v>
      </c>
    </row>
    <row r="360" spans="1:19" x14ac:dyDescent="0.3">
      <c r="A360" s="2">
        <v>12332</v>
      </c>
      <c r="B360" t="s">
        <v>24</v>
      </c>
      <c r="C360" t="str">
        <f>IF(Table1[[#This Row],[Gender]]="M", "Married", "Single")</f>
        <v>Married</v>
      </c>
      <c r="D360" t="s">
        <v>24</v>
      </c>
      <c r="E360" t="str">
        <f>IF(Table1[[#This Row],[Gender]]="F", "Female", "Male")</f>
        <v>Male</v>
      </c>
      <c r="F360" s="3">
        <v>90000</v>
      </c>
      <c r="G360" s="2">
        <v>4</v>
      </c>
      <c r="H360" t="s">
        <v>21</v>
      </c>
      <c r="I360" t="s">
        <v>12</v>
      </c>
      <c r="J360">
        <v>3</v>
      </c>
      <c r="K360" t="s">
        <v>18</v>
      </c>
      <c r="L360" s="2">
        <v>58</v>
      </c>
      <c r="M360" s="15" t="s">
        <v>12</v>
      </c>
      <c r="N360" s="2">
        <f>IF(Table1[[#This Row],[Purchased Bike]]="Yes", 1, 0)</f>
        <v>1</v>
      </c>
      <c r="O360" s="1" t="s">
        <v>29</v>
      </c>
      <c r="P360" t="s">
        <v>33</v>
      </c>
      <c r="Q360" s="2">
        <f>IF(LEFT(Table1[[#This Row],[Commute Distance]],2)="10",10,VALUE(LEFT(Table1[[#This Row],[Commute Distance]],FIND("-",Table1[[#This Row],[Commute Distance]])-1)))</f>
        <v>5</v>
      </c>
      <c r="R3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60">
        <f>(Table1[[#This Row],[Upper Bound]]+Table1[[#This Row],[Lower Bound]])/2</f>
        <v>7.5</v>
      </c>
    </row>
    <row r="361" spans="1:19" x14ac:dyDescent="0.3">
      <c r="A361" s="2">
        <v>17230</v>
      </c>
      <c r="B361" t="s">
        <v>24</v>
      </c>
      <c r="C361" t="str">
        <f>IF(Table1[[#This Row],[Gender]]="M", "Married", "Single")</f>
        <v>Married</v>
      </c>
      <c r="D361" t="s">
        <v>24</v>
      </c>
      <c r="E361" t="str">
        <f>IF(Table1[[#This Row],[Gender]]="F", "Female", "Male")</f>
        <v>Male</v>
      </c>
      <c r="F361" s="3">
        <v>80000</v>
      </c>
      <c r="G361" s="2">
        <v>0</v>
      </c>
      <c r="H361" t="s">
        <v>16</v>
      </c>
      <c r="I361" t="s">
        <v>12</v>
      </c>
      <c r="J361">
        <v>3</v>
      </c>
      <c r="K361" t="s">
        <v>22</v>
      </c>
      <c r="L361" s="2">
        <v>30</v>
      </c>
      <c r="M361" s="15" t="s">
        <v>14</v>
      </c>
      <c r="N361" s="2">
        <f>IF(Table1[[#This Row],[Purchased Bike]]="Yes", 1, 0)</f>
        <v>0</v>
      </c>
      <c r="O361" s="1" t="s">
        <v>32</v>
      </c>
      <c r="P361" t="s">
        <v>30</v>
      </c>
      <c r="Q361" s="2">
        <f>IF(LEFT(Table1[[#This Row],[Commute Distance]],2)="10",10,VALUE(LEFT(Table1[[#This Row],[Commute Distance]],FIND("-",Table1[[#This Row],[Commute Distance]])-1)))</f>
        <v>10</v>
      </c>
      <c r="R3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361">
        <f>(Table1[[#This Row],[Upper Bound]]+Table1[[#This Row],[Lower Bound]])/2</f>
        <v>504.5</v>
      </c>
    </row>
    <row r="362" spans="1:19" x14ac:dyDescent="0.3">
      <c r="A362" s="2">
        <v>13082</v>
      </c>
      <c r="B362" t="s">
        <v>25</v>
      </c>
      <c r="C362" t="str">
        <f>IF(Table1[[#This Row],[Gender]]="M", "Married", "Single")</f>
        <v>Married</v>
      </c>
      <c r="D362" t="s">
        <v>24</v>
      </c>
      <c r="E362" t="str">
        <f>IF(Table1[[#This Row],[Gender]]="F", "Female", "Male")</f>
        <v>Male</v>
      </c>
      <c r="F362" s="3">
        <v>130000</v>
      </c>
      <c r="G362" s="2">
        <v>0</v>
      </c>
      <c r="H362" t="s">
        <v>21</v>
      </c>
      <c r="I362" t="s">
        <v>12</v>
      </c>
      <c r="J362">
        <v>0</v>
      </c>
      <c r="K362" t="s">
        <v>17</v>
      </c>
      <c r="L362" s="2">
        <v>48</v>
      </c>
      <c r="M362" s="15" t="s">
        <v>12</v>
      </c>
      <c r="N362" s="2">
        <f>IF(Table1[[#This Row],[Purchased Bike]]="Yes", 1, 0)</f>
        <v>1</v>
      </c>
      <c r="O362" s="1" t="s">
        <v>32</v>
      </c>
      <c r="P362" t="s">
        <v>35</v>
      </c>
      <c r="Q362" s="2">
        <f>IF(LEFT(Table1[[#This Row],[Commute Distance]],2)="10",10,VALUE(LEFT(Table1[[#This Row],[Commute Distance]],FIND("-",Table1[[#This Row],[Commute Distance]])-1)))</f>
        <v>2</v>
      </c>
      <c r="R3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62">
        <f>(Table1[[#This Row],[Upper Bound]]+Table1[[#This Row],[Lower Bound]])/2</f>
        <v>3.5</v>
      </c>
    </row>
    <row r="363" spans="1:19" x14ac:dyDescent="0.3">
      <c r="A363" s="2">
        <v>22518</v>
      </c>
      <c r="B363" t="s">
        <v>25</v>
      </c>
      <c r="C363" t="str">
        <f>IF(Table1[[#This Row],[Gender]]="M", "Married", "Single")</f>
        <v>Single</v>
      </c>
      <c r="D363" t="s">
        <v>23</v>
      </c>
      <c r="E363" t="str">
        <f>IF(Table1[[#This Row],[Gender]]="F", "Female", "Male")</f>
        <v>Female</v>
      </c>
      <c r="F363" s="3">
        <v>30000</v>
      </c>
      <c r="G363" s="2">
        <v>3</v>
      </c>
      <c r="H363" t="s">
        <v>15</v>
      </c>
      <c r="I363" t="s">
        <v>14</v>
      </c>
      <c r="J363">
        <v>2</v>
      </c>
      <c r="K363" t="s">
        <v>13</v>
      </c>
      <c r="L363" s="2">
        <v>27</v>
      </c>
      <c r="M363" s="15" t="s">
        <v>12</v>
      </c>
      <c r="N363" s="2">
        <f>IF(Table1[[#This Row],[Purchased Bike]]="Yes", 1, 0)</f>
        <v>1</v>
      </c>
      <c r="O363" s="1" t="s">
        <v>29</v>
      </c>
      <c r="P363" t="s">
        <v>31</v>
      </c>
      <c r="Q363" s="2">
        <f>IF(LEFT(Table1[[#This Row],[Commute Distance]],2)="10",10,VALUE(LEFT(Table1[[#This Row],[Commute Distance]],FIND("-",Table1[[#This Row],[Commute Distance]])-1)))</f>
        <v>0</v>
      </c>
      <c r="R3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63">
        <f>(Table1[[#This Row],[Upper Bound]]+Table1[[#This Row],[Lower Bound]])/2</f>
        <v>0.5</v>
      </c>
    </row>
    <row r="364" spans="1:19" x14ac:dyDescent="0.3">
      <c r="A364" s="2">
        <v>13687</v>
      </c>
      <c r="B364" t="s">
        <v>24</v>
      </c>
      <c r="C364" t="str">
        <f>IF(Table1[[#This Row],[Gender]]="M", "Married", "Single")</f>
        <v>Married</v>
      </c>
      <c r="D364" t="s">
        <v>24</v>
      </c>
      <c r="E364" t="str">
        <f>IF(Table1[[#This Row],[Gender]]="F", "Female", "Male")</f>
        <v>Male</v>
      </c>
      <c r="F364" s="3">
        <v>40000</v>
      </c>
      <c r="G364" s="2">
        <v>1</v>
      </c>
      <c r="H364" t="s">
        <v>11</v>
      </c>
      <c r="I364" t="s">
        <v>12</v>
      </c>
      <c r="J364">
        <v>1</v>
      </c>
      <c r="K364" t="s">
        <v>13</v>
      </c>
      <c r="L364" s="2">
        <v>33</v>
      </c>
      <c r="M364" s="15" t="s">
        <v>12</v>
      </c>
      <c r="N364" s="2">
        <f>IF(Table1[[#This Row],[Purchased Bike]]="Yes", 1, 0)</f>
        <v>1</v>
      </c>
      <c r="O364" s="1" t="s">
        <v>29</v>
      </c>
      <c r="P364" t="s">
        <v>30</v>
      </c>
      <c r="Q364" s="2">
        <f>IF(LEFT(Table1[[#This Row],[Commute Distance]],2)="10",10,VALUE(LEFT(Table1[[#This Row],[Commute Distance]],FIND("-",Table1[[#This Row],[Commute Distance]])-1)))</f>
        <v>0</v>
      </c>
      <c r="R3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64">
        <f>(Table1[[#This Row],[Upper Bound]]+Table1[[#This Row],[Lower Bound]])/2</f>
        <v>0.5</v>
      </c>
    </row>
    <row r="365" spans="1:19" x14ac:dyDescent="0.3">
      <c r="A365" s="2">
        <v>23571</v>
      </c>
      <c r="B365" t="s">
        <v>24</v>
      </c>
      <c r="C365" t="str">
        <f>IF(Table1[[#This Row],[Gender]]="M", "Married", "Single")</f>
        <v>Single</v>
      </c>
      <c r="D365" t="s">
        <v>23</v>
      </c>
      <c r="E365" t="str">
        <f>IF(Table1[[#This Row],[Gender]]="F", "Female", "Male")</f>
        <v>Female</v>
      </c>
      <c r="F365" s="3">
        <v>40000</v>
      </c>
      <c r="G365" s="2">
        <v>2</v>
      </c>
      <c r="H365" t="s">
        <v>21</v>
      </c>
      <c r="I365" t="s">
        <v>12</v>
      </c>
      <c r="J365">
        <v>2</v>
      </c>
      <c r="K365" t="s">
        <v>13</v>
      </c>
      <c r="L365" s="2">
        <v>66</v>
      </c>
      <c r="M365" s="15" t="s">
        <v>12</v>
      </c>
      <c r="N365" s="2">
        <f>IF(Table1[[#This Row],[Purchased Bike]]="Yes", 1, 0)</f>
        <v>1</v>
      </c>
      <c r="O365" s="1" t="s">
        <v>32</v>
      </c>
      <c r="P365" t="s">
        <v>30</v>
      </c>
      <c r="Q365" s="2">
        <f>IF(LEFT(Table1[[#This Row],[Commute Distance]],2)="10",10,VALUE(LEFT(Table1[[#This Row],[Commute Distance]],FIND("-",Table1[[#This Row],[Commute Distance]])-1)))</f>
        <v>0</v>
      </c>
      <c r="R3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65">
        <f>(Table1[[#This Row],[Upper Bound]]+Table1[[#This Row],[Lower Bound]])/2</f>
        <v>0.5</v>
      </c>
    </row>
    <row r="366" spans="1:19" x14ac:dyDescent="0.3">
      <c r="A366" s="2">
        <v>19305</v>
      </c>
      <c r="B366" t="s">
        <v>25</v>
      </c>
      <c r="C366" t="str">
        <f>IF(Table1[[#This Row],[Gender]]="M", "Married", "Single")</f>
        <v>Single</v>
      </c>
      <c r="D366" t="s">
        <v>23</v>
      </c>
      <c r="E366" t="str">
        <f>IF(Table1[[#This Row],[Gender]]="F", "Female", "Male")</f>
        <v>Female</v>
      </c>
      <c r="F366" s="3">
        <v>10000</v>
      </c>
      <c r="G366" s="2">
        <v>2</v>
      </c>
      <c r="H366" t="s">
        <v>19</v>
      </c>
      <c r="I366" t="s">
        <v>12</v>
      </c>
      <c r="J366">
        <v>1</v>
      </c>
      <c r="K366" t="s">
        <v>13</v>
      </c>
      <c r="L366" s="2">
        <v>38</v>
      </c>
      <c r="M366" s="15" t="s">
        <v>12</v>
      </c>
      <c r="N366" s="2">
        <f>IF(Table1[[#This Row],[Purchased Bike]]="Yes", 1, 0)</f>
        <v>1</v>
      </c>
      <c r="O366" s="1" t="s">
        <v>29</v>
      </c>
      <c r="P366" t="s">
        <v>33</v>
      </c>
      <c r="Q366" s="2">
        <f>IF(LEFT(Table1[[#This Row],[Commute Distance]],2)="10",10,VALUE(LEFT(Table1[[#This Row],[Commute Distance]],FIND("-",Table1[[#This Row],[Commute Distance]])-1)))</f>
        <v>0</v>
      </c>
      <c r="R3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66">
        <f>(Table1[[#This Row],[Upper Bound]]+Table1[[#This Row],[Lower Bound]])/2</f>
        <v>0.5</v>
      </c>
    </row>
    <row r="367" spans="1:19" x14ac:dyDescent="0.3">
      <c r="A367" s="2">
        <v>22636</v>
      </c>
      <c r="B367" t="s">
        <v>25</v>
      </c>
      <c r="C367" t="str">
        <f>IF(Table1[[#This Row],[Gender]]="M", "Married", "Single")</f>
        <v>Single</v>
      </c>
      <c r="D367" t="s">
        <v>23</v>
      </c>
      <c r="E367" t="str">
        <f>IF(Table1[[#This Row],[Gender]]="F", "Female", "Male")</f>
        <v>Female</v>
      </c>
      <c r="F367" s="3">
        <v>40000</v>
      </c>
      <c r="G367" s="2">
        <v>0</v>
      </c>
      <c r="H367" t="s">
        <v>15</v>
      </c>
      <c r="I367" t="s">
        <v>14</v>
      </c>
      <c r="J367">
        <v>0</v>
      </c>
      <c r="K367" t="s">
        <v>13</v>
      </c>
      <c r="L367" s="2">
        <v>38</v>
      </c>
      <c r="M367" s="15" t="s">
        <v>12</v>
      </c>
      <c r="N367" s="2">
        <f>IF(Table1[[#This Row],[Purchased Bike]]="Yes", 1, 0)</f>
        <v>1</v>
      </c>
      <c r="O367" s="1" t="s">
        <v>29</v>
      </c>
      <c r="P367" t="s">
        <v>30</v>
      </c>
      <c r="Q367" s="2">
        <f>IF(LEFT(Table1[[#This Row],[Commute Distance]],2)="10",10,VALUE(LEFT(Table1[[#This Row],[Commute Distance]],FIND("-",Table1[[#This Row],[Commute Distance]])-1)))</f>
        <v>0</v>
      </c>
      <c r="R3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67">
        <f>(Table1[[#This Row],[Upper Bound]]+Table1[[#This Row],[Lower Bound]])/2</f>
        <v>0.5</v>
      </c>
    </row>
    <row r="368" spans="1:19" x14ac:dyDescent="0.3">
      <c r="A368" s="2">
        <v>17310</v>
      </c>
      <c r="B368" t="s">
        <v>24</v>
      </c>
      <c r="C368" t="str">
        <f>IF(Table1[[#This Row],[Gender]]="M", "Married", "Single")</f>
        <v>Married</v>
      </c>
      <c r="D368" t="s">
        <v>24</v>
      </c>
      <c r="E368" t="str">
        <f>IF(Table1[[#This Row],[Gender]]="F", "Female", "Male")</f>
        <v>Male</v>
      </c>
      <c r="F368" s="3">
        <v>60000</v>
      </c>
      <c r="G368" s="2">
        <v>1</v>
      </c>
      <c r="H368" t="s">
        <v>11</v>
      </c>
      <c r="I368" t="s">
        <v>12</v>
      </c>
      <c r="J368">
        <v>1</v>
      </c>
      <c r="K368" t="s">
        <v>13</v>
      </c>
      <c r="L368" s="2">
        <v>45</v>
      </c>
      <c r="M368" s="15" t="s">
        <v>12</v>
      </c>
      <c r="N368" s="2">
        <f>IF(Table1[[#This Row],[Purchased Bike]]="Yes", 1, 0)</f>
        <v>1</v>
      </c>
      <c r="O368" s="1" t="s">
        <v>32</v>
      </c>
      <c r="P368" t="s">
        <v>31</v>
      </c>
      <c r="Q368" s="2">
        <f>IF(LEFT(Table1[[#This Row],[Commute Distance]],2)="10",10,VALUE(LEFT(Table1[[#This Row],[Commute Distance]],FIND("-",Table1[[#This Row],[Commute Distance]])-1)))</f>
        <v>0</v>
      </c>
      <c r="R3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68">
        <f>(Table1[[#This Row],[Upper Bound]]+Table1[[#This Row],[Lower Bound]])/2</f>
        <v>0.5</v>
      </c>
    </row>
    <row r="369" spans="1:19" x14ac:dyDescent="0.3">
      <c r="A369" s="2">
        <v>12133</v>
      </c>
      <c r="B369" t="s">
        <v>24</v>
      </c>
      <c r="C369" t="str">
        <f>IF(Table1[[#This Row],[Gender]]="M", "Married", "Single")</f>
        <v>Single</v>
      </c>
      <c r="D369" t="s">
        <v>23</v>
      </c>
      <c r="E369" t="str">
        <f>IF(Table1[[#This Row],[Gender]]="F", "Female", "Male")</f>
        <v>Female</v>
      </c>
      <c r="F369" s="3">
        <v>130000</v>
      </c>
      <c r="G369" s="2">
        <v>3</v>
      </c>
      <c r="H369" t="s">
        <v>16</v>
      </c>
      <c r="I369" t="s">
        <v>12</v>
      </c>
      <c r="J369">
        <v>3</v>
      </c>
      <c r="K369" t="s">
        <v>18</v>
      </c>
      <c r="L369" s="2">
        <v>50</v>
      </c>
      <c r="M369" s="15" t="s">
        <v>12</v>
      </c>
      <c r="N369" s="2">
        <f>IF(Table1[[#This Row],[Purchased Bike]]="Yes", 1, 0)</f>
        <v>1</v>
      </c>
      <c r="O369" s="1" t="s">
        <v>29</v>
      </c>
      <c r="P369" t="s">
        <v>31</v>
      </c>
      <c r="Q369" s="2">
        <f>IF(LEFT(Table1[[#This Row],[Commute Distance]],2)="10",10,VALUE(LEFT(Table1[[#This Row],[Commute Distance]],FIND("-",Table1[[#This Row],[Commute Distance]])-1)))</f>
        <v>5</v>
      </c>
      <c r="R3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69">
        <f>(Table1[[#This Row],[Upper Bound]]+Table1[[#This Row],[Lower Bound]])/2</f>
        <v>7.5</v>
      </c>
    </row>
    <row r="370" spans="1:19" x14ac:dyDescent="0.3">
      <c r="A370" s="2">
        <v>25918</v>
      </c>
      <c r="B370" t="s">
        <v>25</v>
      </c>
      <c r="C370" t="str">
        <f>IF(Table1[[#This Row],[Gender]]="M", "Married", "Single")</f>
        <v>Single</v>
      </c>
      <c r="D370" t="s">
        <v>23</v>
      </c>
      <c r="E370" t="str">
        <f>IF(Table1[[#This Row],[Gender]]="F", "Female", "Male")</f>
        <v>Female</v>
      </c>
      <c r="F370" s="3">
        <v>30000</v>
      </c>
      <c r="G370" s="2">
        <v>2</v>
      </c>
      <c r="H370" t="s">
        <v>15</v>
      </c>
      <c r="I370" t="s">
        <v>14</v>
      </c>
      <c r="J370">
        <v>2</v>
      </c>
      <c r="K370" t="s">
        <v>18</v>
      </c>
      <c r="L370" s="2">
        <v>60</v>
      </c>
      <c r="M370" s="15" t="s">
        <v>12</v>
      </c>
      <c r="N370" s="2">
        <f>IF(Table1[[#This Row],[Purchased Bike]]="Yes", 1, 0)</f>
        <v>1</v>
      </c>
      <c r="O370" s="1" t="s">
        <v>32</v>
      </c>
      <c r="P370" t="s">
        <v>31</v>
      </c>
      <c r="Q370" s="2">
        <f>IF(LEFT(Table1[[#This Row],[Commute Distance]],2)="10",10,VALUE(LEFT(Table1[[#This Row],[Commute Distance]],FIND("-",Table1[[#This Row],[Commute Distance]])-1)))</f>
        <v>5</v>
      </c>
      <c r="R3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70">
        <f>(Table1[[#This Row],[Upper Bound]]+Table1[[#This Row],[Lower Bound]])/2</f>
        <v>7.5</v>
      </c>
    </row>
    <row r="371" spans="1:19" x14ac:dyDescent="0.3">
      <c r="A371" s="2">
        <v>25752</v>
      </c>
      <c r="B371" t="s">
        <v>25</v>
      </c>
      <c r="C371" t="str">
        <f>IF(Table1[[#This Row],[Gender]]="M", "Married", "Single")</f>
        <v>Single</v>
      </c>
      <c r="D371" t="s">
        <v>23</v>
      </c>
      <c r="E371" t="str">
        <f>IF(Table1[[#This Row],[Gender]]="F", "Female", "Male")</f>
        <v>Female</v>
      </c>
      <c r="F371" s="3">
        <v>20000</v>
      </c>
      <c r="G371" s="2">
        <v>2</v>
      </c>
      <c r="H371" t="s">
        <v>19</v>
      </c>
      <c r="I371" t="s">
        <v>14</v>
      </c>
      <c r="J371">
        <v>1</v>
      </c>
      <c r="K371" t="s">
        <v>13</v>
      </c>
      <c r="L371" s="2">
        <v>53</v>
      </c>
      <c r="M371" s="15" t="s">
        <v>12</v>
      </c>
      <c r="N371" s="2">
        <f>IF(Table1[[#This Row],[Purchased Bike]]="Yes", 1, 0)</f>
        <v>1</v>
      </c>
      <c r="O371" s="1" t="s">
        <v>29</v>
      </c>
      <c r="P371" t="s">
        <v>31</v>
      </c>
      <c r="Q371" s="2">
        <f>IF(LEFT(Table1[[#This Row],[Commute Distance]],2)="10",10,VALUE(LEFT(Table1[[#This Row],[Commute Distance]],FIND("-",Table1[[#This Row],[Commute Distance]])-1)))</f>
        <v>0</v>
      </c>
      <c r="R3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71">
        <f>(Table1[[#This Row],[Upper Bound]]+Table1[[#This Row],[Lower Bound]])/2</f>
        <v>0.5</v>
      </c>
    </row>
    <row r="372" spans="1:19" x14ac:dyDescent="0.3">
      <c r="A372" s="2">
        <v>17324</v>
      </c>
      <c r="B372" t="s">
        <v>24</v>
      </c>
      <c r="C372" t="str">
        <f>IF(Table1[[#This Row],[Gender]]="M", "Married", "Single")</f>
        <v>Single</v>
      </c>
      <c r="D372" t="s">
        <v>23</v>
      </c>
      <c r="E372" t="str">
        <f>IF(Table1[[#This Row],[Gender]]="F", "Female", "Male")</f>
        <v>Female</v>
      </c>
      <c r="F372" s="3">
        <v>100000</v>
      </c>
      <c r="G372" s="2">
        <v>4</v>
      </c>
      <c r="H372" t="s">
        <v>16</v>
      </c>
      <c r="I372" t="s">
        <v>12</v>
      </c>
      <c r="J372">
        <v>1</v>
      </c>
      <c r="K372" t="s">
        <v>22</v>
      </c>
      <c r="L372" s="2">
        <v>46</v>
      </c>
      <c r="M372" s="15" t="s">
        <v>14</v>
      </c>
      <c r="N372" s="2">
        <f>IF(Table1[[#This Row],[Purchased Bike]]="Yes", 1, 0)</f>
        <v>0</v>
      </c>
      <c r="O372" s="1" t="s">
        <v>32</v>
      </c>
      <c r="P372" t="s">
        <v>30</v>
      </c>
      <c r="Q372" s="2">
        <f>IF(LEFT(Table1[[#This Row],[Commute Distance]],2)="10",10,VALUE(LEFT(Table1[[#This Row],[Commute Distance]],FIND("-",Table1[[#This Row],[Commute Distance]])-1)))</f>
        <v>10</v>
      </c>
      <c r="R3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372">
        <f>(Table1[[#This Row],[Upper Bound]]+Table1[[#This Row],[Lower Bound]])/2</f>
        <v>504.5</v>
      </c>
    </row>
    <row r="373" spans="1:19" x14ac:dyDescent="0.3">
      <c r="A373" s="2">
        <v>22918</v>
      </c>
      <c r="B373" t="s">
        <v>25</v>
      </c>
      <c r="C373" t="str">
        <f>IF(Table1[[#This Row],[Gender]]="M", "Married", "Single")</f>
        <v>Married</v>
      </c>
      <c r="D373" t="s">
        <v>24</v>
      </c>
      <c r="E373" t="str">
        <f>IF(Table1[[#This Row],[Gender]]="F", "Female", "Male")</f>
        <v>Male</v>
      </c>
      <c r="F373" s="3">
        <v>80000</v>
      </c>
      <c r="G373" s="2">
        <v>5</v>
      </c>
      <c r="H373" t="s">
        <v>21</v>
      </c>
      <c r="I373" t="s">
        <v>12</v>
      </c>
      <c r="J373">
        <v>3</v>
      </c>
      <c r="K373" t="s">
        <v>13</v>
      </c>
      <c r="L373" s="2">
        <v>50</v>
      </c>
      <c r="M373" s="15" t="s">
        <v>14</v>
      </c>
      <c r="N373" s="2">
        <f>IF(Table1[[#This Row],[Purchased Bike]]="Yes", 1, 0)</f>
        <v>0</v>
      </c>
      <c r="O373" s="1" t="s">
        <v>32</v>
      </c>
      <c r="P373" t="s">
        <v>35</v>
      </c>
      <c r="Q373" s="2">
        <f>IF(LEFT(Table1[[#This Row],[Commute Distance]],2)="10",10,VALUE(LEFT(Table1[[#This Row],[Commute Distance]],FIND("-",Table1[[#This Row],[Commute Distance]])-1)))</f>
        <v>0</v>
      </c>
      <c r="R3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73">
        <f>(Table1[[#This Row],[Upper Bound]]+Table1[[#This Row],[Lower Bound]])/2</f>
        <v>0.5</v>
      </c>
    </row>
    <row r="374" spans="1:19" x14ac:dyDescent="0.3">
      <c r="A374" s="2">
        <v>12510</v>
      </c>
      <c r="B374" t="s">
        <v>24</v>
      </c>
      <c r="C374" t="str">
        <f>IF(Table1[[#This Row],[Gender]]="M", "Married", "Single")</f>
        <v>Married</v>
      </c>
      <c r="D374" t="s">
        <v>24</v>
      </c>
      <c r="E374" t="str">
        <f>IF(Table1[[#This Row],[Gender]]="F", "Female", "Male")</f>
        <v>Male</v>
      </c>
      <c r="F374" s="3">
        <v>40000</v>
      </c>
      <c r="G374" s="2">
        <v>1</v>
      </c>
      <c r="H374" t="s">
        <v>11</v>
      </c>
      <c r="I374" t="s">
        <v>12</v>
      </c>
      <c r="J374">
        <v>1</v>
      </c>
      <c r="K374" t="s">
        <v>13</v>
      </c>
      <c r="L374" s="2">
        <v>43</v>
      </c>
      <c r="M374" s="15" t="s">
        <v>12</v>
      </c>
      <c r="N374" s="2">
        <f>IF(Table1[[#This Row],[Purchased Bike]]="Yes", 1, 0)</f>
        <v>1</v>
      </c>
      <c r="O374" s="1" t="s">
        <v>29</v>
      </c>
      <c r="P374" t="s">
        <v>30</v>
      </c>
      <c r="Q374" s="2">
        <f>IF(LEFT(Table1[[#This Row],[Commute Distance]],2)="10",10,VALUE(LEFT(Table1[[#This Row],[Commute Distance]],FIND("-",Table1[[#This Row],[Commute Distance]])-1)))</f>
        <v>0</v>
      </c>
      <c r="R3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74">
        <f>(Table1[[#This Row],[Upper Bound]]+Table1[[#This Row],[Lower Bound]])/2</f>
        <v>0.5</v>
      </c>
    </row>
    <row r="375" spans="1:19" x14ac:dyDescent="0.3">
      <c r="A375" s="2">
        <v>25512</v>
      </c>
      <c r="B375" t="s">
        <v>25</v>
      </c>
      <c r="C375" t="str">
        <f>IF(Table1[[#This Row],[Gender]]="M", "Married", "Single")</f>
        <v>Married</v>
      </c>
      <c r="D375" t="s">
        <v>24</v>
      </c>
      <c r="E375" t="str">
        <f>IF(Table1[[#This Row],[Gender]]="F", "Female", "Male")</f>
        <v>Male</v>
      </c>
      <c r="F375" s="3">
        <v>20000</v>
      </c>
      <c r="G375" s="2">
        <v>0</v>
      </c>
      <c r="H375" t="s">
        <v>19</v>
      </c>
      <c r="I375" t="s">
        <v>14</v>
      </c>
      <c r="J375">
        <v>1</v>
      </c>
      <c r="K375" t="s">
        <v>17</v>
      </c>
      <c r="L375" s="2">
        <v>30</v>
      </c>
      <c r="M375" s="15" t="s">
        <v>14</v>
      </c>
      <c r="N375" s="2">
        <f>IF(Table1[[#This Row],[Purchased Bike]]="Yes", 1, 0)</f>
        <v>0</v>
      </c>
      <c r="O375" s="1" t="s">
        <v>29</v>
      </c>
      <c r="P375" t="s">
        <v>33</v>
      </c>
      <c r="Q375" s="2">
        <f>IF(LEFT(Table1[[#This Row],[Commute Distance]],2)="10",10,VALUE(LEFT(Table1[[#This Row],[Commute Distance]],FIND("-",Table1[[#This Row],[Commute Distance]])-1)))</f>
        <v>2</v>
      </c>
      <c r="R3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75">
        <f>(Table1[[#This Row],[Upper Bound]]+Table1[[#This Row],[Lower Bound]])/2</f>
        <v>3.5</v>
      </c>
    </row>
    <row r="376" spans="1:19" x14ac:dyDescent="0.3">
      <c r="A376" s="2">
        <v>16179</v>
      </c>
      <c r="B376" t="s">
        <v>25</v>
      </c>
      <c r="C376" t="str">
        <f>IF(Table1[[#This Row],[Gender]]="M", "Married", "Single")</f>
        <v>Single</v>
      </c>
      <c r="D376" t="s">
        <v>23</v>
      </c>
      <c r="E376" t="str">
        <f>IF(Table1[[#This Row],[Gender]]="F", "Female", "Male")</f>
        <v>Female</v>
      </c>
      <c r="F376" s="3">
        <v>80000</v>
      </c>
      <c r="G376" s="2">
        <v>5</v>
      </c>
      <c r="H376" t="s">
        <v>16</v>
      </c>
      <c r="I376" t="s">
        <v>12</v>
      </c>
      <c r="J376">
        <v>4</v>
      </c>
      <c r="K376" t="s">
        <v>20</v>
      </c>
      <c r="L376" s="2">
        <v>38</v>
      </c>
      <c r="M376" s="15" t="s">
        <v>14</v>
      </c>
      <c r="N376" s="2">
        <f>IF(Table1[[#This Row],[Purchased Bike]]="Yes", 1, 0)</f>
        <v>0</v>
      </c>
      <c r="O376" s="1" t="s">
        <v>32</v>
      </c>
      <c r="P376" t="s">
        <v>30</v>
      </c>
      <c r="Q376" s="2">
        <f>IF(LEFT(Table1[[#This Row],[Commute Distance]],2)="10",10,VALUE(LEFT(Table1[[#This Row],[Commute Distance]],FIND("-",Table1[[#This Row],[Commute Distance]])-1)))</f>
        <v>1</v>
      </c>
      <c r="R3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76">
        <f>(Table1[[#This Row],[Upper Bound]]+Table1[[#This Row],[Lower Bound]])/2</f>
        <v>1.5</v>
      </c>
    </row>
    <row r="377" spans="1:19" x14ac:dyDescent="0.3">
      <c r="A377" s="2">
        <v>15628</v>
      </c>
      <c r="B377" t="s">
        <v>24</v>
      </c>
      <c r="C377" t="str">
        <f>IF(Table1[[#This Row],[Gender]]="M", "Married", "Single")</f>
        <v>Single</v>
      </c>
      <c r="D377" t="s">
        <v>23</v>
      </c>
      <c r="E377" t="str">
        <f>IF(Table1[[#This Row],[Gender]]="F", "Female", "Male")</f>
        <v>Female</v>
      </c>
      <c r="F377" s="3">
        <v>40000</v>
      </c>
      <c r="G377" s="2">
        <v>1</v>
      </c>
      <c r="H377" t="s">
        <v>11</v>
      </c>
      <c r="I377" t="s">
        <v>12</v>
      </c>
      <c r="J377">
        <v>1</v>
      </c>
      <c r="K377" t="s">
        <v>13</v>
      </c>
      <c r="L377" s="2">
        <v>89</v>
      </c>
      <c r="M377" s="15" t="s">
        <v>14</v>
      </c>
      <c r="N377" s="2">
        <f>IF(Table1[[#This Row],[Purchased Bike]]="Yes", 1, 0)</f>
        <v>0</v>
      </c>
      <c r="O377" s="1" t="s">
        <v>29</v>
      </c>
      <c r="P377" t="s">
        <v>30</v>
      </c>
      <c r="Q377" s="2">
        <f>IF(LEFT(Table1[[#This Row],[Commute Distance]],2)="10",10,VALUE(LEFT(Table1[[#This Row],[Commute Distance]],FIND("-",Table1[[#This Row],[Commute Distance]])-1)))</f>
        <v>0</v>
      </c>
      <c r="R3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77">
        <f>(Table1[[#This Row],[Upper Bound]]+Table1[[#This Row],[Lower Bound]])/2</f>
        <v>0.5</v>
      </c>
    </row>
    <row r="378" spans="1:19" x14ac:dyDescent="0.3">
      <c r="A378" s="2">
        <v>20977</v>
      </c>
      <c r="B378" t="s">
        <v>24</v>
      </c>
      <c r="C378" t="str">
        <f>IF(Table1[[#This Row],[Gender]]="M", "Married", "Single")</f>
        <v>Married</v>
      </c>
      <c r="D378" t="s">
        <v>24</v>
      </c>
      <c r="E378" t="str">
        <f>IF(Table1[[#This Row],[Gender]]="F", "Female", "Male")</f>
        <v>Male</v>
      </c>
      <c r="F378" s="3">
        <v>20000</v>
      </c>
      <c r="G378" s="2">
        <v>1</v>
      </c>
      <c r="H378" t="s">
        <v>15</v>
      </c>
      <c r="I378" t="s">
        <v>12</v>
      </c>
      <c r="J378">
        <v>0</v>
      </c>
      <c r="K378" t="s">
        <v>13</v>
      </c>
      <c r="L378" s="2">
        <v>64</v>
      </c>
      <c r="M378" s="15" t="s">
        <v>12</v>
      </c>
      <c r="N378" s="2">
        <f>IF(Table1[[#This Row],[Purchased Bike]]="Yes", 1, 0)</f>
        <v>1</v>
      </c>
      <c r="O378" s="1" t="s">
        <v>29</v>
      </c>
      <c r="P378" t="s">
        <v>30</v>
      </c>
      <c r="Q378" s="2">
        <f>IF(LEFT(Table1[[#This Row],[Commute Distance]],2)="10",10,VALUE(LEFT(Table1[[#This Row],[Commute Distance]],FIND("-",Table1[[#This Row],[Commute Distance]])-1)))</f>
        <v>0</v>
      </c>
      <c r="R3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78">
        <f>(Table1[[#This Row],[Upper Bound]]+Table1[[#This Row],[Lower Bound]])/2</f>
        <v>0.5</v>
      </c>
    </row>
    <row r="379" spans="1:19" x14ac:dyDescent="0.3">
      <c r="A379" s="2">
        <v>18140</v>
      </c>
      <c r="B379" t="s">
        <v>24</v>
      </c>
      <c r="C379" t="str">
        <f>IF(Table1[[#This Row],[Gender]]="M", "Married", "Single")</f>
        <v>Married</v>
      </c>
      <c r="D379" t="s">
        <v>24</v>
      </c>
      <c r="E379" t="str">
        <f>IF(Table1[[#This Row],[Gender]]="F", "Female", "Male")</f>
        <v>Male</v>
      </c>
      <c r="F379" s="3">
        <v>130000</v>
      </c>
      <c r="G379" s="2">
        <v>3</v>
      </c>
      <c r="H379" t="s">
        <v>16</v>
      </c>
      <c r="I379" t="s">
        <v>14</v>
      </c>
      <c r="J379">
        <v>3</v>
      </c>
      <c r="K379" t="s">
        <v>18</v>
      </c>
      <c r="L379" s="2">
        <v>51</v>
      </c>
      <c r="M379" s="15" t="s">
        <v>12</v>
      </c>
      <c r="N379" s="2">
        <f>IF(Table1[[#This Row],[Purchased Bike]]="Yes", 1, 0)</f>
        <v>1</v>
      </c>
      <c r="O379" s="1" t="s">
        <v>29</v>
      </c>
      <c r="P379" t="s">
        <v>31</v>
      </c>
      <c r="Q379" s="2">
        <f>IF(LEFT(Table1[[#This Row],[Commute Distance]],2)="10",10,VALUE(LEFT(Table1[[#This Row],[Commute Distance]],FIND("-",Table1[[#This Row],[Commute Distance]])-1)))</f>
        <v>5</v>
      </c>
      <c r="R3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79">
        <f>(Table1[[#This Row],[Upper Bound]]+Table1[[#This Row],[Lower Bound]])/2</f>
        <v>7.5</v>
      </c>
    </row>
    <row r="380" spans="1:19" x14ac:dyDescent="0.3">
      <c r="A380" s="2">
        <v>20417</v>
      </c>
      <c r="B380" t="s">
        <v>24</v>
      </c>
      <c r="C380" t="str">
        <f>IF(Table1[[#This Row],[Gender]]="M", "Married", "Single")</f>
        <v>Married</v>
      </c>
      <c r="D380" t="s">
        <v>24</v>
      </c>
      <c r="E380" t="str">
        <f>IF(Table1[[#This Row],[Gender]]="F", "Female", "Male")</f>
        <v>Male</v>
      </c>
      <c r="F380" s="3">
        <v>30000</v>
      </c>
      <c r="G380" s="2">
        <v>3</v>
      </c>
      <c r="H380" t="s">
        <v>15</v>
      </c>
      <c r="I380" t="s">
        <v>14</v>
      </c>
      <c r="J380">
        <v>2</v>
      </c>
      <c r="K380" t="s">
        <v>18</v>
      </c>
      <c r="L380" s="2">
        <v>56</v>
      </c>
      <c r="M380" s="15" t="s">
        <v>14</v>
      </c>
      <c r="N380" s="2">
        <f>IF(Table1[[#This Row],[Purchased Bike]]="Yes", 1, 0)</f>
        <v>0</v>
      </c>
      <c r="O380" s="1" t="s">
        <v>32</v>
      </c>
      <c r="P380" t="s">
        <v>31</v>
      </c>
      <c r="Q380" s="2">
        <f>IF(LEFT(Table1[[#This Row],[Commute Distance]],2)="10",10,VALUE(LEFT(Table1[[#This Row],[Commute Distance]],FIND("-",Table1[[#This Row],[Commute Distance]])-1)))</f>
        <v>5</v>
      </c>
      <c r="R3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80">
        <f>(Table1[[#This Row],[Upper Bound]]+Table1[[#This Row],[Lower Bound]])/2</f>
        <v>7.5</v>
      </c>
    </row>
    <row r="381" spans="1:19" x14ac:dyDescent="0.3">
      <c r="A381" s="2">
        <v>18267</v>
      </c>
      <c r="B381" t="s">
        <v>24</v>
      </c>
      <c r="C381" t="str">
        <f>IF(Table1[[#This Row],[Gender]]="M", "Married", "Single")</f>
        <v>Married</v>
      </c>
      <c r="D381" t="s">
        <v>24</v>
      </c>
      <c r="E381" t="str">
        <f>IF(Table1[[#This Row],[Gender]]="F", "Female", "Male")</f>
        <v>Male</v>
      </c>
      <c r="F381" s="3">
        <v>60000</v>
      </c>
      <c r="G381" s="2">
        <v>3</v>
      </c>
      <c r="H381" t="s">
        <v>16</v>
      </c>
      <c r="I381" t="s">
        <v>12</v>
      </c>
      <c r="J381">
        <v>2</v>
      </c>
      <c r="K381" t="s">
        <v>18</v>
      </c>
      <c r="L381" s="2">
        <v>43</v>
      </c>
      <c r="M381" s="15" t="s">
        <v>14</v>
      </c>
      <c r="N381" s="2">
        <f>IF(Table1[[#This Row],[Purchased Bike]]="Yes", 1, 0)</f>
        <v>0</v>
      </c>
      <c r="O381" s="1" t="s">
        <v>32</v>
      </c>
      <c r="P381" t="s">
        <v>30</v>
      </c>
      <c r="Q381" s="2">
        <f>IF(LEFT(Table1[[#This Row],[Commute Distance]],2)="10",10,VALUE(LEFT(Table1[[#This Row],[Commute Distance]],FIND("-",Table1[[#This Row],[Commute Distance]])-1)))</f>
        <v>5</v>
      </c>
      <c r="R3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81">
        <f>(Table1[[#This Row],[Upper Bound]]+Table1[[#This Row],[Lower Bound]])/2</f>
        <v>7.5</v>
      </c>
    </row>
    <row r="382" spans="1:19" x14ac:dyDescent="0.3">
      <c r="A382" s="2">
        <v>13620</v>
      </c>
      <c r="B382" t="s">
        <v>25</v>
      </c>
      <c r="C382" t="str">
        <f>IF(Table1[[#This Row],[Gender]]="M", "Married", "Single")</f>
        <v>Married</v>
      </c>
      <c r="D382" t="s">
        <v>24</v>
      </c>
      <c r="E382" t="str">
        <f>IF(Table1[[#This Row],[Gender]]="F", "Female", "Male")</f>
        <v>Male</v>
      </c>
      <c r="F382" s="3">
        <v>70000</v>
      </c>
      <c r="G382" s="2">
        <v>0</v>
      </c>
      <c r="H382" t="s">
        <v>16</v>
      </c>
      <c r="I382" t="s">
        <v>14</v>
      </c>
      <c r="J382">
        <v>3</v>
      </c>
      <c r="K382" t="s">
        <v>22</v>
      </c>
      <c r="L382" s="2">
        <v>30</v>
      </c>
      <c r="M382" s="15" t="s">
        <v>12</v>
      </c>
      <c r="N382" s="2">
        <f>IF(Table1[[#This Row],[Purchased Bike]]="Yes", 1, 0)</f>
        <v>1</v>
      </c>
      <c r="O382" s="1" t="s">
        <v>32</v>
      </c>
      <c r="P382" t="s">
        <v>30</v>
      </c>
      <c r="Q382" s="2">
        <f>IF(LEFT(Table1[[#This Row],[Commute Distance]],2)="10",10,VALUE(LEFT(Table1[[#This Row],[Commute Distance]],FIND("-",Table1[[#This Row],[Commute Distance]])-1)))</f>
        <v>10</v>
      </c>
      <c r="R3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382">
        <f>(Table1[[#This Row],[Upper Bound]]+Table1[[#This Row],[Lower Bound]])/2</f>
        <v>504.5</v>
      </c>
    </row>
    <row r="383" spans="1:19" x14ac:dyDescent="0.3">
      <c r="A383" s="2">
        <v>22974</v>
      </c>
      <c r="B383" t="s">
        <v>24</v>
      </c>
      <c r="C383" t="str">
        <f>IF(Table1[[#This Row],[Gender]]="M", "Married", "Single")</f>
        <v>Single</v>
      </c>
      <c r="D383" t="s">
        <v>23</v>
      </c>
      <c r="E383" t="str">
        <f>IF(Table1[[#This Row],[Gender]]="F", "Female", "Male")</f>
        <v>Female</v>
      </c>
      <c r="F383" s="3">
        <v>30000</v>
      </c>
      <c r="G383" s="2">
        <v>2</v>
      </c>
      <c r="H383" t="s">
        <v>15</v>
      </c>
      <c r="I383" t="s">
        <v>12</v>
      </c>
      <c r="J383">
        <v>2</v>
      </c>
      <c r="K383" t="s">
        <v>18</v>
      </c>
      <c r="L383" s="2">
        <v>69</v>
      </c>
      <c r="M383" s="15" t="s">
        <v>14</v>
      </c>
      <c r="N383" s="2">
        <f>IF(Table1[[#This Row],[Purchased Bike]]="Yes", 1, 0)</f>
        <v>0</v>
      </c>
      <c r="O383" s="1" t="s">
        <v>32</v>
      </c>
      <c r="P383" t="s">
        <v>31</v>
      </c>
      <c r="Q383" s="2">
        <f>IF(LEFT(Table1[[#This Row],[Commute Distance]],2)="10",10,VALUE(LEFT(Table1[[#This Row],[Commute Distance]],FIND("-",Table1[[#This Row],[Commute Distance]])-1)))</f>
        <v>5</v>
      </c>
      <c r="R3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83">
        <f>(Table1[[#This Row],[Upper Bound]]+Table1[[#This Row],[Lower Bound]])/2</f>
        <v>7.5</v>
      </c>
    </row>
    <row r="384" spans="1:19" x14ac:dyDescent="0.3">
      <c r="A384" s="2">
        <v>13586</v>
      </c>
      <c r="B384" t="s">
        <v>24</v>
      </c>
      <c r="C384" t="str">
        <f>IF(Table1[[#This Row],[Gender]]="M", "Married", "Single")</f>
        <v>Married</v>
      </c>
      <c r="D384" t="s">
        <v>24</v>
      </c>
      <c r="E384" t="str">
        <f>IF(Table1[[#This Row],[Gender]]="F", "Female", "Male")</f>
        <v>Male</v>
      </c>
      <c r="F384" s="3">
        <v>80000</v>
      </c>
      <c r="G384" s="2">
        <v>4</v>
      </c>
      <c r="H384" t="s">
        <v>16</v>
      </c>
      <c r="I384" t="s">
        <v>12</v>
      </c>
      <c r="J384">
        <v>2</v>
      </c>
      <c r="K384" t="s">
        <v>22</v>
      </c>
      <c r="L384" s="2">
        <v>53</v>
      </c>
      <c r="M384" s="15" t="s">
        <v>14</v>
      </c>
      <c r="N384" s="2">
        <f>IF(Table1[[#This Row],[Purchased Bike]]="Yes", 1, 0)</f>
        <v>0</v>
      </c>
      <c r="O384" s="1" t="s">
        <v>29</v>
      </c>
      <c r="P384" t="s">
        <v>31</v>
      </c>
      <c r="Q384" s="2">
        <f>IF(LEFT(Table1[[#This Row],[Commute Distance]],2)="10",10,VALUE(LEFT(Table1[[#This Row],[Commute Distance]],FIND("-",Table1[[#This Row],[Commute Distance]])-1)))</f>
        <v>10</v>
      </c>
      <c r="R3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384">
        <f>(Table1[[#This Row],[Upper Bound]]+Table1[[#This Row],[Lower Bound]])/2</f>
        <v>504.5</v>
      </c>
    </row>
    <row r="385" spans="1:19" x14ac:dyDescent="0.3">
      <c r="A385" s="2">
        <v>17978</v>
      </c>
      <c r="B385" t="s">
        <v>24</v>
      </c>
      <c r="C385" t="str">
        <f>IF(Table1[[#This Row],[Gender]]="M", "Married", "Single")</f>
        <v>Married</v>
      </c>
      <c r="D385" t="s">
        <v>24</v>
      </c>
      <c r="E385" t="str">
        <f>IF(Table1[[#This Row],[Gender]]="F", "Female", "Male")</f>
        <v>Male</v>
      </c>
      <c r="F385" s="3">
        <v>40000</v>
      </c>
      <c r="G385" s="2">
        <v>0</v>
      </c>
      <c r="H385" t="s">
        <v>15</v>
      </c>
      <c r="I385" t="s">
        <v>12</v>
      </c>
      <c r="J385">
        <v>0</v>
      </c>
      <c r="K385" t="s">
        <v>13</v>
      </c>
      <c r="L385" s="2">
        <v>37</v>
      </c>
      <c r="M385" s="15" t="s">
        <v>12</v>
      </c>
      <c r="N385" s="2">
        <f>IF(Table1[[#This Row],[Purchased Bike]]="Yes", 1, 0)</f>
        <v>1</v>
      </c>
      <c r="O385" s="1" t="s">
        <v>29</v>
      </c>
      <c r="P385" t="s">
        <v>35</v>
      </c>
      <c r="Q385" s="2">
        <f>IF(LEFT(Table1[[#This Row],[Commute Distance]],2)="10",10,VALUE(LEFT(Table1[[#This Row],[Commute Distance]],FIND("-",Table1[[#This Row],[Commute Distance]])-1)))</f>
        <v>0</v>
      </c>
      <c r="R3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85">
        <f>(Table1[[#This Row],[Upper Bound]]+Table1[[#This Row],[Lower Bound]])/2</f>
        <v>0.5</v>
      </c>
    </row>
    <row r="386" spans="1:19" x14ac:dyDescent="0.3">
      <c r="A386" s="2">
        <v>12581</v>
      </c>
      <c r="B386" t="s">
        <v>25</v>
      </c>
      <c r="C386" t="str">
        <f>IF(Table1[[#This Row],[Gender]]="M", "Married", "Single")</f>
        <v>Single</v>
      </c>
      <c r="D386" t="s">
        <v>23</v>
      </c>
      <c r="E386" t="str">
        <f>IF(Table1[[#This Row],[Gender]]="F", "Female", "Male")</f>
        <v>Female</v>
      </c>
      <c r="F386" s="3">
        <v>10000</v>
      </c>
      <c r="G386" s="2">
        <v>0</v>
      </c>
      <c r="H386" t="s">
        <v>19</v>
      </c>
      <c r="I386" t="s">
        <v>14</v>
      </c>
      <c r="J386">
        <v>1</v>
      </c>
      <c r="K386" t="s">
        <v>13</v>
      </c>
      <c r="L386" s="2">
        <v>28</v>
      </c>
      <c r="M386" s="15" t="s">
        <v>12</v>
      </c>
      <c r="N386" s="2">
        <f>IF(Table1[[#This Row],[Purchased Bike]]="Yes", 1, 0)</f>
        <v>1</v>
      </c>
      <c r="O386" s="1" t="s">
        <v>32</v>
      </c>
      <c r="P386" t="s">
        <v>31</v>
      </c>
      <c r="Q386" s="2">
        <f>IF(LEFT(Table1[[#This Row],[Commute Distance]],2)="10",10,VALUE(LEFT(Table1[[#This Row],[Commute Distance]],FIND("-",Table1[[#This Row],[Commute Distance]])-1)))</f>
        <v>0</v>
      </c>
      <c r="R3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86">
        <f>(Table1[[#This Row],[Upper Bound]]+Table1[[#This Row],[Lower Bound]])/2</f>
        <v>0.5</v>
      </c>
    </row>
    <row r="387" spans="1:19" x14ac:dyDescent="0.3">
      <c r="A387" s="2">
        <v>18018</v>
      </c>
      <c r="B387" t="s">
        <v>25</v>
      </c>
      <c r="C387" t="str">
        <f>IF(Table1[[#This Row],[Gender]]="M", "Married", "Single")</f>
        <v>Married</v>
      </c>
      <c r="D387" t="s">
        <v>24</v>
      </c>
      <c r="E387" t="str">
        <f>IF(Table1[[#This Row],[Gender]]="F", "Female", "Male")</f>
        <v>Male</v>
      </c>
      <c r="F387" s="3">
        <v>30000</v>
      </c>
      <c r="G387" s="2">
        <v>3</v>
      </c>
      <c r="H387" t="s">
        <v>15</v>
      </c>
      <c r="I387" t="s">
        <v>12</v>
      </c>
      <c r="J387">
        <v>0</v>
      </c>
      <c r="K387" t="s">
        <v>13</v>
      </c>
      <c r="L387" s="2">
        <v>43</v>
      </c>
      <c r="M387" s="15" t="s">
        <v>14</v>
      </c>
      <c r="N387" s="2">
        <f>IF(Table1[[#This Row],[Purchased Bike]]="Yes", 1, 0)</f>
        <v>0</v>
      </c>
      <c r="O387" s="1" t="s">
        <v>29</v>
      </c>
      <c r="P387" t="s">
        <v>31</v>
      </c>
      <c r="Q387" s="2">
        <f>IF(LEFT(Table1[[#This Row],[Commute Distance]],2)="10",10,VALUE(LEFT(Table1[[#This Row],[Commute Distance]],FIND("-",Table1[[#This Row],[Commute Distance]])-1)))</f>
        <v>0</v>
      </c>
      <c r="R3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87">
        <f>(Table1[[#This Row],[Upper Bound]]+Table1[[#This Row],[Lower Bound]])/2</f>
        <v>0.5</v>
      </c>
    </row>
    <row r="388" spans="1:19" x14ac:dyDescent="0.3">
      <c r="A388" s="2">
        <v>28957</v>
      </c>
      <c r="B388" t="s">
        <v>25</v>
      </c>
      <c r="C388" t="str">
        <f>IF(Table1[[#This Row],[Gender]]="M", "Married", "Single")</f>
        <v>Single</v>
      </c>
      <c r="D388" t="s">
        <v>23</v>
      </c>
      <c r="E388" t="str">
        <f>IF(Table1[[#This Row],[Gender]]="F", "Female", "Male")</f>
        <v>Female</v>
      </c>
      <c r="F388" s="3">
        <v>120000</v>
      </c>
      <c r="G388" s="2">
        <v>0</v>
      </c>
      <c r="H388" t="s">
        <v>16</v>
      </c>
      <c r="I388" t="s">
        <v>12</v>
      </c>
      <c r="J388">
        <v>4</v>
      </c>
      <c r="K388" t="s">
        <v>22</v>
      </c>
      <c r="L388" s="2">
        <v>34</v>
      </c>
      <c r="M388" s="15" t="s">
        <v>12</v>
      </c>
      <c r="N388" s="2">
        <f>IF(Table1[[#This Row],[Purchased Bike]]="Yes", 1, 0)</f>
        <v>1</v>
      </c>
      <c r="O388" s="1" t="s">
        <v>32</v>
      </c>
      <c r="P388" t="s">
        <v>34</v>
      </c>
      <c r="Q388" s="2">
        <f>IF(LEFT(Table1[[#This Row],[Commute Distance]],2)="10",10,VALUE(LEFT(Table1[[#This Row],[Commute Distance]],FIND("-",Table1[[#This Row],[Commute Distance]])-1)))</f>
        <v>10</v>
      </c>
      <c r="R3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388">
        <f>(Table1[[#This Row],[Upper Bound]]+Table1[[#This Row],[Lower Bound]])/2</f>
        <v>504.5</v>
      </c>
    </row>
    <row r="389" spans="1:19" x14ac:dyDescent="0.3">
      <c r="A389" s="2">
        <v>13690</v>
      </c>
      <c r="B389" t="s">
        <v>25</v>
      </c>
      <c r="C389" t="str">
        <f>IF(Table1[[#This Row],[Gender]]="M", "Married", "Single")</f>
        <v>Single</v>
      </c>
      <c r="D389" t="s">
        <v>23</v>
      </c>
      <c r="E389" t="str">
        <f>IF(Table1[[#This Row],[Gender]]="F", "Female", "Male")</f>
        <v>Female</v>
      </c>
      <c r="F389" s="3">
        <v>20000</v>
      </c>
      <c r="G389" s="2">
        <v>0</v>
      </c>
      <c r="H389" t="s">
        <v>19</v>
      </c>
      <c r="I389" t="s">
        <v>14</v>
      </c>
      <c r="J389">
        <v>2</v>
      </c>
      <c r="K389" t="s">
        <v>20</v>
      </c>
      <c r="L389" s="2">
        <v>34</v>
      </c>
      <c r="M389" s="15" t="s">
        <v>12</v>
      </c>
      <c r="N389" s="2">
        <f>IF(Table1[[#This Row],[Purchased Bike]]="Yes", 1, 0)</f>
        <v>1</v>
      </c>
      <c r="O389" s="1" t="s">
        <v>29</v>
      </c>
      <c r="P389" t="s">
        <v>34</v>
      </c>
      <c r="Q389" s="2">
        <f>IF(LEFT(Table1[[#This Row],[Commute Distance]],2)="10",10,VALUE(LEFT(Table1[[#This Row],[Commute Distance]],FIND("-",Table1[[#This Row],[Commute Distance]])-1)))</f>
        <v>1</v>
      </c>
      <c r="R3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89">
        <f>(Table1[[#This Row],[Upper Bound]]+Table1[[#This Row],[Lower Bound]])/2</f>
        <v>1.5</v>
      </c>
    </row>
    <row r="390" spans="1:19" x14ac:dyDescent="0.3">
      <c r="A390" s="2">
        <v>12568</v>
      </c>
      <c r="B390" t="s">
        <v>24</v>
      </c>
      <c r="C390" t="str">
        <f>IF(Table1[[#This Row],[Gender]]="M", "Married", "Single")</f>
        <v>Single</v>
      </c>
      <c r="D390" t="s">
        <v>23</v>
      </c>
      <c r="E390" t="str">
        <f>IF(Table1[[#This Row],[Gender]]="F", "Female", "Male")</f>
        <v>Female</v>
      </c>
      <c r="F390" s="3">
        <v>30000</v>
      </c>
      <c r="G390" s="2">
        <v>1</v>
      </c>
      <c r="H390" t="s">
        <v>15</v>
      </c>
      <c r="I390" t="s">
        <v>12</v>
      </c>
      <c r="J390">
        <v>0</v>
      </c>
      <c r="K390" t="s">
        <v>13</v>
      </c>
      <c r="L390" s="2">
        <v>64</v>
      </c>
      <c r="M390" s="15" t="s">
        <v>14</v>
      </c>
      <c r="N390" s="2">
        <f>IF(Table1[[#This Row],[Purchased Bike]]="Yes", 1, 0)</f>
        <v>0</v>
      </c>
      <c r="O390" s="1" t="s">
        <v>29</v>
      </c>
      <c r="P390" t="s">
        <v>30</v>
      </c>
      <c r="Q390" s="2">
        <f>IF(LEFT(Table1[[#This Row],[Commute Distance]],2)="10",10,VALUE(LEFT(Table1[[#This Row],[Commute Distance]],FIND("-",Table1[[#This Row],[Commute Distance]])-1)))</f>
        <v>0</v>
      </c>
      <c r="R3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90">
        <f>(Table1[[#This Row],[Upper Bound]]+Table1[[#This Row],[Lower Bound]])/2</f>
        <v>0.5</v>
      </c>
    </row>
    <row r="391" spans="1:19" x14ac:dyDescent="0.3">
      <c r="A391" s="2">
        <v>13122</v>
      </c>
      <c r="B391" t="s">
        <v>24</v>
      </c>
      <c r="C391" t="str">
        <f>IF(Table1[[#This Row],[Gender]]="M", "Married", "Single")</f>
        <v>Single</v>
      </c>
      <c r="D391" t="s">
        <v>23</v>
      </c>
      <c r="E391" t="str">
        <f>IF(Table1[[#This Row],[Gender]]="F", "Female", "Male")</f>
        <v>Female</v>
      </c>
      <c r="F391" s="3">
        <v>80000</v>
      </c>
      <c r="G391" s="2">
        <v>0</v>
      </c>
      <c r="H391" t="s">
        <v>16</v>
      </c>
      <c r="I391" t="s">
        <v>12</v>
      </c>
      <c r="J391">
        <v>1</v>
      </c>
      <c r="K391" t="s">
        <v>20</v>
      </c>
      <c r="L391" s="2">
        <v>41</v>
      </c>
      <c r="M391" s="15" t="s">
        <v>12</v>
      </c>
      <c r="N391" s="2">
        <f>IF(Table1[[#This Row],[Purchased Bike]]="Yes", 1, 0)</f>
        <v>1</v>
      </c>
      <c r="O391" s="1" t="s">
        <v>32</v>
      </c>
      <c r="P391" t="s">
        <v>30</v>
      </c>
      <c r="Q391" s="2">
        <f>IF(LEFT(Table1[[#This Row],[Commute Distance]],2)="10",10,VALUE(LEFT(Table1[[#This Row],[Commute Distance]],FIND("-",Table1[[#This Row],[Commute Distance]])-1)))</f>
        <v>1</v>
      </c>
      <c r="R3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91">
        <f>(Table1[[#This Row],[Upper Bound]]+Table1[[#This Row],[Lower Bound]])/2</f>
        <v>1.5</v>
      </c>
    </row>
    <row r="392" spans="1:19" x14ac:dyDescent="0.3">
      <c r="A392" s="2">
        <v>21184</v>
      </c>
      <c r="B392" t="s">
        <v>25</v>
      </c>
      <c r="C392" t="str">
        <f>IF(Table1[[#This Row],[Gender]]="M", "Married", "Single")</f>
        <v>Married</v>
      </c>
      <c r="D392" t="s">
        <v>24</v>
      </c>
      <c r="E392" t="str">
        <f>IF(Table1[[#This Row],[Gender]]="F", "Female", "Male")</f>
        <v>Male</v>
      </c>
      <c r="F392" s="3">
        <v>70000</v>
      </c>
      <c r="G392" s="2">
        <v>0</v>
      </c>
      <c r="H392" t="s">
        <v>16</v>
      </c>
      <c r="I392" t="s">
        <v>14</v>
      </c>
      <c r="J392">
        <v>1</v>
      </c>
      <c r="K392" t="s">
        <v>18</v>
      </c>
      <c r="L392" s="2">
        <v>38</v>
      </c>
      <c r="M392" s="15" t="s">
        <v>14</v>
      </c>
      <c r="N392" s="2">
        <f>IF(Table1[[#This Row],[Purchased Bike]]="Yes", 1, 0)</f>
        <v>0</v>
      </c>
      <c r="O392" s="1" t="s">
        <v>32</v>
      </c>
      <c r="P392" t="s">
        <v>30</v>
      </c>
      <c r="Q392" s="2">
        <f>IF(LEFT(Table1[[#This Row],[Commute Distance]],2)="10",10,VALUE(LEFT(Table1[[#This Row],[Commute Distance]],FIND("-",Table1[[#This Row],[Commute Distance]])-1)))</f>
        <v>5</v>
      </c>
      <c r="R3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92">
        <f>(Table1[[#This Row],[Upper Bound]]+Table1[[#This Row],[Lower Bound]])/2</f>
        <v>7.5</v>
      </c>
    </row>
    <row r="393" spans="1:19" x14ac:dyDescent="0.3">
      <c r="A393" s="2">
        <v>26150</v>
      </c>
      <c r="B393" t="s">
        <v>25</v>
      </c>
      <c r="C393" t="str">
        <f>IF(Table1[[#This Row],[Gender]]="M", "Married", "Single")</f>
        <v>Single</v>
      </c>
      <c r="D393" t="s">
        <v>23</v>
      </c>
      <c r="E393" t="str">
        <f>IF(Table1[[#This Row],[Gender]]="F", "Female", "Male")</f>
        <v>Female</v>
      </c>
      <c r="F393" s="3">
        <v>70000</v>
      </c>
      <c r="G393" s="2">
        <v>0</v>
      </c>
      <c r="H393" t="s">
        <v>16</v>
      </c>
      <c r="I393" t="s">
        <v>14</v>
      </c>
      <c r="J393">
        <v>1</v>
      </c>
      <c r="K393" t="s">
        <v>13</v>
      </c>
      <c r="L393" s="2">
        <v>41</v>
      </c>
      <c r="M393" s="15" t="s">
        <v>12</v>
      </c>
      <c r="N393" s="2">
        <f>IF(Table1[[#This Row],[Purchased Bike]]="Yes", 1, 0)</f>
        <v>1</v>
      </c>
      <c r="O393" s="1" t="s">
        <v>32</v>
      </c>
      <c r="P393" t="s">
        <v>30</v>
      </c>
      <c r="Q393" s="2">
        <f>IF(LEFT(Table1[[#This Row],[Commute Distance]],2)="10",10,VALUE(LEFT(Table1[[#This Row],[Commute Distance]],FIND("-",Table1[[#This Row],[Commute Distance]])-1)))</f>
        <v>0</v>
      </c>
      <c r="R3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93">
        <f>(Table1[[#This Row],[Upper Bound]]+Table1[[#This Row],[Lower Bound]])/2</f>
        <v>0.5</v>
      </c>
    </row>
    <row r="394" spans="1:19" x14ac:dyDescent="0.3">
      <c r="A394" s="2">
        <v>24151</v>
      </c>
      <c r="B394" t="s">
        <v>25</v>
      </c>
      <c r="C394" t="str">
        <f>IF(Table1[[#This Row],[Gender]]="M", "Married", "Single")</f>
        <v>Married</v>
      </c>
      <c r="D394" t="s">
        <v>24</v>
      </c>
      <c r="E394" t="str">
        <f>IF(Table1[[#This Row],[Gender]]="F", "Female", "Male")</f>
        <v>Male</v>
      </c>
      <c r="F394" s="3">
        <v>20000</v>
      </c>
      <c r="G394" s="2">
        <v>1</v>
      </c>
      <c r="H394" t="s">
        <v>15</v>
      </c>
      <c r="I394" t="s">
        <v>14</v>
      </c>
      <c r="J394">
        <v>0</v>
      </c>
      <c r="K394" t="s">
        <v>13</v>
      </c>
      <c r="L394" s="2">
        <v>51</v>
      </c>
      <c r="M394" s="15" t="s">
        <v>14</v>
      </c>
      <c r="N394" s="2">
        <f>IF(Table1[[#This Row],[Purchased Bike]]="Yes", 1, 0)</f>
        <v>0</v>
      </c>
      <c r="O394" s="1" t="s">
        <v>29</v>
      </c>
      <c r="P394" t="s">
        <v>30</v>
      </c>
      <c r="Q394" s="2">
        <f>IF(LEFT(Table1[[#This Row],[Commute Distance]],2)="10",10,VALUE(LEFT(Table1[[#This Row],[Commute Distance]],FIND("-",Table1[[#This Row],[Commute Distance]])-1)))</f>
        <v>0</v>
      </c>
      <c r="R3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94">
        <f>(Table1[[#This Row],[Upper Bound]]+Table1[[#This Row],[Lower Bound]])/2</f>
        <v>0.5</v>
      </c>
    </row>
    <row r="395" spans="1:19" x14ac:dyDescent="0.3">
      <c r="A395" s="2">
        <v>23962</v>
      </c>
      <c r="B395" t="s">
        <v>24</v>
      </c>
      <c r="C395" t="str">
        <f>IF(Table1[[#This Row],[Gender]]="M", "Married", "Single")</f>
        <v>Single</v>
      </c>
      <c r="D395" t="s">
        <v>23</v>
      </c>
      <c r="E395" t="str">
        <f>IF(Table1[[#This Row],[Gender]]="F", "Female", "Male")</f>
        <v>Female</v>
      </c>
      <c r="F395" s="3">
        <v>10000</v>
      </c>
      <c r="G395" s="2">
        <v>0</v>
      </c>
      <c r="H395" t="s">
        <v>19</v>
      </c>
      <c r="I395" t="s">
        <v>12</v>
      </c>
      <c r="J395">
        <v>2</v>
      </c>
      <c r="K395" t="s">
        <v>20</v>
      </c>
      <c r="L395" s="2">
        <v>32</v>
      </c>
      <c r="M395" s="15" t="s">
        <v>14</v>
      </c>
      <c r="N395" s="2">
        <f>IF(Table1[[#This Row],[Purchased Bike]]="Yes", 1, 0)</f>
        <v>0</v>
      </c>
      <c r="O395" s="1" t="s">
        <v>29</v>
      </c>
      <c r="P395" t="s">
        <v>34</v>
      </c>
      <c r="Q395" s="2">
        <f>IF(LEFT(Table1[[#This Row],[Commute Distance]],2)="10",10,VALUE(LEFT(Table1[[#This Row],[Commute Distance]],FIND("-",Table1[[#This Row],[Commute Distance]])-1)))</f>
        <v>1</v>
      </c>
      <c r="R3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395">
        <f>(Table1[[#This Row],[Upper Bound]]+Table1[[#This Row],[Lower Bound]])/2</f>
        <v>1.5</v>
      </c>
    </row>
    <row r="396" spans="1:19" x14ac:dyDescent="0.3">
      <c r="A396" s="2">
        <v>17793</v>
      </c>
      <c r="B396" t="s">
        <v>24</v>
      </c>
      <c r="C396" t="str">
        <f>IF(Table1[[#This Row],[Gender]]="M", "Married", "Single")</f>
        <v>Single</v>
      </c>
      <c r="D396" t="s">
        <v>23</v>
      </c>
      <c r="E396" t="str">
        <f>IF(Table1[[#This Row],[Gender]]="F", "Female", "Male")</f>
        <v>Female</v>
      </c>
      <c r="F396" s="3">
        <v>40000</v>
      </c>
      <c r="G396" s="2">
        <v>0</v>
      </c>
      <c r="H396" t="s">
        <v>15</v>
      </c>
      <c r="I396" t="s">
        <v>12</v>
      </c>
      <c r="J396">
        <v>0</v>
      </c>
      <c r="K396" t="s">
        <v>13</v>
      </c>
      <c r="L396" s="2">
        <v>38</v>
      </c>
      <c r="M396" s="15" t="s">
        <v>12</v>
      </c>
      <c r="N396" s="2">
        <f>IF(Table1[[#This Row],[Purchased Bike]]="Yes", 1, 0)</f>
        <v>1</v>
      </c>
      <c r="O396" s="1" t="s">
        <v>29</v>
      </c>
      <c r="P396" t="s">
        <v>30</v>
      </c>
      <c r="Q396" s="2">
        <f>IF(LEFT(Table1[[#This Row],[Commute Distance]],2)="10",10,VALUE(LEFT(Table1[[#This Row],[Commute Distance]],FIND("-",Table1[[#This Row],[Commute Distance]])-1)))</f>
        <v>0</v>
      </c>
      <c r="R3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96">
        <f>(Table1[[#This Row],[Upper Bound]]+Table1[[#This Row],[Lower Bound]])/2</f>
        <v>0.5</v>
      </c>
    </row>
    <row r="397" spans="1:19" x14ac:dyDescent="0.3">
      <c r="A397" s="2">
        <v>14926</v>
      </c>
      <c r="B397" t="s">
        <v>24</v>
      </c>
      <c r="C397" t="str">
        <f>IF(Table1[[#This Row],[Gender]]="M", "Married", "Single")</f>
        <v>Married</v>
      </c>
      <c r="D397" t="s">
        <v>24</v>
      </c>
      <c r="E397" t="str">
        <f>IF(Table1[[#This Row],[Gender]]="F", "Female", "Male")</f>
        <v>Male</v>
      </c>
      <c r="F397" s="3">
        <v>30000</v>
      </c>
      <c r="G397" s="2">
        <v>1</v>
      </c>
      <c r="H397" t="s">
        <v>15</v>
      </c>
      <c r="I397" t="s">
        <v>12</v>
      </c>
      <c r="J397">
        <v>0</v>
      </c>
      <c r="K397" t="s">
        <v>13</v>
      </c>
      <c r="L397" s="2">
        <v>38</v>
      </c>
      <c r="M397" s="15" t="s">
        <v>12</v>
      </c>
      <c r="N397" s="2">
        <f>IF(Table1[[#This Row],[Purchased Bike]]="Yes", 1, 0)</f>
        <v>1</v>
      </c>
      <c r="O397" s="1" t="s">
        <v>29</v>
      </c>
      <c r="P397" t="s">
        <v>30</v>
      </c>
      <c r="Q397" s="2">
        <f>IF(LEFT(Table1[[#This Row],[Commute Distance]],2)="10",10,VALUE(LEFT(Table1[[#This Row],[Commute Distance]],FIND("-",Table1[[#This Row],[Commute Distance]])-1)))</f>
        <v>0</v>
      </c>
      <c r="R3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397">
        <f>(Table1[[#This Row],[Upper Bound]]+Table1[[#This Row],[Lower Bound]])/2</f>
        <v>0.5</v>
      </c>
    </row>
    <row r="398" spans="1:19" x14ac:dyDescent="0.3">
      <c r="A398" s="2">
        <v>16163</v>
      </c>
      <c r="B398" t="s">
        <v>25</v>
      </c>
      <c r="C398" t="str">
        <f>IF(Table1[[#This Row],[Gender]]="M", "Married", "Single")</f>
        <v>Married</v>
      </c>
      <c r="D398" t="s">
        <v>24</v>
      </c>
      <c r="E398" t="str">
        <f>IF(Table1[[#This Row],[Gender]]="F", "Female", "Male")</f>
        <v>Male</v>
      </c>
      <c r="F398" s="3">
        <v>60000</v>
      </c>
      <c r="G398" s="2">
        <v>2</v>
      </c>
      <c r="H398" t="s">
        <v>16</v>
      </c>
      <c r="I398" t="s">
        <v>12</v>
      </c>
      <c r="J398">
        <v>1</v>
      </c>
      <c r="K398" t="s">
        <v>17</v>
      </c>
      <c r="L398" s="2">
        <v>38</v>
      </c>
      <c r="M398" s="15" t="s">
        <v>12</v>
      </c>
      <c r="N398" s="2">
        <f>IF(Table1[[#This Row],[Purchased Bike]]="Yes", 1, 0)</f>
        <v>1</v>
      </c>
      <c r="O398" s="1" t="s">
        <v>32</v>
      </c>
      <c r="P398" t="s">
        <v>30</v>
      </c>
      <c r="Q398" s="2">
        <f>IF(LEFT(Table1[[#This Row],[Commute Distance]],2)="10",10,VALUE(LEFT(Table1[[#This Row],[Commute Distance]],FIND("-",Table1[[#This Row],[Commute Distance]])-1)))</f>
        <v>2</v>
      </c>
      <c r="R3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398">
        <f>(Table1[[#This Row],[Upper Bound]]+Table1[[#This Row],[Lower Bound]])/2</f>
        <v>3.5</v>
      </c>
    </row>
    <row r="399" spans="1:19" x14ac:dyDescent="0.3">
      <c r="A399" s="2">
        <v>21365</v>
      </c>
      <c r="B399" t="s">
        <v>24</v>
      </c>
      <c r="C399" t="str">
        <f>IF(Table1[[#This Row],[Gender]]="M", "Married", "Single")</f>
        <v>Single</v>
      </c>
      <c r="D399" t="s">
        <v>23</v>
      </c>
      <c r="E399" t="str">
        <f>IF(Table1[[#This Row],[Gender]]="F", "Female", "Male")</f>
        <v>Female</v>
      </c>
      <c r="F399" s="3">
        <v>10000</v>
      </c>
      <c r="G399" s="2">
        <v>2</v>
      </c>
      <c r="H399" t="s">
        <v>15</v>
      </c>
      <c r="I399" t="s">
        <v>12</v>
      </c>
      <c r="J399">
        <v>2</v>
      </c>
      <c r="K399" t="s">
        <v>18</v>
      </c>
      <c r="L399" s="2">
        <v>58</v>
      </c>
      <c r="M399" s="15" t="s">
        <v>14</v>
      </c>
      <c r="N399" s="2">
        <f>IF(Table1[[#This Row],[Purchased Bike]]="Yes", 1, 0)</f>
        <v>0</v>
      </c>
      <c r="O399" s="1" t="s">
        <v>32</v>
      </c>
      <c r="P399" t="s">
        <v>34</v>
      </c>
      <c r="Q399" s="2">
        <f>IF(LEFT(Table1[[#This Row],[Commute Distance]],2)="10",10,VALUE(LEFT(Table1[[#This Row],[Commute Distance]],FIND("-",Table1[[#This Row],[Commute Distance]])-1)))</f>
        <v>5</v>
      </c>
      <c r="R3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399">
        <f>(Table1[[#This Row],[Upper Bound]]+Table1[[#This Row],[Lower Bound]])/2</f>
        <v>7.5</v>
      </c>
    </row>
    <row r="400" spans="1:19" x14ac:dyDescent="0.3">
      <c r="A400" s="2">
        <v>27771</v>
      </c>
      <c r="B400" t="s">
        <v>25</v>
      </c>
      <c r="C400" t="str">
        <f>IF(Table1[[#This Row],[Gender]]="M", "Married", "Single")</f>
        <v>Married</v>
      </c>
      <c r="D400" t="s">
        <v>24</v>
      </c>
      <c r="E400" t="str">
        <f>IF(Table1[[#This Row],[Gender]]="F", "Female", "Male")</f>
        <v>Male</v>
      </c>
      <c r="F400" s="3">
        <v>30000</v>
      </c>
      <c r="G400" s="2">
        <v>1</v>
      </c>
      <c r="H400" t="s">
        <v>15</v>
      </c>
      <c r="I400" t="s">
        <v>12</v>
      </c>
      <c r="J400">
        <v>1</v>
      </c>
      <c r="K400" t="s">
        <v>20</v>
      </c>
      <c r="L400" s="2">
        <v>39</v>
      </c>
      <c r="M400" s="15" t="s">
        <v>12</v>
      </c>
      <c r="N400" s="2">
        <f>IF(Table1[[#This Row],[Purchased Bike]]="Yes", 1, 0)</f>
        <v>1</v>
      </c>
      <c r="O400" s="1" t="s">
        <v>29</v>
      </c>
      <c r="P400" t="s">
        <v>30</v>
      </c>
      <c r="Q400" s="2">
        <f>IF(LEFT(Table1[[#This Row],[Commute Distance]],2)="10",10,VALUE(LEFT(Table1[[#This Row],[Commute Distance]],FIND("-",Table1[[#This Row],[Commute Distance]])-1)))</f>
        <v>1</v>
      </c>
      <c r="R4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00">
        <f>(Table1[[#This Row],[Upper Bound]]+Table1[[#This Row],[Lower Bound]])/2</f>
        <v>1.5</v>
      </c>
    </row>
    <row r="401" spans="1:19" x14ac:dyDescent="0.3">
      <c r="A401" s="2">
        <v>26167</v>
      </c>
      <c r="B401" t="s">
        <v>25</v>
      </c>
      <c r="C401" t="str">
        <f>IF(Table1[[#This Row],[Gender]]="M", "Married", "Single")</f>
        <v>Single</v>
      </c>
      <c r="D401" t="s">
        <v>23</v>
      </c>
      <c r="E401" t="str">
        <f>IF(Table1[[#This Row],[Gender]]="F", "Female", "Male")</f>
        <v>Female</v>
      </c>
      <c r="F401" s="3">
        <v>40000</v>
      </c>
      <c r="G401" s="2">
        <v>2</v>
      </c>
      <c r="H401" t="s">
        <v>21</v>
      </c>
      <c r="I401" t="s">
        <v>14</v>
      </c>
      <c r="J401">
        <v>1</v>
      </c>
      <c r="K401" t="s">
        <v>18</v>
      </c>
      <c r="L401" s="2">
        <v>53</v>
      </c>
      <c r="M401" s="15" t="s">
        <v>12</v>
      </c>
      <c r="N401" s="2">
        <f>IF(Table1[[#This Row],[Purchased Bike]]="Yes", 1, 0)</f>
        <v>1</v>
      </c>
      <c r="O401" s="1" t="s">
        <v>32</v>
      </c>
      <c r="P401" t="s">
        <v>30</v>
      </c>
      <c r="Q401" s="2">
        <f>IF(LEFT(Table1[[#This Row],[Commute Distance]],2)="10",10,VALUE(LEFT(Table1[[#This Row],[Commute Distance]],FIND("-",Table1[[#This Row],[Commute Distance]])-1)))</f>
        <v>5</v>
      </c>
      <c r="R4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01">
        <f>(Table1[[#This Row],[Upper Bound]]+Table1[[#This Row],[Lower Bound]])/2</f>
        <v>7.5</v>
      </c>
    </row>
    <row r="402" spans="1:19" x14ac:dyDescent="0.3">
      <c r="A402" s="2">
        <v>25792</v>
      </c>
      <c r="B402" t="s">
        <v>25</v>
      </c>
      <c r="C402" t="str">
        <f>IF(Table1[[#This Row],[Gender]]="M", "Married", "Single")</f>
        <v>Single</v>
      </c>
      <c r="D402" t="s">
        <v>23</v>
      </c>
      <c r="E402" t="str">
        <f>IF(Table1[[#This Row],[Gender]]="F", "Female", "Male")</f>
        <v>Female</v>
      </c>
      <c r="F402" s="3">
        <v>110000</v>
      </c>
      <c r="G402" s="2">
        <v>3</v>
      </c>
      <c r="H402" t="s">
        <v>21</v>
      </c>
      <c r="I402" t="s">
        <v>12</v>
      </c>
      <c r="J402">
        <v>4</v>
      </c>
      <c r="K402" t="s">
        <v>22</v>
      </c>
      <c r="L402" s="2">
        <v>53</v>
      </c>
      <c r="M402" s="15" t="s">
        <v>14</v>
      </c>
      <c r="N402" s="2">
        <f>IF(Table1[[#This Row],[Purchased Bike]]="Yes", 1, 0)</f>
        <v>0</v>
      </c>
      <c r="O402" s="1" t="s">
        <v>29</v>
      </c>
      <c r="P402" t="s">
        <v>30</v>
      </c>
      <c r="Q402" s="2">
        <f>IF(LEFT(Table1[[#This Row],[Commute Distance]],2)="10",10,VALUE(LEFT(Table1[[#This Row],[Commute Distance]],FIND("-",Table1[[#This Row],[Commute Distance]])-1)))</f>
        <v>10</v>
      </c>
      <c r="R4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02">
        <f>(Table1[[#This Row],[Upper Bound]]+Table1[[#This Row],[Lower Bound]])/2</f>
        <v>504.5</v>
      </c>
    </row>
    <row r="403" spans="1:19" x14ac:dyDescent="0.3">
      <c r="A403" s="2">
        <v>11555</v>
      </c>
      <c r="B403" t="s">
        <v>24</v>
      </c>
      <c r="C403" t="str">
        <f>IF(Table1[[#This Row],[Gender]]="M", "Married", "Single")</f>
        <v>Single</v>
      </c>
      <c r="D403" t="s">
        <v>23</v>
      </c>
      <c r="E403" t="str">
        <f>IF(Table1[[#This Row],[Gender]]="F", "Female", "Male")</f>
        <v>Female</v>
      </c>
      <c r="F403" s="3">
        <v>40000</v>
      </c>
      <c r="G403" s="2">
        <v>1</v>
      </c>
      <c r="H403" t="s">
        <v>15</v>
      </c>
      <c r="I403" t="s">
        <v>12</v>
      </c>
      <c r="J403">
        <v>0</v>
      </c>
      <c r="K403" t="s">
        <v>13</v>
      </c>
      <c r="L403" s="2">
        <v>80</v>
      </c>
      <c r="M403" s="15" t="s">
        <v>14</v>
      </c>
      <c r="N403" s="2">
        <f>IF(Table1[[#This Row],[Purchased Bike]]="Yes", 1, 0)</f>
        <v>0</v>
      </c>
      <c r="O403" s="1" t="s">
        <v>29</v>
      </c>
      <c r="P403" t="s">
        <v>30</v>
      </c>
      <c r="Q403" s="2">
        <f>IF(LEFT(Table1[[#This Row],[Commute Distance]],2)="10",10,VALUE(LEFT(Table1[[#This Row],[Commute Distance]],FIND("-",Table1[[#This Row],[Commute Distance]])-1)))</f>
        <v>0</v>
      </c>
      <c r="R4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03">
        <f>(Table1[[#This Row],[Upper Bound]]+Table1[[#This Row],[Lower Bound]])/2</f>
        <v>0.5</v>
      </c>
    </row>
    <row r="404" spans="1:19" x14ac:dyDescent="0.3">
      <c r="A404" s="2">
        <v>22381</v>
      </c>
      <c r="B404" t="s">
        <v>24</v>
      </c>
      <c r="C404" t="str">
        <f>IF(Table1[[#This Row],[Gender]]="M", "Married", "Single")</f>
        <v>Married</v>
      </c>
      <c r="D404" t="s">
        <v>24</v>
      </c>
      <c r="E404" t="str">
        <f>IF(Table1[[#This Row],[Gender]]="F", "Female", "Male")</f>
        <v>Male</v>
      </c>
      <c r="F404" s="3">
        <v>10000</v>
      </c>
      <c r="G404" s="2">
        <v>1</v>
      </c>
      <c r="H404" t="s">
        <v>19</v>
      </c>
      <c r="I404" t="s">
        <v>12</v>
      </c>
      <c r="J404">
        <v>0</v>
      </c>
      <c r="K404" t="s">
        <v>13</v>
      </c>
      <c r="L404" s="2">
        <v>44</v>
      </c>
      <c r="M404" s="15" t="s">
        <v>14</v>
      </c>
      <c r="N404" s="2">
        <f>IF(Table1[[#This Row],[Purchased Bike]]="Yes", 1, 0)</f>
        <v>0</v>
      </c>
      <c r="O404" s="1" t="s">
        <v>29</v>
      </c>
      <c r="P404" t="s">
        <v>35</v>
      </c>
      <c r="Q404" s="2">
        <f>IF(LEFT(Table1[[#This Row],[Commute Distance]],2)="10",10,VALUE(LEFT(Table1[[#This Row],[Commute Distance]],FIND("-",Table1[[#This Row],[Commute Distance]])-1)))</f>
        <v>0</v>
      </c>
      <c r="R4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04">
        <f>(Table1[[#This Row],[Upper Bound]]+Table1[[#This Row],[Lower Bound]])/2</f>
        <v>0.5</v>
      </c>
    </row>
    <row r="405" spans="1:19" x14ac:dyDescent="0.3">
      <c r="A405" s="2">
        <v>17882</v>
      </c>
      <c r="B405" t="s">
        <v>24</v>
      </c>
      <c r="C405" t="str">
        <f>IF(Table1[[#This Row],[Gender]]="M", "Married", "Single")</f>
        <v>Married</v>
      </c>
      <c r="D405" t="s">
        <v>24</v>
      </c>
      <c r="E405" t="str">
        <f>IF(Table1[[#This Row],[Gender]]="F", "Female", "Male")</f>
        <v>Male</v>
      </c>
      <c r="F405" s="3">
        <v>20000</v>
      </c>
      <c r="G405" s="2">
        <v>1</v>
      </c>
      <c r="H405" t="s">
        <v>15</v>
      </c>
      <c r="I405" t="s">
        <v>12</v>
      </c>
      <c r="J405">
        <v>0</v>
      </c>
      <c r="K405" t="s">
        <v>13</v>
      </c>
      <c r="L405" s="2">
        <v>44</v>
      </c>
      <c r="M405" s="15" t="s">
        <v>14</v>
      </c>
      <c r="N405" s="2">
        <f>IF(Table1[[#This Row],[Purchased Bike]]="Yes", 1, 0)</f>
        <v>0</v>
      </c>
      <c r="O405" s="1" t="s">
        <v>29</v>
      </c>
      <c r="P405" t="s">
        <v>35</v>
      </c>
      <c r="Q405" s="2">
        <f>IF(LEFT(Table1[[#This Row],[Commute Distance]],2)="10",10,VALUE(LEFT(Table1[[#This Row],[Commute Distance]],FIND("-",Table1[[#This Row],[Commute Distance]])-1)))</f>
        <v>0</v>
      </c>
      <c r="R4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05">
        <f>(Table1[[#This Row],[Upper Bound]]+Table1[[#This Row],[Lower Bound]])/2</f>
        <v>0.5</v>
      </c>
    </row>
    <row r="406" spans="1:19" x14ac:dyDescent="0.3">
      <c r="A406" s="2">
        <v>22174</v>
      </c>
      <c r="B406" t="s">
        <v>24</v>
      </c>
      <c r="C406" t="str">
        <f>IF(Table1[[#This Row],[Gender]]="M", "Married", "Single")</f>
        <v>Married</v>
      </c>
      <c r="D406" t="s">
        <v>24</v>
      </c>
      <c r="E406" t="str">
        <f>IF(Table1[[#This Row],[Gender]]="F", "Female", "Male")</f>
        <v>Male</v>
      </c>
      <c r="F406" s="3">
        <v>30000</v>
      </c>
      <c r="G406" s="2">
        <v>3</v>
      </c>
      <c r="H406" t="s">
        <v>11</v>
      </c>
      <c r="I406" t="s">
        <v>12</v>
      </c>
      <c r="J406">
        <v>2</v>
      </c>
      <c r="K406" t="s">
        <v>18</v>
      </c>
      <c r="L406" s="2">
        <v>54</v>
      </c>
      <c r="M406" s="15" t="s">
        <v>12</v>
      </c>
      <c r="N406" s="2">
        <f>IF(Table1[[#This Row],[Purchased Bike]]="Yes", 1, 0)</f>
        <v>1</v>
      </c>
      <c r="O406" s="1" t="s">
        <v>32</v>
      </c>
      <c r="P406" t="s">
        <v>33</v>
      </c>
      <c r="Q406" s="2">
        <f>IF(LEFT(Table1[[#This Row],[Commute Distance]],2)="10",10,VALUE(LEFT(Table1[[#This Row],[Commute Distance]],FIND("-",Table1[[#This Row],[Commute Distance]])-1)))</f>
        <v>5</v>
      </c>
      <c r="R4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06">
        <f>(Table1[[#This Row],[Upper Bound]]+Table1[[#This Row],[Lower Bound]])/2</f>
        <v>7.5</v>
      </c>
    </row>
    <row r="407" spans="1:19" x14ac:dyDescent="0.3">
      <c r="A407" s="2">
        <v>22439</v>
      </c>
      <c r="B407" t="s">
        <v>24</v>
      </c>
      <c r="C407" t="str">
        <f>IF(Table1[[#This Row],[Gender]]="M", "Married", "Single")</f>
        <v>Single</v>
      </c>
      <c r="D407" t="s">
        <v>23</v>
      </c>
      <c r="E407" t="str">
        <f>IF(Table1[[#This Row],[Gender]]="F", "Female", "Male")</f>
        <v>Female</v>
      </c>
      <c r="F407" s="3">
        <v>30000</v>
      </c>
      <c r="G407" s="2">
        <v>0</v>
      </c>
      <c r="H407" t="s">
        <v>15</v>
      </c>
      <c r="I407" t="s">
        <v>12</v>
      </c>
      <c r="J407">
        <v>0</v>
      </c>
      <c r="K407" t="s">
        <v>13</v>
      </c>
      <c r="L407" s="2">
        <v>37</v>
      </c>
      <c r="M407" s="15" t="s">
        <v>12</v>
      </c>
      <c r="N407" s="2">
        <f>IF(Table1[[#This Row],[Purchased Bike]]="Yes", 1, 0)</f>
        <v>1</v>
      </c>
      <c r="O407" s="1" t="s">
        <v>29</v>
      </c>
      <c r="P407" t="s">
        <v>30</v>
      </c>
      <c r="Q407" s="2">
        <f>IF(LEFT(Table1[[#This Row],[Commute Distance]],2)="10",10,VALUE(LEFT(Table1[[#This Row],[Commute Distance]],FIND("-",Table1[[#This Row],[Commute Distance]])-1)))</f>
        <v>0</v>
      </c>
      <c r="R4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07">
        <f>(Table1[[#This Row],[Upper Bound]]+Table1[[#This Row],[Lower Bound]])/2</f>
        <v>0.5</v>
      </c>
    </row>
    <row r="408" spans="1:19" x14ac:dyDescent="0.3">
      <c r="A408" s="2">
        <v>18012</v>
      </c>
      <c r="B408" t="s">
        <v>24</v>
      </c>
      <c r="C408" t="str">
        <f>IF(Table1[[#This Row],[Gender]]="M", "Married", "Single")</f>
        <v>Single</v>
      </c>
      <c r="D408" t="s">
        <v>23</v>
      </c>
      <c r="E408" t="str">
        <f>IF(Table1[[#This Row],[Gender]]="F", "Female", "Male")</f>
        <v>Female</v>
      </c>
      <c r="F408" s="3">
        <v>40000</v>
      </c>
      <c r="G408" s="2">
        <v>1</v>
      </c>
      <c r="H408" t="s">
        <v>11</v>
      </c>
      <c r="I408" t="s">
        <v>12</v>
      </c>
      <c r="J408">
        <v>0</v>
      </c>
      <c r="K408" t="s">
        <v>13</v>
      </c>
      <c r="L408" s="2">
        <v>41</v>
      </c>
      <c r="M408" s="15" t="s">
        <v>14</v>
      </c>
      <c r="N408" s="2">
        <f>IF(Table1[[#This Row],[Purchased Bike]]="Yes", 1, 0)</f>
        <v>0</v>
      </c>
      <c r="O408" s="1" t="s">
        <v>29</v>
      </c>
      <c r="P408" t="s">
        <v>30</v>
      </c>
      <c r="Q408" s="2">
        <f>IF(LEFT(Table1[[#This Row],[Commute Distance]],2)="10",10,VALUE(LEFT(Table1[[#This Row],[Commute Distance]],FIND("-",Table1[[#This Row],[Commute Distance]])-1)))</f>
        <v>0</v>
      </c>
      <c r="R4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08">
        <f>(Table1[[#This Row],[Upper Bound]]+Table1[[#This Row],[Lower Bound]])/2</f>
        <v>0.5</v>
      </c>
    </row>
    <row r="409" spans="1:19" x14ac:dyDescent="0.3">
      <c r="A409" s="2">
        <v>27582</v>
      </c>
      <c r="B409" t="s">
        <v>25</v>
      </c>
      <c r="C409" t="str">
        <f>IF(Table1[[#This Row],[Gender]]="M", "Married", "Single")</f>
        <v>Single</v>
      </c>
      <c r="D409" t="s">
        <v>23</v>
      </c>
      <c r="E409" t="str">
        <f>IF(Table1[[#This Row],[Gender]]="F", "Female", "Male")</f>
        <v>Female</v>
      </c>
      <c r="F409" s="3">
        <v>90000</v>
      </c>
      <c r="G409" s="2">
        <v>2</v>
      </c>
      <c r="H409" t="s">
        <v>16</v>
      </c>
      <c r="I409" t="s">
        <v>14</v>
      </c>
      <c r="J409">
        <v>0</v>
      </c>
      <c r="K409" t="s">
        <v>13</v>
      </c>
      <c r="L409" s="2">
        <v>36</v>
      </c>
      <c r="M409" s="15" t="s">
        <v>12</v>
      </c>
      <c r="N409" s="2">
        <f>IF(Table1[[#This Row],[Purchased Bike]]="Yes", 1, 0)</f>
        <v>1</v>
      </c>
      <c r="O409" s="1" t="s">
        <v>32</v>
      </c>
      <c r="P409" t="s">
        <v>30</v>
      </c>
      <c r="Q409" s="2">
        <f>IF(LEFT(Table1[[#This Row],[Commute Distance]],2)="10",10,VALUE(LEFT(Table1[[#This Row],[Commute Distance]],FIND("-",Table1[[#This Row],[Commute Distance]])-1)))</f>
        <v>0</v>
      </c>
      <c r="R4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09">
        <f>(Table1[[#This Row],[Upper Bound]]+Table1[[#This Row],[Lower Bound]])/2</f>
        <v>0.5</v>
      </c>
    </row>
    <row r="410" spans="1:19" x14ac:dyDescent="0.3">
      <c r="A410" s="2">
        <v>12744</v>
      </c>
      <c r="B410" t="s">
        <v>25</v>
      </c>
      <c r="C410" t="str">
        <f>IF(Table1[[#This Row],[Gender]]="M", "Married", "Single")</f>
        <v>Single</v>
      </c>
      <c r="D410" t="s">
        <v>23</v>
      </c>
      <c r="E410" t="str">
        <f>IF(Table1[[#This Row],[Gender]]="F", "Female", "Male")</f>
        <v>Female</v>
      </c>
      <c r="F410" s="3">
        <v>40000</v>
      </c>
      <c r="G410" s="2">
        <v>2</v>
      </c>
      <c r="H410" t="s">
        <v>15</v>
      </c>
      <c r="I410" t="s">
        <v>12</v>
      </c>
      <c r="J410">
        <v>0</v>
      </c>
      <c r="K410" t="s">
        <v>13</v>
      </c>
      <c r="L410" s="2">
        <v>33</v>
      </c>
      <c r="M410" s="15" t="s">
        <v>14</v>
      </c>
      <c r="N410" s="2">
        <f>IF(Table1[[#This Row],[Purchased Bike]]="Yes", 1, 0)</f>
        <v>0</v>
      </c>
      <c r="O410" s="1" t="s">
        <v>29</v>
      </c>
      <c r="P410" t="s">
        <v>31</v>
      </c>
      <c r="Q410" s="2">
        <f>IF(LEFT(Table1[[#This Row],[Commute Distance]],2)="10",10,VALUE(LEFT(Table1[[#This Row],[Commute Distance]],FIND("-",Table1[[#This Row],[Commute Distance]])-1)))</f>
        <v>0</v>
      </c>
      <c r="R4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10">
        <f>(Table1[[#This Row],[Upper Bound]]+Table1[[#This Row],[Lower Bound]])/2</f>
        <v>0.5</v>
      </c>
    </row>
    <row r="411" spans="1:19" x14ac:dyDescent="0.3">
      <c r="A411" s="2">
        <v>22821</v>
      </c>
      <c r="B411" t="s">
        <v>24</v>
      </c>
      <c r="C411" t="str">
        <f>IF(Table1[[#This Row],[Gender]]="M", "Married", "Single")</f>
        <v>Single</v>
      </c>
      <c r="D411" t="s">
        <v>23</v>
      </c>
      <c r="E411" t="str">
        <f>IF(Table1[[#This Row],[Gender]]="F", "Female", "Male")</f>
        <v>Female</v>
      </c>
      <c r="F411" s="3">
        <v>130000</v>
      </c>
      <c r="G411" s="2">
        <v>3</v>
      </c>
      <c r="H411" t="s">
        <v>16</v>
      </c>
      <c r="I411" t="s">
        <v>12</v>
      </c>
      <c r="J411">
        <v>4</v>
      </c>
      <c r="K411" t="s">
        <v>13</v>
      </c>
      <c r="L411" s="2">
        <v>52</v>
      </c>
      <c r="M411" s="15" t="s">
        <v>14</v>
      </c>
      <c r="N411" s="2">
        <f>IF(Table1[[#This Row],[Purchased Bike]]="Yes", 1, 0)</f>
        <v>0</v>
      </c>
      <c r="O411" s="1" t="s">
        <v>29</v>
      </c>
      <c r="P411" t="s">
        <v>31</v>
      </c>
      <c r="Q411" s="2">
        <f>IF(LEFT(Table1[[#This Row],[Commute Distance]],2)="10",10,VALUE(LEFT(Table1[[#This Row],[Commute Distance]],FIND("-",Table1[[#This Row],[Commute Distance]])-1)))</f>
        <v>0</v>
      </c>
      <c r="R4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11">
        <f>(Table1[[#This Row],[Upper Bound]]+Table1[[#This Row],[Lower Bound]])/2</f>
        <v>0.5</v>
      </c>
    </row>
    <row r="412" spans="1:19" x14ac:dyDescent="0.3">
      <c r="A412" s="2">
        <v>20171</v>
      </c>
      <c r="B412" t="s">
        <v>24</v>
      </c>
      <c r="C412" t="str">
        <f>IF(Table1[[#This Row],[Gender]]="M", "Married", "Single")</f>
        <v>Single</v>
      </c>
      <c r="D412" t="s">
        <v>23</v>
      </c>
      <c r="E412" t="str">
        <f>IF(Table1[[#This Row],[Gender]]="F", "Female", "Male")</f>
        <v>Female</v>
      </c>
      <c r="F412" s="3">
        <v>20000</v>
      </c>
      <c r="G412" s="2">
        <v>2</v>
      </c>
      <c r="H412" t="s">
        <v>19</v>
      </c>
      <c r="I412" t="s">
        <v>12</v>
      </c>
      <c r="J412">
        <v>1</v>
      </c>
      <c r="K412" t="s">
        <v>13</v>
      </c>
      <c r="L412" s="2">
        <v>46</v>
      </c>
      <c r="M412" s="15" t="s">
        <v>12</v>
      </c>
      <c r="N412" s="2">
        <f>IF(Table1[[#This Row],[Purchased Bike]]="Yes", 1, 0)</f>
        <v>1</v>
      </c>
      <c r="O412" s="1" t="s">
        <v>29</v>
      </c>
      <c r="P412" t="s">
        <v>31</v>
      </c>
      <c r="Q412" s="2">
        <f>IF(LEFT(Table1[[#This Row],[Commute Distance]],2)="10",10,VALUE(LEFT(Table1[[#This Row],[Commute Distance]],FIND("-",Table1[[#This Row],[Commute Distance]])-1)))</f>
        <v>0</v>
      </c>
      <c r="R4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12">
        <f>(Table1[[#This Row],[Upper Bound]]+Table1[[#This Row],[Lower Bound]])/2</f>
        <v>0.5</v>
      </c>
    </row>
    <row r="413" spans="1:19" x14ac:dyDescent="0.3">
      <c r="A413" s="2">
        <v>11116</v>
      </c>
      <c r="B413" t="s">
        <v>24</v>
      </c>
      <c r="C413" t="str">
        <f>IF(Table1[[#This Row],[Gender]]="M", "Married", "Single")</f>
        <v>Married</v>
      </c>
      <c r="D413" t="s">
        <v>24</v>
      </c>
      <c r="E413" t="str">
        <f>IF(Table1[[#This Row],[Gender]]="F", "Female", "Male")</f>
        <v>Male</v>
      </c>
      <c r="F413" s="3">
        <v>70000</v>
      </c>
      <c r="G413" s="2">
        <v>5</v>
      </c>
      <c r="H413" t="s">
        <v>11</v>
      </c>
      <c r="I413" t="s">
        <v>12</v>
      </c>
      <c r="J413">
        <v>2</v>
      </c>
      <c r="K413" t="s">
        <v>18</v>
      </c>
      <c r="L413" s="2">
        <v>43</v>
      </c>
      <c r="M413" s="15" t="s">
        <v>14</v>
      </c>
      <c r="N413" s="2">
        <f>IF(Table1[[#This Row],[Purchased Bike]]="Yes", 1, 0)</f>
        <v>0</v>
      </c>
      <c r="O413" s="1" t="s">
        <v>32</v>
      </c>
      <c r="P413" t="s">
        <v>31</v>
      </c>
      <c r="Q413" s="2">
        <f>IF(LEFT(Table1[[#This Row],[Commute Distance]],2)="10",10,VALUE(LEFT(Table1[[#This Row],[Commute Distance]],FIND("-",Table1[[#This Row],[Commute Distance]])-1)))</f>
        <v>5</v>
      </c>
      <c r="R4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13">
        <f>(Table1[[#This Row],[Upper Bound]]+Table1[[#This Row],[Lower Bound]])/2</f>
        <v>7.5</v>
      </c>
    </row>
    <row r="414" spans="1:19" x14ac:dyDescent="0.3">
      <c r="A414" s="2">
        <v>20053</v>
      </c>
      <c r="B414" t="s">
        <v>25</v>
      </c>
      <c r="C414" t="str">
        <f>IF(Table1[[#This Row],[Gender]]="M", "Married", "Single")</f>
        <v>Married</v>
      </c>
      <c r="D414" t="s">
        <v>24</v>
      </c>
      <c r="E414" t="str">
        <f>IF(Table1[[#This Row],[Gender]]="F", "Female", "Male")</f>
        <v>Male</v>
      </c>
      <c r="F414" s="3">
        <v>40000</v>
      </c>
      <c r="G414" s="2">
        <v>2</v>
      </c>
      <c r="H414" t="s">
        <v>15</v>
      </c>
      <c r="I414" t="s">
        <v>12</v>
      </c>
      <c r="J414">
        <v>0</v>
      </c>
      <c r="K414" t="s">
        <v>13</v>
      </c>
      <c r="L414" s="2">
        <v>34</v>
      </c>
      <c r="M414" s="15" t="s">
        <v>14</v>
      </c>
      <c r="N414" s="2">
        <f>IF(Table1[[#This Row],[Purchased Bike]]="Yes", 1, 0)</f>
        <v>0</v>
      </c>
      <c r="O414" s="1" t="s">
        <v>29</v>
      </c>
      <c r="P414" t="s">
        <v>31</v>
      </c>
      <c r="Q414" s="2">
        <f>IF(LEFT(Table1[[#This Row],[Commute Distance]],2)="10",10,VALUE(LEFT(Table1[[#This Row],[Commute Distance]],FIND("-",Table1[[#This Row],[Commute Distance]])-1)))</f>
        <v>0</v>
      </c>
      <c r="R4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14">
        <f>(Table1[[#This Row],[Upper Bound]]+Table1[[#This Row],[Lower Bound]])/2</f>
        <v>0.5</v>
      </c>
    </row>
    <row r="415" spans="1:19" x14ac:dyDescent="0.3">
      <c r="A415" s="2">
        <v>25266</v>
      </c>
      <c r="B415" t="s">
        <v>25</v>
      </c>
      <c r="C415" t="str">
        <f>IF(Table1[[#This Row],[Gender]]="M", "Married", "Single")</f>
        <v>Single</v>
      </c>
      <c r="D415" t="s">
        <v>23</v>
      </c>
      <c r="E415" t="str">
        <f>IF(Table1[[#This Row],[Gender]]="F", "Female", "Male")</f>
        <v>Female</v>
      </c>
      <c r="F415" s="3">
        <v>30000</v>
      </c>
      <c r="G415" s="2">
        <v>2</v>
      </c>
      <c r="H415" t="s">
        <v>15</v>
      </c>
      <c r="I415" t="s">
        <v>14</v>
      </c>
      <c r="J415">
        <v>2</v>
      </c>
      <c r="K415" t="s">
        <v>18</v>
      </c>
      <c r="L415" s="2">
        <v>67</v>
      </c>
      <c r="M415" s="15" t="s">
        <v>14</v>
      </c>
      <c r="N415" s="2">
        <f>IF(Table1[[#This Row],[Purchased Bike]]="Yes", 1, 0)</f>
        <v>0</v>
      </c>
      <c r="O415" s="1" t="s">
        <v>32</v>
      </c>
      <c r="P415" t="s">
        <v>31</v>
      </c>
      <c r="Q415" s="2">
        <f>IF(LEFT(Table1[[#This Row],[Commute Distance]],2)="10",10,VALUE(LEFT(Table1[[#This Row],[Commute Distance]],FIND("-",Table1[[#This Row],[Commute Distance]])-1)))</f>
        <v>5</v>
      </c>
      <c r="R4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15">
        <f>(Table1[[#This Row],[Upper Bound]]+Table1[[#This Row],[Lower Bound]])/2</f>
        <v>7.5</v>
      </c>
    </row>
    <row r="416" spans="1:19" x14ac:dyDescent="0.3">
      <c r="A416" s="2">
        <v>17960</v>
      </c>
      <c r="B416" t="s">
        <v>24</v>
      </c>
      <c r="C416" t="str">
        <f>IF(Table1[[#This Row],[Gender]]="M", "Married", "Single")</f>
        <v>Single</v>
      </c>
      <c r="D416" t="s">
        <v>23</v>
      </c>
      <c r="E416" t="str">
        <f>IF(Table1[[#This Row],[Gender]]="F", "Female", "Male")</f>
        <v>Female</v>
      </c>
      <c r="F416" s="3">
        <v>40000</v>
      </c>
      <c r="G416" s="2">
        <v>0</v>
      </c>
      <c r="H416" t="s">
        <v>15</v>
      </c>
      <c r="I416" t="s">
        <v>12</v>
      </c>
      <c r="J416">
        <v>0</v>
      </c>
      <c r="K416" t="s">
        <v>13</v>
      </c>
      <c r="L416" s="2">
        <v>35</v>
      </c>
      <c r="M416" s="15" t="s">
        <v>12</v>
      </c>
      <c r="N416" s="2">
        <f>IF(Table1[[#This Row],[Purchased Bike]]="Yes", 1, 0)</f>
        <v>1</v>
      </c>
      <c r="O416" s="1" t="s">
        <v>29</v>
      </c>
      <c r="P416" t="s">
        <v>35</v>
      </c>
      <c r="Q416" s="2">
        <f>IF(LEFT(Table1[[#This Row],[Commute Distance]],2)="10",10,VALUE(LEFT(Table1[[#This Row],[Commute Distance]],FIND("-",Table1[[#This Row],[Commute Distance]])-1)))</f>
        <v>0</v>
      </c>
      <c r="R4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16">
        <f>(Table1[[#This Row],[Upper Bound]]+Table1[[#This Row],[Lower Bound]])/2</f>
        <v>0.5</v>
      </c>
    </row>
    <row r="417" spans="1:19" x14ac:dyDescent="0.3">
      <c r="A417" s="2">
        <v>13961</v>
      </c>
      <c r="B417" t="s">
        <v>24</v>
      </c>
      <c r="C417" t="str">
        <f>IF(Table1[[#This Row],[Gender]]="M", "Married", "Single")</f>
        <v>Single</v>
      </c>
      <c r="D417" t="s">
        <v>23</v>
      </c>
      <c r="E417" t="str">
        <f>IF(Table1[[#This Row],[Gender]]="F", "Female", "Male")</f>
        <v>Female</v>
      </c>
      <c r="F417" s="3">
        <v>80000</v>
      </c>
      <c r="G417" s="2">
        <v>5</v>
      </c>
      <c r="H417" t="s">
        <v>21</v>
      </c>
      <c r="I417" t="s">
        <v>12</v>
      </c>
      <c r="J417">
        <v>3</v>
      </c>
      <c r="K417" t="s">
        <v>13</v>
      </c>
      <c r="L417" s="2">
        <v>40</v>
      </c>
      <c r="M417" s="15" t="s">
        <v>14</v>
      </c>
      <c r="N417" s="2">
        <f>IF(Table1[[#This Row],[Purchased Bike]]="Yes", 1, 0)</f>
        <v>0</v>
      </c>
      <c r="O417" s="1" t="s">
        <v>32</v>
      </c>
      <c r="P417" t="s">
        <v>35</v>
      </c>
      <c r="Q417" s="2">
        <f>IF(LEFT(Table1[[#This Row],[Commute Distance]],2)="10",10,VALUE(LEFT(Table1[[#This Row],[Commute Distance]],FIND("-",Table1[[#This Row],[Commute Distance]])-1)))</f>
        <v>0</v>
      </c>
      <c r="R4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17">
        <f>(Table1[[#This Row],[Upper Bound]]+Table1[[#This Row],[Lower Bound]])/2</f>
        <v>0.5</v>
      </c>
    </row>
    <row r="418" spans="1:19" x14ac:dyDescent="0.3">
      <c r="A418" s="2">
        <v>11897</v>
      </c>
      <c r="B418" t="s">
        <v>25</v>
      </c>
      <c r="C418" t="str">
        <f>IF(Table1[[#This Row],[Gender]]="M", "Married", "Single")</f>
        <v>Married</v>
      </c>
      <c r="D418" t="s">
        <v>24</v>
      </c>
      <c r="E418" t="str">
        <f>IF(Table1[[#This Row],[Gender]]="F", "Female", "Male")</f>
        <v>Male</v>
      </c>
      <c r="F418" s="3">
        <v>60000</v>
      </c>
      <c r="G418" s="2">
        <v>2</v>
      </c>
      <c r="H418" t="s">
        <v>16</v>
      </c>
      <c r="I418" t="s">
        <v>14</v>
      </c>
      <c r="J418">
        <v>1</v>
      </c>
      <c r="K418" t="s">
        <v>13</v>
      </c>
      <c r="L418" s="2">
        <v>37</v>
      </c>
      <c r="M418" s="15" t="s">
        <v>12</v>
      </c>
      <c r="N418" s="2">
        <f>IF(Table1[[#This Row],[Purchased Bike]]="Yes", 1, 0)</f>
        <v>1</v>
      </c>
      <c r="O418" s="1" t="s">
        <v>32</v>
      </c>
      <c r="P418" t="s">
        <v>30</v>
      </c>
      <c r="Q418" s="2">
        <f>IF(LEFT(Table1[[#This Row],[Commute Distance]],2)="10",10,VALUE(LEFT(Table1[[#This Row],[Commute Distance]],FIND("-",Table1[[#This Row],[Commute Distance]])-1)))</f>
        <v>0</v>
      </c>
      <c r="R4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18">
        <f>(Table1[[#This Row],[Upper Bound]]+Table1[[#This Row],[Lower Bound]])/2</f>
        <v>0.5</v>
      </c>
    </row>
    <row r="419" spans="1:19" x14ac:dyDescent="0.3">
      <c r="A419" s="2">
        <v>11139</v>
      </c>
      <c r="B419" t="s">
        <v>25</v>
      </c>
      <c r="C419" t="str">
        <f>IF(Table1[[#This Row],[Gender]]="M", "Married", "Single")</f>
        <v>Single</v>
      </c>
      <c r="D419" t="s">
        <v>23</v>
      </c>
      <c r="E419" t="str">
        <f>IF(Table1[[#This Row],[Gender]]="F", "Female", "Male")</f>
        <v>Female</v>
      </c>
      <c r="F419" s="3">
        <v>30000</v>
      </c>
      <c r="G419" s="2">
        <v>2</v>
      </c>
      <c r="H419" t="s">
        <v>15</v>
      </c>
      <c r="I419" t="s">
        <v>14</v>
      </c>
      <c r="J419">
        <v>2</v>
      </c>
      <c r="K419" t="s">
        <v>18</v>
      </c>
      <c r="L419" s="2">
        <v>67</v>
      </c>
      <c r="M419" s="15" t="s">
        <v>14</v>
      </c>
      <c r="N419" s="2">
        <f>IF(Table1[[#This Row],[Purchased Bike]]="Yes", 1, 0)</f>
        <v>0</v>
      </c>
      <c r="O419" s="1" t="s">
        <v>32</v>
      </c>
      <c r="P419" t="s">
        <v>31</v>
      </c>
      <c r="Q419" s="2">
        <f>IF(LEFT(Table1[[#This Row],[Commute Distance]],2)="10",10,VALUE(LEFT(Table1[[#This Row],[Commute Distance]],FIND("-",Table1[[#This Row],[Commute Distance]])-1)))</f>
        <v>5</v>
      </c>
      <c r="R4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19">
        <f>(Table1[[#This Row],[Upper Bound]]+Table1[[#This Row],[Lower Bound]])/2</f>
        <v>7.5</v>
      </c>
    </row>
    <row r="420" spans="1:19" x14ac:dyDescent="0.3">
      <c r="A420" s="2">
        <v>11576</v>
      </c>
      <c r="B420" t="s">
        <v>24</v>
      </c>
      <c r="C420" t="str">
        <f>IF(Table1[[#This Row],[Gender]]="M", "Married", "Single")</f>
        <v>Married</v>
      </c>
      <c r="D420" t="s">
        <v>24</v>
      </c>
      <c r="E420" t="str">
        <f>IF(Table1[[#This Row],[Gender]]="F", "Female", "Male")</f>
        <v>Male</v>
      </c>
      <c r="F420" s="3">
        <v>30000</v>
      </c>
      <c r="G420" s="2">
        <v>1</v>
      </c>
      <c r="H420" t="s">
        <v>11</v>
      </c>
      <c r="I420" t="s">
        <v>12</v>
      </c>
      <c r="J420">
        <v>2</v>
      </c>
      <c r="K420" t="s">
        <v>13</v>
      </c>
      <c r="L420" s="2">
        <v>41</v>
      </c>
      <c r="M420" s="15" t="s">
        <v>12</v>
      </c>
      <c r="N420" s="2">
        <f>IF(Table1[[#This Row],[Purchased Bike]]="Yes", 1, 0)</f>
        <v>1</v>
      </c>
      <c r="O420" s="1" t="s">
        <v>29</v>
      </c>
      <c r="P420" t="s">
        <v>30</v>
      </c>
      <c r="Q420" s="2">
        <f>IF(LEFT(Table1[[#This Row],[Commute Distance]],2)="10",10,VALUE(LEFT(Table1[[#This Row],[Commute Distance]],FIND("-",Table1[[#This Row],[Commute Distance]])-1)))</f>
        <v>0</v>
      </c>
      <c r="R4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20">
        <f>(Table1[[#This Row],[Upper Bound]]+Table1[[#This Row],[Lower Bound]])/2</f>
        <v>0.5</v>
      </c>
    </row>
    <row r="421" spans="1:19" x14ac:dyDescent="0.3">
      <c r="A421" s="2">
        <v>19255</v>
      </c>
      <c r="B421" t="s">
        <v>25</v>
      </c>
      <c r="C421" t="str">
        <f>IF(Table1[[#This Row],[Gender]]="M", "Married", "Single")</f>
        <v>Married</v>
      </c>
      <c r="D421" t="s">
        <v>24</v>
      </c>
      <c r="E421" t="str">
        <f>IF(Table1[[#This Row],[Gender]]="F", "Female", "Male")</f>
        <v>Male</v>
      </c>
      <c r="F421" s="3">
        <v>10000</v>
      </c>
      <c r="G421" s="2">
        <v>2</v>
      </c>
      <c r="H421" t="s">
        <v>19</v>
      </c>
      <c r="I421" t="s">
        <v>12</v>
      </c>
      <c r="J421">
        <v>1</v>
      </c>
      <c r="K421" t="s">
        <v>13</v>
      </c>
      <c r="L421" s="2">
        <v>51</v>
      </c>
      <c r="M421" s="15" t="s">
        <v>12</v>
      </c>
      <c r="N421" s="2">
        <f>IF(Table1[[#This Row],[Purchased Bike]]="Yes", 1, 0)</f>
        <v>1</v>
      </c>
      <c r="O421" s="1" t="s">
        <v>29</v>
      </c>
      <c r="P421" t="s">
        <v>31</v>
      </c>
      <c r="Q421" s="2">
        <f>IF(LEFT(Table1[[#This Row],[Commute Distance]],2)="10",10,VALUE(LEFT(Table1[[#This Row],[Commute Distance]],FIND("-",Table1[[#This Row],[Commute Distance]])-1)))</f>
        <v>0</v>
      </c>
      <c r="R4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21">
        <f>(Table1[[#This Row],[Upper Bound]]+Table1[[#This Row],[Lower Bound]])/2</f>
        <v>0.5</v>
      </c>
    </row>
    <row r="422" spans="1:19" x14ac:dyDescent="0.3">
      <c r="A422" s="2">
        <v>18153</v>
      </c>
      <c r="B422" t="s">
        <v>24</v>
      </c>
      <c r="C422" t="str">
        <f>IF(Table1[[#This Row],[Gender]]="M", "Married", "Single")</f>
        <v>Single</v>
      </c>
      <c r="D422" t="s">
        <v>23</v>
      </c>
      <c r="E422" t="str">
        <f>IF(Table1[[#This Row],[Gender]]="F", "Female", "Male")</f>
        <v>Female</v>
      </c>
      <c r="F422" s="3">
        <v>100000</v>
      </c>
      <c r="G422" s="2">
        <v>2</v>
      </c>
      <c r="H422" t="s">
        <v>21</v>
      </c>
      <c r="I422" t="s">
        <v>12</v>
      </c>
      <c r="J422">
        <v>4</v>
      </c>
      <c r="K422" t="s">
        <v>22</v>
      </c>
      <c r="L422" s="2">
        <v>59</v>
      </c>
      <c r="M422" s="15" t="s">
        <v>14</v>
      </c>
      <c r="N422" s="2">
        <f>IF(Table1[[#This Row],[Purchased Bike]]="Yes", 1, 0)</f>
        <v>0</v>
      </c>
      <c r="O422" s="1" t="s">
        <v>29</v>
      </c>
      <c r="P422" t="s">
        <v>30</v>
      </c>
      <c r="Q422" s="2">
        <f>IF(LEFT(Table1[[#This Row],[Commute Distance]],2)="10",10,VALUE(LEFT(Table1[[#This Row],[Commute Distance]],FIND("-",Table1[[#This Row],[Commute Distance]])-1)))</f>
        <v>10</v>
      </c>
      <c r="R4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22">
        <f>(Table1[[#This Row],[Upper Bound]]+Table1[[#This Row],[Lower Bound]])/2</f>
        <v>504.5</v>
      </c>
    </row>
    <row r="423" spans="1:19" x14ac:dyDescent="0.3">
      <c r="A423" s="2">
        <v>14547</v>
      </c>
      <c r="B423" t="s">
        <v>24</v>
      </c>
      <c r="C423" t="str">
        <f>IF(Table1[[#This Row],[Gender]]="M", "Married", "Single")</f>
        <v>Married</v>
      </c>
      <c r="D423" t="s">
        <v>24</v>
      </c>
      <c r="E423" t="str">
        <f>IF(Table1[[#This Row],[Gender]]="F", "Female", "Male")</f>
        <v>Male</v>
      </c>
      <c r="F423" s="3">
        <v>10000</v>
      </c>
      <c r="G423" s="2">
        <v>2</v>
      </c>
      <c r="H423" t="s">
        <v>19</v>
      </c>
      <c r="I423" t="s">
        <v>12</v>
      </c>
      <c r="J423">
        <v>0</v>
      </c>
      <c r="K423" t="s">
        <v>20</v>
      </c>
      <c r="L423" s="2">
        <v>51</v>
      </c>
      <c r="M423" s="15" t="s">
        <v>14</v>
      </c>
      <c r="N423" s="2">
        <f>IF(Table1[[#This Row],[Purchased Bike]]="Yes", 1, 0)</f>
        <v>0</v>
      </c>
      <c r="O423" s="1" t="s">
        <v>29</v>
      </c>
      <c r="P423" t="s">
        <v>31</v>
      </c>
      <c r="Q423" s="2">
        <f>IF(LEFT(Table1[[#This Row],[Commute Distance]],2)="10",10,VALUE(LEFT(Table1[[#This Row],[Commute Distance]],FIND("-",Table1[[#This Row],[Commute Distance]])-1)))</f>
        <v>1</v>
      </c>
      <c r="R4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23">
        <f>(Table1[[#This Row],[Upper Bound]]+Table1[[#This Row],[Lower Bound]])/2</f>
        <v>1.5</v>
      </c>
    </row>
    <row r="424" spans="1:19" x14ac:dyDescent="0.3">
      <c r="A424" s="2">
        <v>24901</v>
      </c>
      <c r="B424" t="s">
        <v>25</v>
      </c>
      <c r="C424" t="str">
        <f>IF(Table1[[#This Row],[Gender]]="M", "Married", "Single")</f>
        <v>Married</v>
      </c>
      <c r="D424" t="s">
        <v>24</v>
      </c>
      <c r="E424" t="str">
        <f>IF(Table1[[#This Row],[Gender]]="F", "Female", "Male")</f>
        <v>Male</v>
      </c>
      <c r="F424" s="3">
        <v>110000</v>
      </c>
      <c r="G424" s="2">
        <v>0</v>
      </c>
      <c r="H424" t="s">
        <v>21</v>
      </c>
      <c r="I424" t="s">
        <v>14</v>
      </c>
      <c r="J424">
        <v>3</v>
      </c>
      <c r="K424" t="s">
        <v>22</v>
      </c>
      <c r="L424" s="2">
        <v>32</v>
      </c>
      <c r="M424" s="15" t="s">
        <v>12</v>
      </c>
      <c r="N424" s="2">
        <f>IF(Table1[[#This Row],[Purchased Bike]]="Yes", 1, 0)</f>
        <v>1</v>
      </c>
      <c r="O424" s="1" t="s">
        <v>32</v>
      </c>
      <c r="P424" t="s">
        <v>31</v>
      </c>
      <c r="Q424" s="2">
        <f>IF(LEFT(Table1[[#This Row],[Commute Distance]],2)="10",10,VALUE(LEFT(Table1[[#This Row],[Commute Distance]],FIND("-",Table1[[#This Row],[Commute Distance]])-1)))</f>
        <v>10</v>
      </c>
      <c r="R4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24">
        <f>(Table1[[#This Row],[Upper Bound]]+Table1[[#This Row],[Lower Bound]])/2</f>
        <v>504.5</v>
      </c>
    </row>
    <row r="425" spans="1:19" x14ac:dyDescent="0.3">
      <c r="A425" s="2">
        <v>27169</v>
      </c>
      <c r="B425" t="s">
        <v>25</v>
      </c>
      <c r="C425" t="str">
        <f>IF(Table1[[#This Row],[Gender]]="M", "Married", "Single")</f>
        <v>Married</v>
      </c>
      <c r="D425" t="s">
        <v>24</v>
      </c>
      <c r="E425" t="str">
        <f>IF(Table1[[#This Row],[Gender]]="F", "Female", "Male")</f>
        <v>Male</v>
      </c>
      <c r="F425" s="3">
        <v>30000</v>
      </c>
      <c r="G425" s="2">
        <v>0</v>
      </c>
      <c r="H425" t="s">
        <v>19</v>
      </c>
      <c r="I425" t="s">
        <v>12</v>
      </c>
      <c r="J425">
        <v>1</v>
      </c>
      <c r="K425" t="s">
        <v>17</v>
      </c>
      <c r="L425" s="2">
        <v>34</v>
      </c>
      <c r="M425" s="15" t="s">
        <v>12</v>
      </c>
      <c r="N425" s="2">
        <f>IF(Table1[[#This Row],[Purchased Bike]]="Yes", 1, 0)</f>
        <v>1</v>
      </c>
      <c r="O425" s="1" t="s">
        <v>29</v>
      </c>
      <c r="P425" t="s">
        <v>33</v>
      </c>
      <c r="Q425" s="2">
        <f>IF(LEFT(Table1[[#This Row],[Commute Distance]],2)="10",10,VALUE(LEFT(Table1[[#This Row],[Commute Distance]],FIND("-",Table1[[#This Row],[Commute Distance]])-1)))</f>
        <v>2</v>
      </c>
      <c r="R4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25">
        <f>(Table1[[#This Row],[Upper Bound]]+Table1[[#This Row],[Lower Bound]])/2</f>
        <v>3.5</v>
      </c>
    </row>
    <row r="426" spans="1:19" x14ac:dyDescent="0.3">
      <c r="A426" s="2">
        <v>14805</v>
      </c>
      <c r="B426" t="s">
        <v>25</v>
      </c>
      <c r="C426" t="str">
        <f>IF(Table1[[#This Row],[Gender]]="M", "Married", "Single")</f>
        <v>Single</v>
      </c>
      <c r="D426" t="s">
        <v>23</v>
      </c>
      <c r="E426" t="str">
        <f>IF(Table1[[#This Row],[Gender]]="F", "Female", "Male")</f>
        <v>Female</v>
      </c>
      <c r="F426" s="3">
        <v>10000</v>
      </c>
      <c r="G426" s="2">
        <v>3</v>
      </c>
      <c r="H426" t="s">
        <v>19</v>
      </c>
      <c r="I426" t="s">
        <v>12</v>
      </c>
      <c r="J426">
        <v>2</v>
      </c>
      <c r="K426" t="s">
        <v>13</v>
      </c>
      <c r="L426" s="2">
        <v>43</v>
      </c>
      <c r="M426" s="15" t="s">
        <v>14</v>
      </c>
      <c r="N426" s="2">
        <f>IF(Table1[[#This Row],[Purchased Bike]]="Yes", 1, 0)</f>
        <v>0</v>
      </c>
      <c r="O426" s="1" t="s">
        <v>29</v>
      </c>
      <c r="P426" t="s">
        <v>34</v>
      </c>
      <c r="Q426" s="2">
        <f>IF(LEFT(Table1[[#This Row],[Commute Distance]],2)="10",10,VALUE(LEFT(Table1[[#This Row],[Commute Distance]],FIND("-",Table1[[#This Row],[Commute Distance]])-1)))</f>
        <v>0</v>
      </c>
      <c r="R4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26">
        <f>(Table1[[#This Row],[Upper Bound]]+Table1[[#This Row],[Lower Bound]])/2</f>
        <v>0.5</v>
      </c>
    </row>
    <row r="427" spans="1:19" x14ac:dyDescent="0.3">
      <c r="A427" s="2">
        <v>15822</v>
      </c>
      <c r="B427" t="s">
        <v>24</v>
      </c>
      <c r="C427" t="str">
        <f>IF(Table1[[#This Row],[Gender]]="M", "Married", "Single")</f>
        <v>Married</v>
      </c>
      <c r="D427" t="s">
        <v>24</v>
      </c>
      <c r="E427" t="str">
        <f>IF(Table1[[#This Row],[Gender]]="F", "Female", "Male")</f>
        <v>Male</v>
      </c>
      <c r="F427" s="3">
        <v>40000</v>
      </c>
      <c r="G427" s="2">
        <v>2</v>
      </c>
      <c r="H427" t="s">
        <v>21</v>
      </c>
      <c r="I427" t="s">
        <v>12</v>
      </c>
      <c r="J427">
        <v>2</v>
      </c>
      <c r="K427" t="s">
        <v>13</v>
      </c>
      <c r="L427" s="2">
        <v>67</v>
      </c>
      <c r="M427" s="15" t="s">
        <v>14</v>
      </c>
      <c r="N427" s="2">
        <f>IF(Table1[[#This Row],[Purchased Bike]]="Yes", 1, 0)</f>
        <v>0</v>
      </c>
      <c r="O427" s="1" t="s">
        <v>32</v>
      </c>
      <c r="P427" t="s">
        <v>30</v>
      </c>
      <c r="Q427" s="2">
        <f>IF(LEFT(Table1[[#This Row],[Commute Distance]],2)="10",10,VALUE(LEFT(Table1[[#This Row],[Commute Distance]],FIND("-",Table1[[#This Row],[Commute Distance]])-1)))</f>
        <v>0</v>
      </c>
      <c r="R4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27">
        <f>(Table1[[#This Row],[Upper Bound]]+Table1[[#This Row],[Lower Bound]])/2</f>
        <v>0.5</v>
      </c>
    </row>
    <row r="428" spans="1:19" x14ac:dyDescent="0.3">
      <c r="A428" s="2">
        <v>19389</v>
      </c>
      <c r="B428" t="s">
        <v>25</v>
      </c>
      <c r="C428" t="str">
        <f>IF(Table1[[#This Row],[Gender]]="M", "Married", "Single")</f>
        <v>Married</v>
      </c>
      <c r="D428" t="s">
        <v>24</v>
      </c>
      <c r="E428" t="str">
        <f>IF(Table1[[#This Row],[Gender]]="F", "Female", "Male")</f>
        <v>Male</v>
      </c>
      <c r="F428" s="3">
        <v>30000</v>
      </c>
      <c r="G428" s="2">
        <v>0</v>
      </c>
      <c r="H428" t="s">
        <v>15</v>
      </c>
      <c r="I428" t="s">
        <v>14</v>
      </c>
      <c r="J428">
        <v>1</v>
      </c>
      <c r="K428" t="s">
        <v>17</v>
      </c>
      <c r="L428" s="2">
        <v>28</v>
      </c>
      <c r="M428" s="15" t="s">
        <v>14</v>
      </c>
      <c r="N428" s="2">
        <f>IF(Table1[[#This Row],[Purchased Bike]]="Yes", 1, 0)</f>
        <v>0</v>
      </c>
      <c r="O428" s="1" t="s">
        <v>29</v>
      </c>
      <c r="P428" t="s">
        <v>31</v>
      </c>
      <c r="Q428" s="2">
        <f>IF(LEFT(Table1[[#This Row],[Commute Distance]],2)="10",10,VALUE(LEFT(Table1[[#This Row],[Commute Distance]],FIND("-",Table1[[#This Row],[Commute Distance]])-1)))</f>
        <v>2</v>
      </c>
      <c r="R4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28">
        <f>(Table1[[#This Row],[Upper Bound]]+Table1[[#This Row],[Lower Bound]])/2</f>
        <v>3.5</v>
      </c>
    </row>
    <row r="429" spans="1:19" x14ac:dyDescent="0.3">
      <c r="A429" s="2">
        <v>17048</v>
      </c>
      <c r="B429" t="s">
        <v>25</v>
      </c>
      <c r="C429" t="str">
        <f>IF(Table1[[#This Row],[Gender]]="M", "Married", "Single")</f>
        <v>Single</v>
      </c>
      <c r="D429" t="s">
        <v>23</v>
      </c>
      <c r="E429" t="str">
        <f>IF(Table1[[#This Row],[Gender]]="F", "Female", "Male")</f>
        <v>Female</v>
      </c>
      <c r="F429" s="3">
        <v>90000</v>
      </c>
      <c r="G429" s="2">
        <v>1</v>
      </c>
      <c r="H429" t="s">
        <v>21</v>
      </c>
      <c r="I429" t="s">
        <v>12</v>
      </c>
      <c r="J429">
        <v>0</v>
      </c>
      <c r="K429" t="s">
        <v>13</v>
      </c>
      <c r="L429" s="2">
        <v>36</v>
      </c>
      <c r="M429" s="15" t="s">
        <v>12</v>
      </c>
      <c r="N429" s="2">
        <f>IF(Table1[[#This Row],[Purchased Bike]]="Yes", 1, 0)</f>
        <v>1</v>
      </c>
      <c r="O429" s="1" t="s">
        <v>32</v>
      </c>
      <c r="P429" t="s">
        <v>35</v>
      </c>
      <c r="Q429" s="2">
        <f>IF(LEFT(Table1[[#This Row],[Commute Distance]],2)="10",10,VALUE(LEFT(Table1[[#This Row],[Commute Distance]],FIND("-",Table1[[#This Row],[Commute Distance]])-1)))</f>
        <v>0</v>
      </c>
      <c r="R4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29">
        <f>(Table1[[#This Row],[Upper Bound]]+Table1[[#This Row],[Lower Bound]])/2</f>
        <v>0.5</v>
      </c>
    </row>
    <row r="430" spans="1:19" x14ac:dyDescent="0.3">
      <c r="A430" s="2">
        <v>22204</v>
      </c>
      <c r="B430" t="s">
        <v>24</v>
      </c>
      <c r="C430" t="str">
        <f>IF(Table1[[#This Row],[Gender]]="M", "Married", "Single")</f>
        <v>Married</v>
      </c>
      <c r="D430" t="s">
        <v>24</v>
      </c>
      <c r="E430" t="str">
        <f>IF(Table1[[#This Row],[Gender]]="F", "Female", "Male")</f>
        <v>Male</v>
      </c>
      <c r="F430" s="3">
        <v>110000</v>
      </c>
      <c r="G430" s="2">
        <v>4</v>
      </c>
      <c r="H430" t="s">
        <v>21</v>
      </c>
      <c r="I430" t="s">
        <v>12</v>
      </c>
      <c r="J430">
        <v>3</v>
      </c>
      <c r="K430" t="s">
        <v>17</v>
      </c>
      <c r="L430" s="2">
        <v>48</v>
      </c>
      <c r="M430" s="15" t="s">
        <v>14</v>
      </c>
      <c r="N430" s="2">
        <f>IF(Table1[[#This Row],[Purchased Bike]]="Yes", 1, 0)</f>
        <v>0</v>
      </c>
      <c r="O430" s="1" t="s">
        <v>32</v>
      </c>
      <c r="P430" t="s">
        <v>30</v>
      </c>
      <c r="Q430" s="2">
        <f>IF(LEFT(Table1[[#This Row],[Commute Distance]],2)="10",10,VALUE(LEFT(Table1[[#This Row],[Commute Distance]],FIND("-",Table1[[#This Row],[Commute Distance]])-1)))</f>
        <v>2</v>
      </c>
      <c r="R4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30">
        <f>(Table1[[#This Row],[Upper Bound]]+Table1[[#This Row],[Lower Bound]])/2</f>
        <v>3.5</v>
      </c>
    </row>
    <row r="431" spans="1:19" x14ac:dyDescent="0.3">
      <c r="A431" s="2">
        <v>12718</v>
      </c>
      <c r="B431" t="s">
        <v>25</v>
      </c>
      <c r="C431" t="str">
        <f>IF(Table1[[#This Row],[Gender]]="M", "Married", "Single")</f>
        <v>Single</v>
      </c>
      <c r="D431" t="s">
        <v>23</v>
      </c>
      <c r="E431" t="str">
        <f>IF(Table1[[#This Row],[Gender]]="F", "Female", "Male")</f>
        <v>Female</v>
      </c>
      <c r="F431" s="3">
        <v>30000</v>
      </c>
      <c r="G431" s="2">
        <v>0</v>
      </c>
      <c r="H431" t="s">
        <v>15</v>
      </c>
      <c r="I431" t="s">
        <v>12</v>
      </c>
      <c r="J431">
        <v>1</v>
      </c>
      <c r="K431" t="s">
        <v>17</v>
      </c>
      <c r="L431" s="2">
        <v>31</v>
      </c>
      <c r="M431" s="15" t="s">
        <v>14</v>
      </c>
      <c r="N431" s="2">
        <f>IF(Table1[[#This Row],[Purchased Bike]]="Yes", 1, 0)</f>
        <v>0</v>
      </c>
      <c r="O431" s="1" t="s">
        <v>29</v>
      </c>
      <c r="P431" t="s">
        <v>31</v>
      </c>
      <c r="Q431" s="2">
        <f>IF(LEFT(Table1[[#This Row],[Commute Distance]],2)="10",10,VALUE(LEFT(Table1[[#This Row],[Commute Distance]],FIND("-",Table1[[#This Row],[Commute Distance]])-1)))</f>
        <v>2</v>
      </c>
      <c r="R4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31">
        <f>(Table1[[#This Row],[Upper Bound]]+Table1[[#This Row],[Lower Bound]])/2</f>
        <v>3.5</v>
      </c>
    </row>
    <row r="432" spans="1:19" x14ac:dyDescent="0.3">
      <c r="A432" s="2">
        <v>15019</v>
      </c>
      <c r="B432" t="s">
        <v>25</v>
      </c>
      <c r="C432" t="str">
        <f>IF(Table1[[#This Row],[Gender]]="M", "Married", "Single")</f>
        <v>Single</v>
      </c>
      <c r="D432" t="s">
        <v>23</v>
      </c>
      <c r="E432" t="str">
        <f>IF(Table1[[#This Row],[Gender]]="F", "Female", "Male")</f>
        <v>Female</v>
      </c>
      <c r="F432" s="3">
        <v>30000</v>
      </c>
      <c r="G432" s="2">
        <v>3</v>
      </c>
      <c r="H432" t="s">
        <v>11</v>
      </c>
      <c r="I432" t="s">
        <v>12</v>
      </c>
      <c r="J432">
        <v>2</v>
      </c>
      <c r="K432" t="s">
        <v>18</v>
      </c>
      <c r="L432" s="2">
        <v>55</v>
      </c>
      <c r="M432" s="15" t="s">
        <v>14</v>
      </c>
      <c r="N432" s="2">
        <f>IF(Table1[[#This Row],[Purchased Bike]]="Yes", 1, 0)</f>
        <v>0</v>
      </c>
      <c r="O432" s="1" t="s">
        <v>32</v>
      </c>
      <c r="P432" t="s">
        <v>33</v>
      </c>
      <c r="Q432" s="2">
        <f>IF(LEFT(Table1[[#This Row],[Commute Distance]],2)="10",10,VALUE(LEFT(Table1[[#This Row],[Commute Distance]],FIND("-",Table1[[#This Row],[Commute Distance]])-1)))</f>
        <v>5</v>
      </c>
      <c r="R4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32">
        <f>(Table1[[#This Row],[Upper Bound]]+Table1[[#This Row],[Lower Bound]])/2</f>
        <v>7.5</v>
      </c>
    </row>
    <row r="433" spans="1:19" x14ac:dyDescent="0.3">
      <c r="A433" s="2">
        <v>28488</v>
      </c>
      <c r="B433" t="s">
        <v>25</v>
      </c>
      <c r="C433" t="str">
        <f>IF(Table1[[#This Row],[Gender]]="M", "Married", "Single")</f>
        <v>Married</v>
      </c>
      <c r="D433" t="s">
        <v>24</v>
      </c>
      <c r="E433" t="str">
        <f>IF(Table1[[#This Row],[Gender]]="F", "Female", "Male")</f>
        <v>Male</v>
      </c>
      <c r="F433" s="3">
        <v>20000</v>
      </c>
      <c r="G433" s="2">
        <v>0</v>
      </c>
      <c r="H433" t="s">
        <v>19</v>
      </c>
      <c r="I433" t="s">
        <v>12</v>
      </c>
      <c r="J433">
        <v>0</v>
      </c>
      <c r="K433" t="s">
        <v>13</v>
      </c>
      <c r="L433" s="2">
        <v>28</v>
      </c>
      <c r="M433" s="15" t="s">
        <v>12</v>
      </c>
      <c r="N433" s="2">
        <f>IF(Table1[[#This Row],[Purchased Bike]]="Yes", 1, 0)</f>
        <v>1</v>
      </c>
      <c r="O433" s="1" t="s">
        <v>32</v>
      </c>
      <c r="P433" t="s">
        <v>31</v>
      </c>
      <c r="Q433" s="2">
        <f>IF(LEFT(Table1[[#This Row],[Commute Distance]],2)="10",10,VALUE(LEFT(Table1[[#This Row],[Commute Distance]],FIND("-",Table1[[#This Row],[Commute Distance]])-1)))</f>
        <v>0</v>
      </c>
      <c r="R4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33">
        <f>(Table1[[#This Row],[Upper Bound]]+Table1[[#This Row],[Lower Bound]])/2</f>
        <v>0.5</v>
      </c>
    </row>
    <row r="434" spans="1:19" x14ac:dyDescent="0.3">
      <c r="A434" s="2">
        <v>21891</v>
      </c>
      <c r="B434" t="s">
        <v>24</v>
      </c>
      <c r="C434" t="str">
        <f>IF(Table1[[#This Row],[Gender]]="M", "Married", "Single")</f>
        <v>Single</v>
      </c>
      <c r="D434" t="s">
        <v>23</v>
      </c>
      <c r="E434" t="str">
        <f>IF(Table1[[#This Row],[Gender]]="F", "Female", "Male")</f>
        <v>Female</v>
      </c>
      <c r="F434" s="3">
        <v>110000</v>
      </c>
      <c r="G434" s="2">
        <v>0</v>
      </c>
      <c r="H434" t="s">
        <v>21</v>
      </c>
      <c r="I434" t="s">
        <v>12</v>
      </c>
      <c r="J434">
        <v>3</v>
      </c>
      <c r="K434" t="s">
        <v>22</v>
      </c>
      <c r="L434" s="2">
        <v>34</v>
      </c>
      <c r="M434" s="15" t="s">
        <v>12</v>
      </c>
      <c r="N434" s="2">
        <f>IF(Table1[[#This Row],[Purchased Bike]]="Yes", 1, 0)</f>
        <v>1</v>
      </c>
      <c r="O434" s="1" t="s">
        <v>32</v>
      </c>
      <c r="P434" t="s">
        <v>33</v>
      </c>
      <c r="Q434" s="2">
        <f>IF(LEFT(Table1[[#This Row],[Commute Distance]],2)="10",10,VALUE(LEFT(Table1[[#This Row],[Commute Distance]],FIND("-",Table1[[#This Row],[Commute Distance]])-1)))</f>
        <v>10</v>
      </c>
      <c r="R4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34">
        <f>(Table1[[#This Row],[Upper Bound]]+Table1[[#This Row],[Lower Bound]])/2</f>
        <v>504.5</v>
      </c>
    </row>
    <row r="435" spans="1:19" x14ac:dyDescent="0.3">
      <c r="A435" s="2">
        <v>27814</v>
      </c>
      <c r="B435" t="s">
        <v>25</v>
      </c>
      <c r="C435" t="str">
        <f>IF(Table1[[#This Row],[Gender]]="M", "Married", "Single")</f>
        <v>Single</v>
      </c>
      <c r="D435" t="s">
        <v>23</v>
      </c>
      <c r="E435" t="str">
        <f>IF(Table1[[#This Row],[Gender]]="F", "Female", "Male")</f>
        <v>Female</v>
      </c>
      <c r="F435" s="3">
        <v>30000</v>
      </c>
      <c r="G435" s="2">
        <v>3</v>
      </c>
      <c r="H435" t="s">
        <v>15</v>
      </c>
      <c r="I435" t="s">
        <v>14</v>
      </c>
      <c r="J435">
        <v>1</v>
      </c>
      <c r="K435" t="s">
        <v>13</v>
      </c>
      <c r="L435" s="2">
        <v>26</v>
      </c>
      <c r="M435" s="15" t="s">
        <v>14</v>
      </c>
      <c r="N435" s="2">
        <f>IF(Table1[[#This Row],[Purchased Bike]]="Yes", 1, 0)</f>
        <v>0</v>
      </c>
      <c r="O435" s="1" t="s">
        <v>29</v>
      </c>
      <c r="P435" t="s">
        <v>31</v>
      </c>
      <c r="Q435" s="2">
        <f>IF(LEFT(Table1[[#This Row],[Commute Distance]],2)="10",10,VALUE(LEFT(Table1[[#This Row],[Commute Distance]],FIND("-",Table1[[#This Row],[Commute Distance]])-1)))</f>
        <v>0</v>
      </c>
      <c r="R4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35">
        <f>(Table1[[#This Row],[Upper Bound]]+Table1[[#This Row],[Lower Bound]])/2</f>
        <v>0.5</v>
      </c>
    </row>
    <row r="436" spans="1:19" x14ac:dyDescent="0.3">
      <c r="A436" s="2">
        <v>22175</v>
      </c>
      <c r="B436" t="s">
        <v>24</v>
      </c>
      <c r="C436" t="str">
        <f>IF(Table1[[#This Row],[Gender]]="M", "Married", "Single")</f>
        <v>Single</v>
      </c>
      <c r="D436" t="s">
        <v>23</v>
      </c>
      <c r="E436" t="str">
        <f>IF(Table1[[#This Row],[Gender]]="F", "Female", "Male")</f>
        <v>Female</v>
      </c>
      <c r="F436" s="3">
        <v>30000</v>
      </c>
      <c r="G436" s="2">
        <v>3</v>
      </c>
      <c r="H436" t="s">
        <v>11</v>
      </c>
      <c r="I436" t="s">
        <v>12</v>
      </c>
      <c r="J436">
        <v>2</v>
      </c>
      <c r="K436" t="s">
        <v>18</v>
      </c>
      <c r="L436" s="2">
        <v>53</v>
      </c>
      <c r="M436" s="15" t="s">
        <v>12</v>
      </c>
      <c r="N436" s="2">
        <f>IF(Table1[[#This Row],[Purchased Bike]]="Yes", 1, 0)</f>
        <v>1</v>
      </c>
      <c r="O436" s="1" t="s">
        <v>32</v>
      </c>
      <c r="P436" t="s">
        <v>33</v>
      </c>
      <c r="Q436" s="2">
        <f>IF(LEFT(Table1[[#This Row],[Commute Distance]],2)="10",10,VALUE(LEFT(Table1[[#This Row],[Commute Distance]],FIND("-",Table1[[#This Row],[Commute Distance]])-1)))</f>
        <v>5</v>
      </c>
      <c r="R4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36">
        <f>(Table1[[#This Row],[Upper Bound]]+Table1[[#This Row],[Lower Bound]])/2</f>
        <v>7.5</v>
      </c>
    </row>
    <row r="437" spans="1:19" x14ac:dyDescent="0.3">
      <c r="A437" s="2">
        <v>29447</v>
      </c>
      <c r="B437" t="s">
        <v>25</v>
      </c>
      <c r="C437" t="str">
        <f>IF(Table1[[#This Row],[Gender]]="M", "Married", "Single")</f>
        <v>Single</v>
      </c>
      <c r="D437" t="s">
        <v>23</v>
      </c>
      <c r="E437" t="str">
        <f>IF(Table1[[#This Row],[Gender]]="F", "Female", "Male")</f>
        <v>Female</v>
      </c>
      <c r="F437" s="3">
        <v>10000</v>
      </c>
      <c r="G437" s="2">
        <v>2</v>
      </c>
      <c r="H437" t="s">
        <v>15</v>
      </c>
      <c r="I437" t="s">
        <v>14</v>
      </c>
      <c r="J437">
        <v>1</v>
      </c>
      <c r="K437" t="s">
        <v>17</v>
      </c>
      <c r="L437" s="2">
        <v>68</v>
      </c>
      <c r="M437" s="15" t="s">
        <v>14</v>
      </c>
      <c r="N437" s="2">
        <f>IF(Table1[[#This Row],[Purchased Bike]]="Yes", 1, 0)</f>
        <v>0</v>
      </c>
      <c r="O437" s="1" t="s">
        <v>29</v>
      </c>
      <c r="P437" t="s">
        <v>30</v>
      </c>
      <c r="Q437" s="2">
        <f>IF(LEFT(Table1[[#This Row],[Commute Distance]],2)="10",10,VALUE(LEFT(Table1[[#This Row],[Commute Distance]],FIND("-",Table1[[#This Row],[Commute Distance]])-1)))</f>
        <v>2</v>
      </c>
      <c r="R4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37">
        <f>(Table1[[#This Row],[Upper Bound]]+Table1[[#This Row],[Lower Bound]])/2</f>
        <v>3.5</v>
      </c>
    </row>
    <row r="438" spans="1:19" x14ac:dyDescent="0.3">
      <c r="A438" s="2">
        <v>19784</v>
      </c>
      <c r="B438" t="s">
        <v>24</v>
      </c>
      <c r="C438" t="str">
        <f>IF(Table1[[#This Row],[Gender]]="M", "Married", "Single")</f>
        <v>Single</v>
      </c>
      <c r="D438" t="s">
        <v>23</v>
      </c>
      <c r="E438" t="str">
        <f>IF(Table1[[#This Row],[Gender]]="F", "Female", "Male")</f>
        <v>Female</v>
      </c>
      <c r="F438" s="3">
        <v>80000</v>
      </c>
      <c r="G438" s="2">
        <v>2</v>
      </c>
      <c r="H438" t="s">
        <v>11</v>
      </c>
      <c r="I438" t="s">
        <v>12</v>
      </c>
      <c r="J438">
        <v>2</v>
      </c>
      <c r="K438" t="s">
        <v>18</v>
      </c>
      <c r="L438" s="2">
        <v>50</v>
      </c>
      <c r="M438" s="15" t="s">
        <v>12</v>
      </c>
      <c r="N438" s="2">
        <f>IF(Table1[[#This Row],[Purchased Bike]]="Yes", 1, 0)</f>
        <v>1</v>
      </c>
      <c r="O438" s="1" t="s">
        <v>32</v>
      </c>
      <c r="P438" t="s">
        <v>33</v>
      </c>
      <c r="Q438" s="2">
        <f>IF(LEFT(Table1[[#This Row],[Commute Distance]],2)="10",10,VALUE(LEFT(Table1[[#This Row],[Commute Distance]],FIND("-",Table1[[#This Row],[Commute Distance]])-1)))</f>
        <v>5</v>
      </c>
      <c r="R4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38">
        <f>(Table1[[#This Row],[Upper Bound]]+Table1[[#This Row],[Lower Bound]])/2</f>
        <v>7.5</v>
      </c>
    </row>
    <row r="439" spans="1:19" x14ac:dyDescent="0.3">
      <c r="A439" s="2">
        <v>27824</v>
      </c>
      <c r="B439" t="s">
        <v>25</v>
      </c>
      <c r="C439" t="str">
        <f>IF(Table1[[#This Row],[Gender]]="M", "Married", "Single")</f>
        <v>Single</v>
      </c>
      <c r="D439" t="s">
        <v>23</v>
      </c>
      <c r="E439" t="str">
        <f>IF(Table1[[#This Row],[Gender]]="F", "Female", "Male")</f>
        <v>Female</v>
      </c>
      <c r="F439" s="3">
        <v>30000</v>
      </c>
      <c r="G439" s="2">
        <v>3</v>
      </c>
      <c r="H439" t="s">
        <v>15</v>
      </c>
      <c r="I439" t="s">
        <v>12</v>
      </c>
      <c r="J439">
        <v>2</v>
      </c>
      <c r="K439" t="s">
        <v>13</v>
      </c>
      <c r="L439" s="2">
        <v>28</v>
      </c>
      <c r="M439" s="15" t="s">
        <v>12</v>
      </c>
      <c r="N439" s="2">
        <f>IF(Table1[[#This Row],[Purchased Bike]]="Yes", 1, 0)</f>
        <v>1</v>
      </c>
      <c r="O439" s="1" t="s">
        <v>29</v>
      </c>
      <c r="P439" t="s">
        <v>31</v>
      </c>
      <c r="Q439" s="2">
        <f>IF(LEFT(Table1[[#This Row],[Commute Distance]],2)="10",10,VALUE(LEFT(Table1[[#This Row],[Commute Distance]],FIND("-",Table1[[#This Row],[Commute Distance]])-1)))</f>
        <v>0</v>
      </c>
      <c r="R4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39">
        <f>(Table1[[#This Row],[Upper Bound]]+Table1[[#This Row],[Lower Bound]])/2</f>
        <v>0.5</v>
      </c>
    </row>
    <row r="440" spans="1:19" x14ac:dyDescent="0.3">
      <c r="A440" s="2">
        <v>24093</v>
      </c>
      <c r="B440" t="s">
        <v>25</v>
      </c>
      <c r="C440" t="str">
        <f>IF(Table1[[#This Row],[Gender]]="M", "Married", "Single")</f>
        <v>Single</v>
      </c>
      <c r="D440" t="s">
        <v>23</v>
      </c>
      <c r="E440" t="str">
        <f>IF(Table1[[#This Row],[Gender]]="F", "Female", "Male")</f>
        <v>Female</v>
      </c>
      <c r="F440" s="3">
        <v>80000</v>
      </c>
      <c r="G440" s="2">
        <v>0</v>
      </c>
      <c r="H440" t="s">
        <v>11</v>
      </c>
      <c r="I440" t="s">
        <v>14</v>
      </c>
      <c r="J440">
        <v>0</v>
      </c>
      <c r="K440" t="s">
        <v>13</v>
      </c>
      <c r="L440" s="2">
        <v>40</v>
      </c>
      <c r="M440" s="15" t="s">
        <v>12</v>
      </c>
      <c r="N440" s="2">
        <f>IF(Table1[[#This Row],[Purchased Bike]]="Yes", 1, 0)</f>
        <v>1</v>
      </c>
      <c r="O440" s="1" t="s">
        <v>29</v>
      </c>
      <c r="P440" t="s">
        <v>35</v>
      </c>
      <c r="Q440" s="2">
        <f>IF(LEFT(Table1[[#This Row],[Commute Distance]],2)="10",10,VALUE(LEFT(Table1[[#This Row],[Commute Distance]],FIND("-",Table1[[#This Row],[Commute Distance]])-1)))</f>
        <v>0</v>
      </c>
      <c r="R4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40">
        <f>(Table1[[#This Row],[Upper Bound]]+Table1[[#This Row],[Lower Bound]])/2</f>
        <v>0.5</v>
      </c>
    </row>
    <row r="441" spans="1:19" x14ac:dyDescent="0.3">
      <c r="A441" s="2">
        <v>19618</v>
      </c>
      <c r="B441" t="s">
        <v>24</v>
      </c>
      <c r="C441" t="str">
        <f>IF(Table1[[#This Row],[Gender]]="M", "Married", "Single")</f>
        <v>Married</v>
      </c>
      <c r="D441" t="s">
        <v>24</v>
      </c>
      <c r="E441" t="str">
        <f>IF(Table1[[#This Row],[Gender]]="F", "Female", "Male")</f>
        <v>Male</v>
      </c>
      <c r="F441" s="3">
        <v>70000</v>
      </c>
      <c r="G441" s="2">
        <v>5</v>
      </c>
      <c r="H441" t="s">
        <v>11</v>
      </c>
      <c r="I441" t="s">
        <v>12</v>
      </c>
      <c r="J441">
        <v>2</v>
      </c>
      <c r="K441" t="s">
        <v>13</v>
      </c>
      <c r="L441" s="2">
        <v>44</v>
      </c>
      <c r="M441" s="15" t="s">
        <v>14</v>
      </c>
      <c r="N441" s="2">
        <f>IF(Table1[[#This Row],[Purchased Bike]]="Yes", 1, 0)</f>
        <v>0</v>
      </c>
      <c r="O441" s="1" t="s">
        <v>32</v>
      </c>
      <c r="P441" t="s">
        <v>31</v>
      </c>
      <c r="Q441" s="2">
        <f>IF(LEFT(Table1[[#This Row],[Commute Distance]],2)="10",10,VALUE(LEFT(Table1[[#This Row],[Commute Distance]],FIND("-",Table1[[#This Row],[Commute Distance]])-1)))</f>
        <v>0</v>
      </c>
      <c r="R4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41">
        <f>(Table1[[#This Row],[Upper Bound]]+Table1[[#This Row],[Lower Bound]])/2</f>
        <v>0.5</v>
      </c>
    </row>
    <row r="442" spans="1:19" x14ac:dyDescent="0.3">
      <c r="A442" s="2">
        <v>21561</v>
      </c>
      <c r="B442" t="s">
        <v>25</v>
      </c>
      <c r="C442" t="str">
        <f>IF(Table1[[#This Row],[Gender]]="M", "Married", "Single")</f>
        <v>Married</v>
      </c>
      <c r="D442" t="s">
        <v>24</v>
      </c>
      <c r="E442" t="str">
        <f>IF(Table1[[#This Row],[Gender]]="F", "Female", "Male")</f>
        <v>Male</v>
      </c>
      <c r="F442" s="3">
        <v>90000</v>
      </c>
      <c r="G442" s="2">
        <v>0</v>
      </c>
      <c r="H442" t="s">
        <v>16</v>
      </c>
      <c r="I442" t="s">
        <v>14</v>
      </c>
      <c r="J442">
        <v>3</v>
      </c>
      <c r="K442" t="s">
        <v>22</v>
      </c>
      <c r="L442" s="2">
        <v>34</v>
      </c>
      <c r="M442" s="15" t="s">
        <v>12</v>
      </c>
      <c r="N442" s="2">
        <f>IF(Table1[[#This Row],[Purchased Bike]]="Yes", 1, 0)</f>
        <v>1</v>
      </c>
      <c r="O442" s="1" t="s">
        <v>32</v>
      </c>
      <c r="P442" t="s">
        <v>30</v>
      </c>
      <c r="Q442" s="2">
        <f>IF(LEFT(Table1[[#This Row],[Commute Distance]],2)="10",10,VALUE(LEFT(Table1[[#This Row],[Commute Distance]],FIND("-",Table1[[#This Row],[Commute Distance]])-1)))</f>
        <v>10</v>
      </c>
      <c r="R4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42">
        <f>(Table1[[#This Row],[Upper Bound]]+Table1[[#This Row],[Lower Bound]])/2</f>
        <v>504.5</v>
      </c>
    </row>
    <row r="443" spans="1:19" x14ac:dyDescent="0.3">
      <c r="A443" s="2">
        <v>11061</v>
      </c>
      <c r="B443" t="s">
        <v>24</v>
      </c>
      <c r="C443" t="str">
        <f>IF(Table1[[#This Row],[Gender]]="M", "Married", "Single")</f>
        <v>Married</v>
      </c>
      <c r="D443" t="s">
        <v>24</v>
      </c>
      <c r="E443" t="str">
        <f>IF(Table1[[#This Row],[Gender]]="F", "Female", "Male")</f>
        <v>Male</v>
      </c>
      <c r="F443" s="3">
        <v>70000</v>
      </c>
      <c r="G443" s="2">
        <v>2</v>
      </c>
      <c r="H443" t="s">
        <v>11</v>
      </c>
      <c r="I443" t="s">
        <v>12</v>
      </c>
      <c r="J443">
        <v>2</v>
      </c>
      <c r="K443" t="s">
        <v>18</v>
      </c>
      <c r="L443" s="2">
        <v>52</v>
      </c>
      <c r="M443" s="15" t="s">
        <v>12</v>
      </c>
      <c r="N443" s="2">
        <f>IF(Table1[[#This Row],[Purchased Bike]]="Yes", 1, 0)</f>
        <v>1</v>
      </c>
      <c r="O443" s="1" t="s">
        <v>32</v>
      </c>
      <c r="P443" t="s">
        <v>31</v>
      </c>
      <c r="Q443" s="2">
        <f>IF(LEFT(Table1[[#This Row],[Commute Distance]],2)="10",10,VALUE(LEFT(Table1[[#This Row],[Commute Distance]],FIND("-",Table1[[#This Row],[Commute Distance]])-1)))</f>
        <v>5</v>
      </c>
      <c r="R4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43">
        <f>(Table1[[#This Row],[Upper Bound]]+Table1[[#This Row],[Lower Bound]])/2</f>
        <v>7.5</v>
      </c>
    </row>
    <row r="444" spans="1:19" x14ac:dyDescent="0.3">
      <c r="A444" s="2">
        <v>26651</v>
      </c>
      <c r="B444" t="s">
        <v>25</v>
      </c>
      <c r="C444" t="str">
        <f>IF(Table1[[#This Row],[Gender]]="M", "Married", "Single")</f>
        <v>Married</v>
      </c>
      <c r="D444" t="s">
        <v>24</v>
      </c>
      <c r="E444" t="str">
        <f>IF(Table1[[#This Row],[Gender]]="F", "Female", "Male")</f>
        <v>Male</v>
      </c>
      <c r="F444" s="3">
        <v>80000</v>
      </c>
      <c r="G444" s="2">
        <v>4</v>
      </c>
      <c r="H444" t="s">
        <v>21</v>
      </c>
      <c r="I444" t="s">
        <v>12</v>
      </c>
      <c r="J444">
        <v>0</v>
      </c>
      <c r="K444" t="s">
        <v>13</v>
      </c>
      <c r="L444" s="2">
        <v>36</v>
      </c>
      <c r="M444" s="15" t="s">
        <v>12</v>
      </c>
      <c r="N444" s="2">
        <f>IF(Table1[[#This Row],[Purchased Bike]]="Yes", 1, 0)</f>
        <v>1</v>
      </c>
      <c r="O444" s="1" t="s">
        <v>32</v>
      </c>
      <c r="P444" t="s">
        <v>35</v>
      </c>
      <c r="Q444" s="2">
        <f>IF(LEFT(Table1[[#This Row],[Commute Distance]],2)="10",10,VALUE(LEFT(Table1[[#This Row],[Commute Distance]],FIND("-",Table1[[#This Row],[Commute Distance]])-1)))</f>
        <v>0</v>
      </c>
      <c r="R4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44">
        <f>(Table1[[#This Row],[Upper Bound]]+Table1[[#This Row],[Lower Bound]])/2</f>
        <v>0.5</v>
      </c>
    </row>
    <row r="445" spans="1:19" x14ac:dyDescent="0.3">
      <c r="A445" s="2">
        <v>21108</v>
      </c>
      <c r="B445" t="s">
        <v>24</v>
      </c>
      <c r="C445" t="str">
        <f>IF(Table1[[#This Row],[Gender]]="M", "Married", "Single")</f>
        <v>Single</v>
      </c>
      <c r="D445" t="s">
        <v>23</v>
      </c>
      <c r="E445" t="str">
        <f>IF(Table1[[#This Row],[Gender]]="F", "Female", "Male")</f>
        <v>Female</v>
      </c>
      <c r="F445" s="3">
        <v>40000</v>
      </c>
      <c r="G445" s="2">
        <v>1</v>
      </c>
      <c r="H445" t="s">
        <v>11</v>
      </c>
      <c r="I445" t="s">
        <v>12</v>
      </c>
      <c r="J445">
        <v>1</v>
      </c>
      <c r="K445" t="s">
        <v>13</v>
      </c>
      <c r="L445" s="2">
        <v>43</v>
      </c>
      <c r="M445" s="15" t="s">
        <v>12</v>
      </c>
      <c r="N445" s="2">
        <f>IF(Table1[[#This Row],[Purchased Bike]]="Yes", 1, 0)</f>
        <v>1</v>
      </c>
      <c r="O445" s="1" t="s">
        <v>29</v>
      </c>
      <c r="P445" t="s">
        <v>30</v>
      </c>
      <c r="Q445" s="2">
        <f>IF(LEFT(Table1[[#This Row],[Commute Distance]],2)="10",10,VALUE(LEFT(Table1[[#This Row],[Commute Distance]],FIND("-",Table1[[#This Row],[Commute Distance]])-1)))</f>
        <v>0</v>
      </c>
      <c r="R4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45">
        <f>(Table1[[#This Row],[Upper Bound]]+Table1[[#This Row],[Lower Bound]])/2</f>
        <v>0.5</v>
      </c>
    </row>
    <row r="446" spans="1:19" x14ac:dyDescent="0.3">
      <c r="A446" s="2">
        <v>12731</v>
      </c>
      <c r="B446" t="s">
        <v>25</v>
      </c>
      <c r="C446" t="str">
        <f>IF(Table1[[#This Row],[Gender]]="M", "Married", "Single")</f>
        <v>Married</v>
      </c>
      <c r="D446" t="s">
        <v>24</v>
      </c>
      <c r="E446" t="str">
        <f>IF(Table1[[#This Row],[Gender]]="F", "Female", "Male")</f>
        <v>Male</v>
      </c>
      <c r="F446" s="3">
        <v>30000</v>
      </c>
      <c r="G446" s="2">
        <v>0</v>
      </c>
      <c r="H446" t="s">
        <v>19</v>
      </c>
      <c r="I446" t="s">
        <v>14</v>
      </c>
      <c r="J446">
        <v>1</v>
      </c>
      <c r="K446" t="s">
        <v>20</v>
      </c>
      <c r="L446" s="2">
        <v>32</v>
      </c>
      <c r="M446" s="15" t="s">
        <v>14</v>
      </c>
      <c r="N446" s="2">
        <f>IF(Table1[[#This Row],[Purchased Bike]]="Yes", 1, 0)</f>
        <v>0</v>
      </c>
      <c r="O446" s="1" t="s">
        <v>29</v>
      </c>
      <c r="P446" t="s">
        <v>33</v>
      </c>
      <c r="Q446" s="2">
        <f>IF(LEFT(Table1[[#This Row],[Commute Distance]],2)="10",10,VALUE(LEFT(Table1[[#This Row],[Commute Distance]],FIND("-",Table1[[#This Row],[Commute Distance]])-1)))</f>
        <v>1</v>
      </c>
      <c r="R4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46">
        <f>(Table1[[#This Row],[Upper Bound]]+Table1[[#This Row],[Lower Bound]])/2</f>
        <v>1.5</v>
      </c>
    </row>
    <row r="447" spans="1:19" x14ac:dyDescent="0.3">
      <c r="A447" s="2">
        <v>25307</v>
      </c>
      <c r="B447" t="s">
        <v>24</v>
      </c>
      <c r="C447" t="str">
        <f>IF(Table1[[#This Row],[Gender]]="M", "Married", "Single")</f>
        <v>Single</v>
      </c>
      <c r="D447" t="s">
        <v>23</v>
      </c>
      <c r="E447" t="str">
        <f>IF(Table1[[#This Row],[Gender]]="F", "Female", "Male")</f>
        <v>Female</v>
      </c>
      <c r="F447" s="3">
        <v>40000</v>
      </c>
      <c r="G447" s="2">
        <v>1</v>
      </c>
      <c r="H447" t="s">
        <v>11</v>
      </c>
      <c r="I447" t="s">
        <v>12</v>
      </c>
      <c r="J447">
        <v>1</v>
      </c>
      <c r="K447" t="s">
        <v>20</v>
      </c>
      <c r="L447" s="2">
        <v>32</v>
      </c>
      <c r="M447" s="15" t="s">
        <v>12</v>
      </c>
      <c r="N447" s="2">
        <f>IF(Table1[[#This Row],[Purchased Bike]]="Yes", 1, 0)</f>
        <v>1</v>
      </c>
      <c r="O447" s="1" t="s">
        <v>29</v>
      </c>
      <c r="P447" t="s">
        <v>30</v>
      </c>
      <c r="Q447" s="2">
        <f>IF(LEFT(Table1[[#This Row],[Commute Distance]],2)="10",10,VALUE(LEFT(Table1[[#This Row],[Commute Distance]],FIND("-",Table1[[#This Row],[Commute Distance]])-1)))</f>
        <v>1</v>
      </c>
      <c r="R4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47">
        <f>(Table1[[#This Row],[Upper Bound]]+Table1[[#This Row],[Lower Bound]])/2</f>
        <v>1.5</v>
      </c>
    </row>
    <row r="448" spans="1:19" x14ac:dyDescent="0.3">
      <c r="A448" s="2">
        <v>14278</v>
      </c>
      <c r="B448" t="s">
        <v>24</v>
      </c>
      <c r="C448" t="str">
        <f>IF(Table1[[#This Row],[Gender]]="M", "Married", "Single")</f>
        <v>Single</v>
      </c>
      <c r="D448" t="s">
        <v>23</v>
      </c>
      <c r="E448" t="str">
        <f>IF(Table1[[#This Row],[Gender]]="F", "Female", "Male")</f>
        <v>Female</v>
      </c>
      <c r="F448" s="3">
        <v>130000</v>
      </c>
      <c r="G448" s="2">
        <v>0</v>
      </c>
      <c r="H448" t="s">
        <v>21</v>
      </c>
      <c r="I448" t="s">
        <v>12</v>
      </c>
      <c r="J448">
        <v>1</v>
      </c>
      <c r="K448" t="s">
        <v>22</v>
      </c>
      <c r="L448" s="2">
        <v>48</v>
      </c>
      <c r="M448" s="15" t="s">
        <v>14</v>
      </c>
      <c r="N448" s="2">
        <f>IF(Table1[[#This Row],[Purchased Bike]]="Yes", 1, 0)</f>
        <v>0</v>
      </c>
      <c r="O448" s="1" t="s">
        <v>32</v>
      </c>
      <c r="P448" t="s">
        <v>35</v>
      </c>
      <c r="Q448" s="2">
        <f>IF(LEFT(Table1[[#This Row],[Commute Distance]],2)="10",10,VALUE(LEFT(Table1[[#This Row],[Commute Distance]],FIND("-",Table1[[#This Row],[Commute Distance]])-1)))</f>
        <v>10</v>
      </c>
      <c r="R4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48">
        <f>(Table1[[#This Row],[Upper Bound]]+Table1[[#This Row],[Lower Bound]])/2</f>
        <v>504.5</v>
      </c>
    </row>
    <row r="449" spans="1:19" x14ac:dyDescent="0.3">
      <c r="A449" s="2">
        <v>20711</v>
      </c>
      <c r="B449" t="s">
        <v>24</v>
      </c>
      <c r="C449" t="str">
        <f>IF(Table1[[#This Row],[Gender]]="M", "Married", "Single")</f>
        <v>Single</v>
      </c>
      <c r="D449" t="s">
        <v>23</v>
      </c>
      <c r="E449" t="str">
        <f>IF(Table1[[#This Row],[Gender]]="F", "Female", "Male")</f>
        <v>Female</v>
      </c>
      <c r="F449" s="3">
        <v>40000</v>
      </c>
      <c r="G449" s="2">
        <v>1</v>
      </c>
      <c r="H449" t="s">
        <v>11</v>
      </c>
      <c r="I449" t="s">
        <v>12</v>
      </c>
      <c r="J449">
        <v>0</v>
      </c>
      <c r="K449" t="s">
        <v>20</v>
      </c>
      <c r="L449" s="2">
        <v>32</v>
      </c>
      <c r="M449" s="15" t="s">
        <v>12</v>
      </c>
      <c r="N449" s="2">
        <f>IF(Table1[[#This Row],[Purchased Bike]]="Yes", 1, 0)</f>
        <v>1</v>
      </c>
      <c r="O449" s="1" t="s">
        <v>29</v>
      </c>
      <c r="P449" t="s">
        <v>30</v>
      </c>
      <c r="Q449" s="2">
        <f>IF(LEFT(Table1[[#This Row],[Commute Distance]],2)="10",10,VALUE(LEFT(Table1[[#This Row],[Commute Distance]],FIND("-",Table1[[#This Row],[Commute Distance]])-1)))</f>
        <v>1</v>
      </c>
      <c r="R4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49">
        <f>(Table1[[#This Row],[Upper Bound]]+Table1[[#This Row],[Lower Bound]])/2</f>
        <v>1.5</v>
      </c>
    </row>
    <row r="450" spans="1:19" x14ac:dyDescent="0.3">
      <c r="A450" s="2">
        <v>11383</v>
      </c>
      <c r="B450" t="s">
        <v>24</v>
      </c>
      <c r="C450" t="str">
        <f>IF(Table1[[#This Row],[Gender]]="M", "Married", "Single")</f>
        <v>Single</v>
      </c>
      <c r="D450" t="s">
        <v>23</v>
      </c>
      <c r="E450" t="str">
        <f>IF(Table1[[#This Row],[Gender]]="F", "Female", "Male")</f>
        <v>Female</v>
      </c>
      <c r="F450" s="3">
        <v>30000</v>
      </c>
      <c r="G450" s="2">
        <v>3</v>
      </c>
      <c r="H450" t="s">
        <v>15</v>
      </c>
      <c r="I450" t="s">
        <v>12</v>
      </c>
      <c r="J450">
        <v>0</v>
      </c>
      <c r="K450" t="s">
        <v>13</v>
      </c>
      <c r="L450" s="2">
        <v>46</v>
      </c>
      <c r="M450" s="15" t="s">
        <v>14</v>
      </c>
      <c r="N450" s="2">
        <f>IF(Table1[[#This Row],[Purchased Bike]]="Yes", 1, 0)</f>
        <v>0</v>
      </c>
      <c r="O450" s="1" t="s">
        <v>29</v>
      </c>
      <c r="P450" t="s">
        <v>35</v>
      </c>
      <c r="Q450" s="2">
        <f>IF(LEFT(Table1[[#This Row],[Commute Distance]],2)="10",10,VALUE(LEFT(Table1[[#This Row],[Commute Distance]],FIND("-",Table1[[#This Row],[Commute Distance]])-1)))</f>
        <v>0</v>
      </c>
      <c r="R4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50">
        <f>(Table1[[#This Row],[Upper Bound]]+Table1[[#This Row],[Lower Bound]])/2</f>
        <v>0.5</v>
      </c>
    </row>
    <row r="451" spans="1:19" x14ac:dyDescent="0.3">
      <c r="A451" s="2">
        <v>12497</v>
      </c>
      <c r="B451" t="s">
        <v>24</v>
      </c>
      <c r="C451" t="str">
        <f>IF(Table1[[#This Row],[Gender]]="M", "Married", "Single")</f>
        <v>Single</v>
      </c>
      <c r="D451" t="s">
        <v>23</v>
      </c>
      <c r="E451" t="str">
        <f>IF(Table1[[#This Row],[Gender]]="F", "Female", "Male")</f>
        <v>Female</v>
      </c>
      <c r="F451" s="3">
        <v>40000</v>
      </c>
      <c r="G451" s="2">
        <v>1</v>
      </c>
      <c r="H451" t="s">
        <v>11</v>
      </c>
      <c r="I451" t="s">
        <v>12</v>
      </c>
      <c r="J451">
        <v>0</v>
      </c>
      <c r="K451" t="s">
        <v>13</v>
      </c>
      <c r="L451" s="2">
        <v>42</v>
      </c>
      <c r="M451" s="15" t="s">
        <v>14</v>
      </c>
      <c r="N451" s="2">
        <f>IF(Table1[[#This Row],[Purchased Bike]]="Yes", 1, 0)</f>
        <v>0</v>
      </c>
      <c r="O451" s="1" t="s">
        <v>29</v>
      </c>
      <c r="P451" t="s">
        <v>30</v>
      </c>
      <c r="Q451" s="2">
        <f>IF(LEFT(Table1[[#This Row],[Commute Distance]],2)="10",10,VALUE(LEFT(Table1[[#This Row],[Commute Distance]],FIND("-",Table1[[#This Row],[Commute Distance]])-1)))</f>
        <v>0</v>
      </c>
      <c r="R4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51">
        <f>(Table1[[#This Row],[Upper Bound]]+Table1[[#This Row],[Lower Bound]])/2</f>
        <v>0.5</v>
      </c>
    </row>
    <row r="452" spans="1:19" x14ac:dyDescent="0.3">
      <c r="A452" s="2">
        <v>16559</v>
      </c>
      <c r="B452" t="s">
        <v>25</v>
      </c>
      <c r="C452" t="str">
        <f>IF(Table1[[#This Row],[Gender]]="M", "Married", "Single")</f>
        <v>Single</v>
      </c>
      <c r="D452" t="s">
        <v>23</v>
      </c>
      <c r="E452" t="str">
        <f>IF(Table1[[#This Row],[Gender]]="F", "Female", "Male")</f>
        <v>Female</v>
      </c>
      <c r="F452" s="3">
        <v>10000</v>
      </c>
      <c r="G452" s="2">
        <v>2</v>
      </c>
      <c r="H452" t="s">
        <v>19</v>
      </c>
      <c r="I452" t="s">
        <v>12</v>
      </c>
      <c r="J452">
        <v>0</v>
      </c>
      <c r="K452" t="s">
        <v>13</v>
      </c>
      <c r="L452" s="2">
        <v>36</v>
      </c>
      <c r="M452" s="15" t="s">
        <v>12</v>
      </c>
      <c r="N452" s="2">
        <f>IF(Table1[[#This Row],[Purchased Bike]]="Yes", 1, 0)</f>
        <v>1</v>
      </c>
      <c r="O452" s="1" t="s">
        <v>29</v>
      </c>
      <c r="P452" t="s">
        <v>33</v>
      </c>
      <c r="Q452" s="2">
        <f>IF(LEFT(Table1[[#This Row],[Commute Distance]],2)="10",10,VALUE(LEFT(Table1[[#This Row],[Commute Distance]],FIND("-",Table1[[#This Row],[Commute Distance]])-1)))</f>
        <v>0</v>
      </c>
      <c r="R4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52">
        <f>(Table1[[#This Row],[Upper Bound]]+Table1[[#This Row],[Lower Bound]])/2</f>
        <v>0.5</v>
      </c>
    </row>
    <row r="453" spans="1:19" x14ac:dyDescent="0.3">
      <c r="A453" s="2">
        <v>11585</v>
      </c>
      <c r="B453" t="s">
        <v>24</v>
      </c>
      <c r="C453" t="str">
        <f>IF(Table1[[#This Row],[Gender]]="M", "Married", "Single")</f>
        <v>Single</v>
      </c>
      <c r="D453" t="s">
        <v>23</v>
      </c>
      <c r="E453" t="str">
        <f>IF(Table1[[#This Row],[Gender]]="F", "Female", "Male")</f>
        <v>Female</v>
      </c>
      <c r="F453" s="3">
        <v>40000</v>
      </c>
      <c r="G453" s="2">
        <v>1</v>
      </c>
      <c r="H453" t="s">
        <v>11</v>
      </c>
      <c r="I453" t="s">
        <v>12</v>
      </c>
      <c r="J453">
        <v>0</v>
      </c>
      <c r="K453" t="s">
        <v>13</v>
      </c>
      <c r="L453" s="2">
        <v>41</v>
      </c>
      <c r="M453" s="15" t="s">
        <v>14</v>
      </c>
      <c r="N453" s="2">
        <f>IF(Table1[[#This Row],[Purchased Bike]]="Yes", 1, 0)</f>
        <v>0</v>
      </c>
      <c r="O453" s="1" t="s">
        <v>29</v>
      </c>
      <c r="P453" t="s">
        <v>30</v>
      </c>
      <c r="Q453" s="2">
        <f>IF(LEFT(Table1[[#This Row],[Commute Distance]],2)="10",10,VALUE(LEFT(Table1[[#This Row],[Commute Distance]],FIND("-",Table1[[#This Row],[Commute Distance]])-1)))</f>
        <v>0</v>
      </c>
      <c r="R4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53">
        <f>(Table1[[#This Row],[Upper Bound]]+Table1[[#This Row],[Lower Bound]])/2</f>
        <v>0.5</v>
      </c>
    </row>
    <row r="454" spans="1:19" x14ac:dyDescent="0.3">
      <c r="A454" s="2">
        <v>20277</v>
      </c>
      <c r="B454" t="s">
        <v>24</v>
      </c>
      <c r="C454" t="str">
        <f>IF(Table1[[#This Row],[Gender]]="M", "Married", "Single")</f>
        <v>Single</v>
      </c>
      <c r="D454" t="s">
        <v>23</v>
      </c>
      <c r="E454" t="str">
        <f>IF(Table1[[#This Row],[Gender]]="F", "Female", "Male")</f>
        <v>Female</v>
      </c>
      <c r="F454" s="3">
        <v>30000</v>
      </c>
      <c r="G454" s="2">
        <v>2</v>
      </c>
      <c r="H454" t="s">
        <v>15</v>
      </c>
      <c r="I454" t="s">
        <v>14</v>
      </c>
      <c r="J454">
        <v>2</v>
      </c>
      <c r="K454" t="s">
        <v>13</v>
      </c>
      <c r="L454" s="2">
        <v>69</v>
      </c>
      <c r="M454" s="15" t="s">
        <v>14</v>
      </c>
      <c r="N454" s="2">
        <f>IF(Table1[[#This Row],[Purchased Bike]]="Yes", 1, 0)</f>
        <v>0</v>
      </c>
      <c r="O454" s="1" t="s">
        <v>32</v>
      </c>
      <c r="P454" t="s">
        <v>31</v>
      </c>
      <c r="Q454" s="2">
        <f>IF(LEFT(Table1[[#This Row],[Commute Distance]],2)="10",10,VALUE(LEFT(Table1[[#This Row],[Commute Distance]],FIND("-",Table1[[#This Row],[Commute Distance]])-1)))</f>
        <v>0</v>
      </c>
      <c r="R4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54">
        <f>(Table1[[#This Row],[Upper Bound]]+Table1[[#This Row],[Lower Bound]])/2</f>
        <v>0.5</v>
      </c>
    </row>
    <row r="455" spans="1:19" x14ac:dyDescent="0.3">
      <c r="A455" s="2">
        <v>26765</v>
      </c>
      <c r="B455" t="s">
        <v>25</v>
      </c>
      <c r="C455" t="str">
        <f>IF(Table1[[#This Row],[Gender]]="M", "Married", "Single")</f>
        <v>Single</v>
      </c>
      <c r="D455" t="s">
        <v>23</v>
      </c>
      <c r="E455" t="str">
        <f>IF(Table1[[#This Row],[Gender]]="F", "Female", "Male")</f>
        <v>Female</v>
      </c>
      <c r="F455" s="3">
        <v>70000</v>
      </c>
      <c r="G455" s="2">
        <v>5</v>
      </c>
      <c r="H455" t="s">
        <v>11</v>
      </c>
      <c r="I455" t="s">
        <v>12</v>
      </c>
      <c r="J455">
        <v>2</v>
      </c>
      <c r="K455" t="s">
        <v>18</v>
      </c>
      <c r="L455" s="2">
        <v>45</v>
      </c>
      <c r="M455" s="15" t="s">
        <v>14</v>
      </c>
      <c r="N455" s="2">
        <f>IF(Table1[[#This Row],[Purchased Bike]]="Yes", 1, 0)</f>
        <v>0</v>
      </c>
      <c r="O455" s="1" t="s">
        <v>32</v>
      </c>
      <c r="P455" t="s">
        <v>31</v>
      </c>
      <c r="Q455" s="2">
        <f>IF(LEFT(Table1[[#This Row],[Commute Distance]],2)="10",10,VALUE(LEFT(Table1[[#This Row],[Commute Distance]],FIND("-",Table1[[#This Row],[Commute Distance]])-1)))</f>
        <v>5</v>
      </c>
      <c r="R4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55">
        <f>(Table1[[#This Row],[Upper Bound]]+Table1[[#This Row],[Lower Bound]])/2</f>
        <v>7.5</v>
      </c>
    </row>
    <row r="456" spans="1:19" x14ac:dyDescent="0.3">
      <c r="A456" s="2">
        <v>12389</v>
      </c>
      <c r="B456" t="s">
        <v>25</v>
      </c>
      <c r="C456" t="str">
        <f>IF(Table1[[#This Row],[Gender]]="M", "Married", "Single")</f>
        <v>Married</v>
      </c>
      <c r="D456" t="s">
        <v>24</v>
      </c>
      <c r="E456" t="str">
        <f>IF(Table1[[#This Row],[Gender]]="F", "Female", "Male")</f>
        <v>Male</v>
      </c>
      <c r="F456" s="3">
        <v>30000</v>
      </c>
      <c r="G456" s="2">
        <v>0</v>
      </c>
      <c r="H456" t="s">
        <v>19</v>
      </c>
      <c r="I456" t="s">
        <v>14</v>
      </c>
      <c r="J456">
        <v>1</v>
      </c>
      <c r="K456" t="s">
        <v>17</v>
      </c>
      <c r="L456" s="2">
        <v>34</v>
      </c>
      <c r="M456" s="15" t="s">
        <v>14</v>
      </c>
      <c r="N456" s="2">
        <f>IF(Table1[[#This Row],[Purchased Bike]]="Yes", 1, 0)</f>
        <v>0</v>
      </c>
      <c r="O456" s="1" t="s">
        <v>29</v>
      </c>
      <c r="P456" t="s">
        <v>33</v>
      </c>
      <c r="Q456" s="2">
        <f>IF(LEFT(Table1[[#This Row],[Commute Distance]],2)="10",10,VALUE(LEFT(Table1[[#This Row],[Commute Distance]],FIND("-",Table1[[#This Row],[Commute Distance]])-1)))</f>
        <v>2</v>
      </c>
      <c r="R4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56">
        <f>(Table1[[#This Row],[Upper Bound]]+Table1[[#This Row],[Lower Bound]])/2</f>
        <v>3.5</v>
      </c>
    </row>
    <row r="457" spans="1:19" x14ac:dyDescent="0.3">
      <c r="A457" s="2">
        <v>13585</v>
      </c>
      <c r="B457" t="s">
        <v>24</v>
      </c>
      <c r="C457" t="str">
        <f>IF(Table1[[#This Row],[Gender]]="M", "Married", "Single")</f>
        <v>Single</v>
      </c>
      <c r="D457" t="s">
        <v>23</v>
      </c>
      <c r="E457" t="str">
        <f>IF(Table1[[#This Row],[Gender]]="F", "Female", "Male")</f>
        <v>Female</v>
      </c>
      <c r="F457" s="3">
        <v>80000</v>
      </c>
      <c r="G457" s="2">
        <v>4</v>
      </c>
      <c r="H457" t="s">
        <v>16</v>
      </c>
      <c r="I457" t="s">
        <v>14</v>
      </c>
      <c r="J457">
        <v>1</v>
      </c>
      <c r="K457" t="s">
        <v>17</v>
      </c>
      <c r="L457" s="2">
        <v>53</v>
      </c>
      <c r="M457" s="15" t="s">
        <v>12</v>
      </c>
      <c r="N457" s="2">
        <f>IF(Table1[[#This Row],[Purchased Bike]]="Yes", 1, 0)</f>
        <v>1</v>
      </c>
      <c r="O457" s="1" t="s">
        <v>29</v>
      </c>
      <c r="P457" t="s">
        <v>31</v>
      </c>
      <c r="Q457" s="2">
        <f>IF(LEFT(Table1[[#This Row],[Commute Distance]],2)="10",10,VALUE(LEFT(Table1[[#This Row],[Commute Distance]],FIND("-",Table1[[#This Row],[Commute Distance]])-1)))</f>
        <v>2</v>
      </c>
      <c r="R4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57">
        <f>(Table1[[#This Row],[Upper Bound]]+Table1[[#This Row],[Lower Bound]])/2</f>
        <v>3.5</v>
      </c>
    </row>
    <row r="458" spans="1:19" x14ac:dyDescent="0.3">
      <c r="A458" s="2">
        <v>26385</v>
      </c>
      <c r="B458" t="s">
        <v>25</v>
      </c>
      <c r="C458" t="str">
        <f>IF(Table1[[#This Row],[Gender]]="M", "Married", "Single")</f>
        <v>Married</v>
      </c>
      <c r="D458" t="s">
        <v>24</v>
      </c>
      <c r="E458" t="str">
        <f>IF(Table1[[#This Row],[Gender]]="F", "Female", "Male")</f>
        <v>Male</v>
      </c>
      <c r="F458" s="3">
        <v>120000</v>
      </c>
      <c r="G458" s="2">
        <v>3</v>
      </c>
      <c r="H458" t="s">
        <v>16</v>
      </c>
      <c r="I458" t="s">
        <v>14</v>
      </c>
      <c r="J458">
        <v>4</v>
      </c>
      <c r="K458" t="s">
        <v>18</v>
      </c>
      <c r="L458" s="2">
        <v>50</v>
      </c>
      <c r="M458" s="15" t="s">
        <v>14</v>
      </c>
      <c r="N458" s="2">
        <f>IF(Table1[[#This Row],[Purchased Bike]]="Yes", 1, 0)</f>
        <v>0</v>
      </c>
      <c r="O458" s="1" t="s">
        <v>29</v>
      </c>
      <c r="P458" t="s">
        <v>33</v>
      </c>
      <c r="Q458" s="2">
        <f>IF(LEFT(Table1[[#This Row],[Commute Distance]],2)="10",10,VALUE(LEFT(Table1[[#This Row],[Commute Distance]],FIND("-",Table1[[#This Row],[Commute Distance]])-1)))</f>
        <v>5</v>
      </c>
      <c r="R4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58">
        <f>(Table1[[#This Row],[Upper Bound]]+Table1[[#This Row],[Lower Bound]])/2</f>
        <v>7.5</v>
      </c>
    </row>
    <row r="459" spans="1:19" x14ac:dyDescent="0.3">
      <c r="A459" s="2">
        <v>12236</v>
      </c>
      <c r="B459" t="s">
        <v>24</v>
      </c>
      <c r="C459" t="str">
        <f>IF(Table1[[#This Row],[Gender]]="M", "Married", "Single")</f>
        <v>Single</v>
      </c>
      <c r="D459" t="s">
        <v>23</v>
      </c>
      <c r="E459" t="str">
        <f>IF(Table1[[#This Row],[Gender]]="F", "Female", "Male")</f>
        <v>Female</v>
      </c>
      <c r="F459" s="3">
        <v>20000</v>
      </c>
      <c r="G459" s="2">
        <v>1</v>
      </c>
      <c r="H459" t="s">
        <v>19</v>
      </c>
      <c r="I459" t="s">
        <v>12</v>
      </c>
      <c r="J459">
        <v>0</v>
      </c>
      <c r="K459" t="s">
        <v>13</v>
      </c>
      <c r="L459" s="2">
        <v>65</v>
      </c>
      <c r="M459" s="15" t="s">
        <v>14</v>
      </c>
      <c r="N459" s="2">
        <f>IF(Table1[[#This Row],[Purchased Bike]]="Yes", 1, 0)</f>
        <v>0</v>
      </c>
      <c r="O459" s="1" t="s">
        <v>29</v>
      </c>
      <c r="P459" t="s">
        <v>31</v>
      </c>
      <c r="Q459" s="2">
        <f>IF(LEFT(Table1[[#This Row],[Commute Distance]],2)="10",10,VALUE(LEFT(Table1[[#This Row],[Commute Distance]],FIND("-",Table1[[#This Row],[Commute Distance]])-1)))</f>
        <v>0</v>
      </c>
      <c r="R4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59">
        <f>(Table1[[#This Row],[Upper Bound]]+Table1[[#This Row],[Lower Bound]])/2</f>
        <v>0.5</v>
      </c>
    </row>
    <row r="460" spans="1:19" x14ac:dyDescent="0.3">
      <c r="A460" s="2">
        <v>21560</v>
      </c>
      <c r="B460" t="s">
        <v>24</v>
      </c>
      <c r="C460" t="str">
        <f>IF(Table1[[#This Row],[Gender]]="M", "Married", "Single")</f>
        <v>Married</v>
      </c>
      <c r="D460" t="s">
        <v>24</v>
      </c>
      <c r="E460" t="str">
        <f>IF(Table1[[#This Row],[Gender]]="F", "Female", "Male")</f>
        <v>Male</v>
      </c>
      <c r="F460" s="3">
        <v>120000</v>
      </c>
      <c r="G460" s="2">
        <v>0</v>
      </c>
      <c r="H460" t="s">
        <v>16</v>
      </c>
      <c r="I460" t="s">
        <v>12</v>
      </c>
      <c r="J460">
        <v>4</v>
      </c>
      <c r="K460" t="s">
        <v>22</v>
      </c>
      <c r="L460" s="2">
        <v>32</v>
      </c>
      <c r="M460" s="15" t="s">
        <v>12</v>
      </c>
      <c r="N460" s="2">
        <f>IF(Table1[[#This Row],[Purchased Bike]]="Yes", 1, 0)</f>
        <v>1</v>
      </c>
      <c r="O460" s="1" t="s">
        <v>32</v>
      </c>
      <c r="P460" t="s">
        <v>34</v>
      </c>
      <c r="Q460" s="2">
        <f>IF(LEFT(Table1[[#This Row],[Commute Distance]],2)="10",10,VALUE(LEFT(Table1[[#This Row],[Commute Distance]],FIND("-",Table1[[#This Row],[Commute Distance]])-1)))</f>
        <v>10</v>
      </c>
      <c r="R4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60">
        <f>(Table1[[#This Row],[Upper Bound]]+Table1[[#This Row],[Lower Bound]])/2</f>
        <v>504.5</v>
      </c>
    </row>
    <row r="461" spans="1:19" x14ac:dyDescent="0.3">
      <c r="A461" s="2">
        <v>21554</v>
      </c>
      <c r="B461" t="s">
        <v>25</v>
      </c>
      <c r="C461" t="str">
        <f>IF(Table1[[#This Row],[Gender]]="M", "Married", "Single")</f>
        <v>Single</v>
      </c>
      <c r="D461" t="s">
        <v>23</v>
      </c>
      <c r="E461" t="str">
        <f>IF(Table1[[#This Row],[Gender]]="F", "Female", "Male")</f>
        <v>Female</v>
      </c>
      <c r="F461" s="3">
        <v>80000</v>
      </c>
      <c r="G461" s="2">
        <v>0</v>
      </c>
      <c r="H461" t="s">
        <v>16</v>
      </c>
      <c r="I461" t="s">
        <v>14</v>
      </c>
      <c r="J461">
        <v>3</v>
      </c>
      <c r="K461" t="s">
        <v>22</v>
      </c>
      <c r="L461" s="2">
        <v>33</v>
      </c>
      <c r="M461" s="15" t="s">
        <v>14</v>
      </c>
      <c r="N461" s="2">
        <f>IF(Table1[[#This Row],[Purchased Bike]]="Yes", 1, 0)</f>
        <v>0</v>
      </c>
      <c r="O461" s="1" t="s">
        <v>32</v>
      </c>
      <c r="P461" t="s">
        <v>30</v>
      </c>
      <c r="Q461" s="2">
        <f>IF(LEFT(Table1[[#This Row],[Commute Distance]],2)="10",10,VALUE(LEFT(Table1[[#This Row],[Commute Distance]],FIND("-",Table1[[#This Row],[Commute Distance]])-1)))</f>
        <v>10</v>
      </c>
      <c r="R4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61">
        <f>(Table1[[#This Row],[Upper Bound]]+Table1[[#This Row],[Lower Bound]])/2</f>
        <v>504.5</v>
      </c>
    </row>
    <row r="462" spans="1:19" x14ac:dyDescent="0.3">
      <c r="A462" s="2">
        <v>13662</v>
      </c>
      <c r="B462" t="s">
        <v>25</v>
      </c>
      <c r="C462" t="str">
        <f>IF(Table1[[#This Row],[Gender]]="M", "Married", "Single")</f>
        <v>Married</v>
      </c>
      <c r="D462" t="s">
        <v>24</v>
      </c>
      <c r="E462" t="str">
        <f>IF(Table1[[#This Row],[Gender]]="F", "Female", "Male")</f>
        <v>Male</v>
      </c>
      <c r="F462" s="3">
        <v>20000</v>
      </c>
      <c r="G462" s="2">
        <v>0</v>
      </c>
      <c r="H462" t="s">
        <v>19</v>
      </c>
      <c r="I462" t="s">
        <v>12</v>
      </c>
      <c r="J462">
        <v>2</v>
      </c>
      <c r="K462" t="s">
        <v>20</v>
      </c>
      <c r="L462" s="2">
        <v>31</v>
      </c>
      <c r="M462" s="15" t="s">
        <v>12</v>
      </c>
      <c r="N462" s="2">
        <f>IF(Table1[[#This Row],[Purchased Bike]]="Yes", 1, 0)</f>
        <v>1</v>
      </c>
      <c r="O462" s="1" t="s">
        <v>29</v>
      </c>
      <c r="P462" t="s">
        <v>34</v>
      </c>
      <c r="Q462" s="2">
        <f>IF(LEFT(Table1[[#This Row],[Commute Distance]],2)="10",10,VALUE(LEFT(Table1[[#This Row],[Commute Distance]],FIND("-",Table1[[#This Row],[Commute Distance]])-1)))</f>
        <v>1</v>
      </c>
      <c r="R4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62">
        <f>(Table1[[#This Row],[Upper Bound]]+Table1[[#This Row],[Lower Bound]])/2</f>
        <v>1.5</v>
      </c>
    </row>
    <row r="463" spans="1:19" x14ac:dyDescent="0.3">
      <c r="A463" s="2">
        <v>13089</v>
      </c>
      <c r="B463" t="s">
        <v>24</v>
      </c>
      <c r="C463" t="str">
        <f>IF(Table1[[#This Row],[Gender]]="M", "Married", "Single")</f>
        <v>Single</v>
      </c>
      <c r="D463" t="s">
        <v>23</v>
      </c>
      <c r="E463" t="str">
        <f>IF(Table1[[#This Row],[Gender]]="F", "Female", "Male")</f>
        <v>Female</v>
      </c>
      <c r="F463" s="3">
        <v>120000</v>
      </c>
      <c r="G463" s="2">
        <v>1</v>
      </c>
      <c r="H463" t="s">
        <v>21</v>
      </c>
      <c r="I463" t="s">
        <v>12</v>
      </c>
      <c r="J463">
        <v>2</v>
      </c>
      <c r="K463" t="s">
        <v>13</v>
      </c>
      <c r="L463" s="2">
        <v>46</v>
      </c>
      <c r="M463" s="15" t="s">
        <v>12</v>
      </c>
      <c r="N463" s="2">
        <f>IF(Table1[[#This Row],[Purchased Bike]]="Yes", 1, 0)</f>
        <v>1</v>
      </c>
      <c r="O463" s="1" t="s">
        <v>32</v>
      </c>
      <c r="P463" t="s">
        <v>30</v>
      </c>
      <c r="Q463" s="2">
        <f>IF(LEFT(Table1[[#This Row],[Commute Distance]],2)="10",10,VALUE(LEFT(Table1[[#This Row],[Commute Distance]],FIND("-",Table1[[#This Row],[Commute Distance]])-1)))</f>
        <v>0</v>
      </c>
      <c r="R4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63">
        <f>(Table1[[#This Row],[Upper Bound]]+Table1[[#This Row],[Lower Bound]])/2</f>
        <v>0.5</v>
      </c>
    </row>
    <row r="464" spans="1:19" x14ac:dyDescent="0.3">
      <c r="A464" s="2">
        <v>14791</v>
      </c>
      <c r="B464" t="s">
        <v>24</v>
      </c>
      <c r="C464" t="str">
        <f>IF(Table1[[#This Row],[Gender]]="M", "Married", "Single")</f>
        <v>Single</v>
      </c>
      <c r="D464" t="s">
        <v>23</v>
      </c>
      <c r="E464" t="str">
        <f>IF(Table1[[#This Row],[Gender]]="F", "Female", "Male")</f>
        <v>Female</v>
      </c>
      <c r="F464" s="3">
        <v>40000</v>
      </c>
      <c r="G464" s="2">
        <v>0</v>
      </c>
      <c r="H464" t="s">
        <v>15</v>
      </c>
      <c r="I464" t="s">
        <v>12</v>
      </c>
      <c r="J464">
        <v>0</v>
      </c>
      <c r="K464" t="s">
        <v>13</v>
      </c>
      <c r="L464" s="2">
        <v>39</v>
      </c>
      <c r="M464" s="15" t="s">
        <v>12</v>
      </c>
      <c r="N464" s="2">
        <f>IF(Table1[[#This Row],[Purchased Bike]]="Yes", 1, 0)</f>
        <v>1</v>
      </c>
      <c r="O464" s="1" t="s">
        <v>29</v>
      </c>
      <c r="P464" t="s">
        <v>30</v>
      </c>
      <c r="Q464" s="2">
        <f>IF(LEFT(Table1[[#This Row],[Commute Distance]],2)="10",10,VALUE(LEFT(Table1[[#This Row],[Commute Distance]],FIND("-",Table1[[#This Row],[Commute Distance]])-1)))</f>
        <v>0</v>
      </c>
      <c r="R4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64">
        <f>(Table1[[#This Row],[Upper Bound]]+Table1[[#This Row],[Lower Bound]])/2</f>
        <v>0.5</v>
      </c>
    </row>
    <row r="465" spans="1:19" x14ac:dyDescent="0.3">
      <c r="A465" s="2">
        <v>19331</v>
      </c>
      <c r="B465" t="s">
        <v>25</v>
      </c>
      <c r="C465" t="str">
        <f>IF(Table1[[#This Row],[Gender]]="M", "Married", "Single")</f>
        <v>Married</v>
      </c>
      <c r="D465" t="s">
        <v>24</v>
      </c>
      <c r="E465" t="str">
        <f>IF(Table1[[#This Row],[Gender]]="F", "Female", "Male")</f>
        <v>Male</v>
      </c>
      <c r="F465" s="3">
        <v>20000</v>
      </c>
      <c r="G465" s="2">
        <v>2</v>
      </c>
      <c r="H465" t="s">
        <v>19</v>
      </c>
      <c r="I465" t="s">
        <v>12</v>
      </c>
      <c r="J465">
        <v>1</v>
      </c>
      <c r="K465" t="s">
        <v>13</v>
      </c>
      <c r="L465" s="2">
        <v>40</v>
      </c>
      <c r="M465" s="15" t="s">
        <v>14</v>
      </c>
      <c r="N465" s="2">
        <f>IF(Table1[[#This Row],[Purchased Bike]]="Yes", 1, 0)</f>
        <v>0</v>
      </c>
      <c r="O465" s="1" t="s">
        <v>29</v>
      </c>
      <c r="P465" t="s">
        <v>33</v>
      </c>
      <c r="Q465" s="2">
        <f>IF(LEFT(Table1[[#This Row],[Commute Distance]],2)="10",10,VALUE(LEFT(Table1[[#This Row],[Commute Distance]],FIND("-",Table1[[#This Row],[Commute Distance]])-1)))</f>
        <v>0</v>
      </c>
      <c r="R4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65">
        <f>(Table1[[#This Row],[Upper Bound]]+Table1[[#This Row],[Lower Bound]])/2</f>
        <v>0.5</v>
      </c>
    </row>
    <row r="466" spans="1:19" x14ac:dyDescent="0.3">
      <c r="A466" s="2">
        <v>17754</v>
      </c>
      <c r="B466" t="s">
        <v>25</v>
      </c>
      <c r="C466" t="str">
        <f>IF(Table1[[#This Row],[Gender]]="M", "Married", "Single")</f>
        <v>Single</v>
      </c>
      <c r="D466" t="s">
        <v>23</v>
      </c>
      <c r="E466" t="str">
        <f>IF(Table1[[#This Row],[Gender]]="F", "Female", "Male")</f>
        <v>Female</v>
      </c>
      <c r="F466" s="3">
        <v>30000</v>
      </c>
      <c r="G466" s="2">
        <v>3</v>
      </c>
      <c r="H466" t="s">
        <v>15</v>
      </c>
      <c r="I466" t="s">
        <v>12</v>
      </c>
      <c r="J466">
        <v>0</v>
      </c>
      <c r="K466" t="s">
        <v>13</v>
      </c>
      <c r="L466" s="2">
        <v>46</v>
      </c>
      <c r="M466" s="15" t="s">
        <v>12</v>
      </c>
      <c r="N466" s="2">
        <f>IF(Table1[[#This Row],[Purchased Bike]]="Yes", 1, 0)</f>
        <v>1</v>
      </c>
      <c r="O466" s="1" t="s">
        <v>29</v>
      </c>
      <c r="P466" t="s">
        <v>30</v>
      </c>
      <c r="Q466" s="2">
        <f>IF(LEFT(Table1[[#This Row],[Commute Distance]],2)="10",10,VALUE(LEFT(Table1[[#This Row],[Commute Distance]],FIND("-",Table1[[#This Row],[Commute Distance]])-1)))</f>
        <v>0</v>
      </c>
      <c r="R4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66">
        <f>(Table1[[#This Row],[Upper Bound]]+Table1[[#This Row],[Lower Bound]])/2</f>
        <v>0.5</v>
      </c>
    </row>
    <row r="467" spans="1:19" x14ac:dyDescent="0.3">
      <c r="A467" s="2">
        <v>11149</v>
      </c>
      <c r="B467" t="s">
        <v>24</v>
      </c>
      <c r="C467" t="str">
        <f>IF(Table1[[#This Row],[Gender]]="M", "Married", "Single")</f>
        <v>Married</v>
      </c>
      <c r="D467" t="s">
        <v>24</v>
      </c>
      <c r="E467" t="str">
        <f>IF(Table1[[#This Row],[Gender]]="F", "Female", "Male")</f>
        <v>Male</v>
      </c>
      <c r="F467" s="3">
        <v>40000</v>
      </c>
      <c r="G467" s="2">
        <v>2</v>
      </c>
      <c r="H467" t="s">
        <v>21</v>
      </c>
      <c r="I467" t="s">
        <v>12</v>
      </c>
      <c r="J467">
        <v>2</v>
      </c>
      <c r="K467" t="s">
        <v>13</v>
      </c>
      <c r="L467" s="2">
        <v>65</v>
      </c>
      <c r="M467" s="15" t="s">
        <v>14</v>
      </c>
      <c r="N467" s="2">
        <f>IF(Table1[[#This Row],[Purchased Bike]]="Yes", 1, 0)</f>
        <v>0</v>
      </c>
      <c r="O467" s="1" t="s">
        <v>32</v>
      </c>
      <c r="P467" t="s">
        <v>30</v>
      </c>
      <c r="Q467" s="2">
        <f>IF(LEFT(Table1[[#This Row],[Commute Distance]],2)="10",10,VALUE(LEFT(Table1[[#This Row],[Commute Distance]],FIND("-",Table1[[#This Row],[Commute Distance]])-1)))</f>
        <v>0</v>
      </c>
      <c r="R4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67">
        <f>(Table1[[#This Row],[Upper Bound]]+Table1[[#This Row],[Lower Bound]])/2</f>
        <v>0.5</v>
      </c>
    </row>
    <row r="468" spans="1:19" x14ac:dyDescent="0.3">
      <c r="A468" s="2">
        <v>16549</v>
      </c>
      <c r="B468" t="s">
        <v>25</v>
      </c>
      <c r="C468" t="str">
        <f>IF(Table1[[#This Row],[Gender]]="M", "Married", "Single")</f>
        <v>Single</v>
      </c>
      <c r="D468" t="s">
        <v>23</v>
      </c>
      <c r="E468" t="str">
        <f>IF(Table1[[#This Row],[Gender]]="F", "Female", "Male")</f>
        <v>Female</v>
      </c>
      <c r="F468" s="3">
        <v>30000</v>
      </c>
      <c r="G468" s="2">
        <v>3</v>
      </c>
      <c r="H468" t="s">
        <v>15</v>
      </c>
      <c r="I468" t="s">
        <v>12</v>
      </c>
      <c r="J468">
        <v>0</v>
      </c>
      <c r="K468" t="s">
        <v>13</v>
      </c>
      <c r="L468" s="2">
        <v>47</v>
      </c>
      <c r="M468" s="15" t="s">
        <v>12</v>
      </c>
      <c r="N468" s="2">
        <f>IF(Table1[[#This Row],[Purchased Bike]]="Yes", 1, 0)</f>
        <v>1</v>
      </c>
      <c r="O468" s="1" t="s">
        <v>29</v>
      </c>
      <c r="P468" t="s">
        <v>30</v>
      </c>
      <c r="Q468" s="2">
        <f>IF(LEFT(Table1[[#This Row],[Commute Distance]],2)="10",10,VALUE(LEFT(Table1[[#This Row],[Commute Distance]],FIND("-",Table1[[#This Row],[Commute Distance]])-1)))</f>
        <v>0</v>
      </c>
      <c r="R4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68">
        <f>(Table1[[#This Row],[Upper Bound]]+Table1[[#This Row],[Lower Bound]])/2</f>
        <v>0.5</v>
      </c>
    </row>
    <row r="469" spans="1:19" x14ac:dyDescent="0.3">
      <c r="A469" s="2">
        <v>24305</v>
      </c>
      <c r="B469" t="s">
        <v>25</v>
      </c>
      <c r="C469" t="str">
        <f>IF(Table1[[#This Row],[Gender]]="M", "Married", "Single")</f>
        <v>Married</v>
      </c>
      <c r="D469" t="s">
        <v>24</v>
      </c>
      <c r="E469" t="str">
        <f>IF(Table1[[#This Row],[Gender]]="F", "Female", "Male")</f>
        <v>Male</v>
      </c>
      <c r="F469" s="3">
        <v>100000</v>
      </c>
      <c r="G469" s="2">
        <v>1</v>
      </c>
      <c r="H469" t="s">
        <v>21</v>
      </c>
      <c r="I469" t="s">
        <v>14</v>
      </c>
      <c r="J469">
        <v>3</v>
      </c>
      <c r="K469" t="s">
        <v>13</v>
      </c>
      <c r="L469" s="2">
        <v>46</v>
      </c>
      <c r="M469" s="15" t="s">
        <v>12</v>
      </c>
      <c r="N469" s="2">
        <f>IF(Table1[[#This Row],[Purchased Bike]]="Yes", 1, 0)</f>
        <v>1</v>
      </c>
      <c r="O469" s="1" t="s">
        <v>32</v>
      </c>
      <c r="P469" t="s">
        <v>30</v>
      </c>
      <c r="Q469" s="2">
        <f>IF(LEFT(Table1[[#This Row],[Commute Distance]],2)="10",10,VALUE(LEFT(Table1[[#This Row],[Commute Distance]],FIND("-",Table1[[#This Row],[Commute Distance]])-1)))</f>
        <v>0</v>
      </c>
      <c r="R4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69">
        <f>(Table1[[#This Row],[Upper Bound]]+Table1[[#This Row],[Lower Bound]])/2</f>
        <v>0.5</v>
      </c>
    </row>
    <row r="470" spans="1:19" x14ac:dyDescent="0.3">
      <c r="A470" s="2">
        <v>18253</v>
      </c>
      <c r="B470" t="s">
        <v>24</v>
      </c>
      <c r="C470" t="str">
        <f>IF(Table1[[#This Row],[Gender]]="M", "Married", "Single")</f>
        <v>Single</v>
      </c>
      <c r="D470" t="s">
        <v>23</v>
      </c>
      <c r="E470" t="str">
        <f>IF(Table1[[#This Row],[Gender]]="F", "Female", "Male")</f>
        <v>Female</v>
      </c>
      <c r="F470" s="3">
        <v>80000</v>
      </c>
      <c r="G470" s="2">
        <v>5</v>
      </c>
      <c r="H470" t="s">
        <v>21</v>
      </c>
      <c r="I470" t="s">
        <v>12</v>
      </c>
      <c r="J470">
        <v>3</v>
      </c>
      <c r="K470" t="s">
        <v>13</v>
      </c>
      <c r="L470" s="2">
        <v>40</v>
      </c>
      <c r="M470" s="15" t="s">
        <v>14</v>
      </c>
      <c r="N470" s="2">
        <f>IF(Table1[[#This Row],[Purchased Bike]]="Yes", 1, 0)</f>
        <v>0</v>
      </c>
      <c r="O470" s="1" t="s">
        <v>32</v>
      </c>
      <c r="P470" t="s">
        <v>35</v>
      </c>
      <c r="Q470" s="2">
        <f>IF(LEFT(Table1[[#This Row],[Commute Distance]],2)="10",10,VALUE(LEFT(Table1[[#This Row],[Commute Distance]],FIND("-",Table1[[#This Row],[Commute Distance]])-1)))</f>
        <v>0</v>
      </c>
      <c r="R4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70">
        <f>(Table1[[#This Row],[Upper Bound]]+Table1[[#This Row],[Lower Bound]])/2</f>
        <v>0.5</v>
      </c>
    </row>
    <row r="471" spans="1:19" x14ac:dyDescent="0.3">
      <c r="A471" s="2">
        <v>20147</v>
      </c>
      <c r="B471" t="s">
        <v>24</v>
      </c>
      <c r="C471" t="str">
        <f>IF(Table1[[#This Row],[Gender]]="M", "Married", "Single")</f>
        <v>Single</v>
      </c>
      <c r="D471" t="s">
        <v>23</v>
      </c>
      <c r="E471" t="str">
        <f>IF(Table1[[#This Row],[Gender]]="F", "Female", "Male")</f>
        <v>Female</v>
      </c>
      <c r="F471" s="3">
        <v>30000</v>
      </c>
      <c r="G471" s="2">
        <v>1</v>
      </c>
      <c r="H471" t="s">
        <v>15</v>
      </c>
      <c r="I471" t="s">
        <v>12</v>
      </c>
      <c r="J471">
        <v>0</v>
      </c>
      <c r="K471" t="s">
        <v>13</v>
      </c>
      <c r="L471" s="2">
        <v>65</v>
      </c>
      <c r="M471" s="15" t="s">
        <v>14</v>
      </c>
      <c r="N471" s="2">
        <f>IF(Table1[[#This Row],[Purchased Bike]]="Yes", 1, 0)</f>
        <v>0</v>
      </c>
      <c r="O471" s="1" t="s">
        <v>29</v>
      </c>
      <c r="P471" t="s">
        <v>30</v>
      </c>
      <c r="Q471" s="2">
        <f>IF(LEFT(Table1[[#This Row],[Commute Distance]],2)="10",10,VALUE(LEFT(Table1[[#This Row],[Commute Distance]],FIND("-",Table1[[#This Row],[Commute Distance]])-1)))</f>
        <v>0</v>
      </c>
      <c r="R4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71">
        <f>(Table1[[#This Row],[Upper Bound]]+Table1[[#This Row],[Lower Bound]])/2</f>
        <v>0.5</v>
      </c>
    </row>
    <row r="472" spans="1:19" x14ac:dyDescent="0.3">
      <c r="A472" s="2">
        <v>15612</v>
      </c>
      <c r="B472" t="s">
        <v>25</v>
      </c>
      <c r="C472" t="str">
        <f>IF(Table1[[#This Row],[Gender]]="M", "Married", "Single")</f>
        <v>Married</v>
      </c>
      <c r="D472" t="s">
        <v>24</v>
      </c>
      <c r="E472" t="str">
        <f>IF(Table1[[#This Row],[Gender]]="F", "Female", "Male")</f>
        <v>Male</v>
      </c>
      <c r="F472" s="3">
        <v>30000</v>
      </c>
      <c r="G472" s="2">
        <v>0</v>
      </c>
      <c r="H472" t="s">
        <v>19</v>
      </c>
      <c r="I472" t="s">
        <v>14</v>
      </c>
      <c r="J472">
        <v>1</v>
      </c>
      <c r="K472" t="s">
        <v>20</v>
      </c>
      <c r="L472" s="2">
        <v>28</v>
      </c>
      <c r="M472" s="15" t="s">
        <v>14</v>
      </c>
      <c r="N472" s="2">
        <f>IF(Table1[[#This Row],[Purchased Bike]]="Yes", 1, 0)</f>
        <v>0</v>
      </c>
      <c r="O472" s="1" t="s">
        <v>29</v>
      </c>
      <c r="P472" t="s">
        <v>33</v>
      </c>
      <c r="Q472" s="2">
        <f>IF(LEFT(Table1[[#This Row],[Commute Distance]],2)="10",10,VALUE(LEFT(Table1[[#This Row],[Commute Distance]],FIND("-",Table1[[#This Row],[Commute Distance]])-1)))</f>
        <v>1</v>
      </c>
      <c r="R4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72">
        <f>(Table1[[#This Row],[Upper Bound]]+Table1[[#This Row],[Lower Bound]])/2</f>
        <v>1.5</v>
      </c>
    </row>
    <row r="473" spans="1:19" x14ac:dyDescent="0.3">
      <c r="A473" s="2">
        <v>28323</v>
      </c>
      <c r="B473" t="s">
        <v>25</v>
      </c>
      <c r="C473" t="str">
        <f>IF(Table1[[#This Row],[Gender]]="M", "Married", "Single")</f>
        <v>Married</v>
      </c>
      <c r="D473" t="s">
        <v>24</v>
      </c>
      <c r="E473" t="str">
        <f>IF(Table1[[#This Row],[Gender]]="F", "Female", "Male")</f>
        <v>Male</v>
      </c>
      <c r="F473" s="3">
        <v>70000</v>
      </c>
      <c r="G473" s="2">
        <v>0</v>
      </c>
      <c r="H473" t="s">
        <v>16</v>
      </c>
      <c r="I473" t="s">
        <v>14</v>
      </c>
      <c r="J473">
        <v>2</v>
      </c>
      <c r="K473" t="s">
        <v>18</v>
      </c>
      <c r="L473" s="2">
        <v>43</v>
      </c>
      <c r="M473" s="15" t="s">
        <v>12</v>
      </c>
      <c r="N473" s="2">
        <f>IF(Table1[[#This Row],[Purchased Bike]]="Yes", 1, 0)</f>
        <v>1</v>
      </c>
      <c r="O473" s="1" t="s">
        <v>32</v>
      </c>
      <c r="P473" t="s">
        <v>30</v>
      </c>
      <c r="Q473" s="2">
        <f>IF(LEFT(Table1[[#This Row],[Commute Distance]],2)="10",10,VALUE(LEFT(Table1[[#This Row],[Commute Distance]],FIND("-",Table1[[#This Row],[Commute Distance]])-1)))</f>
        <v>5</v>
      </c>
      <c r="R4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73">
        <f>(Table1[[#This Row],[Upper Bound]]+Table1[[#This Row],[Lower Bound]])/2</f>
        <v>7.5</v>
      </c>
    </row>
    <row r="474" spans="1:19" x14ac:dyDescent="0.3">
      <c r="A474" s="2">
        <v>22634</v>
      </c>
      <c r="B474" t="s">
        <v>25</v>
      </c>
      <c r="C474" t="str">
        <f>IF(Table1[[#This Row],[Gender]]="M", "Married", "Single")</f>
        <v>Single</v>
      </c>
      <c r="D474" t="s">
        <v>23</v>
      </c>
      <c r="E474" t="str">
        <f>IF(Table1[[#This Row],[Gender]]="F", "Female", "Male")</f>
        <v>Female</v>
      </c>
      <c r="F474" s="3">
        <v>40000</v>
      </c>
      <c r="G474" s="2">
        <v>0</v>
      </c>
      <c r="H474" t="s">
        <v>15</v>
      </c>
      <c r="I474" t="s">
        <v>12</v>
      </c>
      <c r="J474">
        <v>0</v>
      </c>
      <c r="K474" t="s">
        <v>13</v>
      </c>
      <c r="L474" s="2">
        <v>38</v>
      </c>
      <c r="M474" s="15" t="s">
        <v>12</v>
      </c>
      <c r="N474" s="2">
        <f>IF(Table1[[#This Row],[Purchased Bike]]="Yes", 1, 0)</f>
        <v>1</v>
      </c>
      <c r="O474" s="1" t="s">
        <v>29</v>
      </c>
      <c r="P474" t="s">
        <v>35</v>
      </c>
      <c r="Q474" s="2">
        <f>IF(LEFT(Table1[[#This Row],[Commute Distance]],2)="10",10,VALUE(LEFT(Table1[[#This Row],[Commute Distance]],FIND("-",Table1[[#This Row],[Commute Distance]])-1)))</f>
        <v>0</v>
      </c>
      <c r="R4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74">
        <f>(Table1[[#This Row],[Upper Bound]]+Table1[[#This Row],[Lower Bound]])/2</f>
        <v>0.5</v>
      </c>
    </row>
    <row r="475" spans="1:19" x14ac:dyDescent="0.3">
      <c r="A475" s="2">
        <v>15665</v>
      </c>
      <c r="B475" t="s">
        <v>24</v>
      </c>
      <c r="C475" t="str">
        <f>IF(Table1[[#This Row],[Gender]]="M", "Married", "Single")</f>
        <v>Single</v>
      </c>
      <c r="D475" t="s">
        <v>23</v>
      </c>
      <c r="E475" t="str">
        <f>IF(Table1[[#This Row],[Gender]]="F", "Female", "Male")</f>
        <v>Female</v>
      </c>
      <c r="F475" s="3">
        <v>30000</v>
      </c>
      <c r="G475" s="2">
        <v>0</v>
      </c>
      <c r="H475" t="s">
        <v>15</v>
      </c>
      <c r="I475" t="s">
        <v>12</v>
      </c>
      <c r="J475">
        <v>0</v>
      </c>
      <c r="K475" t="s">
        <v>13</v>
      </c>
      <c r="L475" s="2">
        <v>47</v>
      </c>
      <c r="M475" s="15" t="s">
        <v>12</v>
      </c>
      <c r="N475" s="2">
        <f>IF(Table1[[#This Row],[Purchased Bike]]="Yes", 1, 0)</f>
        <v>1</v>
      </c>
      <c r="O475" s="1" t="s">
        <v>29</v>
      </c>
      <c r="P475" t="s">
        <v>30</v>
      </c>
      <c r="Q475" s="2">
        <f>IF(LEFT(Table1[[#This Row],[Commute Distance]],2)="10",10,VALUE(LEFT(Table1[[#This Row],[Commute Distance]],FIND("-",Table1[[#This Row],[Commute Distance]])-1)))</f>
        <v>0</v>
      </c>
      <c r="R4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75">
        <f>(Table1[[#This Row],[Upper Bound]]+Table1[[#This Row],[Lower Bound]])/2</f>
        <v>0.5</v>
      </c>
    </row>
    <row r="476" spans="1:19" x14ac:dyDescent="0.3">
      <c r="A476" s="2">
        <v>27585</v>
      </c>
      <c r="B476" t="s">
        <v>24</v>
      </c>
      <c r="C476" t="str">
        <f>IF(Table1[[#This Row],[Gender]]="M", "Married", "Single")</f>
        <v>Single</v>
      </c>
      <c r="D476" t="s">
        <v>23</v>
      </c>
      <c r="E476" t="str">
        <f>IF(Table1[[#This Row],[Gender]]="F", "Female", "Male")</f>
        <v>Female</v>
      </c>
      <c r="F476" s="3">
        <v>90000</v>
      </c>
      <c r="G476" s="2">
        <v>2</v>
      </c>
      <c r="H476" t="s">
        <v>16</v>
      </c>
      <c r="I476" t="s">
        <v>14</v>
      </c>
      <c r="J476">
        <v>0</v>
      </c>
      <c r="K476" t="s">
        <v>13</v>
      </c>
      <c r="L476" s="2">
        <v>36</v>
      </c>
      <c r="M476" s="15" t="s">
        <v>12</v>
      </c>
      <c r="N476" s="2">
        <f>IF(Table1[[#This Row],[Purchased Bike]]="Yes", 1, 0)</f>
        <v>1</v>
      </c>
      <c r="O476" s="1" t="s">
        <v>32</v>
      </c>
      <c r="P476" t="s">
        <v>30</v>
      </c>
      <c r="Q476" s="2">
        <f>IF(LEFT(Table1[[#This Row],[Commute Distance]],2)="10",10,VALUE(LEFT(Table1[[#This Row],[Commute Distance]],FIND("-",Table1[[#This Row],[Commute Distance]])-1)))</f>
        <v>0</v>
      </c>
      <c r="R4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76">
        <f>(Table1[[#This Row],[Upper Bound]]+Table1[[#This Row],[Lower Bound]])/2</f>
        <v>0.5</v>
      </c>
    </row>
    <row r="477" spans="1:19" x14ac:dyDescent="0.3">
      <c r="A477" s="2">
        <v>19748</v>
      </c>
      <c r="B477" t="s">
        <v>24</v>
      </c>
      <c r="C477" t="str">
        <f>IF(Table1[[#This Row],[Gender]]="M", "Married", "Single")</f>
        <v>Married</v>
      </c>
      <c r="D477" t="s">
        <v>24</v>
      </c>
      <c r="E477" t="str">
        <f>IF(Table1[[#This Row],[Gender]]="F", "Female", "Male")</f>
        <v>Male</v>
      </c>
      <c r="F477" s="3">
        <v>20000</v>
      </c>
      <c r="G477" s="2">
        <v>4</v>
      </c>
      <c r="H477" t="s">
        <v>11</v>
      </c>
      <c r="I477" t="s">
        <v>14</v>
      </c>
      <c r="J477">
        <v>2</v>
      </c>
      <c r="K477" t="s">
        <v>20</v>
      </c>
      <c r="L477" s="2">
        <v>60</v>
      </c>
      <c r="M477" s="15" t="s">
        <v>14</v>
      </c>
      <c r="N477" s="2">
        <f>IF(Table1[[#This Row],[Purchased Bike]]="Yes", 1, 0)</f>
        <v>0</v>
      </c>
      <c r="O477" s="1" t="s">
        <v>32</v>
      </c>
      <c r="P477" t="s">
        <v>33</v>
      </c>
      <c r="Q477" s="2">
        <f>IF(LEFT(Table1[[#This Row],[Commute Distance]],2)="10",10,VALUE(LEFT(Table1[[#This Row],[Commute Distance]],FIND("-",Table1[[#This Row],[Commute Distance]])-1)))</f>
        <v>1</v>
      </c>
      <c r="R4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77">
        <f>(Table1[[#This Row],[Upper Bound]]+Table1[[#This Row],[Lower Bound]])/2</f>
        <v>1.5</v>
      </c>
    </row>
    <row r="478" spans="1:19" x14ac:dyDescent="0.3">
      <c r="A478" s="2">
        <v>21974</v>
      </c>
      <c r="B478" t="s">
        <v>25</v>
      </c>
      <c r="C478" t="str">
        <f>IF(Table1[[#This Row],[Gender]]="M", "Married", "Single")</f>
        <v>Single</v>
      </c>
      <c r="D478" t="s">
        <v>23</v>
      </c>
      <c r="E478" t="str">
        <f>IF(Table1[[#This Row],[Gender]]="F", "Female", "Male")</f>
        <v>Female</v>
      </c>
      <c r="F478" s="3">
        <v>70000</v>
      </c>
      <c r="G478" s="2">
        <v>0</v>
      </c>
      <c r="H478" t="s">
        <v>16</v>
      </c>
      <c r="I478" t="s">
        <v>12</v>
      </c>
      <c r="J478">
        <v>1</v>
      </c>
      <c r="K478" t="s">
        <v>18</v>
      </c>
      <c r="L478" s="2">
        <v>42</v>
      </c>
      <c r="M478" s="15" t="s">
        <v>12</v>
      </c>
      <c r="N478" s="2">
        <f>IF(Table1[[#This Row],[Purchased Bike]]="Yes", 1, 0)</f>
        <v>1</v>
      </c>
      <c r="O478" s="1" t="s">
        <v>32</v>
      </c>
      <c r="P478" t="s">
        <v>30</v>
      </c>
      <c r="Q478" s="2">
        <f>IF(LEFT(Table1[[#This Row],[Commute Distance]],2)="10",10,VALUE(LEFT(Table1[[#This Row],[Commute Distance]],FIND("-",Table1[[#This Row],[Commute Distance]])-1)))</f>
        <v>5</v>
      </c>
      <c r="R4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78">
        <f>(Table1[[#This Row],[Upper Bound]]+Table1[[#This Row],[Lower Bound]])/2</f>
        <v>7.5</v>
      </c>
    </row>
    <row r="479" spans="1:19" x14ac:dyDescent="0.3">
      <c r="A479" s="2">
        <v>14032</v>
      </c>
      <c r="B479" t="s">
        <v>24</v>
      </c>
      <c r="C479" t="str">
        <f>IF(Table1[[#This Row],[Gender]]="M", "Married", "Single")</f>
        <v>Married</v>
      </c>
      <c r="D479" t="s">
        <v>24</v>
      </c>
      <c r="E479" t="str">
        <f>IF(Table1[[#This Row],[Gender]]="F", "Female", "Male")</f>
        <v>Male</v>
      </c>
      <c r="F479" s="3">
        <v>70000</v>
      </c>
      <c r="G479" s="2">
        <v>2</v>
      </c>
      <c r="H479" t="s">
        <v>11</v>
      </c>
      <c r="I479" t="s">
        <v>14</v>
      </c>
      <c r="J479">
        <v>2</v>
      </c>
      <c r="K479" t="s">
        <v>20</v>
      </c>
      <c r="L479" s="2">
        <v>50</v>
      </c>
      <c r="M479" s="15" t="s">
        <v>12</v>
      </c>
      <c r="N479" s="2">
        <f>IF(Table1[[#This Row],[Purchased Bike]]="Yes", 1, 0)</f>
        <v>1</v>
      </c>
      <c r="O479" s="1" t="s">
        <v>32</v>
      </c>
      <c r="P479" t="s">
        <v>33</v>
      </c>
      <c r="Q479" s="2">
        <f>IF(LEFT(Table1[[#This Row],[Commute Distance]],2)="10",10,VALUE(LEFT(Table1[[#This Row],[Commute Distance]],FIND("-",Table1[[#This Row],[Commute Distance]])-1)))</f>
        <v>1</v>
      </c>
      <c r="R4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79">
        <f>(Table1[[#This Row],[Upper Bound]]+Table1[[#This Row],[Lower Bound]])/2</f>
        <v>1.5</v>
      </c>
    </row>
    <row r="480" spans="1:19" x14ac:dyDescent="0.3">
      <c r="A480" s="2">
        <v>22610</v>
      </c>
      <c r="B480" t="s">
        <v>24</v>
      </c>
      <c r="C480" t="str">
        <f>IF(Table1[[#This Row],[Gender]]="M", "Married", "Single")</f>
        <v>Married</v>
      </c>
      <c r="D480" t="s">
        <v>24</v>
      </c>
      <c r="E480" t="str">
        <f>IF(Table1[[#This Row],[Gender]]="F", "Female", "Male")</f>
        <v>Male</v>
      </c>
      <c r="F480" s="3">
        <v>30000</v>
      </c>
      <c r="G480" s="2">
        <v>0</v>
      </c>
      <c r="H480" t="s">
        <v>15</v>
      </c>
      <c r="I480" t="s">
        <v>12</v>
      </c>
      <c r="J480">
        <v>0</v>
      </c>
      <c r="K480" t="s">
        <v>13</v>
      </c>
      <c r="L480" s="2">
        <v>35</v>
      </c>
      <c r="M480" s="15" t="s">
        <v>12</v>
      </c>
      <c r="N480" s="2">
        <f>IF(Table1[[#This Row],[Purchased Bike]]="Yes", 1, 0)</f>
        <v>1</v>
      </c>
      <c r="O480" s="1" t="s">
        <v>29</v>
      </c>
      <c r="P480" t="s">
        <v>30</v>
      </c>
      <c r="Q480" s="2">
        <f>IF(LEFT(Table1[[#This Row],[Commute Distance]],2)="10",10,VALUE(LEFT(Table1[[#This Row],[Commute Distance]],FIND("-",Table1[[#This Row],[Commute Distance]])-1)))</f>
        <v>0</v>
      </c>
      <c r="R4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80">
        <f>(Table1[[#This Row],[Upper Bound]]+Table1[[#This Row],[Lower Bound]])/2</f>
        <v>0.5</v>
      </c>
    </row>
    <row r="481" spans="1:19" x14ac:dyDescent="0.3">
      <c r="A481" s="2">
        <v>26984</v>
      </c>
      <c r="B481" t="s">
        <v>24</v>
      </c>
      <c r="C481" t="str">
        <f>IF(Table1[[#This Row],[Gender]]="M", "Married", "Single")</f>
        <v>Married</v>
      </c>
      <c r="D481" t="s">
        <v>24</v>
      </c>
      <c r="E481" t="str">
        <f>IF(Table1[[#This Row],[Gender]]="F", "Female", "Male")</f>
        <v>Male</v>
      </c>
      <c r="F481" s="3">
        <v>40000</v>
      </c>
      <c r="G481" s="2">
        <v>1</v>
      </c>
      <c r="H481" t="s">
        <v>11</v>
      </c>
      <c r="I481" t="s">
        <v>12</v>
      </c>
      <c r="J481">
        <v>1</v>
      </c>
      <c r="K481" t="s">
        <v>13</v>
      </c>
      <c r="L481" s="2">
        <v>32</v>
      </c>
      <c r="M481" s="15" t="s">
        <v>12</v>
      </c>
      <c r="N481" s="2">
        <f>IF(Table1[[#This Row],[Purchased Bike]]="Yes", 1, 0)</f>
        <v>1</v>
      </c>
      <c r="O481" s="1" t="s">
        <v>29</v>
      </c>
      <c r="P481" t="s">
        <v>30</v>
      </c>
      <c r="Q481" s="2">
        <f>IF(LEFT(Table1[[#This Row],[Commute Distance]],2)="10",10,VALUE(LEFT(Table1[[#This Row],[Commute Distance]],FIND("-",Table1[[#This Row],[Commute Distance]])-1)))</f>
        <v>0</v>
      </c>
      <c r="R4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81">
        <f>(Table1[[#This Row],[Upper Bound]]+Table1[[#This Row],[Lower Bound]])/2</f>
        <v>0.5</v>
      </c>
    </row>
    <row r="482" spans="1:19" x14ac:dyDescent="0.3">
      <c r="A482" s="2">
        <v>18294</v>
      </c>
      <c r="B482" t="s">
        <v>24</v>
      </c>
      <c r="C482" t="str">
        <f>IF(Table1[[#This Row],[Gender]]="M", "Married", "Single")</f>
        <v>Single</v>
      </c>
      <c r="D482" t="s">
        <v>23</v>
      </c>
      <c r="E482" t="str">
        <f>IF(Table1[[#This Row],[Gender]]="F", "Female", "Male")</f>
        <v>Female</v>
      </c>
      <c r="F482" s="3">
        <v>90000</v>
      </c>
      <c r="G482" s="2">
        <v>1</v>
      </c>
      <c r="H482" t="s">
        <v>16</v>
      </c>
      <c r="I482" t="s">
        <v>12</v>
      </c>
      <c r="J482">
        <v>1</v>
      </c>
      <c r="K482" t="s">
        <v>18</v>
      </c>
      <c r="L482" s="2">
        <v>46</v>
      </c>
      <c r="M482" s="15" t="s">
        <v>14</v>
      </c>
      <c r="N482" s="2">
        <f>IF(Table1[[#This Row],[Purchased Bike]]="Yes", 1, 0)</f>
        <v>0</v>
      </c>
      <c r="O482" s="1" t="s">
        <v>32</v>
      </c>
      <c r="P482" t="s">
        <v>30</v>
      </c>
      <c r="Q482" s="2">
        <f>IF(LEFT(Table1[[#This Row],[Commute Distance]],2)="10",10,VALUE(LEFT(Table1[[#This Row],[Commute Distance]],FIND("-",Table1[[#This Row],[Commute Distance]])-1)))</f>
        <v>5</v>
      </c>
      <c r="R4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82">
        <f>(Table1[[#This Row],[Upper Bound]]+Table1[[#This Row],[Lower Bound]])/2</f>
        <v>7.5</v>
      </c>
    </row>
    <row r="483" spans="1:19" x14ac:dyDescent="0.3">
      <c r="A483" s="2">
        <v>28564</v>
      </c>
      <c r="B483" t="s">
        <v>25</v>
      </c>
      <c r="C483" t="str">
        <f>IF(Table1[[#This Row],[Gender]]="M", "Married", "Single")</f>
        <v>Single</v>
      </c>
      <c r="D483" t="s">
        <v>23</v>
      </c>
      <c r="E483" t="str">
        <f>IF(Table1[[#This Row],[Gender]]="F", "Female", "Male")</f>
        <v>Female</v>
      </c>
      <c r="F483" s="3">
        <v>40000</v>
      </c>
      <c r="G483" s="2">
        <v>2</v>
      </c>
      <c r="H483" t="s">
        <v>15</v>
      </c>
      <c r="I483" t="s">
        <v>12</v>
      </c>
      <c r="J483">
        <v>0</v>
      </c>
      <c r="K483" t="s">
        <v>20</v>
      </c>
      <c r="L483" s="2">
        <v>33</v>
      </c>
      <c r="M483" s="15" t="s">
        <v>12</v>
      </c>
      <c r="N483" s="2">
        <f>IF(Table1[[#This Row],[Purchased Bike]]="Yes", 1, 0)</f>
        <v>1</v>
      </c>
      <c r="O483" s="1" t="s">
        <v>29</v>
      </c>
      <c r="P483" t="s">
        <v>31</v>
      </c>
      <c r="Q483" s="2">
        <f>IF(LEFT(Table1[[#This Row],[Commute Distance]],2)="10",10,VALUE(LEFT(Table1[[#This Row],[Commute Distance]],FIND("-",Table1[[#This Row],[Commute Distance]])-1)))</f>
        <v>1</v>
      </c>
      <c r="R4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83">
        <f>(Table1[[#This Row],[Upper Bound]]+Table1[[#This Row],[Lower Bound]])/2</f>
        <v>1.5</v>
      </c>
    </row>
    <row r="484" spans="1:19" x14ac:dyDescent="0.3">
      <c r="A484" s="2">
        <v>28521</v>
      </c>
      <c r="B484" t="s">
        <v>25</v>
      </c>
      <c r="C484" t="str">
        <f>IF(Table1[[#This Row],[Gender]]="M", "Married", "Single")</f>
        <v>Married</v>
      </c>
      <c r="D484" t="s">
        <v>24</v>
      </c>
      <c r="E484" t="str">
        <f>IF(Table1[[#This Row],[Gender]]="F", "Female", "Male")</f>
        <v>Male</v>
      </c>
      <c r="F484" s="3">
        <v>40000</v>
      </c>
      <c r="G484" s="2">
        <v>0</v>
      </c>
      <c r="H484" t="s">
        <v>15</v>
      </c>
      <c r="I484" t="s">
        <v>14</v>
      </c>
      <c r="J484">
        <v>0</v>
      </c>
      <c r="K484" t="s">
        <v>13</v>
      </c>
      <c r="L484" s="2">
        <v>36</v>
      </c>
      <c r="M484" s="15" t="s">
        <v>12</v>
      </c>
      <c r="N484" s="2">
        <f>IF(Table1[[#This Row],[Purchased Bike]]="Yes", 1, 0)</f>
        <v>1</v>
      </c>
      <c r="O484" s="1" t="s">
        <v>29</v>
      </c>
      <c r="P484" t="s">
        <v>35</v>
      </c>
      <c r="Q484" s="2">
        <f>IF(LEFT(Table1[[#This Row],[Commute Distance]],2)="10",10,VALUE(LEFT(Table1[[#This Row],[Commute Distance]],FIND("-",Table1[[#This Row],[Commute Distance]])-1)))</f>
        <v>0</v>
      </c>
      <c r="R4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84">
        <f>(Table1[[#This Row],[Upper Bound]]+Table1[[#This Row],[Lower Bound]])/2</f>
        <v>0.5</v>
      </c>
    </row>
    <row r="485" spans="1:19" x14ac:dyDescent="0.3">
      <c r="A485" s="2">
        <v>15450</v>
      </c>
      <c r="B485" t="s">
        <v>24</v>
      </c>
      <c r="C485" t="str">
        <f>IF(Table1[[#This Row],[Gender]]="M", "Married", "Single")</f>
        <v>Married</v>
      </c>
      <c r="D485" t="s">
        <v>24</v>
      </c>
      <c r="E485" t="str">
        <f>IF(Table1[[#This Row],[Gender]]="F", "Female", "Male")</f>
        <v>Male</v>
      </c>
      <c r="F485" s="3">
        <v>10000</v>
      </c>
      <c r="G485" s="2">
        <v>1</v>
      </c>
      <c r="H485" t="s">
        <v>15</v>
      </c>
      <c r="I485" t="s">
        <v>12</v>
      </c>
      <c r="J485">
        <v>0</v>
      </c>
      <c r="K485" t="s">
        <v>13</v>
      </c>
      <c r="L485" s="2">
        <v>70</v>
      </c>
      <c r="M485" s="15" t="s">
        <v>14</v>
      </c>
      <c r="N485" s="2">
        <f>IF(Table1[[#This Row],[Purchased Bike]]="Yes", 1, 0)</f>
        <v>0</v>
      </c>
      <c r="O485" s="1" t="s">
        <v>29</v>
      </c>
      <c r="P485" t="s">
        <v>35</v>
      </c>
      <c r="Q485" s="2">
        <f>IF(LEFT(Table1[[#This Row],[Commute Distance]],2)="10",10,VALUE(LEFT(Table1[[#This Row],[Commute Distance]],FIND("-",Table1[[#This Row],[Commute Distance]])-1)))</f>
        <v>0</v>
      </c>
      <c r="R4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85">
        <f>(Table1[[#This Row],[Upper Bound]]+Table1[[#This Row],[Lower Bound]])/2</f>
        <v>0.5</v>
      </c>
    </row>
    <row r="486" spans="1:19" x14ac:dyDescent="0.3">
      <c r="A486" s="2">
        <v>25681</v>
      </c>
      <c r="B486" t="s">
        <v>25</v>
      </c>
      <c r="C486" t="str">
        <f>IF(Table1[[#This Row],[Gender]]="M", "Married", "Single")</f>
        <v>Single</v>
      </c>
      <c r="D486" t="s">
        <v>23</v>
      </c>
      <c r="E486" t="str">
        <f>IF(Table1[[#This Row],[Gender]]="F", "Female", "Male")</f>
        <v>Female</v>
      </c>
      <c r="F486" s="3">
        <v>30000</v>
      </c>
      <c r="G486" s="2">
        <v>0</v>
      </c>
      <c r="H486" t="s">
        <v>15</v>
      </c>
      <c r="I486" t="s">
        <v>14</v>
      </c>
      <c r="J486">
        <v>1</v>
      </c>
      <c r="K486" t="s">
        <v>17</v>
      </c>
      <c r="L486" s="2">
        <v>31</v>
      </c>
      <c r="M486" s="15" t="s">
        <v>12</v>
      </c>
      <c r="N486" s="2">
        <f>IF(Table1[[#This Row],[Purchased Bike]]="Yes", 1, 0)</f>
        <v>1</v>
      </c>
      <c r="O486" s="1" t="s">
        <v>29</v>
      </c>
      <c r="P486" t="s">
        <v>31</v>
      </c>
      <c r="Q486" s="2">
        <f>IF(LEFT(Table1[[#This Row],[Commute Distance]],2)="10",10,VALUE(LEFT(Table1[[#This Row],[Commute Distance]],FIND("-",Table1[[#This Row],[Commute Distance]])-1)))</f>
        <v>2</v>
      </c>
      <c r="R4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86">
        <f>(Table1[[#This Row],[Upper Bound]]+Table1[[#This Row],[Lower Bound]])/2</f>
        <v>3.5</v>
      </c>
    </row>
    <row r="487" spans="1:19" x14ac:dyDescent="0.3">
      <c r="A487" s="2">
        <v>19491</v>
      </c>
      <c r="B487" t="s">
        <v>25</v>
      </c>
      <c r="C487" t="str">
        <f>IF(Table1[[#This Row],[Gender]]="M", "Married", "Single")</f>
        <v>Married</v>
      </c>
      <c r="D487" t="s">
        <v>24</v>
      </c>
      <c r="E487" t="str">
        <f>IF(Table1[[#This Row],[Gender]]="F", "Female", "Male")</f>
        <v>Male</v>
      </c>
      <c r="F487" s="3">
        <v>30000</v>
      </c>
      <c r="G487" s="2">
        <v>2</v>
      </c>
      <c r="H487" t="s">
        <v>15</v>
      </c>
      <c r="I487" t="s">
        <v>12</v>
      </c>
      <c r="J487">
        <v>2</v>
      </c>
      <c r="K487" t="s">
        <v>13</v>
      </c>
      <c r="L487" s="2">
        <v>42</v>
      </c>
      <c r="M487" s="15" t="s">
        <v>14</v>
      </c>
      <c r="N487" s="2">
        <f>IF(Table1[[#This Row],[Purchased Bike]]="Yes", 1, 0)</f>
        <v>0</v>
      </c>
      <c r="O487" s="1" t="s">
        <v>29</v>
      </c>
      <c r="P487" t="s">
        <v>31</v>
      </c>
      <c r="Q487" s="2">
        <f>IF(LEFT(Table1[[#This Row],[Commute Distance]],2)="10",10,VALUE(LEFT(Table1[[#This Row],[Commute Distance]],FIND("-",Table1[[#This Row],[Commute Distance]])-1)))</f>
        <v>0</v>
      </c>
      <c r="R4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87">
        <f>(Table1[[#This Row],[Upper Bound]]+Table1[[#This Row],[Lower Bound]])/2</f>
        <v>0.5</v>
      </c>
    </row>
    <row r="488" spans="1:19" x14ac:dyDescent="0.3">
      <c r="A488" s="2">
        <v>26415</v>
      </c>
      <c r="B488" t="s">
        <v>24</v>
      </c>
      <c r="C488" t="str">
        <f>IF(Table1[[#This Row],[Gender]]="M", "Married", "Single")</f>
        <v>Single</v>
      </c>
      <c r="D488" t="s">
        <v>23</v>
      </c>
      <c r="E488" t="str">
        <f>IF(Table1[[#This Row],[Gender]]="F", "Female", "Male")</f>
        <v>Female</v>
      </c>
      <c r="F488" s="3">
        <v>90000</v>
      </c>
      <c r="G488" s="2">
        <v>4</v>
      </c>
      <c r="H488" t="s">
        <v>11</v>
      </c>
      <c r="I488" t="s">
        <v>12</v>
      </c>
      <c r="J488">
        <v>4</v>
      </c>
      <c r="K488" t="s">
        <v>22</v>
      </c>
      <c r="L488" s="2">
        <v>58</v>
      </c>
      <c r="M488" s="15" t="s">
        <v>14</v>
      </c>
      <c r="N488" s="2">
        <f>IF(Table1[[#This Row],[Purchased Bike]]="Yes", 1, 0)</f>
        <v>0</v>
      </c>
      <c r="O488" s="1" t="s">
        <v>29</v>
      </c>
      <c r="P488" t="s">
        <v>34</v>
      </c>
      <c r="Q488" s="2">
        <f>IF(LEFT(Table1[[#This Row],[Commute Distance]],2)="10",10,VALUE(LEFT(Table1[[#This Row],[Commute Distance]],FIND("-",Table1[[#This Row],[Commute Distance]])-1)))</f>
        <v>10</v>
      </c>
      <c r="R4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88">
        <f>(Table1[[#This Row],[Upper Bound]]+Table1[[#This Row],[Lower Bound]])/2</f>
        <v>504.5</v>
      </c>
    </row>
    <row r="489" spans="1:19" x14ac:dyDescent="0.3">
      <c r="A489" s="2">
        <v>12821</v>
      </c>
      <c r="B489" t="s">
        <v>24</v>
      </c>
      <c r="C489" t="str">
        <f>IF(Table1[[#This Row],[Gender]]="M", "Married", "Single")</f>
        <v>Married</v>
      </c>
      <c r="D489" t="s">
        <v>24</v>
      </c>
      <c r="E489" t="str">
        <f>IF(Table1[[#This Row],[Gender]]="F", "Female", "Male")</f>
        <v>Male</v>
      </c>
      <c r="F489" s="3">
        <v>40000</v>
      </c>
      <c r="G489" s="2">
        <v>0</v>
      </c>
      <c r="H489" t="s">
        <v>15</v>
      </c>
      <c r="I489" t="s">
        <v>12</v>
      </c>
      <c r="J489">
        <v>0</v>
      </c>
      <c r="K489" t="s">
        <v>13</v>
      </c>
      <c r="L489" s="2">
        <v>39</v>
      </c>
      <c r="M489" s="15" t="s">
        <v>14</v>
      </c>
      <c r="N489" s="2">
        <f>IF(Table1[[#This Row],[Purchased Bike]]="Yes", 1, 0)</f>
        <v>0</v>
      </c>
      <c r="O489" s="1" t="s">
        <v>29</v>
      </c>
      <c r="P489" t="s">
        <v>30</v>
      </c>
      <c r="Q489" s="2">
        <f>IF(LEFT(Table1[[#This Row],[Commute Distance]],2)="10",10,VALUE(LEFT(Table1[[#This Row],[Commute Distance]],FIND("-",Table1[[#This Row],[Commute Distance]])-1)))</f>
        <v>0</v>
      </c>
      <c r="R4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89">
        <f>(Table1[[#This Row],[Upper Bound]]+Table1[[#This Row],[Lower Bound]])/2</f>
        <v>0.5</v>
      </c>
    </row>
    <row r="490" spans="1:19" x14ac:dyDescent="0.3">
      <c r="A490" s="2">
        <v>15629</v>
      </c>
      <c r="B490" t="s">
        <v>25</v>
      </c>
      <c r="C490" t="str">
        <f>IF(Table1[[#This Row],[Gender]]="M", "Married", "Single")</f>
        <v>Single</v>
      </c>
      <c r="D490" t="s">
        <v>23</v>
      </c>
      <c r="E490" t="str">
        <f>IF(Table1[[#This Row],[Gender]]="F", "Female", "Male")</f>
        <v>Female</v>
      </c>
      <c r="F490" s="3">
        <v>10000</v>
      </c>
      <c r="G490" s="2">
        <v>0</v>
      </c>
      <c r="H490" t="s">
        <v>19</v>
      </c>
      <c r="I490" t="s">
        <v>12</v>
      </c>
      <c r="J490">
        <v>2</v>
      </c>
      <c r="K490" t="s">
        <v>20</v>
      </c>
      <c r="L490" s="2">
        <v>34</v>
      </c>
      <c r="M490" s="15" t="s">
        <v>14</v>
      </c>
      <c r="N490" s="2">
        <f>IF(Table1[[#This Row],[Purchased Bike]]="Yes", 1, 0)</f>
        <v>0</v>
      </c>
      <c r="O490" s="1" t="s">
        <v>29</v>
      </c>
      <c r="P490" t="s">
        <v>34</v>
      </c>
      <c r="Q490" s="2">
        <f>IF(LEFT(Table1[[#This Row],[Commute Distance]],2)="10",10,VALUE(LEFT(Table1[[#This Row],[Commute Distance]],FIND("-",Table1[[#This Row],[Commute Distance]])-1)))</f>
        <v>1</v>
      </c>
      <c r="R4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90">
        <f>(Table1[[#This Row],[Upper Bound]]+Table1[[#This Row],[Lower Bound]])/2</f>
        <v>1.5</v>
      </c>
    </row>
    <row r="491" spans="1:19" x14ac:dyDescent="0.3">
      <c r="A491" s="2">
        <v>27835</v>
      </c>
      <c r="B491" t="s">
        <v>24</v>
      </c>
      <c r="C491" t="str">
        <f>IF(Table1[[#This Row],[Gender]]="M", "Married", "Single")</f>
        <v>Married</v>
      </c>
      <c r="D491" t="s">
        <v>24</v>
      </c>
      <c r="E491" t="str">
        <f>IF(Table1[[#This Row],[Gender]]="F", "Female", "Male")</f>
        <v>Male</v>
      </c>
      <c r="F491" s="3">
        <v>20000</v>
      </c>
      <c r="G491" s="2">
        <v>0</v>
      </c>
      <c r="H491" t="s">
        <v>19</v>
      </c>
      <c r="I491" t="s">
        <v>12</v>
      </c>
      <c r="J491">
        <v>2</v>
      </c>
      <c r="K491" t="s">
        <v>13</v>
      </c>
      <c r="L491" s="2">
        <v>32</v>
      </c>
      <c r="M491" s="15" t="s">
        <v>14</v>
      </c>
      <c r="N491" s="2">
        <f>IF(Table1[[#This Row],[Purchased Bike]]="Yes", 1, 0)</f>
        <v>0</v>
      </c>
      <c r="O491" s="1" t="s">
        <v>29</v>
      </c>
      <c r="P491" t="s">
        <v>34</v>
      </c>
      <c r="Q491" s="2">
        <f>IF(LEFT(Table1[[#This Row],[Commute Distance]],2)="10",10,VALUE(LEFT(Table1[[#This Row],[Commute Distance]],FIND("-",Table1[[#This Row],[Commute Distance]])-1)))</f>
        <v>0</v>
      </c>
      <c r="R4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491">
        <f>(Table1[[#This Row],[Upper Bound]]+Table1[[#This Row],[Lower Bound]])/2</f>
        <v>0.5</v>
      </c>
    </row>
    <row r="492" spans="1:19" x14ac:dyDescent="0.3">
      <c r="A492" s="2">
        <v>11738</v>
      </c>
      <c r="B492" t="s">
        <v>24</v>
      </c>
      <c r="C492" t="str">
        <f>IF(Table1[[#This Row],[Gender]]="M", "Married", "Single")</f>
        <v>Married</v>
      </c>
      <c r="D492" t="s">
        <v>24</v>
      </c>
      <c r="E492" t="str">
        <f>IF(Table1[[#This Row],[Gender]]="F", "Female", "Male")</f>
        <v>Male</v>
      </c>
      <c r="F492" s="3">
        <v>60000</v>
      </c>
      <c r="G492" s="2">
        <v>4</v>
      </c>
      <c r="H492" t="s">
        <v>16</v>
      </c>
      <c r="I492" t="s">
        <v>12</v>
      </c>
      <c r="J492">
        <v>0</v>
      </c>
      <c r="K492" t="s">
        <v>17</v>
      </c>
      <c r="L492" s="2">
        <v>46</v>
      </c>
      <c r="M492" s="15" t="s">
        <v>14</v>
      </c>
      <c r="N492" s="2">
        <f>IF(Table1[[#This Row],[Purchased Bike]]="Yes", 1, 0)</f>
        <v>0</v>
      </c>
      <c r="O492" s="1" t="s">
        <v>36</v>
      </c>
      <c r="P492" t="s">
        <v>30</v>
      </c>
      <c r="Q492" s="2">
        <f>IF(LEFT(Table1[[#This Row],[Commute Distance]],2)="10",10,VALUE(LEFT(Table1[[#This Row],[Commute Distance]],FIND("-",Table1[[#This Row],[Commute Distance]])-1)))</f>
        <v>2</v>
      </c>
      <c r="R4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92">
        <f>(Table1[[#This Row],[Upper Bound]]+Table1[[#This Row],[Lower Bound]])/2</f>
        <v>3.5</v>
      </c>
    </row>
    <row r="493" spans="1:19" x14ac:dyDescent="0.3">
      <c r="A493" s="2">
        <v>25065</v>
      </c>
      <c r="B493" t="s">
        <v>24</v>
      </c>
      <c r="C493" t="str">
        <f>IF(Table1[[#This Row],[Gender]]="M", "Married", "Single")</f>
        <v>Married</v>
      </c>
      <c r="D493" t="s">
        <v>24</v>
      </c>
      <c r="E493" t="str">
        <f>IF(Table1[[#This Row],[Gender]]="F", "Female", "Male")</f>
        <v>Male</v>
      </c>
      <c r="F493" s="3">
        <v>70000</v>
      </c>
      <c r="G493" s="2">
        <v>2</v>
      </c>
      <c r="H493" t="s">
        <v>11</v>
      </c>
      <c r="I493" t="s">
        <v>12</v>
      </c>
      <c r="J493">
        <v>2</v>
      </c>
      <c r="K493" t="s">
        <v>18</v>
      </c>
      <c r="L493" s="2">
        <v>48</v>
      </c>
      <c r="M493" s="15" t="s">
        <v>14</v>
      </c>
      <c r="N493" s="2">
        <f>IF(Table1[[#This Row],[Purchased Bike]]="Yes", 1, 0)</f>
        <v>0</v>
      </c>
      <c r="O493" s="1" t="s">
        <v>36</v>
      </c>
      <c r="P493" t="s">
        <v>34</v>
      </c>
      <c r="Q493" s="2">
        <f>IF(LEFT(Table1[[#This Row],[Commute Distance]],2)="10",10,VALUE(LEFT(Table1[[#This Row],[Commute Distance]],FIND("-",Table1[[#This Row],[Commute Distance]])-1)))</f>
        <v>5</v>
      </c>
      <c r="R4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93">
        <f>(Table1[[#This Row],[Upper Bound]]+Table1[[#This Row],[Lower Bound]])/2</f>
        <v>7.5</v>
      </c>
    </row>
    <row r="494" spans="1:19" x14ac:dyDescent="0.3">
      <c r="A494" s="2">
        <v>26238</v>
      </c>
      <c r="B494" t="s">
        <v>25</v>
      </c>
      <c r="C494" t="str">
        <f>IF(Table1[[#This Row],[Gender]]="M", "Married", "Single")</f>
        <v>Single</v>
      </c>
      <c r="D494" t="s">
        <v>23</v>
      </c>
      <c r="E494" t="str">
        <f>IF(Table1[[#This Row],[Gender]]="F", "Female", "Male")</f>
        <v>Female</v>
      </c>
      <c r="F494" s="3">
        <v>40000</v>
      </c>
      <c r="G494" s="2">
        <v>3</v>
      </c>
      <c r="H494" t="s">
        <v>15</v>
      </c>
      <c r="I494" t="s">
        <v>12</v>
      </c>
      <c r="J494">
        <v>1</v>
      </c>
      <c r="K494" t="s">
        <v>20</v>
      </c>
      <c r="L494" s="2">
        <v>31</v>
      </c>
      <c r="M494" s="15" t="s">
        <v>12</v>
      </c>
      <c r="N494" s="2">
        <f>IF(Table1[[#This Row],[Purchased Bike]]="Yes", 1, 0)</f>
        <v>1</v>
      </c>
      <c r="O494" s="1" t="s">
        <v>36</v>
      </c>
      <c r="P494" t="s">
        <v>31</v>
      </c>
      <c r="Q494" s="2">
        <f>IF(LEFT(Table1[[#This Row],[Commute Distance]],2)="10",10,VALUE(LEFT(Table1[[#This Row],[Commute Distance]],FIND("-",Table1[[#This Row],[Commute Distance]])-1)))</f>
        <v>1</v>
      </c>
      <c r="R4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494">
        <f>(Table1[[#This Row],[Upper Bound]]+Table1[[#This Row],[Lower Bound]])/2</f>
        <v>1.5</v>
      </c>
    </row>
    <row r="495" spans="1:19" x14ac:dyDescent="0.3">
      <c r="A495" s="2">
        <v>23707</v>
      </c>
      <c r="B495" t="s">
        <v>25</v>
      </c>
      <c r="C495" t="str">
        <f>IF(Table1[[#This Row],[Gender]]="M", "Married", "Single")</f>
        <v>Married</v>
      </c>
      <c r="D495" t="s">
        <v>24</v>
      </c>
      <c r="E495" t="str">
        <f>IF(Table1[[#This Row],[Gender]]="F", "Female", "Male")</f>
        <v>Male</v>
      </c>
      <c r="F495" s="3">
        <v>70000</v>
      </c>
      <c r="G495" s="2">
        <v>5</v>
      </c>
      <c r="H495" t="s">
        <v>21</v>
      </c>
      <c r="I495" t="s">
        <v>12</v>
      </c>
      <c r="J495">
        <v>3</v>
      </c>
      <c r="K495" t="s">
        <v>22</v>
      </c>
      <c r="L495" s="2">
        <v>60</v>
      </c>
      <c r="M495" s="15" t="s">
        <v>12</v>
      </c>
      <c r="N495" s="2">
        <f>IF(Table1[[#This Row],[Purchased Bike]]="Yes", 1, 0)</f>
        <v>1</v>
      </c>
      <c r="O495" s="1" t="s">
        <v>36</v>
      </c>
      <c r="P495" t="s">
        <v>30</v>
      </c>
      <c r="Q495" s="2">
        <f>IF(LEFT(Table1[[#This Row],[Commute Distance]],2)="10",10,VALUE(LEFT(Table1[[#This Row],[Commute Distance]],FIND("-",Table1[[#This Row],[Commute Distance]])-1)))</f>
        <v>10</v>
      </c>
      <c r="R4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95">
        <f>(Table1[[#This Row],[Upper Bound]]+Table1[[#This Row],[Lower Bound]])/2</f>
        <v>504.5</v>
      </c>
    </row>
    <row r="496" spans="1:19" x14ac:dyDescent="0.3">
      <c r="A496" s="2">
        <v>27650</v>
      </c>
      <c r="B496" t="s">
        <v>24</v>
      </c>
      <c r="C496" t="str">
        <f>IF(Table1[[#This Row],[Gender]]="M", "Married", "Single")</f>
        <v>Married</v>
      </c>
      <c r="D496" t="s">
        <v>24</v>
      </c>
      <c r="E496" t="str">
        <f>IF(Table1[[#This Row],[Gender]]="F", "Female", "Male")</f>
        <v>Male</v>
      </c>
      <c r="F496" s="3">
        <v>70000</v>
      </c>
      <c r="G496" s="2">
        <v>4</v>
      </c>
      <c r="H496" t="s">
        <v>16</v>
      </c>
      <c r="I496" t="s">
        <v>12</v>
      </c>
      <c r="J496">
        <v>0</v>
      </c>
      <c r="K496" t="s">
        <v>18</v>
      </c>
      <c r="L496" s="2">
        <v>51</v>
      </c>
      <c r="M496" s="15" t="s">
        <v>14</v>
      </c>
      <c r="N496" s="2">
        <f>IF(Table1[[#This Row],[Purchased Bike]]="Yes", 1, 0)</f>
        <v>0</v>
      </c>
      <c r="O496" s="1" t="s">
        <v>36</v>
      </c>
      <c r="P496" t="s">
        <v>33</v>
      </c>
      <c r="Q496" s="2">
        <f>IF(LEFT(Table1[[#This Row],[Commute Distance]],2)="10",10,VALUE(LEFT(Table1[[#This Row],[Commute Distance]],FIND("-",Table1[[#This Row],[Commute Distance]])-1)))</f>
        <v>5</v>
      </c>
      <c r="R4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496">
        <f>(Table1[[#This Row],[Upper Bound]]+Table1[[#This Row],[Lower Bound]])/2</f>
        <v>7.5</v>
      </c>
    </row>
    <row r="497" spans="1:19" x14ac:dyDescent="0.3">
      <c r="A497" s="2">
        <v>24981</v>
      </c>
      <c r="B497" t="s">
        <v>24</v>
      </c>
      <c r="C497" t="str">
        <f>IF(Table1[[#This Row],[Gender]]="M", "Married", "Single")</f>
        <v>Married</v>
      </c>
      <c r="D497" t="s">
        <v>24</v>
      </c>
      <c r="E497" t="str">
        <f>IF(Table1[[#This Row],[Gender]]="F", "Female", "Male")</f>
        <v>Male</v>
      </c>
      <c r="F497" s="3">
        <v>60000</v>
      </c>
      <c r="G497" s="2">
        <v>2</v>
      </c>
      <c r="H497" t="s">
        <v>16</v>
      </c>
      <c r="I497" t="s">
        <v>12</v>
      </c>
      <c r="J497">
        <v>2</v>
      </c>
      <c r="K497" t="s">
        <v>22</v>
      </c>
      <c r="L497" s="2">
        <v>56</v>
      </c>
      <c r="M497" s="15" t="s">
        <v>14</v>
      </c>
      <c r="N497" s="2">
        <f>IF(Table1[[#This Row],[Purchased Bike]]="Yes", 1, 0)</f>
        <v>0</v>
      </c>
      <c r="O497" s="1" t="s">
        <v>36</v>
      </c>
      <c r="P497" t="s">
        <v>31</v>
      </c>
      <c r="Q497" s="2">
        <f>IF(LEFT(Table1[[#This Row],[Commute Distance]],2)="10",10,VALUE(LEFT(Table1[[#This Row],[Commute Distance]],FIND("-",Table1[[#This Row],[Commute Distance]])-1)))</f>
        <v>10</v>
      </c>
      <c r="R4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497">
        <f>(Table1[[#This Row],[Upper Bound]]+Table1[[#This Row],[Lower Bound]])/2</f>
        <v>504.5</v>
      </c>
    </row>
    <row r="498" spans="1:19" x14ac:dyDescent="0.3">
      <c r="A498" s="2">
        <v>20678</v>
      </c>
      <c r="B498" t="s">
        <v>25</v>
      </c>
      <c r="C498" t="str">
        <f>IF(Table1[[#This Row],[Gender]]="M", "Married", "Single")</f>
        <v>Single</v>
      </c>
      <c r="D498" t="s">
        <v>23</v>
      </c>
      <c r="E498" t="str">
        <f>IF(Table1[[#This Row],[Gender]]="F", "Female", "Male")</f>
        <v>Female</v>
      </c>
      <c r="F498" s="3">
        <v>60000</v>
      </c>
      <c r="G498" s="2">
        <v>3</v>
      </c>
      <c r="H498" t="s">
        <v>11</v>
      </c>
      <c r="I498" t="s">
        <v>12</v>
      </c>
      <c r="J498">
        <v>1</v>
      </c>
      <c r="K498" t="s">
        <v>17</v>
      </c>
      <c r="L498" s="2">
        <v>40</v>
      </c>
      <c r="M498" s="15" t="s">
        <v>12</v>
      </c>
      <c r="N498" s="2">
        <f>IF(Table1[[#This Row],[Purchased Bike]]="Yes", 1, 0)</f>
        <v>1</v>
      </c>
      <c r="O498" s="1" t="s">
        <v>36</v>
      </c>
      <c r="P498" t="s">
        <v>30</v>
      </c>
      <c r="Q498" s="2">
        <f>IF(LEFT(Table1[[#This Row],[Commute Distance]],2)="10",10,VALUE(LEFT(Table1[[#This Row],[Commute Distance]],FIND("-",Table1[[#This Row],[Commute Distance]])-1)))</f>
        <v>2</v>
      </c>
      <c r="R4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98">
        <f>(Table1[[#This Row],[Upper Bound]]+Table1[[#This Row],[Lower Bound]])/2</f>
        <v>3.5</v>
      </c>
    </row>
    <row r="499" spans="1:19" x14ac:dyDescent="0.3">
      <c r="A499" s="2">
        <v>15302</v>
      </c>
      <c r="B499" t="s">
        <v>25</v>
      </c>
      <c r="C499" t="str">
        <f>IF(Table1[[#This Row],[Gender]]="M", "Married", "Single")</f>
        <v>Single</v>
      </c>
      <c r="D499" t="s">
        <v>23</v>
      </c>
      <c r="E499" t="str">
        <f>IF(Table1[[#This Row],[Gender]]="F", "Female", "Male")</f>
        <v>Female</v>
      </c>
      <c r="F499" s="3">
        <v>70000</v>
      </c>
      <c r="G499" s="2">
        <v>1</v>
      </c>
      <c r="H499" t="s">
        <v>16</v>
      </c>
      <c r="I499" t="s">
        <v>12</v>
      </c>
      <c r="J499">
        <v>0</v>
      </c>
      <c r="K499" t="s">
        <v>17</v>
      </c>
      <c r="L499" s="2">
        <v>34</v>
      </c>
      <c r="M499" s="15" t="s">
        <v>12</v>
      </c>
      <c r="N499" s="2">
        <f>IF(Table1[[#This Row],[Purchased Bike]]="Yes", 1, 0)</f>
        <v>1</v>
      </c>
      <c r="O499" s="1" t="s">
        <v>36</v>
      </c>
      <c r="P499" t="s">
        <v>35</v>
      </c>
      <c r="Q499" s="2">
        <f>IF(LEFT(Table1[[#This Row],[Commute Distance]],2)="10",10,VALUE(LEFT(Table1[[#This Row],[Commute Distance]],FIND("-",Table1[[#This Row],[Commute Distance]])-1)))</f>
        <v>2</v>
      </c>
      <c r="R4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499">
        <f>(Table1[[#This Row],[Upper Bound]]+Table1[[#This Row],[Lower Bound]])/2</f>
        <v>3.5</v>
      </c>
    </row>
    <row r="500" spans="1:19" x14ac:dyDescent="0.3">
      <c r="A500" s="2">
        <v>26012</v>
      </c>
      <c r="B500" t="s">
        <v>24</v>
      </c>
      <c r="C500" t="str">
        <f>IF(Table1[[#This Row],[Gender]]="M", "Married", "Single")</f>
        <v>Married</v>
      </c>
      <c r="D500" t="s">
        <v>24</v>
      </c>
      <c r="E500" t="str">
        <f>IF(Table1[[#This Row],[Gender]]="F", "Female", "Male")</f>
        <v>Male</v>
      </c>
      <c r="F500" s="3">
        <v>80000</v>
      </c>
      <c r="G500" s="2">
        <v>1</v>
      </c>
      <c r="H500" t="s">
        <v>11</v>
      </c>
      <c r="I500" t="s">
        <v>12</v>
      </c>
      <c r="J500">
        <v>1</v>
      </c>
      <c r="K500" t="s">
        <v>17</v>
      </c>
      <c r="L500" s="2">
        <v>48</v>
      </c>
      <c r="M500" s="15" t="s">
        <v>12</v>
      </c>
      <c r="N500" s="2">
        <f>IF(Table1[[#This Row],[Purchased Bike]]="Yes", 1, 0)</f>
        <v>1</v>
      </c>
      <c r="O500" s="1" t="s">
        <v>36</v>
      </c>
      <c r="P500" t="s">
        <v>31</v>
      </c>
      <c r="Q500" s="2">
        <f>IF(LEFT(Table1[[#This Row],[Commute Distance]],2)="10",10,VALUE(LEFT(Table1[[#This Row],[Commute Distance]],FIND("-",Table1[[#This Row],[Commute Distance]])-1)))</f>
        <v>2</v>
      </c>
      <c r="R5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00">
        <f>(Table1[[#This Row],[Upper Bound]]+Table1[[#This Row],[Lower Bound]])/2</f>
        <v>3.5</v>
      </c>
    </row>
    <row r="501" spans="1:19" x14ac:dyDescent="0.3">
      <c r="A501" s="2">
        <v>26575</v>
      </c>
      <c r="B501" t="s">
        <v>25</v>
      </c>
      <c r="C501" t="str">
        <f>IF(Table1[[#This Row],[Gender]]="M", "Married", "Single")</f>
        <v>Single</v>
      </c>
      <c r="D501" t="s">
        <v>23</v>
      </c>
      <c r="E501" t="str">
        <f>IF(Table1[[#This Row],[Gender]]="F", "Female", "Male")</f>
        <v>Female</v>
      </c>
      <c r="F501" s="3">
        <v>40000</v>
      </c>
      <c r="G501" s="2">
        <v>0</v>
      </c>
      <c r="H501" t="s">
        <v>11</v>
      </c>
      <c r="I501" t="s">
        <v>14</v>
      </c>
      <c r="J501">
        <v>2</v>
      </c>
      <c r="K501" t="s">
        <v>20</v>
      </c>
      <c r="L501" s="2">
        <v>31</v>
      </c>
      <c r="M501" s="15" t="s">
        <v>12</v>
      </c>
      <c r="N501" s="2">
        <f>IF(Table1[[#This Row],[Purchased Bike]]="Yes", 1, 0)</f>
        <v>1</v>
      </c>
      <c r="O501" s="1" t="s">
        <v>36</v>
      </c>
      <c r="P501" t="s">
        <v>33</v>
      </c>
      <c r="Q501" s="2">
        <f>IF(LEFT(Table1[[#This Row],[Commute Distance]],2)="10",10,VALUE(LEFT(Table1[[#This Row],[Commute Distance]],FIND("-",Table1[[#This Row],[Commute Distance]])-1)))</f>
        <v>1</v>
      </c>
      <c r="R5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01">
        <f>(Table1[[#This Row],[Upper Bound]]+Table1[[#This Row],[Lower Bound]])/2</f>
        <v>1.5</v>
      </c>
    </row>
    <row r="502" spans="1:19" x14ac:dyDescent="0.3">
      <c r="A502" s="2">
        <v>15559</v>
      </c>
      <c r="B502" t="s">
        <v>24</v>
      </c>
      <c r="C502" t="str">
        <f>IF(Table1[[#This Row],[Gender]]="M", "Married", "Single")</f>
        <v>Married</v>
      </c>
      <c r="D502" t="s">
        <v>24</v>
      </c>
      <c r="E502" t="str">
        <f>IF(Table1[[#This Row],[Gender]]="F", "Female", "Male")</f>
        <v>Male</v>
      </c>
      <c r="F502" s="3">
        <v>60000</v>
      </c>
      <c r="G502" s="2">
        <v>5</v>
      </c>
      <c r="H502" t="s">
        <v>16</v>
      </c>
      <c r="I502" t="s">
        <v>12</v>
      </c>
      <c r="J502">
        <v>1</v>
      </c>
      <c r="K502" t="s">
        <v>17</v>
      </c>
      <c r="L502" s="2">
        <v>47</v>
      </c>
      <c r="M502" s="15" t="s">
        <v>14</v>
      </c>
      <c r="N502" s="2">
        <f>IF(Table1[[#This Row],[Purchased Bike]]="Yes", 1, 0)</f>
        <v>0</v>
      </c>
      <c r="O502" s="1" t="s">
        <v>36</v>
      </c>
      <c r="P502" t="s">
        <v>30</v>
      </c>
      <c r="Q502" s="2">
        <f>IF(LEFT(Table1[[#This Row],[Commute Distance]],2)="10",10,VALUE(LEFT(Table1[[#This Row],[Commute Distance]],FIND("-",Table1[[#This Row],[Commute Distance]])-1)))</f>
        <v>2</v>
      </c>
      <c r="R5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02">
        <f>(Table1[[#This Row],[Upper Bound]]+Table1[[#This Row],[Lower Bound]])/2</f>
        <v>3.5</v>
      </c>
    </row>
    <row r="503" spans="1:19" x14ac:dyDescent="0.3">
      <c r="A503" s="2">
        <v>19235</v>
      </c>
      <c r="B503" t="s">
        <v>24</v>
      </c>
      <c r="C503" t="str">
        <f>IF(Table1[[#This Row],[Gender]]="M", "Married", "Single")</f>
        <v>Single</v>
      </c>
      <c r="D503" t="s">
        <v>23</v>
      </c>
      <c r="E503" t="str">
        <f>IF(Table1[[#This Row],[Gender]]="F", "Female", "Male")</f>
        <v>Female</v>
      </c>
      <c r="F503" s="3">
        <v>50000</v>
      </c>
      <c r="G503" s="2">
        <v>0</v>
      </c>
      <c r="H503" t="s">
        <v>11</v>
      </c>
      <c r="I503" t="s">
        <v>12</v>
      </c>
      <c r="J503">
        <v>0</v>
      </c>
      <c r="K503" t="s">
        <v>13</v>
      </c>
      <c r="L503" s="2">
        <v>34</v>
      </c>
      <c r="M503" s="15" t="s">
        <v>14</v>
      </c>
      <c r="N503" s="2">
        <f>IF(Table1[[#This Row],[Purchased Bike]]="Yes", 1, 0)</f>
        <v>0</v>
      </c>
      <c r="O503" s="1" t="s">
        <v>36</v>
      </c>
      <c r="P503" t="s">
        <v>35</v>
      </c>
      <c r="Q503" s="2">
        <f>IF(LEFT(Table1[[#This Row],[Commute Distance]],2)="10",10,VALUE(LEFT(Table1[[#This Row],[Commute Distance]],FIND("-",Table1[[#This Row],[Commute Distance]])-1)))</f>
        <v>0</v>
      </c>
      <c r="R5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03">
        <f>(Table1[[#This Row],[Upper Bound]]+Table1[[#This Row],[Lower Bound]])/2</f>
        <v>0.5</v>
      </c>
    </row>
    <row r="504" spans="1:19" x14ac:dyDescent="0.3">
      <c r="A504" s="2">
        <v>15275</v>
      </c>
      <c r="B504" t="s">
        <v>24</v>
      </c>
      <c r="C504" t="str">
        <f>IF(Table1[[#This Row],[Gender]]="M", "Married", "Single")</f>
        <v>Married</v>
      </c>
      <c r="D504" t="s">
        <v>24</v>
      </c>
      <c r="E504" t="str">
        <f>IF(Table1[[#This Row],[Gender]]="F", "Female", "Male")</f>
        <v>Male</v>
      </c>
      <c r="F504" s="3">
        <v>40000</v>
      </c>
      <c r="G504" s="2">
        <v>0</v>
      </c>
      <c r="H504" t="s">
        <v>11</v>
      </c>
      <c r="I504" t="s">
        <v>12</v>
      </c>
      <c r="J504">
        <v>1</v>
      </c>
      <c r="K504" t="s">
        <v>18</v>
      </c>
      <c r="L504" s="2">
        <v>29</v>
      </c>
      <c r="M504" s="15" t="s">
        <v>14</v>
      </c>
      <c r="N504" s="2">
        <f>IF(Table1[[#This Row],[Purchased Bike]]="Yes", 1, 0)</f>
        <v>0</v>
      </c>
      <c r="O504" s="1" t="s">
        <v>36</v>
      </c>
      <c r="P504" t="s">
        <v>31</v>
      </c>
      <c r="Q504" s="2">
        <f>IF(LEFT(Table1[[#This Row],[Commute Distance]],2)="10",10,VALUE(LEFT(Table1[[#This Row],[Commute Distance]],FIND("-",Table1[[#This Row],[Commute Distance]])-1)))</f>
        <v>5</v>
      </c>
      <c r="R5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04">
        <f>(Table1[[#This Row],[Upper Bound]]+Table1[[#This Row],[Lower Bound]])/2</f>
        <v>7.5</v>
      </c>
    </row>
    <row r="505" spans="1:19" x14ac:dyDescent="0.3">
      <c r="A505" s="2">
        <v>20339</v>
      </c>
      <c r="B505" t="s">
        <v>24</v>
      </c>
      <c r="C505" t="str">
        <f>IF(Table1[[#This Row],[Gender]]="M", "Married", "Single")</f>
        <v>Single</v>
      </c>
      <c r="D505" t="s">
        <v>23</v>
      </c>
      <c r="E505" t="str">
        <f>IF(Table1[[#This Row],[Gender]]="F", "Female", "Male")</f>
        <v>Female</v>
      </c>
      <c r="F505" s="3">
        <v>130000</v>
      </c>
      <c r="G505" s="2">
        <v>1</v>
      </c>
      <c r="H505" t="s">
        <v>21</v>
      </c>
      <c r="I505" t="s">
        <v>12</v>
      </c>
      <c r="J505">
        <v>4</v>
      </c>
      <c r="K505" t="s">
        <v>17</v>
      </c>
      <c r="L505" s="2">
        <v>44</v>
      </c>
      <c r="M505" s="15" t="s">
        <v>12</v>
      </c>
      <c r="N505" s="2">
        <f>IF(Table1[[#This Row],[Purchased Bike]]="Yes", 1, 0)</f>
        <v>1</v>
      </c>
      <c r="O505" s="1" t="s">
        <v>36</v>
      </c>
      <c r="P505" t="s">
        <v>30</v>
      </c>
      <c r="Q505" s="2">
        <f>IF(LEFT(Table1[[#This Row],[Commute Distance]],2)="10",10,VALUE(LEFT(Table1[[#This Row],[Commute Distance]],FIND("-",Table1[[#This Row],[Commute Distance]])-1)))</f>
        <v>2</v>
      </c>
      <c r="R5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05">
        <f>(Table1[[#This Row],[Upper Bound]]+Table1[[#This Row],[Lower Bound]])/2</f>
        <v>3.5</v>
      </c>
    </row>
    <row r="506" spans="1:19" x14ac:dyDescent="0.3">
      <c r="A506" s="2">
        <v>25405</v>
      </c>
      <c r="B506" t="s">
        <v>24</v>
      </c>
      <c r="C506" t="str">
        <f>IF(Table1[[#This Row],[Gender]]="M", "Married", "Single")</f>
        <v>Married</v>
      </c>
      <c r="D506" t="s">
        <v>24</v>
      </c>
      <c r="E506" t="str">
        <f>IF(Table1[[#This Row],[Gender]]="F", "Female", "Male")</f>
        <v>Male</v>
      </c>
      <c r="F506" s="3">
        <v>70000</v>
      </c>
      <c r="G506" s="2">
        <v>2</v>
      </c>
      <c r="H506" t="s">
        <v>11</v>
      </c>
      <c r="I506" t="s">
        <v>12</v>
      </c>
      <c r="J506">
        <v>1</v>
      </c>
      <c r="K506" t="s">
        <v>17</v>
      </c>
      <c r="L506" s="2">
        <v>38</v>
      </c>
      <c r="M506" s="15" t="s">
        <v>12</v>
      </c>
      <c r="N506" s="2">
        <f>IF(Table1[[#This Row],[Purchased Bike]]="Yes", 1, 0)</f>
        <v>1</v>
      </c>
      <c r="O506" s="1" t="s">
        <v>36</v>
      </c>
      <c r="P506" t="s">
        <v>30</v>
      </c>
      <c r="Q506" s="2">
        <f>IF(LEFT(Table1[[#This Row],[Commute Distance]],2)="10",10,VALUE(LEFT(Table1[[#This Row],[Commute Distance]],FIND("-",Table1[[#This Row],[Commute Distance]])-1)))</f>
        <v>2</v>
      </c>
      <c r="R5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06">
        <f>(Table1[[#This Row],[Upper Bound]]+Table1[[#This Row],[Lower Bound]])/2</f>
        <v>3.5</v>
      </c>
    </row>
    <row r="507" spans="1:19" x14ac:dyDescent="0.3">
      <c r="A507" s="2">
        <v>15940</v>
      </c>
      <c r="B507" t="s">
        <v>24</v>
      </c>
      <c r="C507" t="str">
        <f>IF(Table1[[#This Row],[Gender]]="M", "Married", "Single")</f>
        <v>Married</v>
      </c>
      <c r="D507" t="s">
        <v>24</v>
      </c>
      <c r="E507" t="str">
        <f>IF(Table1[[#This Row],[Gender]]="F", "Female", "Male")</f>
        <v>Male</v>
      </c>
      <c r="F507" s="3">
        <v>100000</v>
      </c>
      <c r="G507" s="2">
        <v>4</v>
      </c>
      <c r="H507" t="s">
        <v>16</v>
      </c>
      <c r="I507" t="s">
        <v>12</v>
      </c>
      <c r="J507">
        <v>4</v>
      </c>
      <c r="K507" t="s">
        <v>13</v>
      </c>
      <c r="L507" s="2">
        <v>40</v>
      </c>
      <c r="M507" s="15" t="s">
        <v>14</v>
      </c>
      <c r="N507" s="2">
        <f>IF(Table1[[#This Row],[Purchased Bike]]="Yes", 1, 0)</f>
        <v>0</v>
      </c>
      <c r="O507" s="1" t="s">
        <v>36</v>
      </c>
      <c r="P507" t="s">
        <v>31</v>
      </c>
      <c r="Q507" s="2">
        <f>IF(LEFT(Table1[[#This Row],[Commute Distance]],2)="10",10,VALUE(LEFT(Table1[[#This Row],[Commute Distance]],FIND("-",Table1[[#This Row],[Commute Distance]])-1)))</f>
        <v>0</v>
      </c>
      <c r="R5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07">
        <f>(Table1[[#This Row],[Upper Bound]]+Table1[[#This Row],[Lower Bound]])/2</f>
        <v>0.5</v>
      </c>
    </row>
    <row r="508" spans="1:19" x14ac:dyDescent="0.3">
      <c r="A508" s="2">
        <v>25074</v>
      </c>
      <c r="B508" t="s">
        <v>24</v>
      </c>
      <c r="C508" t="str">
        <f>IF(Table1[[#This Row],[Gender]]="M", "Married", "Single")</f>
        <v>Single</v>
      </c>
      <c r="D508" t="s">
        <v>23</v>
      </c>
      <c r="E508" t="str">
        <f>IF(Table1[[#This Row],[Gender]]="F", "Female", "Male")</f>
        <v>Female</v>
      </c>
      <c r="F508" s="3">
        <v>70000</v>
      </c>
      <c r="G508" s="2">
        <v>4</v>
      </c>
      <c r="H508" t="s">
        <v>16</v>
      </c>
      <c r="I508" t="s">
        <v>12</v>
      </c>
      <c r="J508">
        <v>2</v>
      </c>
      <c r="K508" t="s">
        <v>17</v>
      </c>
      <c r="L508" s="2">
        <v>42</v>
      </c>
      <c r="M508" s="15" t="s">
        <v>12</v>
      </c>
      <c r="N508" s="2">
        <f>IF(Table1[[#This Row],[Purchased Bike]]="Yes", 1, 0)</f>
        <v>1</v>
      </c>
      <c r="O508" s="1" t="s">
        <v>36</v>
      </c>
      <c r="P508" t="s">
        <v>30</v>
      </c>
      <c r="Q508" s="2">
        <f>IF(LEFT(Table1[[#This Row],[Commute Distance]],2)="10",10,VALUE(LEFT(Table1[[#This Row],[Commute Distance]],FIND("-",Table1[[#This Row],[Commute Distance]])-1)))</f>
        <v>2</v>
      </c>
      <c r="R5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08">
        <f>(Table1[[#This Row],[Upper Bound]]+Table1[[#This Row],[Lower Bound]])/2</f>
        <v>3.5</v>
      </c>
    </row>
    <row r="509" spans="1:19" x14ac:dyDescent="0.3">
      <c r="A509" s="2">
        <v>24738</v>
      </c>
      <c r="B509" t="s">
        <v>24</v>
      </c>
      <c r="C509" t="str">
        <f>IF(Table1[[#This Row],[Gender]]="M", "Married", "Single")</f>
        <v>Single</v>
      </c>
      <c r="D509" t="s">
        <v>23</v>
      </c>
      <c r="E509" t="str">
        <f>IF(Table1[[#This Row],[Gender]]="F", "Female", "Male")</f>
        <v>Female</v>
      </c>
      <c r="F509" s="3">
        <v>40000</v>
      </c>
      <c r="G509" s="2">
        <v>1</v>
      </c>
      <c r="H509" t="s">
        <v>15</v>
      </c>
      <c r="I509" t="s">
        <v>12</v>
      </c>
      <c r="J509">
        <v>1</v>
      </c>
      <c r="K509" t="s">
        <v>20</v>
      </c>
      <c r="L509" s="2">
        <v>51</v>
      </c>
      <c r="M509" s="15" t="s">
        <v>12</v>
      </c>
      <c r="N509" s="2">
        <f>IF(Table1[[#This Row],[Purchased Bike]]="Yes", 1, 0)</f>
        <v>1</v>
      </c>
      <c r="O509" s="1" t="s">
        <v>36</v>
      </c>
      <c r="P509" t="s">
        <v>31</v>
      </c>
      <c r="Q509" s="2">
        <f>IF(LEFT(Table1[[#This Row],[Commute Distance]],2)="10",10,VALUE(LEFT(Table1[[#This Row],[Commute Distance]],FIND("-",Table1[[#This Row],[Commute Distance]])-1)))</f>
        <v>1</v>
      </c>
      <c r="R5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09">
        <f>(Table1[[#This Row],[Upper Bound]]+Table1[[#This Row],[Lower Bound]])/2</f>
        <v>1.5</v>
      </c>
    </row>
    <row r="510" spans="1:19" x14ac:dyDescent="0.3">
      <c r="A510" s="2">
        <v>16337</v>
      </c>
      <c r="B510" t="s">
        <v>24</v>
      </c>
      <c r="C510" t="str">
        <f>IF(Table1[[#This Row],[Gender]]="M", "Married", "Single")</f>
        <v>Married</v>
      </c>
      <c r="D510" t="s">
        <v>24</v>
      </c>
      <c r="E510" t="str">
        <f>IF(Table1[[#This Row],[Gender]]="F", "Female", "Male")</f>
        <v>Male</v>
      </c>
      <c r="F510" s="3">
        <v>60000</v>
      </c>
      <c r="G510" s="2">
        <v>0</v>
      </c>
      <c r="H510" t="s">
        <v>11</v>
      </c>
      <c r="I510" t="s">
        <v>14</v>
      </c>
      <c r="J510">
        <v>2</v>
      </c>
      <c r="K510" t="s">
        <v>20</v>
      </c>
      <c r="L510" s="2">
        <v>29</v>
      </c>
      <c r="M510" s="15" t="s">
        <v>14</v>
      </c>
      <c r="N510" s="2">
        <f>IF(Table1[[#This Row],[Purchased Bike]]="Yes", 1, 0)</f>
        <v>0</v>
      </c>
      <c r="O510" s="1" t="s">
        <v>36</v>
      </c>
      <c r="P510" t="s">
        <v>31</v>
      </c>
      <c r="Q510" s="2">
        <f>IF(LEFT(Table1[[#This Row],[Commute Distance]],2)="10",10,VALUE(LEFT(Table1[[#This Row],[Commute Distance]],FIND("-",Table1[[#This Row],[Commute Distance]])-1)))</f>
        <v>1</v>
      </c>
      <c r="R5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10">
        <f>(Table1[[#This Row],[Upper Bound]]+Table1[[#This Row],[Lower Bound]])/2</f>
        <v>1.5</v>
      </c>
    </row>
    <row r="511" spans="1:19" x14ac:dyDescent="0.3">
      <c r="A511" s="2">
        <v>24357</v>
      </c>
      <c r="B511" t="s">
        <v>24</v>
      </c>
      <c r="C511" t="str">
        <f>IF(Table1[[#This Row],[Gender]]="M", "Married", "Single")</f>
        <v>Married</v>
      </c>
      <c r="D511" t="s">
        <v>24</v>
      </c>
      <c r="E511" t="str">
        <f>IF(Table1[[#This Row],[Gender]]="F", "Female", "Male")</f>
        <v>Male</v>
      </c>
      <c r="F511" s="3">
        <v>80000</v>
      </c>
      <c r="G511" s="2">
        <v>3</v>
      </c>
      <c r="H511" t="s">
        <v>16</v>
      </c>
      <c r="I511" t="s">
        <v>12</v>
      </c>
      <c r="J511">
        <v>1</v>
      </c>
      <c r="K511" t="s">
        <v>17</v>
      </c>
      <c r="L511" s="2">
        <v>48</v>
      </c>
      <c r="M511" s="15" t="s">
        <v>12</v>
      </c>
      <c r="N511" s="2">
        <f>IF(Table1[[#This Row],[Purchased Bike]]="Yes", 1, 0)</f>
        <v>1</v>
      </c>
      <c r="O511" s="1" t="s">
        <v>36</v>
      </c>
      <c r="P511" t="s">
        <v>30</v>
      </c>
      <c r="Q511" s="2">
        <f>IF(LEFT(Table1[[#This Row],[Commute Distance]],2)="10",10,VALUE(LEFT(Table1[[#This Row],[Commute Distance]],FIND("-",Table1[[#This Row],[Commute Distance]])-1)))</f>
        <v>2</v>
      </c>
      <c r="R5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11">
        <f>(Table1[[#This Row],[Upper Bound]]+Table1[[#This Row],[Lower Bound]])/2</f>
        <v>3.5</v>
      </c>
    </row>
    <row r="512" spans="1:19" x14ac:dyDescent="0.3">
      <c r="A512" s="2">
        <v>18613</v>
      </c>
      <c r="B512" t="s">
        <v>25</v>
      </c>
      <c r="C512" t="str">
        <f>IF(Table1[[#This Row],[Gender]]="M", "Married", "Single")</f>
        <v>Married</v>
      </c>
      <c r="D512" t="s">
        <v>24</v>
      </c>
      <c r="E512" t="str">
        <f>IF(Table1[[#This Row],[Gender]]="F", "Female", "Male")</f>
        <v>Male</v>
      </c>
      <c r="F512" s="3">
        <v>70000</v>
      </c>
      <c r="G512" s="2">
        <v>0</v>
      </c>
      <c r="H512" t="s">
        <v>16</v>
      </c>
      <c r="I512" t="s">
        <v>14</v>
      </c>
      <c r="J512">
        <v>1</v>
      </c>
      <c r="K512" t="s">
        <v>17</v>
      </c>
      <c r="L512" s="2">
        <v>37</v>
      </c>
      <c r="M512" s="15" t="s">
        <v>12</v>
      </c>
      <c r="N512" s="2">
        <f>IF(Table1[[#This Row],[Purchased Bike]]="Yes", 1, 0)</f>
        <v>1</v>
      </c>
      <c r="O512" s="1" t="s">
        <v>36</v>
      </c>
      <c r="P512" t="s">
        <v>30</v>
      </c>
      <c r="Q512" s="2">
        <f>IF(LEFT(Table1[[#This Row],[Commute Distance]],2)="10",10,VALUE(LEFT(Table1[[#This Row],[Commute Distance]],FIND("-",Table1[[#This Row],[Commute Distance]])-1)))</f>
        <v>2</v>
      </c>
      <c r="R5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12">
        <f>(Table1[[#This Row],[Upper Bound]]+Table1[[#This Row],[Lower Bound]])/2</f>
        <v>3.5</v>
      </c>
    </row>
    <row r="513" spans="1:19" x14ac:dyDescent="0.3">
      <c r="A513" s="2">
        <v>12207</v>
      </c>
      <c r="B513" t="s">
        <v>25</v>
      </c>
      <c r="C513" t="str">
        <f>IF(Table1[[#This Row],[Gender]]="M", "Married", "Single")</f>
        <v>Married</v>
      </c>
      <c r="D513" t="s">
        <v>24</v>
      </c>
      <c r="E513" t="str">
        <f>IF(Table1[[#This Row],[Gender]]="F", "Female", "Male")</f>
        <v>Male</v>
      </c>
      <c r="F513" s="3">
        <v>80000</v>
      </c>
      <c r="G513" s="2">
        <v>4</v>
      </c>
      <c r="H513" t="s">
        <v>21</v>
      </c>
      <c r="I513" t="s">
        <v>12</v>
      </c>
      <c r="J513">
        <v>0</v>
      </c>
      <c r="K513" t="s">
        <v>18</v>
      </c>
      <c r="L513" s="2">
        <v>66</v>
      </c>
      <c r="M513" s="15" t="s">
        <v>12</v>
      </c>
      <c r="N513" s="2">
        <f>IF(Table1[[#This Row],[Purchased Bike]]="Yes", 1, 0)</f>
        <v>1</v>
      </c>
      <c r="O513" s="1" t="s">
        <v>36</v>
      </c>
      <c r="P513" t="s">
        <v>30</v>
      </c>
      <c r="Q513" s="2">
        <f>IF(LEFT(Table1[[#This Row],[Commute Distance]],2)="10",10,VALUE(LEFT(Table1[[#This Row],[Commute Distance]],FIND("-",Table1[[#This Row],[Commute Distance]])-1)))</f>
        <v>5</v>
      </c>
      <c r="R5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13">
        <f>(Table1[[#This Row],[Upper Bound]]+Table1[[#This Row],[Lower Bound]])/2</f>
        <v>7.5</v>
      </c>
    </row>
    <row r="514" spans="1:19" x14ac:dyDescent="0.3">
      <c r="A514" s="2">
        <v>18052</v>
      </c>
      <c r="B514" t="s">
        <v>24</v>
      </c>
      <c r="C514" t="str">
        <f>IF(Table1[[#This Row],[Gender]]="M", "Married", "Single")</f>
        <v>Single</v>
      </c>
      <c r="D514" t="s">
        <v>23</v>
      </c>
      <c r="E514" t="str">
        <f>IF(Table1[[#This Row],[Gender]]="F", "Female", "Male")</f>
        <v>Female</v>
      </c>
      <c r="F514" s="3">
        <v>60000</v>
      </c>
      <c r="G514" s="2">
        <v>1</v>
      </c>
      <c r="H514" t="s">
        <v>11</v>
      </c>
      <c r="I514" t="s">
        <v>12</v>
      </c>
      <c r="J514">
        <v>1</v>
      </c>
      <c r="K514" t="s">
        <v>13</v>
      </c>
      <c r="L514" s="2">
        <v>45</v>
      </c>
      <c r="M514" s="15" t="s">
        <v>12</v>
      </c>
      <c r="N514" s="2">
        <f>IF(Table1[[#This Row],[Purchased Bike]]="Yes", 1, 0)</f>
        <v>1</v>
      </c>
      <c r="O514" s="1" t="s">
        <v>36</v>
      </c>
      <c r="P514" t="s">
        <v>31</v>
      </c>
      <c r="Q514" s="2">
        <f>IF(LEFT(Table1[[#This Row],[Commute Distance]],2)="10",10,VALUE(LEFT(Table1[[#This Row],[Commute Distance]],FIND("-",Table1[[#This Row],[Commute Distance]])-1)))</f>
        <v>0</v>
      </c>
      <c r="R5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14">
        <f>(Table1[[#This Row],[Upper Bound]]+Table1[[#This Row],[Lower Bound]])/2</f>
        <v>0.5</v>
      </c>
    </row>
    <row r="515" spans="1:19" x14ac:dyDescent="0.3">
      <c r="A515" s="2">
        <v>13353</v>
      </c>
      <c r="B515" t="s">
        <v>25</v>
      </c>
      <c r="C515" t="str">
        <f>IF(Table1[[#This Row],[Gender]]="M", "Married", "Single")</f>
        <v>Single</v>
      </c>
      <c r="D515" t="s">
        <v>23</v>
      </c>
      <c r="E515" t="str">
        <f>IF(Table1[[#This Row],[Gender]]="F", "Female", "Male")</f>
        <v>Female</v>
      </c>
      <c r="F515" s="3">
        <v>60000</v>
      </c>
      <c r="G515" s="2">
        <v>4</v>
      </c>
      <c r="H515" t="s">
        <v>21</v>
      </c>
      <c r="I515" t="s">
        <v>12</v>
      </c>
      <c r="J515">
        <v>2</v>
      </c>
      <c r="K515" t="s">
        <v>22</v>
      </c>
      <c r="L515" s="2">
        <v>61</v>
      </c>
      <c r="M515" s="15" t="s">
        <v>12</v>
      </c>
      <c r="N515" s="2">
        <f>IF(Table1[[#This Row],[Purchased Bike]]="Yes", 1, 0)</f>
        <v>1</v>
      </c>
      <c r="O515" s="1" t="s">
        <v>36</v>
      </c>
      <c r="P515" t="s">
        <v>35</v>
      </c>
      <c r="Q515" s="2">
        <f>IF(LEFT(Table1[[#This Row],[Commute Distance]],2)="10",10,VALUE(LEFT(Table1[[#This Row],[Commute Distance]],FIND("-",Table1[[#This Row],[Commute Distance]])-1)))</f>
        <v>10</v>
      </c>
      <c r="R5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15">
        <f>(Table1[[#This Row],[Upper Bound]]+Table1[[#This Row],[Lower Bound]])/2</f>
        <v>504.5</v>
      </c>
    </row>
    <row r="516" spans="1:19" x14ac:dyDescent="0.3">
      <c r="A516" s="2">
        <v>19399</v>
      </c>
      <c r="B516" t="s">
        <v>25</v>
      </c>
      <c r="C516" t="str">
        <f>IF(Table1[[#This Row],[Gender]]="M", "Married", "Single")</f>
        <v>Married</v>
      </c>
      <c r="D516" t="s">
        <v>24</v>
      </c>
      <c r="E516" t="str">
        <f>IF(Table1[[#This Row],[Gender]]="F", "Female", "Male")</f>
        <v>Male</v>
      </c>
      <c r="F516" s="3">
        <v>40000</v>
      </c>
      <c r="G516" s="2">
        <v>0</v>
      </c>
      <c r="H516" t="s">
        <v>16</v>
      </c>
      <c r="I516" t="s">
        <v>14</v>
      </c>
      <c r="J516">
        <v>1</v>
      </c>
      <c r="K516" t="s">
        <v>17</v>
      </c>
      <c r="L516" s="2">
        <v>45</v>
      </c>
      <c r="M516" s="15" t="s">
        <v>14</v>
      </c>
      <c r="N516" s="2">
        <f>IF(Table1[[#This Row],[Purchased Bike]]="Yes", 1, 0)</f>
        <v>0</v>
      </c>
      <c r="O516" s="1" t="s">
        <v>36</v>
      </c>
      <c r="P516" t="s">
        <v>30</v>
      </c>
      <c r="Q516" s="2">
        <f>IF(LEFT(Table1[[#This Row],[Commute Distance]],2)="10",10,VALUE(LEFT(Table1[[#This Row],[Commute Distance]],FIND("-",Table1[[#This Row],[Commute Distance]])-1)))</f>
        <v>2</v>
      </c>
      <c r="R5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16">
        <f>(Table1[[#This Row],[Upper Bound]]+Table1[[#This Row],[Lower Bound]])/2</f>
        <v>3.5</v>
      </c>
    </row>
    <row r="517" spans="1:19" x14ac:dyDescent="0.3">
      <c r="A517" s="2">
        <v>16154</v>
      </c>
      <c r="B517" t="s">
        <v>24</v>
      </c>
      <c r="C517" t="str">
        <f>IF(Table1[[#This Row],[Gender]]="M", "Married", "Single")</f>
        <v>Single</v>
      </c>
      <c r="D517" t="s">
        <v>23</v>
      </c>
      <c r="E517" t="str">
        <f>IF(Table1[[#This Row],[Gender]]="F", "Female", "Male")</f>
        <v>Female</v>
      </c>
      <c r="F517" s="3">
        <v>70000</v>
      </c>
      <c r="G517" s="2">
        <v>5</v>
      </c>
      <c r="H517" t="s">
        <v>16</v>
      </c>
      <c r="I517" t="s">
        <v>12</v>
      </c>
      <c r="J517">
        <v>2</v>
      </c>
      <c r="K517" t="s">
        <v>17</v>
      </c>
      <c r="L517" s="2">
        <v>47</v>
      </c>
      <c r="M517" s="15" t="s">
        <v>14</v>
      </c>
      <c r="N517" s="2">
        <f>IF(Table1[[#This Row],[Purchased Bike]]="Yes", 1, 0)</f>
        <v>0</v>
      </c>
      <c r="O517" s="1" t="s">
        <v>36</v>
      </c>
      <c r="P517" t="s">
        <v>30</v>
      </c>
      <c r="Q517" s="2">
        <f>IF(LEFT(Table1[[#This Row],[Commute Distance]],2)="10",10,VALUE(LEFT(Table1[[#This Row],[Commute Distance]],FIND("-",Table1[[#This Row],[Commute Distance]])-1)))</f>
        <v>2</v>
      </c>
      <c r="R5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17">
        <f>(Table1[[#This Row],[Upper Bound]]+Table1[[#This Row],[Lower Bound]])/2</f>
        <v>3.5</v>
      </c>
    </row>
    <row r="518" spans="1:19" x14ac:dyDescent="0.3">
      <c r="A518" s="2">
        <v>22219</v>
      </c>
      <c r="B518" t="s">
        <v>24</v>
      </c>
      <c r="C518" t="str">
        <f>IF(Table1[[#This Row],[Gender]]="M", "Married", "Single")</f>
        <v>Single</v>
      </c>
      <c r="D518" t="s">
        <v>23</v>
      </c>
      <c r="E518" t="str">
        <f>IF(Table1[[#This Row],[Gender]]="F", "Female", "Male")</f>
        <v>Female</v>
      </c>
      <c r="F518" s="3">
        <v>60000</v>
      </c>
      <c r="G518" s="2">
        <v>2</v>
      </c>
      <c r="H518" t="s">
        <v>16</v>
      </c>
      <c r="I518" t="s">
        <v>12</v>
      </c>
      <c r="J518">
        <v>2</v>
      </c>
      <c r="K518" t="s">
        <v>18</v>
      </c>
      <c r="L518" s="2">
        <v>49</v>
      </c>
      <c r="M518" s="15" t="s">
        <v>14</v>
      </c>
      <c r="N518" s="2">
        <f>IF(Table1[[#This Row],[Purchased Bike]]="Yes", 1, 0)</f>
        <v>0</v>
      </c>
      <c r="O518" s="1" t="s">
        <v>36</v>
      </c>
      <c r="P518" t="s">
        <v>33</v>
      </c>
      <c r="Q518" s="2">
        <f>IF(LEFT(Table1[[#This Row],[Commute Distance]],2)="10",10,VALUE(LEFT(Table1[[#This Row],[Commute Distance]],FIND("-",Table1[[#This Row],[Commute Distance]])-1)))</f>
        <v>5</v>
      </c>
      <c r="R5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18">
        <f>(Table1[[#This Row],[Upper Bound]]+Table1[[#This Row],[Lower Bound]])/2</f>
        <v>7.5</v>
      </c>
    </row>
    <row r="519" spans="1:19" x14ac:dyDescent="0.3">
      <c r="A519" s="2">
        <v>17269</v>
      </c>
      <c r="B519" t="s">
        <v>25</v>
      </c>
      <c r="C519" t="str">
        <f>IF(Table1[[#This Row],[Gender]]="M", "Married", "Single")</f>
        <v>Married</v>
      </c>
      <c r="D519" t="s">
        <v>24</v>
      </c>
      <c r="E519" t="str">
        <f>IF(Table1[[#This Row],[Gender]]="F", "Female", "Male")</f>
        <v>Male</v>
      </c>
      <c r="F519" s="3">
        <v>60000</v>
      </c>
      <c r="G519" s="2">
        <v>3</v>
      </c>
      <c r="H519" t="s">
        <v>16</v>
      </c>
      <c r="I519" t="s">
        <v>14</v>
      </c>
      <c r="J519">
        <v>0</v>
      </c>
      <c r="K519" t="s">
        <v>13</v>
      </c>
      <c r="L519" s="2">
        <v>47</v>
      </c>
      <c r="M519" s="15" t="s">
        <v>12</v>
      </c>
      <c r="N519" s="2">
        <f>IF(Table1[[#This Row],[Purchased Bike]]="Yes", 1, 0)</f>
        <v>1</v>
      </c>
      <c r="O519" s="1" t="s">
        <v>36</v>
      </c>
      <c r="P519" t="s">
        <v>30</v>
      </c>
      <c r="Q519" s="2">
        <f>IF(LEFT(Table1[[#This Row],[Commute Distance]],2)="10",10,VALUE(LEFT(Table1[[#This Row],[Commute Distance]],FIND("-",Table1[[#This Row],[Commute Distance]])-1)))</f>
        <v>0</v>
      </c>
      <c r="R5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19">
        <f>(Table1[[#This Row],[Upper Bound]]+Table1[[#This Row],[Lower Bound]])/2</f>
        <v>0.5</v>
      </c>
    </row>
    <row r="520" spans="1:19" x14ac:dyDescent="0.3">
      <c r="A520" s="2">
        <v>23586</v>
      </c>
      <c r="B520" t="s">
        <v>24</v>
      </c>
      <c r="C520" t="str">
        <f>IF(Table1[[#This Row],[Gender]]="M", "Married", "Single")</f>
        <v>Single</v>
      </c>
      <c r="D520" t="s">
        <v>23</v>
      </c>
      <c r="E520" t="str">
        <f>IF(Table1[[#This Row],[Gender]]="F", "Female", "Male")</f>
        <v>Female</v>
      </c>
      <c r="F520" s="3">
        <v>80000</v>
      </c>
      <c r="G520" s="2">
        <v>0</v>
      </c>
      <c r="H520" t="s">
        <v>21</v>
      </c>
      <c r="I520" t="s">
        <v>12</v>
      </c>
      <c r="J520">
        <v>1</v>
      </c>
      <c r="K520" t="s">
        <v>20</v>
      </c>
      <c r="L520" s="2">
        <v>34</v>
      </c>
      <c r="M520" s="15" t="s">
        <v>12</v>
      </c>
      <c r="N520" s="2">
        <f>IF(Table1[[#This Row],[Purchased Bike]]="Yes", 1, 0)</f>
        <v>1</v>
      </c>
      <c r="O520" s="1" t="s">
        <v>36</v>
      </c>
      <c r="P520" t="s">
        <v>30</v>
      </c>
      <c r="Q520" s="2">
        <f>IF(LEFT(Table1[[#This Row],[Commute Distance]],2)="10",10,VALUE(LEFT(Table1[[#This Row],[Commute Distance]],FIND("-",Table1[[#This Row],[Commute Distance]])-1)))</f>
        <v>1</v>
      </c>
      <c r="R5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20">
        <f>(Table1[[#This Row],[Upper Bound]]+Table1[[#This Row],[Lower Bound]])/2</f>
        <v>1.5</v>
      </c>
    </row>
    <row r="521" spans="1:19" x14ac:dyDescent="0.3">
      <c r="A521" s="2">
        <v>15740</v>
      </c>
      <c r="B521" t="s">
        <v>24</v>
      </c>
      <c r="C521" t="str">
        <f>IF(Table1[[#This Row],[Gender]]="M", "Married", "Single")</f>
        <v>Married</v>
      </c>
      <c r="D521" t="s">
        <v>24</v>
      </c>
      <c r="E521" t="str">
        <f>IF(Table1[[#This Row],[Gender]]="F", "Female", "Male")</f>
        <v>Male</v>
      </c>
      <c r="F521" s="3">
        <v>80000</v>
      </c>
      <c r="G521" s="2">
        <v>5</v>
      </c>
      <c r="H521" t="s">
        <v>21</v>
      </c>
      <c r="I521" t="s">
        <v>12</v>
      </c>
      <c r="J521">
        <v>2</v>
      </c>
      <c r="K521" t="s">
        <v>20</v>
      </c>
      <c r="L521" s="2">
        <v>64</v>
      </c>
      <c r="M521" s="15" t="s">
        <v>14</v>
      </c>
      <c r="N521" s="2">
        <f>IF(Table1[[#This Row],[Purchased Bike]]="Yes", 1, 0)</f>
        <v>0</v>
      </c>
      <c r="O521" s="1" t="s">
        <v>36</v>
      </c>
      <c r="P521" t="s">
        <v>30</v>
      </c>
      <c r="Q521" s="2">
        <f>IF(LEFT(Table1[[#This Row],[Commute Distance]],2)="10",10,VALUE(LEFT(Table1[[#This Row],[Commute Distance]],FIND("-",Table1[[#This Row],[Commute Distance]])-1)))</f>
        <v>1</v>
      </c>
      <c r="R5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21">
        <f>(Table1[[#This Row],[Upper Bound]]+Table1[[#This Row],[Lower Bound]])/2</f>
        <v>1.5</v>
      </c>
    </row>
    <row r="522" spans="1:19" x14ac:dyDescent="0.3">
      <c r="A522" s="2">
        <v>27638</v>
      </c>
      <c r="B522" t="s">
        <v>25</v>
      </c>
      <c r="C522" t="str">
        <f>IF(Table1[[#This Row],[Gender]]="M", "Married", "Single")</f>
        <v>Married</v>
      </c>
      <c r="D522" t="s">
        <v>24</v>
      </c>
      <c r="E522" t="str">
        <f>IF(Table1[[#This Row],[Gender]]="F", "Female", "Male")</f>
        <v>Male</v>
      </c>
      <c r="F522" s="3">
        <v>100000</v>
      </c>
      <c r="G522" s="2">
        <v>1</v>
      </c>
      <c r="H522" t="s">
        <v>16</v>
      </c>
      <c r="I522" t="s">
        <v>14</v>
      </c>
      <c r="J522">
        <v>3</v>
      </c>
      <c r="K522" t="s">
        <v>20</v>
      </c>
      <c r="L522" s="2">
        <v>44</v>
      </c>
      <c r="M522" s="15" t="s">
        <v>14</v>
      </c>
      <c r="N522" s="2">
        <f>IF(Table1[[#This Row],[Purchased Bike]]="Yes", 1, 0)</f>
        <v>0</v>
      </c>
      <c r="O522" s="1" t="s">
        <v>36</v>
      </c>
      <c r="P522" t="s">
        <v>31</v>
      </c>
      <c r="Q522" s="2">
        <f>IF(LEFT(Table1[[#This Row],[Commute Distance]],2)="10",10,VALUE(LEFT(Table1[[#This Row],[Commute Distance]],FIND("-",Table1[[#This Row],[Commute Distance]])-1)))</f>
        <v>1</v>
      </c>
      <c r="R5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22">
        <f>(Table1[[#This Row],[Upper Bound]]+Table1[[#This Row],[Lower Bound]])/2</f>
        <v>1.5</v>
      </c>
    </row>
    <row r="523" spans="1:19" x14ac:dyDescent="0.3">
      <c r="A523" s="2">
        <v>18976</v>
      </c>
      <c r="B523" t="s">
        <v>25</v>
      </c>
      <c r="C523" t="str">
        <f>IF(Table1[[#This Row],[Gender]]="M", "Married", "Single")</f>
        <v>Married</v>
      </c>
      <c r="D523" t="s">
        <v>24</v>
      </c>
      <c r="E523" t="str">
        <f>IF(Table1[[#This Row],[Gender]]="F", "Female", "Male")</f>
        <v>Male</v>
      </c>
      <c r="F523" s="3">
        <v>40000</v>
      </c>
      <c r="G523" s="2">
        <v>4</v>
      </c>
      <c r="H523" t="s">
        <v>16</v>
      </c>
      <c r="I523" t="s">
        <v>12</v>
      </c>
      <c r="J523">
        <v>2</v>
      </c>
      <c r="K523" t="s">
        <v>22</v>
      </c>
      <c r="L523" s="2">
        <v>62</v>
      </c>
      <c r="M523" s="15" t="s">
        <v>12</v>
      </c>
      <c r="N523" s="2">
        <f>IF(Table1[[#This Row],[Purchased Bike]]="Yes", 1, 0)</f>
        <v>1</v>
      </c>
      <c r="O523" s="1" t="s">
        <v>36</v>
      </c>
      <c r="P523" t="s">
        <v>33</v>
      </c>
      <c r="Q523" s="2">
        <f>IF(LEFT(Table1[[#This Row],[Commute Distance]],2)="10",10,VALUE(LEFT(Table1[[#This Row],[Commute Distance]],FIND("-",Table1[[#This Row],[Commute Distance]])-1)))</f>
        <v>10</v>
      </c>
      <c r="R5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23">
        <f>(Table1[[#This Row],[Upper Bound]]+Table1[[#This Row],[Lower Bound]])/2</f>
        <v>504.5</v>
      </c>
    </row>
    <row r="524" spans="1:19" x14ac:dyDescent="0.3">
      <c r="A524" s="2">
        <v>19413</v>
      </c>
      <c r="B524" t="s">
        <v>25</v>
      </c>
      <c r="C524" t="str">
        <f>IF(Table1[[#This Row],[Gender]]="M", "Married", "Single")</f>
        <v>Married</v>
      </c>
      <c r="D524" t="s">
        <v>24</v>
      </c>
      <c r="E524" t="str">
        <f>IF(Table1[[#This Row],[Gender]]="F", "Female", "Male")</f>
        <v>Male</v>
      </c>
      <c r="F524" s="3">
        <v>60000</v>
      </c>
      <c r="G524" s="2">
        <v>3</v>
      </c>
      <c r="H524" t="s">
        <v>16</v>
      </c>
      <c r="I524" t="s">
        <v>14</v>
      </c>
      <c r="J524">
        <v>1</v>
      </c>
      <c r="K524" t="s">
        <v>13</v>
      </c>
      <c r="L524" s="2">
        <v>47</v>
      </c>
      <c r="M524" s="15" t="s">
        <v>12</v>
      </c>
      <c r="N524" s="2">
        <f>IF(Table1[[#This Row],[Purchased Bike]]="Yes", 1, 0)</f>
        <v>1</v>
      </c>
      <c r="O524" s="1" t="s">
        <v>36</v>
      </c>
      <c r="P524" t="s">
        <v>30</v>
      </c>
      <c r="Q524" s="2">
        <f>IF(LEFT(Table1[[#This Row],[Commute Distance]],2)="10",10,VALUE(LEFT(Table1[[#This Row],[Commute Distance]],FIND("-",Table1[[#This Row],[Commute Distance]])-1)))</f>
        <v>0</v>
      </c>
      <c r="R5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24">
        <f>(Table1[[#This Row],[Upper Bound]]+Table1[[#This Row],[Lower Bound]])/2</f>
        <v>0.5</v>
      </c>
    </row>
    <row r="525" spans="1:19" x14ac:dyDescent="0.3">
      <c r="A525" s="2">
        <v>13283</v>
      </c>
      <c r="B525" t="s">
        <v>24</v>
      </c>
      <c r="C525" t="str">
        <f>IF(Table1[[#This Row],[Gender]]="M", "Married", "Single")</f>
        <v>Married</v>
      </c>
      <c r="D525" t="s">
        <v>24</v>
      </c>
      <c r="E525" t="str">
        <f>IF(Table1[[#This Row],[Gender]]="F", "Female", "Male")</f>
        <v>Male</v>
      </c>
      <c r="F525" s="3">
        <v>80000</v>
      </c>
      <c r="G525" s="2">
        <v>3</v>
      </c>
      <c r="H525" t="s">
        <v>16</v>
      </c>
      <c r="I525" t="s">
        <v>14</v>
      </c>
      <c r="J525">
        <v>2</v>
      </c>
      <c r="K525" t="s">
        <v>13</v>
      </c>
      <c r="L525" s="2">
        <v>49</v>
      </c>
      <c r="M525" s="15" t="s">
        <v>12</v>
      </c>
      <c r="N525" s="2">
        <f>IF(Table1[[#This Row],[Purchased Bike]]="Yes", 1, 0)</f>
        <v>1</v>
      </c>
      <c r="O525" s="1" t="s">
        <v>36</v>
      </c>
      <c r="P525" t="s">
        <v>31</v>
      </c>
      <c r="Q525" s="2">
        <f>IF(LEFT(Table1[[#This Row],[Commute Distance]],2)="10",10,VALUE(LEFT(Table1[[#This Row],[Commute Distance]],FIND("-",Table1[[#This Row],[Commute Distance]])-1)))</f>
        <v>0</v>
      </c>
      <c r="R5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25">
        <f>(Table1[[#This Row],[Upper Bound]]+Table1[[#This Row],[Lower Bound]])/2</f>
        <v>0.5</v>
      </c>
    </row>
    <row r="526" spans="1:19" x14ac:dyDescent="0.3">
      <c r="A526" s="2">
        <v>17471</v>
      </c>
      <c r="B526" t="s">
        <v>25</v>
      </c>
      <c r="C526" t="str">
        <f>IF(Table1[[#This Row],[Gender]]="M", "Married", "Single")</f>
        <v>Single</v>
      </c>
      <c r="D526" t="s">
        <v>23</v>
      </c>
      <c r="E526" t="str">
        <f>IF(Table1[[#This Row],[Gender]]="F", "Female", "Male")</f>
        <v>Female</v>
      </c>
      <c r="F526" s="3">
        <v>80000</v>
      </c>
      <c r="G526" s="2">
        <v>4</v>
      </c>
      <c r="H526" t="s">
        <v>21</v>
      </c>
      <c r="I526" t="s">
        <v>12</v>
      </c>
      <c r="J526">
        <v>2</v>
      </c>
      <c r="K526" t="s">
        <v>18</v>
      </c>
      <c r="L526" s="2">
        <v>67</v>
      </c>
      <c r="M526" s="15" t="s">
        <v>14</v>
      </c>
      <c r="N526" s="2">
        <f>IF(Table1[[#This Row],[Purchased Bike]]="Yes", 1, 0)</f>
        <v>0</v>
      </c>
      <c r="O526" s="1" t="s">
        <v>36</v>
      </c>
      <c r="P526" t="s">
        <v>35</v>
      </c>
      <c r="Q526" s="2">
        <f>IF(LEFT(Table1[[#This Row],[Commute Distance]],2)="10",10,VALUE(LEFT(Table1[[#This Row],[Commute Distance]],FIND("-",Table1[[#This Row],[Commute Distance]])-1)))</f>
        <v>5</v>
      </c>
      <c r="R5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26">
        <f>(Table1[[#This Row],[Upper Bound]]+Table1[[#This Row],[Lower Bound]])/2</f>
        <v>7.5</v>
      </c>
    </row>
    <row r="527" spans="1:19" x14ac:dyDescent="0.3">
      <c r="A527" s="2">
        <v>16791</v>
      </c>
      <c r="B527" t="s">
        <v>25</v>
      </c>
      <c r="C527" t="str">
        <f>IF(Table1[[#This Row],[Gender]]="M", "Married", "Single")</f>
        <v>Married</v>
      </c>
      <c r="D527" t="s">
        <v>24</v>
      </c>
      <c r="E527" t="str">
        <f>IF(Table1[[#This Row],[Gender]]="F", "Female", "Male")</f>
        <v>Male</v>
      </c>
      <c r="F527" s="3">
        <v>60000</v>
      </c>
      <c r="G527" s="2">
        <v>5</v>
      </c>
      <c r="H527" t="s">
        <v>21</v>
      </c>
      <c r="I527" t="s">
        <v>12</v>
      </c>
      <c r="J527">
        <v>3</v>
      </c>
      <c r="K527" t="s">
        <v>22</v>
      </c>
      <c r="L527" s="2">
        <v>59</v>
      </c>
      <c r="M527" s="15" t="s">
        <v>12</v>
      </c>
      <c r="N527" s="2">
        <f>IF(Table1[[#This Row],[Purchased Bike]]="Yes", 1, 0)</f>
        <v>1</v>
      </c>
      <c r="O527" s="1" t="s">
        <v>36</v>
      </c>
      <c r="P527" t="s">
        <v>30</v>
      </c>
      <c r="Q527" s="2">
        <f>IF(LEFT(Table1[[#This Row],[Commute Distance]],2)="10",10,VALUE(LEFT(Table1[[#This Row],[Commute Distance]],FIND("-",Table1[[#This Row],[Commute Distance]])-1)))</f>
        <v>10</v>
      </c>
      <c r="R5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27">
        <f>(Table1[[#This Row],[Upper Bound]]+Table1[[#This Row],[Lower Bound]])/2</f>
        <v>504.5</v>
      </c>
    </row>
    <row r="528" spans="1:19" x14ac:dyDescent="0.3">
      <c r="A528" s="2">
        <v>15382</v>
      </c>
      <c r="B528" t="s">
        <v>24</v>
      </c>
      <c r="C528" t="str">
        <f>IF(Table1[[#This Row],[Gender]]="M", "Married", "Single")</f>
        <v>Single</v>
      </c>
      <c r="D528" t="s">
        <v>23</v>
      </c>
      <c r="E528" t="str">
        <f>IF(Table1[[#This Row],[Gender]]="F", "Female", "Male")</f>
        <v>Female</v>
      </c>
      <c r="F528" s="3">
        <v>110000</v>
      </c>
      <c r="G528" s="2">
        <v>1</v>
      </c>
      <c r="H528" t="s">
        <v>21</v>
      </c>
      <c r="I528" t="s">
        <v>12</v>
      </c>
      <c r="J528">
        <v>2</v>
      </c>
      <c r="K528" t="s">
        <v>20</v>
      </c>
      <c r="L528" s="2">
        <v>44</v>
      </c>
      <c r="M528" s="15" t="s">
        <v>14</v>
      </c>
      <c r="N528" s="2">
        <f>IF(Table1[[#This Row],[Purchased Bike]]="Yes", 1, 0)</f>
        <v>0</v>
      </c>
      <c r="O528" s="1" t="s">
        <v>36</v>
      </c>
      <c r="P528" t="s">
        <v>30</v>
      </c>
      <c r="Q528" s="2">
        <f>IF(LEFT(Table1[[#This Row],[Commute Distance]],2)="10",10,VALUE(LEFT(Table1[[#This Row],[Commute Distance]],FIND("-",Table1[[#This Row],[Commute Distance]])-1)))</f>
        <v>1</v>
      </c>
      <c r="R5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28">
        <f>(Table1[[#This Row],[Upper Bound]]+Table1[[#This Row],[Lower Bound]])/2</f>
        <v>1.5</v>
      </c>
    </row>
    <row r="529" spans="1:19" x14ac:dyDescent="0.3">
      <c r="A529" s="2">
        <v>11641</v>
      </c>
      <c r="B529" t="s">
        <v>24</v>
      </c>
      <c r="C529" t="str">
        <f>IF(Table1[[#This Row],[Gender]]="M", "Married", "Single")</f>
        <v>Married</v>
      </c>
      <c r="D529" t="s">
        <v>24</v>
      </c>
      <c r="E529" t="str">
        <f>IF(Table1[[#This Row],[Gender]]="F", "Female", "Male")</f>
        <v>Male</v>
      </c>
      <c r="F529" s="3">
        <v>50000</v>
      </c>
      <c r="G529" s="2">
        <v>1</v>
      </c>
      <c r="H529" t="s">
        <v>11</v>
      </c>
      <c r="I529" t="s">
        <v>12</v>
      </c>
      <c r="J529">
        <v>0</v>
      </c>
      <c r="K529" t="s">
        <v>13</v>
      </c>
      <c r="L529" s="2">
        <v>36</v>
      </c>
      <c r="M529" s="15" t="s">
        <v>14</v>
      </c>
      <c r="N529" s="2">
        <f>IF(Table1[[#This Row],[Purchased Bike]]="Yes", 1, 0)</f>
        <v>0</v>
      </c>
      <c r="O529" s="1" t="s">
        <v>36</v>
      </c>
      <c r="P529" t="s">
        <v>30</v>
      </c>
      <c r="Q529" s="2">
        <f>IF(LEFT(Table1[[#This Row],[Commute Distance]],2)="10",10,VALUE(LEFT(Table1[[#This Row],[Commute Distance]],FIND("-",Table1[[#This Row],[Commute Distance]])-1)))</f>
        <v>0</v>
      </c>
      <c r="R5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29">
        <f>(Table1[[#This Row],[Upper Bound]]+Table1[[#This Row],[Lower Bound]])/2</f>
        <v>0.5</v>
      </c>
    </row>
    <row r="530" spans="1:19" x14ac:dyDescent="0.3">
      <c r="A530" s="2">
        <v>11935</v>
      </c>
      <c r="B530" t="s">
        <v>25</v>
      </c>
      <c r="C530" t="str">
        <f>IF(Table1[[#This Row],[Gender]]="M", "Married", "Single")</f>
        <v>Single</v>
      </c>
      <c r="D530" t="s">
        <v>23</v>
      </c>
      <c r="E530" t="str">
        <f>IF(Table1[[#This Row],[Gender]]="F", "Female", "Male")</f>
        <v>Female</v>
      </c>
      <c r="F530" s="3">
        <v>30000</v>
      </c>
      <c r="G530" s="2">
        <v>0</v>
      </c>
      <c r="H530" t="s">
        <v>11</v>
      </c>
      <c r="I530" t="s">
        <v>12</v>
      </c>
      <c r="J530">
        <v>1</v>
      </c>
      <c r="K530" t="s">
        <v>18</v>
      </c>
      <c r="L530" s="2">
        <v>28</v>
      </c>
      <c r="M530" s="15" t="s">
        <v>14</v>
      </c>
      <c r="N530" s="2">
        <f>IF(Table1[[#This Row],[Purchased Bike]]="Yes", 1, 0)</f>
        <v>0</v>
      </c>
      <c r="O530" s="1" t="s">
        <v>36</v>
      </c>
      <c r="P530" t="s">
        <v>31</v>
      </c>
      <c r="Q530" s="2">
        <f>IF(LEFT(Table1[[#This Row],[Commute Distance]],2)="10",10,VALUE(LEFT(Table1[[#This Row],[Commute Distance]],FIND("-",Table1[[#This Row],[Commute Distance]])-1)))</f>
        <v>5</v>
      </c>
      <c r="R5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30">
        <f>(Table1[[#This Row],[Upper Bound]]+Table1[[#This Row],[Lower Bound]])/2</f>
        <v>7.5</v>
      </c>
    </row>
    <row r="531" spans="1:19" x14ac:dyDescent="0.3">
      <c r="A531" s="2">
        <v>13233</v>
      </c>
      <c r="B531" t="s">
        <v>24</v>
      </c>
      <c r="C531" t="str">
        <f>IF(Table1[[#This Row],[Gender]]="M", "Married", "Single")</f>
        <v>Married</v>
      </c>
      <c r="D531" t="s">
        <v>24</v>
      </c>
      <c r="E531" t="str">
        <f>IF(Table1[[#This Row],[Gender]]="F", "Female", "Male")</f>
        <v>Male</v>
      </c>
      <c r="F531" s="3">
        <v>60000</v>
      </c>
      <c r="G531" s="2">
        <v>2</v>
      </c>
      <c r="H531" t="s">
        <v>16</v>
      </c>
      <c r="I531" t="s">
        <v>12</v>
      </c>
      <c r="J531">
        <v>1</v>
      </c>
      <c r="K531" t="s">
        <v>22</v>
      </c>
      <c r="L531" s="2">
        <v>57</v>
      </c>
      <c r="M531" s="15" t="s">
        <v>12</v>
      </c>
      <c r="N531" s="2">
        <f>IF(Table1[[#This Row],[Purchased Bike]]="Yes", 1, 0)</f>
        <v>1</v>
      </c>
      <c r="O531" s="1" t="s">
        <v>36</v>
      </c>
      <c r="P531" t="s">
        <v>31</v>
      </c>
      <c r="Q531" s="2">
        <f>IF(LEFT(Table1[[#This Row],[Commute Distance]],2)="10",10,VALUE(LEFT(Table1[[#This Row],[Commute Distance]],FIND("-",Table1[[#This Row],[Commute Distance]])-1)))</f>
        <v>10</v>
      </c>
      <c r="R5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31">
        <f>(Table1[[#This Row],[Upper Bound]]+Table1[[#This Row],[Lower Bound]])/2</f>
        <v>504.5</v>
      </c>
    </row>
    <row r="532" spans="1:19" x14ac:dyDescent="0.3">
      <c r="A532" s="2">
        <v>25909</v>
      </c>
      <c r="B532" t="s">
        <v>24</v>
      </c>
      <c r="C532" t="str">
        <f>IF(Table1[[#This Row],[Gender]]="M", "Married", "Single")</f>
        <v>Married</v>
      </c>
      <c r="D532" t="s">
        <v>24</v>
      </c>
      <c r="E532" t="str">
        <f>IF(Table1[[#This Row],[Gender]]="F", "Female", "Male")</f>
        <v>Male</v>
      </c>
      <c r="F532" s="3">
        <v>60000</v>
      </c>
      <c r="G532" s="2">
        <v>0</v>
      </c>
      <c r="H532" t="s">
        <v>11</v>
      </c>
      <c r="I532" t="s">
        <v>12</v>
      </c>
      <c r="J532">
        <v>1</v>
      </c>
      <c r="K532" t="s">
        <v>18</v>
      </c>
      <c r="L532" s="2">
        <v>27</v>
      </c>
      <c r="M532" s="15" t="s">
        <v>12</v>
      </c>
      <c r="N532" s="2">
        <f>IF(Table1[[#This Row],[Purchased Bike]]="Yes", 1, 0)</f>
        <v>1</v>
      </c>
      <c r="O532" s="1" t="s">
        <v>36</v>
      </c>
      <c r="P532" t="s">
        <v>31</v>
      </c>
      <c r="Q532" s="2">
        <f>IF(LEFT(Table1[[#This Row],[Commute Distance]],2)="10",10,VALUE(LEFT(Table1[[#This Row],[Commute Distance]],FIND("-",Table1[[#This Row],[Commute Distance]])-1)))</f>
        <v>5</v>
      </c>
      <c r="R5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32">
        <f>(Table1[[#This Row],[Upper Bound]]+Table1[[#This Row],[Lower Bound]])/2</f>
        <v>7.5</v>
      </c>
    </row>
    <row r="533" spans="1:19" x14ac:dyDescent="0.3">
      <c r="A533" s="2">
        <v>14092</v>
      </c>
      <c r="B533" t="s">
        <v>25</v>
      </c>
      <c r="C533" t="str">
        <f>IF(Table1[[#This Row],[Gender]]="M", "Married", "Single")</f>
        <v>Married</v>
      </c>
      <c r="D533" t="s">
        <v>24</v>
      </c>
      <c r="E533" t="str">
        <f>IF(Table1[[#This Row],[Gender]]="F", "Female", "Male")</f>
        <v>Male</v>
      </c>
      <c r="F533" s="3">
        <v>30000</v>
      </c>
      <c r="G533" s="2">
        <v>0</v>
      </c>
      <c r="H533" t="s">
        <v>15</v>
      </c>
      <c r="I533" t="s">
        <v>12</v>
      </c>
      <c r="J533">
        <v>2</v>
      </c>
      <c r="K533" t="s">
        <v>18</v>
      </c>
      <c r="L533" s="2">
        <v>28</v>
      </c>
      <c r="M533" s="15" t="s">
        <v>14</v>
      </c>
      <c r="N533" s="2">
        <f>IF(Table1[[#This Row],[Purchased Bike]]="Yes", 1, 0)</f>
        <v>0</v>
      </c>
      <c r="O533" s="1" t="s">
        <v>36</v>
      </c>
      <c r="P533" t="s">
        <v>34</v>
      </c>
      <c r="Q533" s="2">
        <f>IF(LEFT(Table1[[#This Row],[Commute Distance]],2)="10",10,VALUE(LEFT(Table1[[#This Row],[Commute Distance]],FIND("-",Table1[[#This Row],[Commute Distance]])-1)))</f>
        <v>5</v>
      </c>
      <c r="R5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33">
        <f>(Table1[[#This Row],[Upper Bound]]+Table1[[#This Row],[Lower Bound]])/2</f>
        <v>7.5</v>
      </c>
    </row>
    <row r="534" spans="1:19" x14ac:dyDescent="0.3">
      <c r="A534" s="2">
        <v>29143</v>
      </c>
      <c r="B534" t="s">
        <v>25</v>
      </c>
      <c r="C534" t="str">
        <f>IF(Table1[[#This Row],[Gender]]="M", "Married", "Single")</f>
        <v>Single</v>
      </c>
      <c r="D534" t="s">
        <v>23</v>
      </c>
      <c r="E534" t="str">
        <f>IF(Table1[[#This Row],[Gender]]="F", "Female", "Male")</f>
        <v>Female</v>
      </c>
      <c r="F534" s="3">
        <v>60000</v>
      </c>
      <c r="G534" s="2">
        <v>1</v>
      </c>
      <c r="H534" t="s">
        <v>16</v>
      </c>
      <c r="I534" t="s">
        <v>14</v>
      </c>
      <c r="J534">
        <v>1</v>
      </c>
      <c r="K534" t="s">
        <v>13</v>
      </c>
      <c r="L534" s="2">
        <v>44</v>
      </c>
      <c r="M534" s="15" t="s">
        <v>12</v>
      </c>
      <c r="N534" s="2">
        <f>IF(Table1[[#This Row],[Purchased Bike]]="Yes", 1, 0)</f>
        <v>1</v>
      </c>
      <c r="O534" s="1" t="s">
        <v>36</v>
      </c>
      <c r="P534" t="s">
        <v>30</v>
      </c>
      <c r="Q534" s="2">
        <f>IF(LEFT(Table1[[#This Row],[Commute Distance]],2)="10",10,VALUE(LEFT(Table1[[#This Row],[Commute Distance]],FIND("-",Table1[[#This Row],[Commute Distance]])-1)))</f>
        <v>0</v>
      </c>
      <c r="R5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34">
        <f>(Table1[[#This Row],[Upper Bound]]+Table1[[#This Row],[Lower Bound]])/2</f>
        <v>0.5</v>
      </c>
    </row>
    <row r="535" spans="1:19" x14ac:dyDescent="0.3">
      <c r="A535" s="2">
        <v>24941</v>
      </c>
      <c r="B535" t="s">
        <v>24</v>
      </c>
      <c r="C535" t="str">
        <f>IF(Table1[[#This Row],[Gender]]="M", "Married", "Single")</f>
        <v>Married</v>
      </c>
      <c r="D535" t="s">
        <v>24</v>
      </c>
      <c r="E535" t="str">
        <f>IF(Table1[[#This Row],[Gender]]="F", "Female", "Male")</f>
        <v>Male</v>
      </c>
      <c r="F535" s="3">
        <v>60000</v>
      </c>
      <c r="G535" s="2">
        <v>3</v>
      </c>
      <c r="H535" t="s">
        <v>21</v>
      </c>
      <c r="I535" t="s">
        <v>12</v>
      </c>
      <c r="J535">
        <v>2</v>
      </c>
      <c r="K535" t="s">
        <v>22</v>
      </c>
      <c r="L535" s="2">
        <v>66</v>
      </c>
      <c r="M535" s="15" t="s">
        <v>14</v>
      </c>
      <c r="N535" s="2">
        <f>IF(Table1[[#This Row],[Purchased Bike]]="Yes", 1, 0)</f>
        <v>0</v>
      </c>
      <c r="O535" s="1" t="s">
        <v>36</v>
      </c>
      <c r="P535" t="s">
        <v>30</v>
      </c>
      <c r="Q535" s="2">
        <f>IF(LEFT(Table1[[#This Row],[Commute Distance]],2)="10",10,VALUE(LEFT(Table1[[#This Row],[Commute Distance]],FIND("-",Table1[[#This Row],[Commute Distance]])-1)))</f>
        <v>10</v>
      </c>
      <c r="R5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35">
        <f>(Table1[[#This Row],[Upper Bound]]+Table1[[#This Row],[Lower Bound]])/2</f>
        <v>504.5</v>
      </c>
    </row>
    <row r="536" spans="1:19" x14ac:dyDescent="0.3">
      <c r="A536" s="2">
        <v>24637</v>
      </c>
      <c r="B536" t="s">
        <v>24</v>
      </c>
      <c r="C536" t="str">
        <f>IF(Table1[[#This Row],[Gender]]="M", "Married", "Single")</f>
        <v>Married</v>
      </c>
      <c r="D536" t="s">
        <v>24</v>
      </c>
      <c r="E536" t="str">
        <f>IF(Table1[[#This Row],[Gender]]="F", "Female", "Male")</f>
        <v>Male</v>
      </c>
      <c r="F536" s="3">
        <v>40000</v>
      </c>
      <c r="G536" s="2">
        <v>4</v>
      </c>
      <c r="H536" t="s">
        <v>16</v>
      </c>
      <c r="I536" t="s">
        <v>12</v>
      </c>
      <c r="J536">
        <v>2</v>
      </c>
      <c r="K536" t="s">
        <v>22</v>
      </c>
      <c r="L536" s="2">
        <v>64</v>
      </c>
      <c r="M536" s="15" t="s">
        <v>14</v>
      </c>
      <c r="N536" s="2">
        <f>IF(Table1[[#This Row],[Purchased Bike]]="Yes", 1, 0)</f>
        <v>0</v>
      </c>
      <c r="O536" s="1" t="s">
        <v>36</v>
      </c>
      <c r="P536" t="s">
        <v>33</v>
      </c>
      <c r="Q536" s="2">
        <f>IF(LEFT(Table1[[#This Row],[Commute Distance]],2)="10",10,VALUE(LEFT(Table1[[#This Row],[Commute Distance]],FIND("-",Table1[[#This Row],[Commute Distance]])-1)))</f>
        <v>10</v>
      </c>
      <c r="R5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36">
        <f>(Table1[[#This Row],[Upper Bound]]+Table1[[#This Row],[Lower Bound]])/2</f>
        <v>504.5</v>
      </c>
    </row>
    <row r="537" spans="1:19" x14ac:dyDescent="0.3">
      <c r="A537" s="2">
        <v>23893</v>
      </c>
      <c r="B537" t="s">
        <v>24</v>
      </c>
      <c r="C537" t="str">
        <f>IF(Table1[[#This Row],[Gender]]="M", "Married", "Single")</f>
        <v>Married</v>
      </c>
      <c r="D537" t="s">
        <v>24</v>
      </c>
      <c r="E537" t="str">
        <f>IF(Table1[[#This Row],[Gender]]="F", "Female", "Male")</f>
        <v>Male</v>
      </c>
      <c r="F537" s="3">
        <v>50000</v>
      </c>
      <c r="G537" s="2">
        <v>3</v>
      </c>
      <c r="H537" t="s">
        <v>11</v>
      </c>
      <c r="I537" t="s">
        <v>12</v>
      </c>
      <c r="J537">
        <v>3</v>
      </c>
      <c r="K537" t="s">
        <v>22</v>
      </c>
      <c r="L537" s="2">
        <v>41</v>
      </c>
      <c r="M537" s="15" t="s">
        <v>14</v>
      </c>
      <c r="N537" s="2">
        <f>IF(Table1[[#This Row],[Purchased Bike]]="Yes", 1, 0)</f>
        <v>0</v>
      </c>
      <c r="O537" s="1" t="s">
        <v>36</v>
      </c>
      <c r="P537" t="s">
        <v>30</v>
      </c>
      <c r="Q537" s="2">
        <f>IF(LEFT(Table1[[#This Row],[Commute Distance]],2)="10",10,VALUE(LEFT(Table1[[#This Row],[Commute Distance]],FIND("-",Table1[[#This Row],[Commute Distance]])-1)))</f>
        <v>10</v>
      </c>
      <c r="R5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37">
        <f>(Table1[[#This Row],[Upper Bound]]+Table1[[#This Row],[Lower Bound]])/2</f>
        <v>504.5</v>
      </c>
    </row>
    <row r="538" spans="1:19" x14ac:dyDescent="0.3">
      <c r="A538" s="2">
        <v>13907</v>
      </c>
      <c r="B538" t="s">
        <v>25</v>
      </c>
      <c r="C538" t="str">
        <f>IF(Table1[[#This Row],[Gender]]="M", "Married", "Single")</f>
        <v>Single</v>
      </c>
      <c r="D538" t="s">
        <v>23</v>
      </c>
      <c r="E538" t="str">
        <f>IF(Table1[[#This Row],[Gender]]="F", "Female", "Male")</f>
        <v>Female</v>
      </c>
      <c r="F538" s="3">
        <v>80000</v>
      </c>
      <c r="G538" s="2">
        <v>3</v>
      </c>
      <c r="H538" t="s">
        <v>11</v>
      </c>
      <c r="I538" t="s">
        <v>12</v>
      </c>
      <c r="J538">
        <v>1</v>
      </c>
      <c r="K538" t="s">
        <v>13</v>
      </c>
      <c r="L538" s="2">
        <v>41</v>
      </c>
      <c r="M538" s="15" t="s">
        <v>12</v>
      </c>
      <c r="N538" s="2">
        <f>IF(Table1[[#This Row],[Purchased Bike]]="Yes", 1, 0)</f>
        <v>1</v>
      </c>
      <c r="O538" s="1" t="s">
        <v>36</v>
      </c>
      <c r="P538" t="s">
        <v>30</v>
      </c>
      <c r="Q538" s="2">
        <f>IF(LEFT(Table1[[#This Row],[Commute Distance]],2)="10",10,VALUE(LEFT(Table1[[#This Row],[Commute Distance]],FIND("-",Table1[[#This Row],[Commute Distance]])-1)))</f>
        <v>0</v>
      </c>
      <c r="R5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38">
        <f>(Table1[[#This Row],[Upper Bound]]+Table1[[#This Row],[Lower Bound]])/2</f>
        <v>0.5</v>
      </c>
    </row>
    <row r="539" spans="1:19" x14ac:dyDescent="0.3">
      <c r="A539" s="2">
        <v>14900</v>
      </c>
      <c r="B539" t="s">
        <v>24</v>
      </c>
      <c r="C539" t="str">
        <f>IF(Table1[[#This Row],[Gender]]="M", "Married", "Single")</f>
        <v>Single</v>
      </c>
      <c r="D539" t="s">
        <v>23</v>
      </c>
      <c r="E539" t="str">
        <f>IF(Table1[[#This Row],[Gender]]="F", "Female", "Male")</f>
        <v>Female</v>
      </c>
      <c r="F539" s="3">
        <v>40000</v>
      </c>
      <c r="G539" s="2">
        <v>1</v>
      </c>
      <c r="H539" t="s">
        <v>15</v>
      </c>
      <c r="I539" t="s">
        <v>12</v>
      </c>
      <c r="J539">
        <v>1</v>
      </c>
      <c r="K539" t="s">
        <v>20</v>
      </c>
      <c r="L539" s="2">
        <v>49</v>
      </c>
      <c r="M539" s="15" t="s">
        <v>12</v>
      </c>
      <c r="N539" s="2">
        <f>IF(Table1[[#This Row],[Purchased Bike]]="Yes", 1, 0)</f>
        <v>1</v>
      </c>
      <c r="O539" s="1" t="s">
        <v>36</v>
      </c>
      <c r="P539" t="s">
        <v>31</v>
      </c>
      <c r="Q539" s="2">
        <f>IF(LEFT(Table1[[#This Row],[Commute Distance]],2)="10",10,VALUE(LEFT(Table1[[#This Row],[Commute Distance]],FIND("-",Table1[[#This Row],[Commute Distance]])-1)))</f>
        <v>1</v>
      </c>
      <c r="R5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39">
        <f>(Table1[[#This Row],[Upper Bound]]+Table1[[#This Row],[Lower Bound]])/2</f>
        <v>1.5</v>
      </c>
    </row>
    <row r="540" spans="1:19" x14ac:dyDescent="0.3">
      <c r="A540" s="2">
        <v>11262</v>
      </c>
      <c r="B540" t="s">
        <v>24</v>
      </c>
      <c r="C540" t="str">
        <f>IF(Table1[[#This Row],[Gender]]="M", "Married", "Single")</f>
        <v>Single</v>
      </c>
      <c r="D540" t="s">
        <v>23</v>
      </c>
      <c r="E540" t="str">
        <f>IF(Table1[[#This Row],[Gender]]="F", "Female", "Male")</f>
        <v>Female</v>
      </c>
      <c r="F540" s="3">
        <v>80000</v>
      </c>
      <c r="G540" s="2">
        <v>4</v>
      </c>
      <c r="H540" t="s">
        <v>21</v>
      </c>
      <c r="I540" t="s">
        <v>12</v>
      </c>
      <c r="J540">
        <v>0</v>
      </c>
      <c r="K540" t="s">
        <v>13</v>
      </c>
      <c r="L540" s="2">
        <v>42</v>
      </c>
      <c r="M540" s="15" t="s">
        <v>14</v>
      </c>
      <c r="N540" s="2">
        <f>IF(Table1[[#This Row],[Purchased Bike]]="Yes", 1, 0)</f>
        <v>0</v>
      </c>
      <c r="O540" s="1" t="s">
        <v>36</v>
      </c>
      <c r="P540" t="s">
        <v>30</v>
      </c>
      <c r="Q540" s="2">
        <f>IF(LEFT(Table1[[#This Row],[Commute Distance]],2)="10",10,VALUE(LEFT(Table1[[#This Row],[Commute Distance]],FIND("-",Table1[[#This Row],[Commute Distance]])-1)))</f>
        <v>0</v>
      </c>
      <c r="R5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40">
        <f>(Table1[[#This Row],[Upper Bound]]+Table1[[#This Row],[Lower Bound]])/2</f>
        <v>0.5</v>
      </c>
    </row>
    <row r="541" spans="1:19" x14ac:dyDescent="0.3">
      <c r="A541" s="2">
        <v>22294</v>
      </c>
      <c r="B541" t="s">
        <v>25</v>
      </c>
      <c r="C541" t="str">
        <f>IF(Table1[[#This Row],[Gender]]="M", "Married", "Single")</f>
        <v>Single</v>
      </c>
      <c r="D541" t="s">
        <v>23</v>
      </c>
      <c r="E541" t="str">
        <f>IF(Table1[[#This Row],[Gender]]="F", "Female", "Male")</f>
        <v>Female</v>
      </c>
      <c r="F541" s="3">
        <v>70000</v>
      </c>
      <c r="G541" s="2">
        <v>0</v>
      </c>
      <c r="H541" t="s">
        <v>16</v>
      </c>
      <c r="I541" t="s">
        <v>14</v>
      </c>
      <c r="J541">
        <v>1</v>
      </c>
      <c r="K541" t="s">
        <v>17</v>
      </c>
      <c r="L541" s="2">
        <v>37</v>
      </c>
      <c r="M541" s="15" t="s">
        <v>12</v>
      </c>
      <c r="N541" s="2">
        <f>IF(Table1[[#This Row],[Purchased Bike]]="Yes", 1, 0)</f>
        <v>1</v>
      </c>
      <c r="O541" s="1" t="s">
        <v>36</v>
      </c>
      <c r="P541" t="s">
        <v>30</v>
      </c>
      <c r="Q541" s="2">
        <f>IF(LEFT(Table1[[#This Row],[Commute Distance]],2)="10",10,VALUE(LEFT(Table1[[#This Row],[Commute Distance]],FIND("-",Table1[[#This Row],[Commute Distance]])-1)))</f>
        <v>2</v>
      </c>
      <c r="R5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41">
        <f>(Table1[[#This Row],[Upper Bound]]+Table1[[#This Row],[Lower Bound]])/2</f>
        <v>3.5</v>
      </c>
    </row>
    <row r="542" spans="1:19" x14ac:dyDescent="0.3">
      <c r="A542" s="2">
        <v>12195</v>
      </c>
      <c r="B542" t="s">
        <v>25</v>
      </c>
      <c r="C542" t="str">
        <f>IF(Table1[[#This Row],[Gender]]="M", "Married", "Single")</f>
        <v>Single</v>
      </c>
      <c r="D542" t="s">
        <v>23</v>
      </c>
      <c r="E542" t="str">
        <f>IF(Table1[[#This Row],[Gender]]="F", "Female", "Male")</f>
        <v>Female</v>
      </c>
      <c r="F542" s="3">
        <v>70000</v>
      </c>
      <c r="G542" s="2">
        <v>3</v>
      </c>
      <c r="H542" t="s">
        <v>21</v>
      </c>
      <c r="I542" t="s">
        <v>12</v>
      </c>
      <c r="J542">
        <v>2</v>
      </c>
      <c r="K542" t="s">
        <v>20</v>
      </c>
      <c r="L542" s="2">
        <v>52</v>
      </c>
      <c r="M542" s="15" t="s">
        <v>14</v>
      </c>
      <c r="N542" s="2">
        <f>IF(Table1[[#This Row],[Purchased Bike]]="Yes", 1, 0)</f>
        <v>0</v>
      </c>
      <c r="O542" s="1" t="s">
        <v>36</v>
      </c>
      <c r="P542" t="s">
        <v>35</v>
      </c>
      <c r="Q542" s="2">
        <f>IF(LEFT(Table1[[#This Row],[Commute Distance]],2)="10",10,VALUE(LEFT(Table1[[#This Row],[Commute Distance]],FIND("-",Table1[[#This Row],[Commute Distance]])-1)))</f>
        <v>1</v>
      </c>
      <c r="R5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42">
        <f>(Table1[[#This Row],[Upper Bound]]+Table1[[#This Row],[Lower Bound]])/2</f>
        <v>1.5</v>
      </c>
    </row>
    <row r="543" spans="1:19" x14ac:dyDescent="0.3">
      <c r="A543" s="2">
        <v>25375</v>
      </c>
      <c r="B543" t="s">
        <v>24</v>
      </c>
      <c r="C543" t="str">
        <f>IF(Table1[[#This Row],[Gender]]="M", "Married", "Single")</f>
        <v>Married</v>
      </c>
      <c r="D543" t="s">
        <v>24</v>
      </c>
      <c r="E543" t="str">
        <f>IF(Table1[[#This Row],[Gender]]="F", "Female", "Male")</f>
        <v>Male</v>
      </c>
      <c r="F543" s="3">
        <v>50000</v>
      </c>
      <c r="G543" s="2">
        <v>1</v>
      </c>
      <c r="H543" t="s">
        <v>11</v>
      </c>
      <c r="I543" t="s">
        <v>12</v>
      </c>
      <c r="J543">
        <v>0</v>
      </c>
      <c r="K543" t="s">
        <v>20</v>
      </c>
      <c r="L543" s="2">
        <v>34</v>
      </c>
      <c r="M543" s="15" t="s">
        <v>14</v>
      </c>
      <c r="N543" s="2">
        <f>IF(Table1[[#This Row],[Purchased Bike]]="Yes", 1, 0)</f>
        <v>0</v>
      </c>
      <c r="O543" s="1" t="s">
        <v>36</v>
      </c>
      <c r="P543" t="s">
        <v>35</v>
      </c>
      <c r="Q543" s="2">
        <f>IF(LEFT(Table1[[#This Row],[Commute Distance]],2)="10",10,VALUE(LEFT(Table1[[#This Row],[Commute Distance]],FIND("-",Table1[[#This Row],[Commute Distance]])-1)))</f>
        <v>1</v>
      </c>
      <c r="R5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43">
        <f>(Table1[[#This Row],[Upper Bound]]+Table1[[#This Row],[Lower Bound]])/2</f>
        <v>1.5</v>
      </c>
    </row>
    <row r="544" spans="1:19" x14ac:dyDescent="0.3">
      <c r="A544" s="2">
        <v>11143</v>
      </c>
      <c r="B544" t="s">
        <v>24</v>
      </c>
      <c r="C544" t="str">
        <f>IF(Table1[[#This Row],[Gender]]="M", "Married", "Single")</f>
        <v>Married</v>
      </c>
      <c r="D544" t="s">
        <v>24</v>
      </c>
      <c r="E544" t="str">
        <f>IF(Table1[[#This Row],[Gender]]="F", "Female", "Male")</f>
        <v>Male</v>
      </c>
      <c r="F544" s="3">
        <v>40000</v>
      </c>
      <c r="G544" s="2">
        <v>0</v>
      </c>
      <c r="H544" t="s">
        <v>11</v>
      </c>
      <c r="I544" t="s">
        <v>12</v>
      </c>
      <c r="J544">
        <v>2</v>
      </c>
      <c r="K544" t="s">
        <v>18</v>
      </c>
      <c r="L544" s="2">
        <v>29</v>
      </c>
      <c r="M544" s="15" t="s">
        <v>14</v>
      </c>
      <c r="N544" s="2">
        <f>IF(Table1[[#This Row],[Purchased Bike]]="Yes", 1, 0)</f>
        <v>0</v>
      </c>
      <c r="O544" s="1" t="s">
        <v>36</v>
      </c>
      <c r="P544" t="s">
        <v>33</v>
      </c>
      <c r="Q544" s="2">
        <f>IF(LEFT(Table1[[#This Row],[Commute Distance]],2)="10",10,VALUE(LEFT(Table1[[#This Row],[Commute Distance]],FIND("-",Table1[[#This Row],[Commute Distance]])-1)))</f>
        <v>5</v>
      </c>
      <c r="R5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44">
        <f>(Table1[[#This Row],[Upper Bound]]+Table1[[#This Row],[Lower Bound]])/2</f>
        <v>7.5</v>
      </c>
    </row>
    <row r="545" spans="1:19" x14ac:dyDescent="0.3">
      <c r="A545" s="2">
        <v>25898</v>
      </c>
      <c r="B545" t="s">
        <v>24</v>
      </c>
      <c r="C545" t="str">
        <f>IF(Table1[[#This Row],[Gender]]="M", "Married", "Single")</f>
        <v>Single</v>
      </c>
      <c r="D545" t="s">
        <v>23</v>
      </c>
      <c r="E545" t="str">
        <f>IF(Table1[[#This Row],[Gender]]="F", "Female", "Male")</f>
        <v>Female</v>
      </c>
      <c r="F545" s="3">
        <v>70000</v>
      </c>
      <c r="G545" s="2">
        <v>2</v>
      </c>
      <c r="H545" t="s">
        <v>16</v>
      </c>
      <c r="I545" t="s">
        <v>12</v>
      </c>
      <c r="J545">
        <v>2</v>
      </c>
      <c r="K545" t="s">
        <v>17</v>
      </c>
      <c r="L545" s="2">
        <v>53</v>
      </c>
      <c r="M545" s="15" t="s">
        <v>14</v>
      </c>
      <c r="N545" s="2">
        <f>IF(Table1[[#This Row],[Purchased Bike]]="Yes", 1, 0)</f>
        <v>0</v>
      </c>
      <c r="O545" s="1" t="s">
        <v>36</v>
      </c>
      <c r="P545" t="s">
        <v>33</v>
      </c>
      <c r="Q545" s="2">
        <f>IF(LEFT(Table1[[#This Row],[Commute Distance]],2)="10",10,VALUE(LEFT(Table1[[#This Row],[Commute Distance]],FIND("-",Table1[[#This Row],[Commute Distance]])-1)))</f>
        <v>2</v>
      </c>
      <c r="R5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45">
        <f>(Table1[[#This Row],[Upper Bound]]+Table1[[#This Row],[Lower Bound]])/2</f>
        <v>3.5</v>
      </c>
    </row>
    <row r="546" spans="1:19" x14ac:dyDescent="0.3">
      <c r="A546" s="2">
        <v>24397</v>
      </c>
      <c r="B546" t="s">
        <v>25</v>
      </c>
      <c r="C546" t="str">
        <f>IF(Table1[[#This Row],[Gender]]="M", "Married", "Single")</f>
        <v>Married</v>
      </c>
      <c r="D546" t="s">
        <v>24</v>
      </c>
      <c r="E546" t="str">
        <f>IF(Table1[[#This Row],[Gender]]="F", "Female", "Male")</f>
        <v>Male</v>
      </c>
      <c r="F546" s="3">
        <v>120000</v>
      </c>
      <c r="G546" s="2">
        <v>2</v>
      </c>
      <c r="H546" t="s">
        <v>21</v>
      </c>
      <c r="I546" t="s">
        <v>14</v>
      </c>
      <c r="J546">
        <v>4</v>
      </c>
      <c r="K546" t="s">
        <v>20</v>
      </c>
      <c r="L546" s="2">
        <v>40</v>
      </c>
      <c r="M546" s="15" t="s">
        <v>14</v>
      </c>
      <c r="N546" s="2">
        <f>IF(Table1[[#This Row],[Purchased Bike]]="Yes", 1, 0)</f>
        <v>0</v>
      </c>
      <c r="O546" s="1" t="s">
        <v>36</v>
      </c>
      <c r="P546" t="s">
        <v>30</v>
      </c>
      <c r="Q546" s="2">
        <f>IF(LEFT(Table1[[#This Row],[Commute Distance]],2)="10",10,VALUE(LEFT(Table1[[#This Row],[Commute Distance]],FIND("-",Table1[[#This Row],[Commute Distance]])-1)))</f>
        <v>1</v>
      </c>
      <c r="R5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46">
        <f>(Table1[[#This Row],[Upper Bound]]+Table1[[#This Row],[Lower Bound]])/2</f>
        <v>1.5</v>
      </c>
    </row>
    <row r="547" spans="1:19" x14ac:dyDescent="0.3">
      <c r="A547" s="2">
        <v>19758</v>
      </c>
      <c r="B547" t="s">
        <v>25</v>
      </c>
      <c r="C547" t="str">
        <f>IF(Table1[[#This Row],[Gender]]="M", "Married", "Single")</f>
        <v>Married</v>
      </c>
      <c r="D547" t="s">
        <v>24</v>
      </c>
      <c r="E547" t="str">
        <f>IF(Table1[[#This Row],[Gender]]="F", "Female", "Male")</f>
        <v>Male</v>
      </c>
      <c r="F547" s="3">
        <v>60000</v>
      </c>
      <c r="G547" s="2">
        <v>0</v>
      </c>
      <c r="H547" t="s">
        <v>11</v>
      </c>
      <c r="I547" t="s">
        <v>14</v>
      </c>
      <c r="J547">
        <v>2</v>
      </c>
      <c r="K547" t="s">
        <v>20</v>
      </c>
      <c r="L547" s="2">
        <v>29</v>
      </c>
      <c r="M547" s="15" t="s">
        <v>14</v>
      </c>
      <c r="N547" s="2">
        <f>IF(Table1[[#This Row],[Purchased Bike]]="Yes", 1, 0)</f>
        <v>0</v>
      </c>
      <c r="O547" s="1" t="s">
        <v>36</v>
      </c>
      <c r="P547" t="s">
        <v>31</v>
      </c>
      <c r="Q547" s="2">
        <f>IF(LEFT(Table1[[#This Row],[Commute Distance]],2)="10",10,VALUE(LEFT(Table1[[#This Row],[Commute Distance]],FIND("-",Table1[[#This Row],[Commute Distance]])-1)))</f>
        <v>1</v>
      </c>
      <c r="R5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47">
        <f>(Table1[[#This Row],[Upper Bound]]+Table1[[#This Row],[Lower Bound]])/2</f>
        <v>1.5</v>
      </c>
    </row>
    <row r="548" spans="1:19" x14ac:dyDescent="0.3">
      <c r="A548" s="2">
        <v>15529</v>
      </c>
      <c r="B548" t="s">
        <v>24</v>
      </c>
      <c r="C548" t="str">
        <f>IF(Table1[[#This Row],[Gender]]="M", "Married", "Single")</f>
        <v>Married</v>
      </c>
      <c r="D548" t="s">
        <v>24</v>
      </c>
      <c r="E548" t="str">
        <f>IF(Table1[[#This Row],[Gender]]="F", "Female", "Male")</f>
        <v>Male</v>
      </c>
      <c r="F548" s="3">
        <v>60000</v>
      </c>
      <c r="G548" s="2">
        <v>4</v>
      </c>
      <c r="H548" t="s">
        <v>16</v>
      </c>
      <c r="I548" t="s">
        <v>12</v>
      </c>
      <c r="J548">
        <v>2</v>
      </c>
      <c r="K548" t="s">
        <v>17</v>
      </c>
      <c r="L548" s="2">
        <v>43</v>
      </c>
      <c r="M548" s="15" t="s">
        <v>12</v>
      </c>
      <c r="N548" s="2">
        <f>IF(Table1[[#This Row],[Purchased Bike]]="Yes", 1, 0)</f>
        <v>1</v>
      </c>
      <c r="O548" s="1" t="s">
        <v>36</v>
      </c>
      <c r="P548" t="s">
        <v>30</v>
      </c>
      <c r="Q548" s="2">
        <f>IF(LEFT(Table1[[#This Row],[Commute Distance]],2)="10",10,VALUE(LEFT(Table1[[#This Row],[Commute Distance]],FIND("-",Table1[[#This Row],[Commute Distance]])-1)))</f>
        <v>2</v>
      </c>
      <c r="R5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48">
        <f>(Table1[[#This Row],[Upper Bound]]+Table1[[#This Row],[Lower Bound]])/2</f>
        <v>3.5</v>
      </c>
    </row>
    <row r="549" spans="1:19" x14ac:dyDescent="0.3">
      <c r="A549" s="2">
        <v>19884</v>
      </c>
      <c r="B549" t="s">
        <v>24</v>
      </c>
      <c r="C549" t="str">
        <f>IF(Table1[[#This Row],[Gender]]="M", "Married", "Single")</f>
        <v>Married</v>
      </c>
      <c r="D549" t="s">
        <v>24</v>
      </c>
      <c r="E549" t="str">
        <f>IF(Table1[[#This Row],[Gender]]="F", "Female", "Male")</f>
        <v>Male</v>
      </c>
      <c r="F549" s="3">
        <v>60000</v>
      </c>
      <c r="G549" s="2">
        <v>2</v>
      </c>
      <c r="H549" t="s">
        <v>16</v>
      </c>
      <c r="I549" t="s">
        <v>12</v>
      </c>
      <c r="J549">
        <v>2</v>
      </c>
      <c r="K549" t="s">
        <v>17</v>
      </c>
      <c r="L549" s="2">
        <v>55</v>
      </c>
      <c r="M549" s="15" t="s">
        <v>12</v>
      </c>
      <c r="N549" s="2">
        <f>IF(Table1[[#This Row],[Purchased Bike]]="Yes", 1, 0)</f>
        <v>1</v>
      </c>
      <c r="O549" s="1" t="s">
        <v>36</v>
      </c>
      <c r="P549" t="s">
        <v>33</v>
      </c>
      <c r="Q549" s="2">
        <f>IF(LEFT(Table1[[#This Row],[Commute Distance]],2)="10",10,VALUE(LEFT(Table1[[#This Row],[Commute Distance]],FIND("-",Table1[[#This Row],[Commute Distance]])-1)))</f>
        <v>2</v>
      </c>
      <c r="R5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49">
        <f>(Table1[[#This Row],[Upper Bound]]+Table1[[#This Row],[Lower Bound]])/2</f>
        <v>3.5</v>
      </c>
    </row>
    <row r="550" spans="1:19" x14ac:dyDescent="0.3">
      <c r="A550" s="2">
        <v>18674</v>
      </c>
      <c r="B550" t="s">
        <v>25</v>
      </c>
      <c r="C550" t="str">
        <f>IF(Table1[[#This Row],[Gender]]="M", "Married", "Single")</f>
        <v>Single</v>
      </c>
      <c r="D550" t="s">
        <v>23</v>
      </c>
      <c r="E550" t="str">
        <f>IF(Table1[[#This Row],[Gender]]="F", "Female", "Male")</f>
        <v>Female</v>
      </c>
      <c r="F550" s="3">
        <v>80000</v>
      </c>
      <c r="G550" s="2">
        <v>4</v>
      </c>
      <c r="H550" t="s">
        <v>11</v>
      </c>
      <c r="I550" t="s">
        <v>14</v>
      </c>
      <c r="J550">
        <v>0</v>
      </c>
      <c r="K550" t="s">
        <v>13</v>
      </c>
      <c r="L550" s="2">
        <v>48</v>
      </c>
      <c r="M550" s="15" t="s">
        <v>14</v>
      </c>
      <c r="N550" s="2">
        <f>IF(Table1[[#This Row],[Purchased Bike]]="Yes", 1, 0)</f>
        <v>0</v>
      </c>
      <c r="O550" s="1" t="s">
        <v>36</v>
      </c>
      <c r="P550" t="s">
        <v>35</v>
      </c>
      <c r="Q550" s="2">
        <f>IF(LEFT(Table1[[#This Row],[Commute Distance]],2)="10",10,VALUE(LEFT(Table1[[#This Row],[Commute Distance]],FIND("-",Table1[[#This Row],[Commute Distance]])-1)))</f>
        <v>0</v>
      </c>
      <c r="R5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50">
        <f>(Table1[[#This Row],[Upper Bound]]+Table1[[#This Row],[Lower Bound]])/2</f>
        <v>0.5</v>
      </c>
    </row>
    <row r="551" spans="1:19" x14ac:dyDescent="0.3">
      <c r="A551" s="2">
        <v>13453</v>
      </c>
      <c r="B551" t="s">
        <v>24</v>
      </c>
      <c r="C551" t="str">
        <f>IF(Table1[[#This Row],[Gender]]="M", "Married", "Single")</f>
        <v>Single</v>
      </c>
      <c r="D551" t="s">
        <v>23</v>
      </c>
      <c r="E551" t="str">
        <f>IF(Table1[[#This Row],[Gender]]="F", "Female", "Male")</f>
        <v>Female</v>
      </c>
      <c r="F551" s="3">
        <v>130000</v>
      </c>
      <c r="G551" s="2">
        <v>3</v>
      </c>
      <c r="H551" t="s">
        <v>21</v>
      </c>
      <c r="I551" t="s">
        <v>12</v>
      </c>
      <c r="J551">
        <v>3</v>
      </c>
      <c r="K551" t="s">
        <v>13</v>
      </c>
      <c r="L551" s="2">
        <v>45</v>
      </c>
      <c r="M551" s="15" t="s">
        <v>12</v>
      </c>
      <c r="N551" s="2">
        <f>IF(Table1[[#This Row],[Purchased Bike]]="Yes", 1, 0)</f>
        <v>1</v>
      </c>
      <c r="O551" s="1" t="s">
        <v>36</v>
      </c>
      <c r="P551" t="s">
        <v>30</v>
      </c>
      <c r="Q551" s="2">
        <f>IF(LEFT(Table1[[#This Row],[Commute Distance]],2)="10",10,VALUE(LEFT(Table1[[#This Row],[Commute Distance]],FIND("-",Table1[[#This Row],[Commute Distance]])-1)))</f>
        <v>0</v>
      </c>
      <c r="R5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51">
        <f>(Table1[[#This Row],[Upper Bound]]+Table1[[#This Row],[Lower Bound]])/2</f>
        <v>0.5</v>
      </c>
    </row>
    <row r="552" spans="1:19" x14ac:dyDescent="0.3">
      <c r="A552" s="2">
        <v>14063</v>
      </c>
      <c r="B552" t="s">
        <v>25</v>
      </c>
      <c r="C552" t="str">
        <f>IF(Table1[[#This Row],[Gender]]="M", "Married", "Single")</f>
        <v>Single</v>
      </c>
      <c r="D552" t="s">
        <v>23</v>
      </c>
      <c r="E552" t="str">
        <f>IF(Table1[[#This Row],[Gender]]="F", "Female", "Male")</f>
        <v>Female</v>
      </c>
      <c r="F552" s="3">
        <v>70000</v>
      </c>
      <c r="G552" s="2">
        <v>0</v>
      </c>
      <c r="H552" t="s">
        <v>16</v>
      </c>
      <c r="I552" t="s">
        <v>14</v>
      </c>
      <c r="J552">
        <v>1</v>
      </c>
      <c r="K552" t="s">
        <v>13</v>
      </c>
      <c r="L552" s="2">
        <v>42</v>
      </c>
      <c r="M552" s="15" t="s">
        <v>12</v>
      </c>
      <c r="N552" s="2">
        <f>IF(Table1[[#This Row],[Purchased Bike]]="Yes", 1, 0)</f>
        <v>1</v>
      </c>
      <c r="O552" s="1" t="s">
        <v>32</v>
      </c>
      <c r="P552" t="s">
        <v>30</v>
      </c>
      <c r="Q552" s="2">
        <f>IF(LEFT(Table1[[#This Row],[Commute Distance]],2)="10",10,VALUE(LEFT(Table1[[#This Row],[Commute Distance]],FIND("-",Table1[[#This Row],[Commute Distance]])-1)))</f>
        <v>0</v>
      </c>
      <c r="R5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52">
        <f>(Table1[[#This Row],[Upper Bound]]+Table1[[#This Row],[Lower Bound]])/2</f>
        <v>0.5</v>
      </c>
    </row>
    <row r="553" spans="1:19" x14ac:dyDescent="0.3">
      <c r="A553" s="2">
        <v>27393</v>
      </c>
      <c r="B553" t="s">
        <v>24</v>
      </c>
      <c r="C553" t="str">
        <f>IF(Table1[[#This Row],[Gender]]="M", "Married", "Single")</f>
        <v>Single</v>
      </c>
      <c r="D553" t="s">
        <v>23</v>
      </c>
      <c r="E553" t="str">
        <f>IF(Table1[[#This Row],[Gender]]="F", "Female", "Male")</f>
        <v>Female</v>
      </c>
      <c r="F553" s="3">
        <v>50000</v>
      </c>
      <c r="G553" s="2">
        <v>4</v>
      </c>
      <c r="H553" t="s">
        <v>21</v>
      </c>
      <c r="I553" t="s">
        <v>12</v>
      </c>
      <c r="J553">
        <v>2</v>
      </c>
      <c r="K553" t="s">
        <v>22</v>
      </c>
      <c r="L553" s="2">
        <v>63</v>
      </c>
      <c r="M553" s="15" t="s">
        <v>14</v>
      </c>
      <c r="N553" s="2">
        <f>IF(Table1[[#This Row],[Purchased Bike]]="Yes", 1, 0)</f>
        <v>0</v>
      </c>
      <c r="O553" s="1" t="s">
        <v>36</v>
      </c>
      <c r="P553" t="s">
        <v>30</v>
      </c>
      <c r="Q553" s="2">
        <f>IF(LEFT(Table1[[#This Row],[Commute Distance]],2)="10",10,VALUE(LEFT(Table1[[#This Row],[Commute Distance]],FIND("-",Table1[[#This Row],[Commute Distance]])-1)))</f>
        <v>10</v>
      </c>
      <c r="R5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53">
        <f>(Table1[[#This Row],[Upper Bound]]+Table1[[#This Row],[Lower Bound]])/2</f>
        <v>504.5</v>
      </c>
    </row>
    <row r="554" spans="1:19" x14ac:dyDescent="0.3">
      <c r="A554" s="2">
        <v>14417</v>
      </c>
      <c r="B554" t="s">
        <v>25</v>
      </c>
      <c r="C554" t="str">
        <f>IF(Table1[[#This Row],[Gender]]="M", "Married", "Single")</f>
        <v>Married</v>
      </c>
      <c r="D554" t="s">
        <v>24</v>
      </c>
      <c r="E554" t="str">
        <f>IF(Table1[[#This Row],[Gender]]="F", "Female", "Male")</f>
        <v>Male</v>
      </c>
      <c r="F554" s="3">
        <v>60000</v>
      </c>
      <c r="G554" s="2">
        <v>3</v>
      </c>
      <c r="H554" t="s">
        <v>16</v>
      </c>
      <c r="I554" t="s">
        <v>12</v>
      </c>
      <c r="J554">
        <v>2</v>
      </c>
      <c r="K554" t="s">
        <v>22</v>
      </c>
      <c r="L554" s="2">
        <v>54</v>
      </c>
      <c r="M554" s="15" t="s">
        <v>12</v>
      </c>
      <c r="N554" s="2">
        <f>IF(Table1[[#This Row],[Purchased Bike]]="Yes", 1, 0)</f>
        <v>1</v>
      </c>
      <c r="O554" s="1" t="s">
        <v>36</v>
      </c>
      <c r="P554" t="s">
        <v>33</v>
      </c>
      <c r="Q554" s="2">
        <f>IF(LEFT(Table1[[#This Row],[Commute Distance]],2)="10",10,VALUE(LEFT(Table1[[#This Row],[Commute Distance]],FIND("-",Table1[[#This Row],[Commute Distance]])-1)))</f>
        <v>10</v>
      </c>
      <c r="R5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54">
        <f>(Table1[[#This Row],[Upper Bound]]+Table1[[#This Row],[Lower Bound]])/2</f>
        <v>504.5</v>
      </c>
    </row>
    <row r="555" spans="1:19" x14ac:dyDescent="0.3">
      <c r="A555" s="2">
        <v>17533</v>
      </c>
      <c r="B555" t="s">
        <v>24</v>
      </c>
      <c r="C555" t="str">
        <f>IF(Table1[[#This Row],[Gender]]="M", "Married", "Single")</f>
        <v>Married</v>
      </c>
      <c r="D555" t="s">
        <v>24</v>
      </c>
      <c r="E555" t="str">
        <f>IF(Table1[[#This Row],[Gender]]="F", "Female", "Male")</f>
        <v>Male</v>
      </c>
      <c r="F555" s="3">
        <v>40000</v>
      </c>
      <c r="G555" s="2">
        <v>3</v>
      </c>
      <c r="H555" t="s">
        <v>16</v>
      </c>
      <c r="I555" t="s">
        <v>14</v>
      </c>
      <c r="J555">
        <v>2</v>
      </c>
      <c r="K555" t="s">
        <v>18</v>
      </c>
      <c r="L555" s="2">
        <v>73</v>
      </c>
      <c r="M555" s="15" t="s">
        <v>12</v>
      </c>
      <c r="N555" s="2">
        <f>IF(Table1[[#This Row],[Purchased Bike]]="Yes", 1, 0)</f>
        <v>1</v>
      </c>
      <c r="O555" s="1" t="s">
        <v>36</v>
      </c>
      <c r="P555" t="s">
        <v>31</v>
      </c>
      <c r="Q555" s="2">
        <f>IF(LEFT(Table1[[#This Row],[Commute Distance]],2)="10",10,VALUE(LEFT(Table1[[#This Row],[Commute Distance]],FIND("-",Table1[[#This Row],[Commute Distance]])-1)))</f>
        <v>5</v>
      </c>
      <c r="R5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55">
        <f>(Table1[[#This Row],[Upper Bound]]+Table1[[#This Row],[Lower Bound]])/2</f>
        <v>7.5</v>
      </c>
    </row>
    <row r="556" spans="1:19" x14ac:dyDescent="0.3">
      <c r="A556" s="2">
        <v>18580</v>
      </c>
      <c r="B556" t="s">
        <v>24</v>
      </c>
      <c r="C556" t="str">
        <f>IF(Table1[[#This Row],[Gender]]="M", "Married", "Single")</f>
        <v>Single</v>
      </c>
      <c r="D556" t="s">
        <v>23</v>
      </c>
      <c r="E556" t="str">
        <f>IF(Table1[[#This Row],[Gender]]="F", "Female", "Male")</f>
        <v>Female</v>
      </c>
      <c r="F556" s="3">
        <v>60000</v>
      </c>
      <c r="G556" s="2">
        <v>2</v>
      </c>
      <c r="H556" t="s">
        <v>16</v>
      </c>
      <c r="I556" t="s">
        <v>12</v>
      </c>
      <c r="J556">
        <v>0</v>
      </c>
      <c r="K556" t="s">
        <v>17</v>
      </c>
      <c r="L556" s="2">
        <v>40</v>
      </c>
      <c r="M556" s="15" t="s">
        <v>12</v>
      </c>
      <c r="N556" s="2">
        <f>IF(Table1[[#This Row],[Purchased Bike]]="Yes", 1, 0)</f>
        <v>1</v>
      </c>
      <c r="O556" s="1" t="s">
        <v>36</v>
      </c>
      <c r="P556" t="s">
        <v>35</v>
      </c>
      <c r="Q556" s="2">
        <f>IF(LEFT(Table1[[#This Row],[Commute Distance]],2)="10",10,VALUE(LEFT(Table1[[#This Row],[Commute Distance]],FIND("-",Table1[[#This Row],[Commute Distance]])-1)))</f>
        <v>2</v>
      </c>
      <c r="R5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56">
        <f>(Table1[[#This Row],[Upper Bound]]+Table1[[#This Row],[Lower Bound]])/2</f>
        <v>3.5</v>
      </c>
    </row>
    <row r="557" spans="1:19" x14ac:dyDescent="0.3">
      <c r="A557" s="2">
        <v>17025</v>
      </c>
      <c r="B557" t="s">
        <v>25</v>
      </c>
      <c r="C557" t="str">
        <f>IF(Table1[[#This Row],[Gender]]="M", "Married", "Single")</f>
        <v>Married</v>
      </c>
      <c r="D557" t="s">
        <v>24</v>
      </c>
      <c r="E557" t="str">
        <f>IF(Table1[[#This Row],[Gender]]="F", "Female", "Male")</f>
        <v>Male</v>
      </c>
      <c r="F557" s="3">
        <v>50000</v>
      </c>
      <c r="G557" s="2">
        <v>0</v>
      </c>
      <c r="H557" t="s">
        <v>11</v>
      </c>
      <c r="I557" t="s">
        <v>14</v>
      </c>
      <c r="J557">
        <v>1</v>
      </c>
      <c r="K557" t="s">
        <v>17</v>
      </c>
      <c r="L557" s="2">
        <v>39</v>
      </c>
      <c r="M557" s="15" t="s">
        <v>12</v>
      </c>
      <c r="N557" s="2">
        <f>IF(Table1[[#This Row],[Purchased Bike]]="Yes", 1, 0)</f>
        <v>1</v>
      </c>
      <c r="O557" s="1" t="s">
        <v>36</v>
      </c>
      <c r="P557" t="s">
        <v>31</v>
      </c>
      <c r="Q557" s="2">
        <f>IF(LEFT(Table1[[#This Row],[Commute Distance]],2)="10",10,VALUE(LEFT(Table1[[#This Row],[Commute Distance]],FIND("-",Table1[[#This Row],[Commute Distance]])-1)))</f>
        <v>2</v>
      </c>
      <c r="R5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57">
        <f>(Table1[[#This Row],[Upper Bound]]+Table1[[#This Row],[Lower Bound]])/2</f>
        <v>3.5</v>
      </c>
    </row>
    <row r="558" spans="1:19" x14ac:dyDescent="0.3">
      <c r="A558" s="2">
        <v>25293</v>
      </c>
      <c r="B558" t="s">
        <v>24</v>
      </c>
      <c r="C558" t="str">
        <f>IF(Table1[[#This Row],[Gender]]="M", "Married", "Single")</f>
        <v>Married</v>
      </c>
      <c r="D558" t="s">
        <v>24</v>
      </c>
      <c r="E558" t="str">
        <f>IF(Table1[[#This Row],[Gender]]="F", "Female", "Male")</f>
        <v>Male</v>
      </c>
      <c r="F558" s="3">
        <v>80000</v>
      </c>
      <c r="G558" s="2">
        <v>4</v>
      </c>
      <c r="H558" t="s">
        <v>21</v>
      </c>
      <c r="I558" t="s">
        <v>12</v>
      </c>
      <c r="J558">
        <v>0</v>
      </c>
      <c r="K558" t="s">
        <v>20</v>
      </c>
      <c r="L558" s="2">
        <v>42</v>
      </c>
      <c r="M558" s="15" t="s">
        <v>14</v>
      </c>
      <c r="N558" s="2">
        <f>IF(Table1[[#This Row],[Purchased Bike]]="Yes", 1, 0)</f>
        <v>0</v>
      </c>
      <c r="O558" s="1" t="s">
        <v>36</v>
      </c>
      <c r="P558" t="s">
        <v>30</v>
      </c>
      <c r="Q558" s="2">
        <f>IF(LEFT(Table1[[#This Row],[Commute Distance]],2)="10",10,VALUE(LEFT(Table1[[#This Row],[Commute Distance]],FIND("-",Table1[[#This Row],[Commute Distance]])-1)))</f>
        <v>1</v>
      </c>
      <c r="R5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58">
        <f>(Table1[[#This Row],[Upper Bound]]+Table1[[#This Row],[Lower Bound]])/2</f>
        <v>1.5</v>
      </c>
    </row>
    <row r="559" spans="1:19" x14ac:dyDescent="0.3">
      <c r="A559" s="2">
        <v>24725</v>
      </c>
      <c r="B559" t="s">
        <v>24</v>
      </c>
      <c r="C559" t="str">
        <f>IF(Table1[[#This Row],[Gender]]="M", "Married", "Single")</f>
        <v>Single</v>
      </c>
      <c r="D559" t="s">
        <v>23</v>
      </c>
      <c r="E559" t="str">
        <f>IF(Table1[[#This Row],[Gender]]="F", "Female", "Male")</f>
        <v>Female</v>
      </c>
      <c r="F559" s="3">
        <v>40000</v>
      </c>
      <c r="G559" s="2">
        <v>3</v>
      </c>
      <c r="H559" t="s">
        <v>15</v>
      </c>
      <c r="I559" t="s">
        <v>12</v>
      </c>
      <c r="J559">
        <v>0</v>
      </c>
      <c r="K559" t="s">
        <v>20</v>
      </c>
      <c r="L559" s="2">
        <v>31</v>
      </c>
      <c r="M559" s="15" t="s">
        <v>14</v>
      </c>
      <c r="N559" s="2">
        <f>IF(Table1[[#This Row],[Purchased Bike]]="Yes", 1, 0)</f>
        <v>0</v>
      </c>
      <c r="O559" s="1" t="s">
        <v>36</v>
      </c>
      <c r="P559" t="s">
        <v>31</v>
      </c>
      <c r="Q559" s="2">
        <f>IF(LEFT(Table1[[#This Row],[Commute Distance]],2)="10",10,VALUE(LEFT(Table1[[#This Row],[Commute Distance]],FIND("-",Table1[[#This Row],[Commute Distance]])-1)))</f>
        <v>1</v>
      </c>
      <c r="R5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59">
        <f>(Table1[[#This Row],[Upper Bound]]+Table1[[#This Row],[Lower Bound]])/2</f>
        <v>1.5</v>
      </c>
    </row>
    <row r="560" spans="1:19" x14ac:dyDescent="0.3">
      <c r="A560" s="2">
        <v>23200</v>
      </c>
      <c r="B560" t="s">
        <v>24</v>
      </c>
      <c r="C560" t="str">
        <f>IF(Table1[[#This Row],[Gender]]="M", "Married", "Single")</f>
        <v>Single</v>
      </c>
      <c r="D560" t="s">
        <v>23</v>
      </c>
      <c r="E560" t="str">
        <f>IF(Table1[[#This Row],[Gender]]="F", "Female", "Male")</f>
        <v>Female</v>
      </c>
      <c r="F560" s="3">
        <v>50000</v>
      </c>
      <c r="G560" s="2">
        <v>3</v>
      </c>
      <c r="H560" t="s">
        <v>11</v>
      </c>
      <c r="I560" t="s">
        <v>12</v>
      </c>
      <c r="J560">
        <v>2</v>
      </c>
      <c r="K560" t="s">
        <v>13</v>
      </c>
      <c r="L560" s="2">
        <v>41</v>
      </c>
      <c r="M560" s="15" t="s">
        <v>14</v>
      </c>
      <c r="N560" s="2">
        <f>IF(Table1[[#This Row],[Purchased Bike]]="Yes", 1, 0)</f>
        <v>0</v>
      </c>
      <c r="O560" s="1" t="s">
        <v>36</v>
      </c>
      <c r="P560" t="s">
        <v>30</v>
      </c>
      <c r="Q560" s="2">
        <f>IF(LEFT(Table1[[#This Row],[Commute Distance]],2)="10",10,VALUE(LEFT(Table1[[#This Row],[Commute Distance]],FIND("-",Table1[[#This Row],[Commute Distance]])-1)))</f>
        <v>0</v>
      </c>
      <c r="R5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60">
        <f>(Table1[[#This Row],[Upper Bound]]+Table1[[#This Row],[Lower Bound]])/2</f>
        <v>0.5</v>
      </c>
    </row>
    <row r="561" spans="1:19" x14ac:dyDescent="0.3">
      <c r="A561" s="2">
        <v>15895</v>
      </c>
      <c r="B561" t="s">
        <v>25</v>
      </c>
      <c r="C561" t="str">
        <f>IF(Table1[[#This Row],[Gender]]="M", "Married", "Single")</f>
        <v>Single</v>
      </c>
      <c r="D561" t="s">
        <v>23</v>
      </c>
      <c r="E561" t="str">
        <f>IF(Table1[[#This Row],[Gender]]="F", "Female", "Male")</f>
        <v>Female</v>
      </c>
      <c r="F561" s="3">
        <v>60000</v>
      </c>
      <c r="G561" s="2">
        <v>2</v>
      </c>
      <c r="H561" t="s">
        <v>21</v>
      </c>
      <c r="I561" t="s">
        <v>12</v>
      </c>
      <c r="J561">
        <v>0</v>
      </c>
      <c r="K561" t="s">
        <v>22</v>
      </c>
      <c r="L561" s="2">
        <v>58</v>
      </c>
      <c r="M561" s="15" t="s">
        <v>14</v>
      </c>
      <c r="N561" s="2">
        <f>IF(Table1[[#This Row],[Purchased Bike]]="Yes", 1, 0)</f>
        <v>0</v>
      </c>
      <c r="O561" s="1" t="s">
        <v>36</v>
      </c>
      <c r="P561" t="s">
        <v>30</v>
      </c>
      <c r="Q561" s="2">
        <f>IF(LEFT(Table1[[#This Row],[Commute Distance]],2)="10",10,VALUE(LEFT(Table1[[#This Row],[Commute Distance]],FIND("-",Table1[[#This Row],[Commute Distance]])-1)))</f>
        <v>10</v>
      </c>
      <c r="R5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61">
        <f>(Table1[[#This Row],[Upper Bound]]+Table1[[#This Row],[Lower Bound]])/2</f>
        <v>504.5</v>
      </c>
    </row>
    <row r="562" spans="1:19" x14ac:dyDescent="0.3">
      <c r="A562" s="2">
        <v>18577</v>
      </c>
      <c r="B562" t="s">
        <v>24</v>
      </c>
      <c r="C562" t="str">
        <f>IF(Table1[[#This Row],[Gender]]="M", "Married", "Single")</f>
        <v>Single</v>
      </c>
      <c r="D562" t="s">
        <v>23</v>
      </c>
      <c r="E562" t="str">
        <f>IF(Table1[[#This Row],[Gender]]="F", "Female", "Male")</f>
        <v>Female</v>
      </c>
      <c r="F562" s="3">
        <v>60000</v>
      </c>
      <c r="G562" s="2">
        <v>0</v>
      </c>
      <c r="H562" t="s">
        <v>16</v>
      </c>
      <c r="I562" t="s">
        <v>12</v>
      </c>
      <c r="J562">
        <v>0</v>
      </c>
      <c r="K562" t="s">
        <v>13</v>
      </c>
      <c r="L562" s="2">
        <v>40</v>
      </c>
      <c r="M562" s="15" t="s">
        <v>14</v>
      </c>
      <c r="N562" s="2">
        <f>IF(Table1[[#This Row],[Purchased Bike]]="Yes", 1, 0)</f>
        <v>0</v>
      </c>
      <c r="O562" s="1" t="s">
        <v>36</v>
      </c>
      <c r="P562" t="s">
        <v>35</v>
      </c>
      <c r="Q562" s="2">
        <f>IF(LEFT(Table1[[#This Row],[Commute Distance]],2)="10",10,VALUE(LEFT(Table1[[#This Row],[Commute Distance]],FIND("-",Table1[[#This Row],[Commute Distance]])-1)))</f>
        <v>0</v>
      </c>
      <c r="R5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62">
        <f>(Table1[[#This Row],[Upper Bound]]+Table1[[#This Row],[Lower Bound]])/2</f>
        <v>0.5</v>
      </c>
    </row>
    <row r="563" spans="1:19" x14ac:dyDescent="0.3">
      <c r="A563" s="2">
        <v>27218</v>
      </c>
      <c r="B563" t="s">
        <v>24</v>
      </c>
      <c r="C563" t="str">
        <f>IF(Table1[[#This Row],[Gender]]="M", "Married", "Single")</f>
        <v>Single</v>
      </c>
      <c r="D563" t="s">
        <v>23</v>
      </c>
      <c r="E563" t="str">
        <f>IF(Table1[[#This Row],[Gender]]="F", "Female", "Male")</f>
        <v>Female</v>
      </c>
      <c r="F563" s="3">
        <v>20000</v>
      </c>
      <c r="G563" s="2">
        <v>2</v>
      </c>
      <c r="H563" t="s">
        <v>15</v>
      </c>
      <c r="I563" t="s">
        <v>14</v>
      </c>
      <c r="J563">
        <v>0</v>
      </c>
      <c r="K563" t="s">
        <v>13</v>
      </c>
      <c r="L563" s="2">
        <v>48</v>
      </c>
      <c r="M563" s="15" t="s">
        <v>14</v>
      </c>
      <c r="N563" s="2">
        <f>IF(Table1[[#This Row],[Purchased Bike]]="Yes", 1, 0)</f>
        <v>0</v>
      </c>
      <c r="O563" s="1" t="s">
        <v>36</v>
      </c>
      <c r="P563" t="s">
        <v>34</v>
      </c>
      <c r="Q563" s="2">
        <f>IF(LEFT(Table1[[#This Row],[Commute Distance]],2)="10",10,VALUE(LEFT(Table1[[#This Row],[Commute Distance]],FIND("-",Table1[[#This Row],[Commute Distance]])-1)))</f>
        <v>0</v>
      </c>
      <c r="R5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63">
        <f>(Table1[[#This Row],[Upper Bound]]+Table1[[#This Row],[Lower Bound]])/2</f>
        <v>0.5</v>
      </c>
    </row>
    <row r="564" spans="1:19" x14ac:dyDescent="0.3">
      <c r="A564" s="2">
        <v>18560</v>
      </c>
      <c r="B564" t="s">
        <v>24</v>
      </c>
      <c r="C564" t="str">
        <f>IF(Table1[[#This Row],[Gender]]="M", "Married", "Single")</f>
        <v>Single</v>
      </c>
      <c r="D564" t="s">
        <v>23</v>
      </c>
      <c r="E564" t="str">
        <f>IF(Table1[[#This Row],[Gender]]="F", "Female", "Male")</f>
        <v>Female</v>
      </c>
      <c r="F564" s="3">
        <v>70000</v>
      </c>
      <c r="G564" s="2">
        <v>2</v>
      </c>
      <c r="H564" t="s">
        <v>16</v>
      </c>
      <c r="I564" t="s">
        <v>12</v>
      </c>
      <c r="J564">
        <v>0</v>
      </c>
      <c r="K564" t="s">
        <v>17</v>
      </c>
      <c r="L564" s="2">
        <v>34</v>
      </c>
      <c r="M564" s="15" t="s">
        <v>12</v>
      </c>
      <c r="N564" s="2">
        <f>IF(Table1[[#This Row],[Purchased Bike]]="Yes", 1, 0)</f>
        <v>1</v>
      </c>
      <c r="O564" s="1" t="s">
        <v>36</v>
      </c>
      <c r="P564" t="s">
        <v>35</v>
      </c>
      <c r="Q564" s="2">
        <f>IF(LEFT(Table1[[#This Row],[Commute Distance]],2)="10",10,VALUE(LEFT(Table1[[#This Row],[Commute Distance]],FIND("-",Table1[[#This Row],[Commute Distance]])-1)))</f>
        <v>2</v>
      </c>
      <c r="R5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64">
        <f>(Table1[[#This Row],[Upper Bound]]+Table1[[#This Row],[Lower Bound]])/2</f>
        <v>3.5</v>
      </c>
    </row>
    <row r="565" spans="1:19" x14ac:dyDescent="0.3">
      <c r="A565" s="2">
        <v>25006</v>
      </c>
      <c r="B565" t="s">
        <v>25</v>
      </c>
      <c r="C565" t="str">
        <f>IF(Table1[[#This Row],[Gender]]="M", "Married", "Single")</f>
        <v>Single</v>
      </c>
      <c r="D565" t="s">
        <v>23</v>
      </c>
      <c r="E565" t="str">
        <f>IF(Table1[[#This Row],[Gender]]="F", "Female", "Male")</f>
        <v>Female</v>
      </c>
      <c r="F565" s="3">
        <v>30000</v>
      </c>
      <c r="G565" s="2">
        <v>0</v>
      </c>
      <c r="H565" t="s">
        <v>11</v>
      </c>
      <c r="I565" t="s">
        <v>12</v>
      </c>
      <c r="J565">
        <v>1</v>
      </c>
      <c r="K565" t="s">
        <v>18</v>
      </c>
      <c r="L565" s="2">
        <v>28</v>
      </c>
      <c r="M565" s="15" t="s">
        <v>14</v>
      </c>
      <c r="N565" s="2">
        <f>IF(Table1[[#This Row],[Purchased Bike]]="Yes", 1, 0)</f>
        <v>0</v>
      </c>
      <c r="O565" s="1" t="s">
        <v>36</v>
      </c>
      <c r="P565" t="s">
        <v>31</v>
      </c>
      <c r="Q565" s="2">
        <f>IF(LEFT(Table1[[#This Row],[Commute Distance]],2)="10",10,VALUE(LEFT(Table1[[#This Row],[Commute Distance]],FIND("-",Table1[[#This Row],[Commute Distance]])-1)))</f>
        <v>5</v>
      </c>
      <c r="R5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65">
        <f>(Table1[[#This Row],[Upper Bound]]+Table1[[#This Row],[Lower Bound]])/2</f>
        <v>7.5</v>
      </c>
    </row>
    <row r="566" spans="1:19" x14ac:dyDescent="0.3">
      <c r="A566" s="2">
        <v>17369</v>
      </c>
      <c r="B566" t="s">
        <v>25</v>
      </c>
      <c r="C566" t="str">
        <f>IF(Table1[[#This Row],[Gender]]="M", "Married", "Single")</f>
        <v>Married</v>
      </c>
      <c r="D566" t="s">
        <v>24</v>
      </c>
      <c r="E566" t="str">
        <f>IF(Table1[[#This Row],[Gender]]="F", "Female", "Male")</f>
        <v>Male</v>
      </c>
      <c r="F566" s="3">
        <v>30000</v>
      </c>
      <c r="G566" s="2">
        <v>0</v>
      </c>
      <c r="H566" t="s">
        <v>11</v>
      </c>
      <c r="I566" t="s">
        <v>12</v>
      </c>
      <c r="J566">
        <v>1</v>
      </c>
      <c r="K566" t="s">
        <v>18</v>
      </c>
      <c r="L566" s="2">
        <v>27</v>
      </c>
      <c r="M566" s="15" t="s">
        <v>14</v>
      </c>
      <c r="N566" s="2">
        <f>IF(Table1[[#This Row],[Purchased Bike]]="Yes", 1, 0)</f>
        <v>0</v>
      </c>
      <c r="O566" s="1" t="s">
        <v>36</v>
      </c>
      <c r="P566" t="s">
        <v>31</v>
      </c>
      <c r="Q566" s="2">
        <f>IF(LEFT(Table1[[#This Row],[Commute Distance]],2)="10",10,VALUE(LEFT(Table1[[#This Row],[Commute Distance]],FIND("-",Table1[[#This Row],[Commute Distance]])-1)))</f>
        <v>5</v>
      </c>
      <c r="R5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66">
        <f>(Table1[[#This Row],[Upper Bound]]+Table1[[#This Row],[Lower Bound]])/2</f>
        <v>7.5</v>
      </c>
    </row>
    <row r="567" spans="1:19" x14ac:dyDescent="0.3">
      <c r="A567" s="2">
        <v>14495</v>
      </c>
      <c r="B567" t="s">
        <v>24</v>
      </c>
      <c r="C567" t="str">
        <f>IF(Table1[[#This Row],[Gender]]="M", "Married", "Single")</f>
        <v>Married</v>
      </c>
      <c r="D567" t="s">
        <v>24</v>
      </c>
      <c r="E567" t="str">
        <f>IF(Table1[[#This Row],[Gender]]="F", "Female", "Male")</f>
        <v>Male</v>
      </c>
      <c r="F567" s="3">
        <v>40000</v>
      </c>
      <c r="G567" s="2">
        <v>3</v>
      </c>
      <c r="H567" t="s">
        <v>16</v>
      </c>
      <c r="I567" t="s">
        <v>14</v>
      </c>
      <c r="J567">
        <v>2</v>
      </c>
      <c r="K567" t="s">
        <v>18</v>
      </c>
      <c r="L567" s="2">
        <v>54</v>
      </c>
      <c r="M567" s="15" t="s">
        <v>12</v>
      </c>
      <c r="N567" s="2">
        <f>IF(Table1[[#This Row],[Purchased Bike]]="Yes", 1, 0)</f>
        <v>1</v>
      </c>
      <c r="O567" s="1" t="s">
        <v>36</v>
      </c>
      <c r="P567" t="s">
        <v>31</v>
      </c>
      <c r="Q567" s="2">
        <f>IF(LEFT(Table1[[#This Row],[Commute Distance]],2)="10",10,VALUE(LEFT(Table1[[#This Row],[Commute Distance]],FIND("-",Table1[[#This Row],[Commute Distance]])-1)))</f>
        <v>5</v>
      </c>
      <c r="R5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67">
        <f>(Table1[[#This Row],[Upper Bound]]+Table1[[#This Row],[Lower Bound]])/2</f>
        <v>7.5</v>
      </c>
    </row>
    <row r="568" spans="1:19" x14ac:dyDescent="0.3">
      <c r="A568" s="2">
        <v>18847</v>
      </c>
      <c r="B568" t="s">
        <v>24</v>
      </c>
      <c r="C568" t="str">
        <f>IF(Table1[[#This Row],[Gender]]="M", "Married", "Single")</f>
        <v>Single</v>
      </c>
      <c r="D568" t="s">
        <v>23</v>
      </c>
      <c r="E568" t="str">
        <f>IF(Table1[[#This Row],[Gender]]="F", "Female", "Male")</f>
        <v>Female</v>
      </c>
      <c r="F568" s="3">
        <v>60000</v>
      </c>
      <c r="G568" s="2">
        <v>2</v>
      </c>
      <c r="H568" t="s">
        <v>21</v>
      </c>
      <c r="I568" t="s">
        <v>12</v>
      </c>
      <c r="J568">
        <v>2</v>
      </c>
      <c r="K568" t="s">
        <v>18</v>
      </c>
      <c r="L568" s="2">
        <v>70</v>
      </c>
      <c r="M568" s="15" t="s">
        <v>14</v>
      </c>
      <c r="N568" s="2">
        <f>IF(Table1[[#This Row],[Purchased Bike]]="Yes", 1, 0)</f>
        <v>0</v>
      </c>
      <c r="O568" s="1" t="s">
        <v>36</v>
      </c>
      <c r="P568" t="s">
        <v>35</v>
      </c>
      <c r="Q568" s="2">
        <f>IF(LEFT(Table1[[#This Row],[Commute Distance]],2)="10",10,VALUE(LEFT(Table1[[#This Row],[Commute Distance]],FIND("-",Table1[[#This Row],[Commute Distance]])-1)))</f>
        <v>5</v>
      </c>
      <c r="R5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68">
        <f>(Table1[[#This Row],[Upper Bound]]+Table1[[#This Row],[Lower Bound]])/2</f>
        <v>7.5</v>
      </c>
    </row>
    <row r="569" spans="1:19" x14ac:dyDescent="0.3">
      <c r="A569" s="2">
        <v>14754</v>
      </c>
      <c r="B569" t="s">
        <v>24</v>
      </c>
      <c r="C569" t="str">
        <f>IF(Table1[[#This Row],[Gender]]="M", "Married", "Single")</f>
        <v>Married</v>
      </c>
      <c r="D569" t="s">
        <v>24</v>
      </c>
      <c r="E569" t="str">
        <f>IF(Table1[[#This Row],[Gender]]="F", "Female", "Male")</f>
        <v>Male</v>
      </c>
      <c r="F569" s="3">
        <v>40000</v>
      </c>
      <c r="G569" s="2">
        <v>1</v>
      </c>
      <c r="H569" t="s">
        <v>15</v>
      </c>
      <c r="I569" t="s">
        <v>12</v>
      </c>
      <c r="J569">
        <v>1</v>
      </c>
      <c r="K569" t="s">
        <v>20</v>
      </c>
      <c r="L569" s="2">
        <v>48</v>
      </c>
      <c r="M569" s="15" t="s">
        <v>12</v>
      </c>
      <c r="N569" s="2">
        <f>IF(Table1[[#This Row],[Purchased Bike]]="Yes", 1, 0)</f>
        <v>1</v>
      </c>
      <c r="O569" s="1" t="s">
        <v>36</v>
      </c>
      <c r="P569" t="s">
        <v>31</v>
      </c>
      <c r="Q569" s="2">
        <f>IF(LEFT(Table1[[#This Row],[Commute Distance]],2)="10",10,VALUE(LEFT(Table1[[#This Row],[Commute Distance]],FIND("-",Table1[[#This Row],[Commute Distance]])-1)))</f>
        <v>1</v>
      </c>
      <c r="R5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69">
        <f>(Table1[[#This Row],[Upper Bound]]+Table1[[#This Row],[Lower Bound]])/2</f>
        <v>1.5</v>
      </c>
    </row>
    <row r="570" spans="1:19" x14ac:dyDescent="0.3">
      <c r="A570" s="2">
        <v>23378</v>
      </c>
      <c r="B570" t="s">
        <v>24</v>
      </c>
      <c r="C570" t="str">
        <f>IF(Table1[[#This Row],[Gender]]="M", "Married", "Single")</f>
        <v>Married</v>
      </c>
      <c r="D570" t="s">
        <v>24</v>
      </c>
      <c r="E570" t="str">
        <f>IF(Table1[[#This Row],[Gender]]="F", "Female", "Male")</f>
        <v>Male</v>
      </c>
      <c r="F570" s="3">
        <v>70000</v>
      </c>
      <c r="G570" s="2">
        <v>1</v>
      </c>
      <c r="H570" t="s">
        <v>11</v>
      </c>
      <c r="I570" t="s">
        <v>12</v>
      </c>
      <c r="J570">
        <v>1</v>
      </c>
      <c r="K570" t="s">
        <v>17</v>
      </c>
      <c r="L570" s="2">
        <v>44</v>
      </c>
      <c r="M570" s="15" t="s">
        <v>12</v>
      </c>
      <c r="N570" s="2">
        <f>IF(Table1[[#This Row],[Purchased Bike]]="Yes", 1, 0)</f>
        <v>1</v>
      </c>
      <c r="O570" s="1" t="s">
        <v>36</v>
      </c>
      <c r="P570" t="s">
        <v>31</v>
      </c>
      <c r="Q570" s="2">
        <f>IF(LEFT(Table1[[#This Row],[Commute Distance]],2)="10",10,VALUE(LEFT(Table1[[#This Row],[Commute Distance]],FIND("-",Table1[[#This Row],[Commute Distance]])-1)))</f>
        <v>2</v>
      </c>
      <c r="R5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70">
        <f>(Table1[[#This Row],[Upper Bound]]+Table1[[#This Row],[Lower Bound]])/2</f>
        <v>3.5</v>
      </c>
    </row>
    <row r="571" spans="1:19" x14ac:dyDescent="0.3">
      <c r="A571" s="2">
        <v>26452</v>
      </c>
      <c r="B571" t="s">
        <v>25</v>
      </c>
      <c r="C571" t="str">
        <f>IF(Table1[[#This Row],[Gender]]="M", "Married", "Single")</f>
        <v>Married</v>
      </c>
      <c r="D571" t="s">
        <v>24</v>
      </c>
      <c r="E571" t="str">
        <f>IF(Table1[[#This Row],[Gender]]="F", "Female", "Male")</f>
        <v>Male</v>
      </c>
      <c r="F571" s="3">
        <v>50000</v>
      </c>
      <c r="G571" s="2">
        <v>3</v>
      </c>
      <c r="H571" t="s">
        <v>21</v>
      </c>
      <c r="I571" t="s">
        <v>12</v>
      </c>
      <c r="J571">
        <v>2</v>
      </c>
      <c r="K571" t="s">
        <v>22</v>
      </c>
      <c r="L571" s="2">
        <v>69</v>
      </c>
      <c r="M571" s="15" t="s">
        <v>14</v>
      </c>
      <c r="N571" s="2">
        <f>IF(Table1[[#This Row],[Purchased Bike]]="Yes", 1, 0)</f>
        <v>0</v>
      </c>
      <c r="O571" s="1" t="s">
        <v>36</v>
      </c>
      <c r="P571" t="s">
        <v>35</v>
      </c>
      <c r="Q571" s="2">
        <f>IF(LEFT(Table1[[#This Row],[Commute Distance]],2)="10",10,VALUE(LEFT(Table1[[#This Row],[Commute Distance]],FIND("-",Table1[[#This Row],[Commute Distance]])-1)))</f>
        <v>10</v>
      </c>
      <c r="R5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71">
        <f>(Table1[[#This Row],[Upper Bound]]+Table1[[#This Row],[Lower Bound]])/2</f>
        <v>504.5</v>
      </c>
    </row>
    <row r="572" spans="1:19" x14ac:dyDescent="0.3">
      <c r="A572" s="2">
        <v>20370</v>
      </c>
      <c r="B572" t="s">
        <v>24</v>
      </c>
      <c r="C572" t="str">
        <f>IF(Table1[[#This Row],[Gender]]="M", "Married", "Single")</f>
        <v>Married</v>
      </c>
      <c r="D572" t="s">
        <v>24</v>
      </c>
      <c r="E572" t="str">
        <f>IF(Table1[[#This Row],[Gender]]="F", "Female", "Male")</f>
        <v>Male</v>
      </c>
      <c r="F572" s="3">
        <v>70000</v>
      </c>
      <c r="G572" s="2">
        <v>3</v>
      </c>
      <c r="H572" t="s">
        <v>11</v>
      </c>
      <c r="I572" t="s">
        <v>12</v>
      </c>
      <c r="J572">
        <v>2</v>
      </c>
      <c r="K572" t="s">
        <v>18</v>
      </c>
      <c r="L572" s="2">
        <v>52</v>
      </c>
      <c r="M572" s="15" t="s">
        <v>14</v>
      </c>
      <c r="N572" s="2">
        <f>IF(Table1[[#This Row],[Purchased Bike]]="Yes", 1, 0)</f>
        <v>0</v>
      </c>
      <c r="O572" s="1" t="s">
        <v>36</v>
      </c>
      <c r="P572" t="s">
        <v>34</v>
      </c>
      <c r="Q572" s="2">
        <f>IF(LEFT(Table1[[#This Row],[Commute Distance]],2)="10",10,VALUE(LEFT(Table1[[#This Row],[Commute Distance]],FIND("-",Table1[[#This Row],[Commute Distance]])-1)))</f>
        <v>5</v>
      </c>
      <c r="R5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72">
        <f>(Table1[[#This Row],[Upper Bound]]+Table1[[#This Row],[Lower Bound]])/2</f>
        <v>7.5</v>
      </c>
    </row>
    <row r="573" spans="1:19" x14ac:dyDescent="0.3">
      <c r="A573" s="2">
        <v>20528</v>
      </c>
      <c r="B573" t="s">
        <v>24</v>
      </c>
      <c r="C573" t="str">
        <f>IF(Table1[[#This Row],[Gender]]="M", "Married", "Single")</f>
        <v>Married</v>
      </c>
      <c r="D573" t="s">
        <v>24</v>
      </c>
      <c r="E573" t="str">
        <f>IF(Table1[[#This Row],[Gender]]="F", "Female", "Male")</f>
        <v>Male</v>
      </c>
      <c r="F573" s="3">
        <v>40000</v>
      </c>
      <c r="G573" s="2">
        <v>2</v>
      </c>
      <c r="H573" t="s">
        <v>11</v>
      </c>
      <c r="I573" t="s">
        <v>12</v>
      </c>
      <c r="J573">
        <v>2</v>
      </c>
      <c r="K573" t="s">
        <v>17</v>
      </c>
      <c r="L573" s="2">
        <v>55</v>
      </c>
      <c r="M573" s="15" t="s">
        <v>14</v>
      </c>
      <c r="N573" s="2">
        <f>IF(Table1[[#This Row],[Purchased Bike]]="Yes", 1, 0)</f>
        <v>0</v>
      </c>
      <c r="O573" s="1" t="s">
        <v>36</v>
      </c>
      <c r="P573" t="s">
        <v>34</v>
      </c>
      <c r="Q573" s="2">
        <f>IF(LEFT(Table1[[#This Row],[Commute Distance]],2)="10",10,VALUE(LEFT(Table1[[#This Row],[Commute Distance]],FIND("-",Table1[[#This Row],[Commute Distance]])-1)))</f>
        <v>2</v>
      </c>
      <c r="R5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73">
        <f>(Table1[[#This Row],[Upper Bound]]+Table1[[#This Row],[Lower Bound]])/2</f>
        <v>3.5</v>
      </c>
    </row>
    <row r="574" spans="1:19" x14ac:dyDescent="0.3">
      <c r="A574" s="2">
        <v>23549</v>
      </c>
      <c r="B574" t="s">
        <v>25</v>
      </c>
      <c r="C574" t="str">
        <f>IF(Table1[[#This Row],[Gender]]="M", "Married", "Single")</f>
        <v>Married</v>
      </c>
      <c r="D574" t="s">
        <v>24</v>
      </c>
      <c r="E574" t="str">
        <f>IF(Table1[[#This Row],[Gender]]="F", "Female", "Male")</f>
        <v>Male</v>
      </c>
      <c r="F574" s="3">
        <v>30000</v>
      </c>
      <c r="G574" s="2">
        <v>0</v>
      </c>
      <c r="H574" t="s">
        <v>11</v>
      </c>
      <c r="I574" t="s">
        <v>12</v>
      </c>
      <c r="J574">
        <v>2</v>
      </c>
      <c r="K574" t="s">
        <v>18</v>
      </c>
      <c r="L574" s="2">
        <v>30</v>
      </c>
      <c r="M574" s="15" t="s">
        <v>14</v>
      </c>
      <c r="N574" s="2">
        <f>IF(Table1[[#This Row],[Purchased Bike]]="Yes", 1, 0)</f>
        <v>0</v>
      </c>
      <c r="O574" s="1" t="s">
        <v>36</v>
      </c>
      <c r="P574" t="s">
        <v>33</v>
      </c>
      <c r="Q574" s="2">
        <f>IF(LEFT(Table1[[#This Row],[Commute Distance]],2)="10",10,VALUE(LEFT(Table1[[#This Row],[Commute Distance]],FIND("-",Table1[[#This Row],[Commute Distance]])-1)))</f>
        <v>5</v>
      </c>
      <c r="R5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74">
        <f>(Table1[[#This Row],[Upper Bound]]+Table1[[#This Row],[Lower Bound]])/2</f>
        <v>7.5</v>
      </c>
    </row>
    <row r="575" spans="1:19" x14ac:dyDescent="0.3">
      <c r="A575" s="2">
        <v>21751</v>
      </c>
      <c r="B575" t="s">
        <v>24</v>
      </c>
      <c r="C575" t="str">
        <f>IF(Table1[[#This Row],[Gender]]="M", "Married", "Single")</f>
        <v>Married</v>
      </c>
      <c r="D575" t="s">
        <v>24</v>
      </c>
      <c r="E575" t="str">
        <f>IF(Table1[[#This Row],[Gender]]="F", "Female", "Male")</f>
        <v>Male</v>
      </c>
      <c r="F575" s="3">
        <v>60000</v>
      </c>
      <c r="G575" s="2">
        <v>3</v>
      </c>
      <c r="H575" t="s">
        <v>21</v>
      </c>
      <c r="I575" t="s">
        <v>12</v>
      </c>
      <c r="J575">
        <v>2</v>
      </c>
      <c r="K575" t="s">
        <v>20</v>
      </c>
      <c r="L575" s="2">
        <v>63</v>
      </c>
      <c r="M575" s="15" t="s">
        <v>14</v>
      </c>
      <c r="N575" s="2">
        <f>IF(Table1[[#This Row],[Purchased Bike]]="Yes", 1, 0)</f>
        <v>0</v>
      </c>
      <c r="O575" s="1" t="s">
        <v>36</v>
      </c>
      <c r="P575" t="s">
        <v>35</v>
      </c>
      <c r="Q575" s="2">
        <f>IF(LEFT(Table1[[#This Row],[Commute Distance]],2)="10",10,VALUE(LEFT(Table1[[#This Row],[Commute Distance]],FIND("-",Table1[[#This Row],[Commute Distance]])-1)))</f>
        <v>1</v>
      </c>
      <c r="R5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75">
        <f>(Table1[[#This Row],[Upper Bound]]+Table1[[#This Row],[Lower Bound]])/2</f>
        <v>1.5</v>
      </c>
    </row>
    <row r="576" spans="1:19" x14ac:dyDescent="0.3">
      <c r="A576" s="2">
        <v>21266</v>
      </c>
      <c r="B576" t="s">
        <v>25</v>
      </c>
      <c r="C576" t="str">
        <f>IF(Table1[[#This Row],[Gender]]="M", "Married", "Single")</f>
        <v>Single</v>
      </c>
      <c r="D576" t="s">
        <v>23</v>
      </c>
      <c r="E576" t="str">
        <f>IF(Table1[[#This Row],[Gender]]="F", "Female", "Male")</f>
        <v>Female</v>
      </c>
      <c r="F576" s="3">
        <v>80000</v>
      </c>
      <c r="G576" s="2">
        <v>0</v>
      </c>
      <c r="H576" t="s">
        <v>21</v>
      </c>
      <c r="I576" t="s">
        <v>12</v>
      </c>
      <c r="J576">
        <v>1</v>
      </c>
      <c r="K576" t="s">
        <v>20</v>
      </c>
      <c r="L576" s="2">
        <v>34</v>
      </c>
      <c r="M576" s="15" t="s">
        <v>12</v>
      </c>
      <c r="N576" s="2">
        <f>IF(Table1[[#This Row],[Purchased Bike]]="Yes", 1, 0)</f>
        <v>1</v>
      </c>
      <c r="O576" s="1" t="s">
        <v>36</v>
      </c>
      <c r="P576" t="s">
        <v>30</v>
      </c>
      <c r="Q576" s="2">
        <f>IF(LEFT(Table1[[#This Row],[Commute Distance]],2)="10",10,VALUE(LEFT(Table1[[#This Row],[Commute Distance]],FIND("-",Table1[[#This Row],[Commute Distance]])-1)))</f>
        <v>1</v>
      </c>
      <c r="R5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76">
        <f>(Table1[[#This Row],[Upper Bound]]+Table1[[#This Row],[Lower Bound]])/2</f>
        <v>1.5</v>
      </c>
    </row>
    <row r="577" spans="1:19" x14ac:dyDescent="0.3">
      <c r="A577" s="2">
        <v>13388</v>
      </c>
      <c r="B577" t="s">
        <v>25</v>
      </c>
      <c r="C577" t="str">
        <f>IF(Table1[[#This Row],[Gender]]="M", "Married", "Single")</f>
        <v>Married</v>
      </c>
      <c r="D577" t="s">
        <v>24</v>
      </c>
      <c r="E577" t="str">
        <f>IF(Table1[[#This Row],[Gender]]="F", "Female", "Male")</f>
        <v>Male</v>
      </c>
      <c r="F577" s="3">
        <v>60000</v>
      </c>
      <c r="G577" s="2">
        <v>2</v>
      </c>
      <c r="H577" t="s">
        <v>16</v>
      </c>
      <c r="I577" t="s">
        <v>12</v>
      </c>
      <c r="J577">
        <v>1</v>
      </c>
      <c r="K577" t="s">
        <v>22</v>
      </c>
      <c r="L577" s="2">
        <v>56</v>
      </c>
      <c r="M577" s="15" t="s">
        <v>14</v>
      </c>
      <c r="N577" s="2">
        <f>IF(Table1[[#This Row],[Purchased Bike]]="Yes", 1, 0)</f>
        <v>0</v>
      </c>
      <c r="O577" s="1" t="s">
        <v>36</v>
      </c>
      <c r="P577" t="s">
        <v>31</v>
      </c>
      <c r="Q577" s="2">
        <f>IF(LEFT(Table1[[#This Row],[Commute Distance]],2)="10",10,VALUE(LEFT(Table1[[#This Row],[Commute Distance]],FIND("-",Table1[[#This Row],[Commute Distance]])-1)))</f>
        <v>10</v>
      </c>
      <c r="R5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77">
        <f>(Table1[[#This Row],[Upper Bound]]+Table1[[#This Row],[Lower Bound]])/2</f>
        <v>504.5</v>
      </c>
    </row>
    <row r="578" spans="1:19" x14ac:dyDescent="0.3">
      <c r="A578" s="2">
        <v>18752</v>
      </c>
      <c r="B578" t="s">
        <v>25</v>
      </c>
      <c r="C578" t="str">
        <f>IF(Table1[[#This Row],[Gender]]="M", "Married", "Single")</f>
        <v>Single</v>
      </c>
      <c r="D578" t="s">
        <v>23</v>
      </c>
      <c r="E578" t="str">
        <f>IF(Table1[[#This Row],[Gender]]="F", "Female", "Male")</f>
        <v>Female</v>
      </c>
      <c r="F578" s="3">
        <v>40000</v>
      </c>
      <c r="G578" s="2">
        <v>0</v>
      </c>
      <c r="H578" t="s">
        <v>11</v>
      </c>
      <c r="I578" t="s">
        <v>12</v>
      </c>
      <c r="J578">
        <v>1</v>
      </c>
      <c r="K578" t="s">
        <v>18</v>
      </c>
      <c r="L578" s="2">
        <v>31</v>
      </c>
      <c r="M578" s="15" t="s">
        <v>14</v>
      </c>
      <c r="N578" s="2">
        <f>IF(Table1[[#This Row],[Purchased Bike]]="Yes", 1, 0)</f>
        <v>0</v>
      </c>
      <c r="O578" s="1" t="s">
        <v>36</v>
      </c>
      <c r="P578" t="s">
        <v>33</v>
      </c>
      <c r="Q578" s="2">
        <f>IF(LEFT(Table1[[#This Row],[Commute Distance]],2)="10",10,VALUE(LEFT(Table1[[#This Row],[Commute Distance]],FIND("-",Table1[[#This Row],[Commute Distance]])-1)))</f>
        <v>5</v>
      </c>
      <c r="R5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78">
        <f>(Table1[[#This Row],[Upper Bound]]+Table1[[#This Row],[Lower Bound]])/2</f>
        <v>7.5</v>
      </c>
    </row>
    <row r="579" spans="1:19" x14ac:dyDescent="0.3">
      <c r="A579" s="2">
        <v>16917</v>
      </c>
      <c r="B579" t="s">
        <v>24</v>
      </c>
      <c r="C579" t="str">
        <f>IF(Table1[[#This Row],[Gender]]="M", "Married", "Single")</f>
        <v>Married</v>
      </c>
      <c r="D579" t="s">
        <v>24</v>
      </c>
      <c r="E579" t="str">
        <f>IF(Table1[[#This Row],[Gender]]="F", "Female", "Male")</f>
        <v>Male</v>
      </c>
      <c r="F579" s="3">
        <v>120000</v>
      </c>
      <c r="G579" s="2">
        <v>1</v>
      </c>
      <c r="H579" t="s">
        <v>21</v>
      </c>
      <c r="I579" t="s">
        <v>12</v>
      </c>
      <c r="J579">
        <v>4</v>
      </c>
      <c r="K579" t="s">
        <v>13</v>
      </c>
      <c r="L579" s="2">
        <v>38</v>
      </c>
      <c r="M579" s="15" t="s">
        <v>14</v>
      </c>
      <c r="N579" s="2">
        <f>IF(Table1[[#This Row],[Purchased Bike]]="Yes", 1, 0)</f>
        <v>0</v>
      </c>
      <c r="O579" s="1" t="s">
        <v>36</v>
      </c>
      <c r="P579" t="s">
        <v>30</v>
      </c>
      <c r="Q579" s="2">
        <f>IF(LEFT(Table1[[#This Row],[Commute Distance]],2)="10",10,VALUE(LEFT(Table1[[#This Row],[Commute Distance]],FIND("-",Table1[[#This Row],[Commute Distance]])-1)))</f>
        <v>0</v>
      </c>
      <c r="R5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79">
        <f>(Table1[[#This Row],[Upper Bound]]+Table1[[#This Row],[Lower Bound]])/2</f>
        <v>0.5</v>
      </c>
    </row>
    <row r="580" spans="1:19" x14ac:dyDescent="0.3">
      <c r="A580" s="2">
        <v>15313</v>
      </c>
      <c r="B580" t="s">
        <v>24</v>
      </c>
      <c r="C580" t="str">
        <f>IF(Table1[[#This Row],[Gender]]="M", "Married", "Single")</f>
        <v>Married</v>
      </c>
      <c r="D580" t="s">
        <v>24</v>
      </c>
      <c r="E580" t="str">
        <f>IF(Table1[[#This Row],[Gender]]="F", "Female", "Male")</f>
        <v>Male</v>
      </c>
      <c r="F580" s="3">
        <v>60000</v>
      </c>
      <c r="G580" s="2">
        <v>4</v>
      </c>
      <c r="H580" t="s">
        <v>21</v>
      </c>
      <c r="I580" t="s">
        <v>12</v>
      </c>
      <c r="J580">
        <v>2</v>
      </c>
      <c r="K580" t="s">
        <v>17</v>
      </c>
      <c r="L580" s="2">
        <v>59</v>
      </c>
      <c r="M580" s="15" t="s">
        <v>14</v>
      </c>
      <c r="N580" s="2">
        <f>IF(Table1[[#This Row],[Purchased Bike]]="Yes", 1, 0)</f>
        <v>0</v>
      </c>
      <c r="O580" s="1" t="s">
        <v>36</v>
      </c>
      <c r="P580" t="s">
        <v>30</v>
      </c>
      <c r="Q580" s="2">
        <f>IF(LEFT(Table1[[#This Row],[Commute Distance]],2)="10",10,VALUE(LEFT(Table1[[#This Row],[Commute Distance]],FIND("-",Table1[[#This Row],[Commute Distance]])-1)))</f>
        <v>2</v>
      </c>
      <c r="R5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80">
        <f>(Table1[[#This Row],[Upper Bound]]+Table1[[#This Row],[Lower Bound]])/2</f>
        <v>3.5</v>
      </c>
    </row>
    <row r="581" spans="1:19" x14ac:dyDescent="0.3">
      <c r="A581" s="2">
        <v>25329</v>
      </c>
      <c r="B581" t="s">
        <v>25</v>
      </c>
      <c r="C581" t="str">
        <f>IF(Table1[[#This Row],[Gender]]="M", "Married", "Single")</f>
        <v>Single</v>
      </c>
      <c r="D581" t="s">
        <v>23</v>
      </c>
      <c r="E581" t="str">
        <f>IF(Table1[[#This Row],[Gender]]="F", "Female", "Male")</f>
        <v>Female</v>
      </c>
      <c r="F581" s="3">
        <v>40000</v>
      </c>
      <c r="G581" s="2">
        <v>3</v>
      </c>
      <c r="H581" t="s">
        <v>15</v>
      </c>
      <c r="I581" t="s">
        <v>14</v>
      </c>
      <c r="J581">
        <v>2</v>
      </c>
      <c r="K581" t="s">
        <v>13</v>
      </c>
      <c r="L581" s="2">
        <v>32</v>
      </c>
      <c r="M581" s="15" t="s">
        <v>14</v>
      </c>
      <c r="N581" s="2">
        <f>IF(Table1[[#This Row],[Purchased Bike]]="Yes", 1, 0)</f>
        <v>0</v>
      </c>
      <c r="O581" s="1" t="s">
        <v>36</v>
      </c>
      <c r="P581" t="s">
        <v>31</v>
      </c>
      <c r="Q581" s="2">
        <f>IF(LEFT(Table1[[#This Row],[Commute Distance]],2)="10",10,VALUE(LEFT(Table1[[#This Row],[Commute Distance]],FIND("-",Table1[[#This Row],[Commute Distance]])-1)))</f>
        <v>0</v>
      </c>
      <c r="R5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81">
        <f>(Table1[[#This Row],[Upper Bound]]+Table1[[#This Row],[Lower Bound]])/2</f>
        <v>0.5</v>
      </c>
    </row>
    <row r="582" spans="1:19" x14ac:dyDescent="0.3">
      <c r="A582" s="2">
        <v>20380</v>
      </c>
      <c r="B582" t="s">
        <v>24</v>
      </c>
      <c r="C582" t="str">
        <f>IF(Table1[[#This Row],[Gender]]="M", "Married", "Single")</f>
        <v>Single</v>
      </c>
      <c r="D582" t="s">
        <v>23</v>
      </c>
      <c r="E582" t="str">
        <f>IF(Table1[[#This Row],[Gender]]="F", "Female", "Male")</f>
        <v>Female</v>
      </c>
      <c r="F582" s="3">
        <v>60000</v>
      </c>
      <c r="G582" s="2">
        <v>3</v>
      </c>
      <c r="H582" t="s">
        <v>21</v>
      </c>
      <c r="I582" t="s">
        <v>12</v>
      </c>
      <c r="J582">
        <v>2</v>
      </c>
      <c r="K582" t="s">
        <v>22</v>
      </c>
      <c r="L582" s="2">
        <v>69</v>
      </c>
      <c r="M582" s="15" t="s">
        <v>14</v>
      </c>
      <c r="N582" s="2">
        <f>IF(Table1[[#This Row],[Purchased Bike]]="Yes", 1, 0)</f>
        <v>0</v>
      </c>
      <c r="O582" s="1" t="s">
        <v>36</v>
      </c>
      <c r="P582" t="s">
        <v>35</v>
      </c>
      <c r="Q582" s="2">
        <f>IF(LEFT(Table1[[#This Row],[Commute Distance]],2)="10",10,VALUE(LEFT(Table1[[#This Row],[Commute Distance]],FIND("-",Table1[[#This Row],[Commute Distance]])-1)))</f>
        <v>10</v>
      </c>
      <c r="R5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82">
        <f>(Table1[[#This Row],[Upper Bound]]+Table1[[#This Row],[Lower Bound]])/2</f>
        <v>504.5</v>
      </c>
    </row>
    <row r="583" spans="1:19" x14ac:dyDescent="0.3">
      <c r="A583" s="2">
        <v>23089</v>
      </c>
      <c r="B583" t="s">
        <v>24</v>
      </c>
      <c r="C583" t="str">
        <f>IF(Table1[[#This Row],[Gender]]="M", "Married", "Single")</f>
        <v>Married</v>
      </c>
      <c r="D583" t="s">
        <v>24</v>
      </c>
      <c r="E583" t="str">
        <f>IF(Table1[[#This Row],[Gender]]="F", "Female", "Male")</f>
        <v>Male</v>
      </c>
      <c r="F583" s="3">
        <v>40000</v>
      </c>
      <c r="G583" s="2">
        <v>0</v>
      </c>
      <c r="H583" t="s">
        <v>11</v>
      </c>
      <c r="I583" t="s">
        <v>12</v>
      </c>
      <c r="J583">
        <v>1</v>
      </c>
      <c r="K583" t="s">
        <v>18</v>
      </c>
      <c r="L583" s="2">
        <v>28</v>
      </c>
      <c r="M583" s="15" t="s">
        <v>14</v>
      </c>
      <c r="N583" s="2">
        <f>IF(Table1[[#This Row],[Purchased Bike]]="Yes", 1, 0)</f>
        <v>0</v>
      </c>
      <c r="O583" s="1" t="s">
        <v>36</v>
      </c>
      <c r="P583" t="s">
        <v>31</v>
      </c>
      <c r="Q583" s="2">
        <f>IF(LEFT(Table1[[#This Row],[Commute Distance]],2)="10",10,VALUE(LEFT(Table1[[#This Row],[Commute Distance]],FIND("-",Table1[[#This Row],[Commute Distance]])-1)))</f>
        <v>5</v>
      </c>
      <c r="R5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83">
        <f>(Table1[[#This Row],[Upper Bound]]+Table1[[#This Row],[Lower Bound]])/2</f>
        <v>7.5</v>
      </c>
    </row>
    <row r="584" spans="1:19" x14ac:dyDescent="0.3">
      <c r="A584" s="2">
        <v>13749</v>
      </c>
      <c r="B584" t="s">
        <v>24</v>
      </c>
      <c r="C584" t="str">
        <f>IF(Table1[[#This Row],[Gender]]="M", "Married", "Single")</f>
        <v>Married</v>
      </c>
      <c r="D584" t="s">
        <v>24</v>
      </c>
      <c r="E584" t="str">
        <f>IF(Table1[[#This Row],[Gender]]="F", "Female", "Male")</f>
        <v>Male</v>
      </c>
      <c r="F584" s="3">
        <v>80000</v>
      </c>
      <c r="G584" s="2">
        <v>4</v>
      </c>
      <c r="H584" t="s">
        <v>11</v>
      </c>
      <c r="I584" t="s">
        <v>12</v>
      </c>
      <c r="J584">
        <v>0</v>
      </c>
      <c r="K584" t="s">
        <v>20</v>
      </c>
      <c r="L584" s="2">
        <v>47</v>
      </c>
      <c r="M584" s="15" t="s">
        <v>14</v>
      </c>
      <c r="N584" s="2">
        <f>IF(Table1[[#This Row],[Purchased Bike]]="Yes", 1, 0)</f>
        <v>0</v>
      </c>
      <c r="O584" s="1" t="s">
        <v>36</v>
      </c>
      <c r="P584" t="s">
        <v>35</v>
      </c>
      <c r="Q584" s="2">
        <f>IF(LEFT(Table1[[#This Row],[Commute Distance]],2)="10",10,VALUE(LEFT(Table1[[#This Row],[Commute Distance]],FIND("-",Table1[[#This Row],[Commute Distance]])-1)))</f>
        <v>1</v>
      </c>
      <c r="R5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84">
        <f>(Table1[[#This Row],[Upper Bound]]+Table1[[#This Row],[Lower Bound]])/2</f>
        <v>1.5</v>
      </c>
    </row>
    <row r="585" spans="1:19" x14ac:dyDescent="0.3">
      <c r="A585" s="2">
        <v>24943</v>
      </c>
      <c r="B585" t="s">
        <v>24</v>
      </c>
      <c r="C585" t="str">
        <f>IF(Table1[[#This Row],[Gender]]="M", "Married", "Single")</f>
        <v>Married</v>
      </c>
      <c r="D585" t="s">
        <v>24</v>
      </c>
      <c r="E585" t="str">
        <f>IF(Table1[[#This Row],[Gender]]="F", "Female", "Male")</f>
        <v>Male</v>
      </c>
      <c r="F585" s="3">
        <v>60000</v>
      </c>
      <c r="G585" s="2">
        <v>3</v>
      </c>
      <c r="H585" t="s">
        <v>21</v>
      </c>
      <c r="I585" t="s">
        <v>12</v>
      </c>
      <c r="J585">
        <v>2</v>
      </c>
      <c r="K585" t="s">
        <v>22</v>
      </c>
      <c r="L585" s="2">
        <v>66</v>
      </c>
      <c r="M585" s="15" t="s">
        <v>14</v>
      </c>
      <c r="N585" s="2">
        <f>IF(Table1[[#This Row],[Purchased Bike]]="Yes", 1, 0)</f>
        <v>0</v>
      </c>
      <c r="O585" s="1" t="s">
        <v>36</v>
      </c>
      <c r="P585" t="s">
        <v>30</v>
      </c>
      <c r="Q585" s="2">
        <f>IF(LEFT(Table1[[#This Row],[Commute Distance]],2)="10",10,VALUE(LEFT(Table1[[#This Row],[Commute Distance]],FIND("-",Table1[[#This Row],[Commute Distance]])-1)))</f>
        <v>10</v>
      </c>
      <c r="R5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85">
        <f>(Table1[[#This Row],[Upper Bound]]+Table1[[#This Row],[Lower Bound]])/2</f>
        <v>504.5</v>
      </c>
    </row>
    <row r="586" spans="1:19" x14ac:dyDescent="0.3">
      <c r="A586" s="2">
        <v>28667</v>
      </c>
      <c r="B586" t="s">
        <v>25</v>
      </c>
      <c r="C586" t="str">
        <f>IF(Table1[[#This Row],[Gender]]="M", "Married", "Single")</f>
        <v>Married</v>
      </c>
      <c r="D586" t="s">
        <v>24</v>
      </c>
      <c r="E586" t="str">
        <f>IF(Table1[[#This Row],[Gender]]="F", "Female", "Male")</f>
        <v>Male</v>
      </c>
      <c r="F586" s="3">
        <v>70000</v>
      </c>
      <c r="G586" s="2">
        <v>2</v>
      </c>
      <c r="H586" t="s">
        <v>11</v>
      </c>
      <c r="I586" t="s">
        <v>14</v>
      </c>
      <c r="J586">
        <v>1</v>
      </c>
      <c r="K586" t="s">
        <v>13</v>
      </c>
      <c r="L586" s="2">
        <v>37</v>
      </c>
      <c r="M586" s="15" t="s">
        <v>12</v>
      </c>
      <c r="N586" s="2">
        <f>IF(Table1[[#This Row],[Purchased Bike]]="Yes", 1, 0)</f>
        <v>1</v>
      </c>
      <c r="O586" s="1" t="s">
        <v>36</v>
      </c>
      <c r="P586" t="s">
        <v>30</v>
      </c>
      <c r="Q586" s="2">
        <f>IF(LEFT(Table1[[#This Row],[Commute Distance]],2)="10",10,VALUE(LEFT(Table1[[#This Row],[Commute Distance]],FIND("-",Table1[[#This Row],[Commute Distance]])-1)))</f>
        <v>0</v>
      </c>
      <c r="R5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86">
        <f>(Table1[[#This Row],[Upper Bound]]+Table1[[#This Row],[Lower Bound]])/2</f>
        <v>0.5</v>
      </c>
    </row>
    <row r="587" spans="1:19" x14ac:dyDescent="0.3">
      <c r="A587" s="2">
        <v>15194</v>
      </c>
      <c r="B587" t="s">
        <v>25</v>
      </c>
      <c r="C587" t="str">
        <f>IF(Table1[[#This Row],[Gender]]="M", "Married", "Single")</f>
        <v>Married</v>
      </c>
      <c r="D587" t="s">
        <v>24</v>
      </c>
      <c r="E587" t="str">
        <f>IF(Table1[[#This Row],[Gender]]="F", "Female", "Male")</f>
        <v>Male</v>
      </c>
      <c r="F587" s="3">
        <v>120000</v>
      </c>
      <c r="G587" s="2">
        <v>2</v>
      </c>
      <c r="H587" t="s">
        <v>21</v>
      </c>
      <c r="I587" t="s">
        <v>14</v>
      </c>
      <c r="J587">
        <v>3</v>
      </c>
      <c r="K587" t="s">
        <v>13</v>
      </c>
      <c r="L587" s="2">
        <v>39</v>
      </c>
      <c r="M587" s="15" t="s">
        <v>12</v>
      </c>
      <c r="N587" s="2">
        <f>IF(Table1[[#This Row],[Purchased Bike]]="Yes", 1, 0)</f>
        <v>1</v>
      </c>
      <c r="O587" s="1" t="s">
        <v>36</v>
      </c>
      <c r="P587" t="s">
        <v>30</v>
      </c>
      <c r="Q587" s="2">
        <f>IF(LEFT(Table1[[#This Row],[Commute Distance]],2)="10",10,VALUE(LEFT(Table1[[#This Row],[Commute Distance]],FIND("-",Table1[[#This Row],[Commute Distance]])-1)))</f>
        <v>0</v>
      </c>
      <c r="R5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87">
        <f>(Table1[[#This Row],[Upper Bound]]+Table1[[#This Row],[Lower Bound]])/2</f>
        <v>0.5</v>
      </c>
    </row>
    <row r="588" spans="1:19" x14ac:dyDescent="0.3">
      <c r="A588" s="2">
        <v>17436</v>
      </c>
      <c r="B588" t="s">
        <v>24</v>
      </c>
      <c r="C588" t="str">
        <f>IF(Table1[[#This Row],[Gender]]="M", "Married", "Single")</f>
        <v>Married</v>
      </c>
      <c r="D588" t="s">
        <v>24</v>
      </c>
      <c r="E588" t="str">
        <f>IF(Table1[[#This Row],[Gender]]="F", "Female", "Male")</f>
        <v>Male</v>
      </c>
      <c r="F588" s="3">
        <v>60000</v>
      </c>
      <c r="G588" s="2">
        <v>2</v>
      </c>
      <c r="H588" t="s">
        <v>16</v>
      </c>
      <c r="I588" t="s">
        <v>14</v>
      </c>
      <c r="J588">
        <v>2</v>
      </c>
      <c r="K588" t="s">
        <v>20</v>
      </c>
      <c r="L588" s="2">
        <v>51</v>
      </c>
      <c r="M588" s="15" t="s">
        <v>14</v>
      </c>
      <c r="N588" s="2">
        <f>IF(Table1[[#This Row],[Purchased Bike]]="Yes", 1, 0)</f>
        <v>0</v>
      </c>
      <c r="O588" s="1" t="s">
        <v>36</v>
      </c>
      <c r="P588" t="s">
        <v>33</v>
      </c>
      <c r="Q588" s="2">
        <f>IF(LEFT(Table1[[#This Row],[Commute Distance]],2)="10",10,VALUE(LEFT(Table1[[#This Row],[Commute Distance]],FIND("-",Table1[[#This Row],[Commute Distance]])-1)))</f>
        <v>1</v>
      </c>
      <c r="R5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88">
        <f>(Table1[[#This Row],[Upper Bound]]+Table1[[#This Row],[Lower Bound]])/2</f>
        <v>1.5</v>
      </c>
    </row>
    <row r="589" spans="1:19" x14ac:dyDescent="0.3">
      <c r="A589" s="2">
        <v>18935</v>
      </c>
      <c r="B589" t="s">
        <v>24</v>
      </c>
      <c r="C589" t="str">
        <f>IF(Table1[[#This Row],[Gender]]="M", "Married", "Single")</f>
        <v>Single</v>
      </c>
      <c r="D589" t="s">
        <v>23</v>
      </c>
      <c r="E589" t="str">
        <f>IF(Table1[[#This Row],[Gender]]="F", "Female", "Male")</f>
        <v>Female</v>
      </c>
      <c r="F589" s="3">
        <v>130000</v>
      </c>
      <c r="G589" s="2">
        <v>0</v>
      </c>
      <c r="H589" t="s">
        <v>21</v>
      </c>
      <c r="I589" t="s">
        <v>12</v>
      </c>
      <c r="J589">
        <v>3</v>
      </c>
      <c r="K589" t="s">
        <v>20</v>
      </c>
      <c r="L589" s="2">
        <v>40</v>
      </c>
      <c r="M589" s="15" t="s">
        <v>14</v>
      </c>
      <c r="N589" s="2">
        <f>IF(Table1[[#This Row],[Purchased Bike]]="Yes", 1, 0)</f>
        <v>0</v>
      </c>
      <c r="O589" s="1" t="s">
        <v>36</v>
      </c>
      <c r="P589" t="s">
        <v>35</v>
      </c>
      <c r="Q589" s="2">
        <f>IF(LEFT(Table1[[#This Row],[Commute Distance]],2)="10",10,VALUE(LEFT(Table1[[#This Row],[Commute Distance]],FIND("-",Table1[[#This Row],[Commute Distance]])-1)))</f>
        <v>1</v>
      </c>
      <c r="R5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89">
        <f>(Table1[[#This Row],[Upper Bound]]+Table1[[#This Row],[Lower Bound]])/2</f>
        <v>1.5</v>
      </c>
    </row>
    <row r="590" spans="1:19" x14ac:dyDescent="0.3">
      <c r="A590" s="2">
        <v>16871</v>
      </c>
      <c r="B590" t="s">
        <v>24</v>
      </c>
      <c r="C590" t="str">
        <f>IF(Table1[[#This Row],[Gender]]="M", "Married", "Single")</f>
        <v>Single</v>
      </c>
      <c r="D590" t="s">
        <v>23</v>
      </c>
      <c r="E590" t="str">
        <f>IF(Table1[[#This Row],[Gender]]="F", "Female", "Male")</f>
        <v>Female</v>
      </c>
      <c r="F590" s="3">
        <v>90000</v>
      </c>
      <c r="G590" s="2">
        <v>2</v>
      </c>
      <c r="H590" t="s">
        <v>16</v>
      </c>
      <c r="I590" t="s">
        <v>12</v>
      </c>
      <c r="J590">
        <v>1</v>
      </c>
      <c r="K590" t="s">
        <v>22</v>
      </c>
      <c r="L590" s="2">
        <v>51</v>
      </c>
      <c r="M590" s="15" t="s">
        <v>12</v>
      </c>
      <c r="N590" s="2">
        <f>IF(Table1[[#This Row],[Purchased Bike]]="Yes", 1, 0)</f>
        <v>1</v>
      </c>
      <c r="O590" s="1" t="s">
        <v>36</v>
      </c>
      <c r="P590" t="s">
        <v>33</v>
      </c>
      <c r="Q590" s="2">
        <f>IF(LEFT(Table1[[#This Row],[Commute Distance]],2)="10",10,VALUE(LEFT(Table1[[#This Row],[Commute Distance]],FIND("-",Table1[[#This Row],[Commute Distance]])-1)))</f>
        <v>10</v>
      </c>
      <c r="R5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90">
        <f>(Table1[[#This Row],[Upper Bound]]+Table1[[#This Row],[Lower Bound]])/2</f>
        <v>504.5</v>
      </c>
    </row>
    <row r="591" spans="1:19" x14ac:dyDescent="0.3">
      <c r="A591" s="2">
        <v>12100</v>
      </c>
      <c r="B591" t="s">
        <v>25</v>
      </c>
      <c r="C591" t="str">
        <f>IF(Table1[[#This Row],[Gender]]="M", "Married", "Single")</f>
        <v>Married</v>
      </c>
      <c r="D591" t="s">
        <v>24</v>
      </c>
      <c r="E591" t="str">
        <f>IF(Table1[[#This Row],[Gender]]="F", "Female", "Male")</f>
        <v>Male</v>
      </c>
      <c r="F591" s="3">
        <v>60000</v>
      </c>
      <c r="G591" s="2">
        <v>2</v>
      </c>
      <c r="H591" t="s">
        <v>21</v>
      </c>
      <c r="I591" t="s">
        <v>12</v>
      </c>
      <c r="J591">
        <v>0</v>
      </c>
      <c r="K591" t="s">
        <v>22</v>
      </c>
      <c r="L591" s="2">
        <v>57</v>
      </c>
      <c r="M591" s="15" t="s">
        <v>14</v>
      </c>
      <c r="N591" s="2">
        <f>IF(Table1[[#This Row],[Purchased Bike]]="Yes", 1, 0)</f>
        <v>0</v>
      </c>
      <c r="O591" s="1" t="s">
        <v>36</v>
      </c>
      <c r="P591" t="s">
        <v>30</v>
      </c>
      <c r="Q591" s="2">
        <f>IF(LEFT(Table1[[#This Row],[Commute Distance]],2)="10",10,VALUE(LEFT(Table1[[#This Row],[Commute Distance]],FIND("-",Table1[[#This Row],[Commute Distance]])-1)))</f>
        <v>10</v>
      </c>
      <c r="R5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91">
        <f>(Table1[[#This Row],[Upper Bound]]+Table1[[#This Row],[Lower Bound]])/2</f>
        <v>504.5</v>
      </c>
    </row>
    <row r="592" spans="1:19" x14ac:dyDescent="0.3">
      <c r="A592" s="2">
        <v>23158</v>
      </c>
      <c r="B592" t="s">
        <v>24</v>
      </c>
      <c r="C592" t="str">
        <f>IF(Table1[[#This Row],[Gender]]="M", "Married", "Single")</f>
        <v>Single</v>
      </c>
      <c r="D592" t="s">
        <v>23</v>
      </c>
      <c r="E592" t="str">
        <f>IF(Table1[[#This Row],[Gender]]="F", "Female", "Male")</f>
        <v>Female</v>
      </c>
      <c r="F592" s="3">
        <v>60000</v>
      </c>
      <c r="G592" s="2">
        <v>1</v>
      </c>
      <c r="H592" t="s">
        <v>16</v>
      </c>
      <c r="I592" t="s">
        <v>14</v>
      </c>
      <c r="J592">
        <v>0</v>
      </c>
      <c r="K592" t="s">
        <v>13</v>
      </c>
      <c r="L592" s="2">
        <v>35</v>
      </c>
      <c r="M592" s="15" t="s">
        <v>12</v>
      </c>
      <c r="N592" s="2">
        <f>IF(Table1[[#This Row],[Purchased Bike]]="Yes", 1, 0)</f>
        <v>1</v>
      </c>
      <c r="O592" s="1" t="s">
        <v>36</v>
      </c>
      <c r="P592" t="s">
        <v>35</v>
      </c>
      <c r="Q592" s="2">
        <f>IF(LEFT(Table1[[#This Row],[Commute Distance]],2)="10",10,VALUE(LEFT(Table1[[#This Row],[Commute Distance]],FIND("-",Table1[[#This Row],[Commute Distance]])-1)))</f>
        <v>0</v>
      </c>
      <c r="R5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592">
        <f>(Table1[[#This Row],[Upper Bound]]+Table1[[#This Row],[Lower Bound]])/2</f>
        <v>0.5</v>
      </c>
    </row>
    <row r="593" spans="1:19" x14ac:dyDescent="0.3">
      <c r="A593" s="2">
        <v>18545</v>
      </c>
      <c r="B593" t="s">
        <v>24</v>
      </c>
      <c r="C593" t="str">
        <f>IF(Table1[[#This Row],[Gender]]="M", "Married", "Single")</f>
        <v>Married</v>
      </c>
      <c r="D593" t="s">
        <v>24</v>
      </c>
      <c r="E593" t="str">
        <f>IF(Table1[[#This Row],[Gender]]="F", "Female", "Male")</f>
        <v>Male</v>
      </c>
      <c r="F593" s="3">
        <v>40000</v>
      </c>
      <c r="G593" s="2">
        <v>4</v>
      </c>
      <c r="H593" t="s">
        <v>16</v>
      </c>
      <c r="I593" t="s">
        <v>14</v>
      </c>
      <c r="J593">
        <v>2</v>
      </c>
      <c r="K593" t="s">
        <v>22</v>
      </c>
      <c r="L593" s="2">
        <v>61</v>
      </c>
      <c r="M593" s="15" t="s">
        <v>12</v>
      </c>
      <c r="N593" s="2">
        <f>IF(Table1[[#This Row],[Purchased Bike]]="Yes", 1, 0)</f>
        <v>1</v>
      </c>
      <c r="O593" s="1" t="s">
        <v>36</v>
      </c>
      <c r="P593" t="s">
        <v>33</v>
      </c>
      <c r="Q593" s="2">
        <f>IF(LEFT(Table1[[#This Row],[Commute Distance]],2)="10",10,VALUE(LEFT(Table1[[#This Row],[Commute Distance]],FIND("-",Table1[[#This Row],[Commute Distance]])-1)))</f>
        <v>10</v>
      </c>
      <c r="R5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593">
        <f>(Table1[[#This Row],[Upper Bound]]+Table1[[#This Row],[Lower Bound]])/2</f>
        <v>504.5</v>
      </c>
    </row>
    <row r="594" spans="1:19" x14ac:dyDescent="0.3">
      <c r="A594" s="2">
        <v>18391</v>
      </c>
      <c r="B594" t="s">
        <v>25</v>
      </c>
      <c r="C594" t="str">
        <f>IF(Table1[[#This Row],[Gender]]="M", "Married", "Single")</f>
        <v>Single</v>
      </c>
      <c r="D594" t="s">
        <v>23</v>
      </c>
      <c r="E594" t="str">
        <f>IF(Table1[[#This Row],[Gender]]="F", "Female", "Male")</f>
        <v>Female</v>
      </c>
      <c r="F594" s="3">
        <v>80000</v>
      </c>
      <c r="G594" s="2">
        <v>5</v>
      </c>
      <c r="H594" t="s">
        <v>16</v>
      </c>
      <c r="I594" t="s">
        <v>12</v>
      </c>
      <c r="J594">
        <v>2</v>
      </c>
      <c r="K594" t="s">
        <v>18</v>
      </c>
      <c r="L594" s="2">
        <v>44</v>
      </c>
      <c r="M594" s="15" t="s">
        <v>14</v>
      </c>
      <c r="N594" s="2">
        <f>IF(Table1[[#This Row],[Purchased Bike]]="Yes", 1, 0)</f>
        <v>0</v>
      </c>
      <c r="O594" s="1" t="s">
        <v>36</v>
      </c>
      <c r="P594" t="s">
        <v>31</v>
      </c>
      <c r="Q594" s="2">
        <f>IF(LEFT(Table1[[#This Row],[Commute Distance]],2)="10",10,VALUE(LEFT(Table1[[#This Row],[Commute Distance]],FIND("-",Table1[[#This Row],[Commute Distance]])-1)))</f>
        <v>5</v>
      </c>
      <c r="R5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94">
        <f>(Table1[[#This Row],[Upper Bound]]+Table1[[#This Row],[Lower Bound]])/2</f>
        <v>7.5</v>
      </c>
    </row>
    <row r="595" spans="1:19" x14ac:dyDescent="0.3">
      <c r="A595" s="2">
        <v>19812</v>
      </c>
      <c r="B595" t="s">
        <v>25</v>
      </c>
      <c r="C595" t="str">
        <f>IF(Table1[[#This Row],[Gender]]="M", "Married", "Single")</f>
        <v>Single</v>
      </c>
      <c r="D595" t="s">
        <v>23</v>
      </c>
      <c r="E595" t="str">
        <f>IF(Table1[[#This Row],[Gender]]="F", "Female", "Male")</f>
        <v>Female</v>
      </c>
      <c r="F595" s="3">
        <v>70000</v>
      </c>
      <c r="G595" s="2">
        <v>2</v>
      </c>
      <c r="H595" t="s">
        <v>16</v>
      </c>
      <c r="I595" t="s">
        <v>12</v>
      </c>
      <c r="J595">
        <v>0</v>
      </c>
      <c r="K595" t="s">
        <v>18</v>
      </c>
      <c r="L595" s="2">
        <v>49</v>
      </c>
      <c r="M595" s="15" t="s">
        <v>12</v>
      </c>
      <c r="N595" s="2">
        <f>IF(Table1[[#This Row],[Purchased Bike]]="Yes", 1, 0)</f>
        <v>1</v>
      </c>
      <c r="O595" s="1" t="s">
        <v>36</v>
      </c>
      <c r="P595" t="s">
        <v>31</v>
      </c>
      <c r="Q595" s="2">
        <f>IF(LEFT(Table1[[#This Row],[Commute Distance]],2)="10",10,VALUE(LEFT(Table1[[#This Row],[Commute Distance]],FIND("-",Table1[[#This Row],[Commute Distance]])-1)))</f>
        <v>5</v>
      </c>
      <c r="R5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95">
        <f>(Table1[[#This Row],[Upper Bound]]+Table1[[#This Row],[Lower Bound]])/2</f>
        <v>7.5</v>
      </c>
    </row>
    <row r="596" spans="1:19" x14ac:dyDescent="0.3">
      <c r="A596" s="2">
        <v>27660</v>
      </c>
      <c r="B596" t="s">
        <v>24</v>
      </c>
      <c r="C596" t="str">
        <f>IF(Table1[[#This Row],[Gender]]="M", "Married", "Single")</f>
        <v>Married</v>
      </c>
      <c r="D596" t="s">
        <v>24</v>
      </c>
      <c r="E596" t="str">
        <f>IF(Table1[[#This Row],[Gender]]="F", "Female", "Male")</f>
        <v>Male</v>
      </c>
      <c r="F596" s="3">
        <v>80000</v>
      </c>
      <c r="G596" s="2">
        <v>4</v>
      </c>
      <c r="H596" t="s">
        <v>21</v>
      </c>
      <c r="I596" t="s">
        <v>12</v>
      </c>
      <c r="J596">
        <v>2</v>
      </c>
      <c r="K596" t="s">
        <v>18</v>
      </c>
      <c r="L596" s="2">
        <v>70</v>
      </c>
      <c r="M596" s="15" t="s">
        <v>14</v>
      </c>
      <c r="N596" s="2">
        <f>IF(Table1[[#This Row],[Purchased Bike]]="Yes", 1, 0)</f>
        <v>0</v>
      </c>
      <c r="O596" s="1" t="s">
        <v>36</v>
      </c>
      <c r="P596" t="s">
        <v>35</v>
      </c>
      <c r="Q596" s="2">
        <f>IF(LEFT(Table1[[#This Row],[Commute Distance]],2)="10",10,VALUE(LEFT(Table1[[#This Row],[Commute Distance]],FIND("-",Table1[[#This Row],[Commute Distance]])-1)))</f>
        <v>5</v>
      </c>
      <c r="R5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596">
        <f>(Table1[[#This Row],[Upper Bound]]+Table1[[#This Row],[Lower Bound]])/2</f>
        <v>7.5</v>
      </c>
    </row>
    <row r="597" spans="1:19" x14ac:dyDescent="0.3">
      <c r="A597" s="2">
        <v>18058</v>
      </c>
      <c r="B597" t="s">
        <v>25</v>
      </c>
      <c r="C597" t="str">
        <f>IF(Table1[[#This Row],[Gender]]="M", "Married", "Single")</f>
        <v>Single</v>
      </c>
      <c r="D597" t="s">
        <v>23</v>
      </c>
      <c r="E597" t="str">
        <f>IF(Table1[[#This Row],[Gender]]="F", "Female", "Male")</f>
        <v>Female</v>
      </c>
      <c r="F597" s="3">
        <v>20000</v>
      </c>
      <c r="G597" s="2">
        <v>3</v>
      </c>
      <c r="H597" t="s">
        <v>11</v>
      </c>
      <c r="I597" t="s">
        <v>12</v>
      </c>
      <c r="J597">
        <v>2</v>
      </c>
      <c r="K597" t="s">
        <v>17</v>
      </c>
      <c r="L597" s="2">
        <v>78</v>
      </c>
      <c r="M597" s="15" t="s">
        <v>14</v>
      </c>
      <c r="N597" s="2">
        <f>IF(Table1[[#This Row],[Purchased Bike]]="Yes", 1, 0)</f>
        <v>0</v>
      </c>
      <c r="O597" s="1" t="s">
        <v>36</v>
      </c>
      <c r="P597" t="s">
        <v>33</v>
      </c>
      <c r="Q597" s="2">
        <f>IF(LEFT(Table1[[#This Row],[Commute Distance]],2)="10",10,VALUE(LEFT(Table1[[#This Row],[Commute Distance]],FIND("-",Table1[[#This Row],[Commute Distance]])-1)))</f>
        <v>2</v>
      </c>
      <c r="R5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97">
        <f>(Table1[[#This Row],[Upper Bound]]+Table1[[#This Row],[Lower Bound]])/2</f>
        <v>3.5</v>
      </c>
    </row>
    <row r="598" spans="1:19" x14ac:dyDescent="0.3">
      <c r="A598" s="2">
        <v>20343</v>
      </c>
      <c r="B598" t="s">
        <v>24</v>
      </c>
      <c r="C598" t="str">
        <f>IF(Table1[[#This Row],[Gender]]="M", "Married", "Single")</f>
        <v>Single</v>
      </c>
      <c r="D598" t="s">
        <v>23</v>
      </c>
      <c r="E598" t="str">
        <f>IF(Table1[[#This Row],[Gender]]="F", "Female", "Male")</f>
        <v>Female</v>
      </c>
      <c r="F598" s="3">
        <v>90000</v>
      </c>
      <c r="G598" s="2">
        <v>4</v>
      </c>
      <c r="H598" t="s">
        <v>16</v>
      </c>
      <c r="I598" t="s">
        <v>12</v>
      </c>
      <c r="J598">
        <v>1</v>
      </c>
      <c r="K598" t="s">
        <v>20</v>
      </c>
      <c r="L598" s="2">
        <v>45</v>
      </c>
      <c r="M598" s="15" t="s">
        <v>14</v>
      </c>
      <c r="N598" s="2">
        <f>IF(Table1[[#This Row],[Purchased Bike]]="Yes", 1, 0)</f>
        <v>0</v>
      </c>
      <c r="O598" s="1" t="s">
        <v>36</v>
      </c>
      <c r="P598" t="s">
        <v>31</v>
      </c>
      <c r="Q598" s="2">
        <f>IF(LEFT(Table1[[#This Row],[Commute Distance]],2)="10",10,VALUE(LEFT(Table1[[#This Row],[Commute Distance]],FIND("-",Table1[[#This Row],[Commute Distance]])-1)))</f>
        <v>1</v>
      </c>
      <c r="R5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598">
        <f>(Table1[[#This Row],[Upper Bound]]+Table1[[#This Row],[Lower Bound]])/2</f>
        <v>1.5</v>
      </c>
    </row>
    <row r="599" spans="1:19" x14ac:dyDescent="0.3">
      <c r="A599" s="2">
        <v>28997</v>
      </c>
      <c r="B599" t="s">
        <v>25</v>
      </c>
      <c r="C599" t="str">
        <f>IF(Table1[[#This Row],[Gender]]="M", "Married", "Single")</f>
        <v>Married</v>
      </c>
      <c r="D599" t="s">
        <v>24</v>
      </c>
      <c r="E599" t="str">
        <f>IF(Table1[[#This Row],[Gender]]="F", "Female", "Male")</f>
        <v>Male</v>
      </c>
      <c r="F599" s="3">
        <v>40000</v>
      </c>
      <c r="G599" s="2">
        <v>2</v>
      </c>
      <c r="H599" t="s">
        <v>16</v>
      </c>
      <c r="I599" t="s">
        <v>14</v>
      </c>
      <c r="J599">
        <v>1</v>
      </c>
      <c r="K599" t="s">
        <v>17</v>
      </c>
      <c r="L599" s="2">
        <v>58</v>
      </c>
      <c r="M599" s="15" t="s">
        <v>12</v>
      </c>
      <c r="N599" s="2">
        <f>IF(Table1[[#This Row],[Purchased Bike]]="Yes", 1, 0)</f>
        <v>1</v>
      </c>
      <c r="O599" s="1" t="s">
        <v>36</v>
      </c>
      <c r="P599" t="s">
        <v>33</v>
      </c>
      <c r="Q599" s="2">
        <f>IF(LEFT(Table1[[#This Row],[Commute Distance]],2)="10",10,VALUE(LEFT(Table1[[#This Row],[Commute Distance]],FIND("-",Table1[[#This Row],[Commute Distance]])-1)))</f>
        <v>2</v>
      </c>
      <c r="R5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599">
        <f>(Table1[[#This Row],[Upper Bound]]+Table1[[#This Row],[Lower Bound]])/2</f>
        <v>3.5</v>
      </c>
    </row>
    <row r="600" spans="1:19" x14ac:dyDescent="0.3">
      <c r="A600" s="2">
        <v>24398</v>
      </c>
      <c r="B600" t="s">
        <v>24</v>
      </c>
      <c r="C600" t="str">
        <f>IF(Table1[[#This Row],[Gender]]="M", "Married", "Single")</f>
        <v>Married</v>
      </c>
      <c r="D600" t="s">
        <v>24</v>
      </c>
      <c r="E600" t="str">
        <f>IF(Table1[[#This Row],[Gender]]="F", "Female", "Male")</f>
        <v>Male</v>
      </c>
      <c r="F600" s="3">
        <v>130000</v>
      </c>
      <c r="G600" s="2">
        <v>1</v>
      </c>
      <c r="H600" t="s">
        <v>21</v>
      </c>
      <c r="I600" t="s">
        <v>12</v>
      </c>
      <c r="J600">
        <v>4</v>
      </c>
      <c r="K600" t="s">
        <v>13</v>
      </c>
      <c r="L600" s="2">
        <v>41</v>
      </c>
      <c r="M600" s="15" t="s">
        <v>14</v>
      </c>
      <c r="N600" s="2">
        <f>IF(Table1[[#This Row],[Purchased Bike]]="Yes", 1, 0)</f>
        <v>0</v>
      </c>
      <c r="O600" s="1" t="s">
        <v>36</v>
      </c>
      <c r="P600" t="s">
        <v>35</v>
      </c>
      <c r="Q600" s="2">
        <f>IF(LEFT(Table1[[#This Row],[Commute Distance]],2)="10",10,VALUE(LEFT(Table1[[#This Row],[Commute Distance]],FIND("-",Table1[[#This Row],[Commute Distance]])-1)))</f>
        <v>0</v>
      </c>
      <c r="R6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00">
        <f>(Table1[[#This Row],[Upper Bound]]+Table1[[#This Row],[Lower Bound]])/2</f>
        <v>0.5</v>
      </c>
    </row>
    <row r="601" spans="1:19" x14ac:dyDescent="0.3">
      <c r="A601" s="2">
        <v>19002</v>
      </c>
      <c r="B601" t="s">
        <v>24</v>
      </c>
      <c r="C601" t="str">
        <f>IF(Table1[[#This Row],[Gender]]="M", "Married", "Single")</f>
        <v>Single</v>
      </c>
      <c r="D601" t="s">
        <v>23</v>
      </c>
      <c r="E601" t="str">
        <f>IF(Table1[[#This Row],[Gender]]="F", "Female", "Male")</f>
        <v>Female</v>
      </c>
      <c r="F601" s="3">
        <v>60000</v>
      </c>
      <c r="G601" s="2">
        <v>2</v>
      </c>
      <c r="H601" t="s">
        <v>16</v>
      </c>
      <c r="I601" t="s">
        <v>12</v>
      </c>
      <c r="J601">
        <v>1</v>
      </c>
      <c r="K601" t="s">
        <v>17</v>
      </c>
      <c r="L601" s="2">
        <v>57</v>
      </c>
      <c r="M601" s="15" t="s">
        <v>12</v>
      </c>
      <c r="N601" s="2">
        <f>IF(Table1[[#This Row],[Purchased Bike]]="Yes", 1, 0)</f>
        <v>1</v>
      </c>
      <c r="O601" s="1" t="s">
        <v>36</v>
      </c>
      <c r="P601" t="s">
        <v>31</v>
      </c>
      <c r="Q601" s="2">
        <f>IF(LEFT(Table1[[#This Row],[Commute Distance]],2)="10",10,VALUE(LEFT(Table1[[#This Row],[Commute Distance]],FIND("-",Table1[[#This Row],[Commute Distance]])-1)))</f>
        <v>2</v>
      </c>
      <c r="R6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01">
        <f>(Table1[[#This Row],[Upper Bound]]+Table1[[#This Row],[Lower Bound]])/2</f>
        <v>3.5</v>
      </c>
    </row>
    <row r="602" spans="1:19" x14ac:dyDescent="0.3">
      <c r="A602" s="2">
        <v>28609</v>
      </c>
      <c r="B602" t="s">
        <v>24</v>
      </c>
      <c r="C602" t="str">
        <f>IF(Table1[[#This Row],[Gender]]="M", "Married", "Single")</f>
        <v>Married</v>
      </c>
      <c r="D602" t="s">
        <v>24</v>
      </c>
      <c r="E602" t="str">
        <f>IF(Table1[[#This Row],[Gender]]="F", "Female", "Male")</f>
        <v>Male</v>
      </c>
      <c r="F602" s="3">
        <v>30000</v>
      </c>
      <c r="G602" s="2">
        <v>2</v>
      </c>
      <c r="H602" t="s">
        <v>11</v>
      </c>
      <c r="I602" t="s">
        <v>14</v>
      </c>
      <c r="J602">
        <v>2</v>
      </c>
      <c r="K602" t="s">
        <v>13</v>
      </c>
      <c r="L602" s="2">
        <v>49</v>
      </c>
      <c r="M602" s="15" t="s">
        <v>14</v>
      </c>
      <c r="N602" s="2">
        <f>IF(Table1[[#This Row],[Purchased Bike]]="Yes", 1, 0)</f>
        <v>0</v>
      </c>
      <c r="O602" s="1" t="s">
        <v>36</v>
      </c>
      <c r="P602" t="s">
        <v>33</v>
      </c>
      <c r="Q602" s="2">
        <f>IF(LEFT(Table1[[#This Row],[Commute Distance]],2)="10",10,VALUE(LEFT(Table1[[#This Row],[Commute Distance]],FIND("-",Table1[[#This Row],[Commute Distance]])-1)))</f>
        <v>0</v>
      </c>
      <c r="R6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02">
        <f>(Table1[[#This Row],[Upper Bound]]+Table1[[#This Row],[Lower Bound]])/2</f>
        <v>0.5</v>
      </c>
    </row>
    <row r="603" spans="1:19" x14ac:dyDescent="0.3">
      <c r="A603" s="2">
        <v>29231</v>
      </c>
      <c r="B603" t="s">
        <v>25</v>
      </c>
      <c r="C603" t="str">
        <f>IF(Table1[[#This Row],[Gender]]="M", "Married", "Single")</f>
        <v>Married</v>
      </c>
      <c r="D603" t="s">
        <v>24</v>
      </c>
      <c r="E603" t="str">
        <f>IF(Table1[[#This Row],[Gender]]="F", "Female", "Male")</f>
        <v>Male</v>
      </c>
      <c r="F603" s="3">
        <v>80000</v>
      </c>
      <c r="G603" s="2">
        <v>4</v>
      </c>
      <c r="H603" t="s">
        <v>16</v>
      </c>
      <c r="I603" t="s">
        <v>14</v>
      </c>
      <c r="J603">
        <v>2</v>
      </c>
      <c r="K603" t="s">
        <v>13</v>
      </c>
      <c r="L603" s="2">
        <v>43</v>
      </c>
      <c r="M603" s="15" t="s">
        <v>14</v>
      </c>
      <c r="N603" s="2">
        <f>IF(Table1[[#This Row],[Purchased Bike]]="Yes", 1, 0)</f>
        <v>0</v>
      </c>
      <c r="O603" s="1" t="s">
        <v>36</v>
      </c>
      <c r="P603" t="s">
        <v>31</v>
      </c>
      <c r="Q603" s="2">
        <f>IF(LEFT(Table1[[#This Row],[Commute Distance]],2)="10",10,VALUE(LEFT(Table1[[#This Row],[Commute Distance]],FIND("-",Table1[[#This Row],[Commute Distance]])-1)))</f>
        <v>0</v>
      </c>
      <c r="R6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03">
        <f>(Table1[[#This Row],[Upper Bound]]+Table1[[#This Row],[Lower Bound]])/2</f>
        <v>0.5</v>
      </c>
    </row>
    <row r="604" spans="1:19" x14ac:dyDescent="0.3">
      <c r="A604" s="2">
        <v>18858</v>
      </c>
      <c r="B604" t="s">
        <v>25</v>
      </c>
      <c r="C604" t="str">
        <f>IF(Table1[[#This Row],[Gender]]="M", "Married", "Single")</f>
        <v>Married</v>
      </c>
      <c r="D604" t="s">
        <v>24</v>
      </c>
      <c r="E604" t="str">
        <f>IF(Table1[[#This Row],[Gender]]="F", "Female", "Male")</f>
        <v>Male</v>
      </c>
      <c r="F604" s="3">
        <v>60000</v>
      </c>
      <c r="G604" s="2">
        <v>2</v>
      </c>
      <c r="H604" t="s">
        <v>11</v>
      </c>
      <c r="I604" t="s">
        <v>12</v>
      </c>
      <c r="J604">
        <v>2</v>
      </c>
      <c r="K604" t="s">
        <v>18</v>
      </c>
      <c r="L604" s="2">
        <v>52</v>
      </c>
      <c r="M604" s="15" t="s">
        <v>12</v>
      </c>
      <c r="N604" s="2">
        <f>IF(Table1[[#This Row],[Purchased Bike]]="Yes", 1, 0)</f>
        <v>1</v>
      </c>
      <c r="O604" s="1" t="s">
        <v>36</v>
      </c>
      <c r="P604" t="s">
        <v>34</v>
      </c>
      <c r="Q604" s="2">
        <f>IF(LEFT(Table1[[#This Row],[Commute Distance]],2)="10",10,VALUE(LEFT(Table1[[#This Row],[Commute Distance]],FIND("-",Table1[[#This Row],[Commute Distance]])-1)))</f>
        <v>5</v>
      </c>
      <c r="R6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04">
        <f>(Table1[[#This Row],[Upper Bound]]+Table1[[#This Row],[Lower Bound]])/2</f>
        <v>7.5</v>
      </c>
    </row>
    <row r="605" spans="1:19" x14ac:dyDescent="0.3">
      <c r="A605" s="2">
        <v>20000</v>
      </c>
      <c r="B605" t="s">
        <v>24</v>
      </c>
      <c r="C605" t="str">
        <f>IF(Table1[[#This Row],[Gender]]="M", "Married", "Single")</f>
        <v>Married</v>
      </c>
      <c r="D605" t="s">
        <v>24</v>
      </c>
      <c r="E605" t="str">
        <f>IF(Table1[[#This Row],[Gender]]="F", "Female", "Male")</f>
        <v>Male</v>
      </c>
      <c r="F605" s="3">
        <v>60000</v>
      </c>
      <c r="G605" s="2">
        <v>1</v>
      </c>
      <c r="H605" t="s">
        <v>16</v>
      </c>
      <c r="I605" t="s">
        <v>12</v>
      </c>
      <c r="J605">
        <v>0</v>
      </c>
      <c r="K605" t="s">
        <v>13</v>
      </c>
      <c r="L605" s="2">
        <v>35</v>
      </c>
      <c r="M605" s="15" t="s">
        <v>12</v>
      </c>
      <c r="N605" s="2">
        <f>IF(Table1[[#This Row],[Purchased Bike]]="Yes", 1, 0)</f>
        <v>1</v>
      </c>
      <c r="O605" s="1" t="s">
        <v>36</v>
      </c>
      <c r="P605" t="s">
        <v>35</v>
      </c>
      <c r="Q605" s="2">
        <f>IF(LEFT(Table1[[#This Row],[Commute Distance]],2)="10",10,VALUE(LEFT(Table1[[#This Row],[Commute Distance]],FIND("-",Table1[[#This Row],[Commute Distance]])-1)))</f>
        <v>0</v>
      </c>
      <c r="R6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05">
        <f>(Table1[[#This Row],[Upper Bound]]+Table1[[#This Row],[Lower Bound]])/2</f>
        <v>0.5</v>
      </c>
    </row>
    <row r="606" spans="1:19" x14ac:dyDescent="0.3">
      <c r="A606" s="2">
        <v>25261</v>
      </c>
      <c r="B606" t="s">
        <v>24</v>
      </c>
      <c r="C606" t="str">
        <f>IF(Table1[[#This Row],[Gender]]="M", "Married", "Single")</f>
        <v>Married</v>
      </c>
      <c r="D606" t="s">
        <v>24</v>
      </c>
      <c r="E606" t="str">
        <f>IF(Table1[[#This Row],[Gender]]="F", "Female", "Male")</f>
        <v>Male</v>
      </c>
      <c r="F606" s="3">
        <v>40000</v>
      </c>
      <c r="G606" s="2">
        <v>0</v>
      </c>
      <c r="H606" t="s">
        <v>11</v>
      </c>
      <c r="I606" t="s">
        <v>12</v>
      </c>
      <c r="J606">
        <v>2</v>
      </c>
      <c r="K606" t="s">
        <v>18</v>
      </c>
      <c r="L606" s="2">
        <v>27</v>
      </c>
      <c r="M606" s="15" t="s">
        <v>14</v>
      </c>
      <c r="N606" s="2">
        <f>IF(Table1[[#This Row],[Purchased Bike]]="Yes", 1, 0)</f>
        <v>0</v>
      </c>
      <c r="O606" s="1" t="s">
        <v>36</v>
      </c>
      <c r="P606" t="s">
        <v>33</v>
      </c>
      <c r="Q606" s="2">
        <f>IF(LEFT(Table1[[#This Row],[Commute Distance]],2)="10",10,VALUE(LEFT(Table1[[#This Row],[Commute Distance]],FIND("-",Table1[[#This Row],[Commute Distance]])-1)))</f>
        <v>5</v>
      </c>
      <c r="R6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06">
        <f>(Table1[[#This Row],[Upper Bound]]+Table1[[#This Row],[Lower Bound]])/2</f>
        <v>7.5</v>
      </c>
    </row>
    <row r="607" spans="1:19" x14ac:dyDescent="0.3">
      <c r="A607" s="2">
        <v>17458</v>
      </c>
      <c r="B607" t="s">
        <v>25</v>
      </c>
      <c r="C607" t="str">
        <f>IF(Table1[[#This Row],[Gender]]="M", "Married", "Single")</f>
        <v>Married</v>
      </c>
      <c r="D607" t="s">
        <v>24</v>
      </c>
      <c r="E607" t="str">
        <f>IF(Table1[[#This Row],[Gender]]="F", "Female", "Male")</f>
        <v>Male</v>
      </c>
      <c r="F607" s="3">
        <v>70000</v>
      </c>
      <c r="G607" s="2">
        <v>3</v>
      </c>
      <c r="H607" t="s">
        <v>16</v>
      </c>
      <c r="I607" t="s">
        <v>12</v>
      </c>
      <c r="J607">
        <v>0</v>
      </c>
      <c r="K607" t="s">
        <v>18</v>
      </c>
      <c r="L607" s="2">
        <v>52</v>
      </c>
      <c r="M607" s="15" t="s">
        <v>12</v>
      </c>
      <c r="N607" s="2">
        <f>IF(Table1[[#This Row],[Purchased Bike]]="Yes", 1, 0)</f>
        <v>1</v>
      </c>
      <c r="O607" s="1" t="s">
        <v>36</v>
      </c>
      <c r="P607" t="s">
        <v>33</v>
      </c>
      <c r="Q607" s="2">
        <f>IF(LEFT(Table1[[#This Row],[Commute Distance]],2)="10",10,VALUE(LEFT(Table1[[#This Row],[Commute Distance]],FIND("-",Table1[[#This Row],[Commute Distance]])-1)))</f>
        <v>5</v>
      </c>
      <c r="R6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07">
        <f>(Table1[[#This Row],[Upper Bound]]+Table1[[#This Row],[Lower Bound]])/2</f>
        <v>7.5</v>
      </c>
    </row>
    <row r="608" spans="1:19" x14ac:dyDescent="0.3">
      <c r="A608" s="2">
        <v>11644</v>
      </c>
      <c r="B608" t="s">
        <v>25</v>
      </c>
      <c r="C608" t="str">
        <f>IF(Table1[[#This Row],[Gender]]="M", "Married", "Single")</f>
        <v>Married</v>
      </c>
      <c r="D608" t="s">
        <v>24</v>
      </c>
      <c r="E608" t="str">
        <f>IF(Table1[[#This Row],[Gender]]="F", "Female", "Male")</f>
        <v>Male</v>
      </c>
      <c r="F608" s="3">
        <v>40000</v>
      </c>
      <c r="G608" s="2">
        <v>2</v>
      </c>
      <c r="H608" t="s">
        <v>11</v>
      </c>
      <c r="I608" t="s">
        <v>12</v>
      </c>
      <c r="J608">
        <v>0</v>
      </c>
      <c r="K608" t="s">
        <v>17</v>
      </c>
      <c r="L608" s="2">
        <v>36</v>
      </c>
      <c r="M608" s="15" t="s">
        <v>14</v>
      </c>
      <c r="N608" s="2">
        <f>IF(Table1[[#This Row],[Purchased Bike]]="Yes", 1, 0)</f>
        <v>0</v>
      </c>
      <c r="O608" s="1" t="s">
        <v>36</v>
      </c>
      <c r="P608" t="s">
        <v>30</v>
      </c>
      <c r="Q608" s="2">
        <f>IF(LEFT(Table1[[#This Row],[Commute Distance]],2)="10",10,VALUE(LEFT(Table1[[#This Row],[Commute Distance]],FIND("-",Table1[[#This Row],[Commute Distance]])-1)))</f>
        <v>2</v>
      </c>
      <c r="R6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08">
        <f>(Table1[[#This Row],[Upper Bound]]+Table1[[#This Row],[Lower Bound]])/2</f>
        <v>3.5</v>
      </c>
    </row>
    <row r="609" spans="1:19" x14ac:dyDescent="0.3">
      <c r="A609" s="2">
        <v>16145</v>
      </c>
      <c r="B609" t="s">
        <v>25</v>
      </c>
      <c r="C609" t="str">
        <f>IF(Table1[[#This Row],[Gender]]="M", "Married", "Single")</f>
        <v>Single</v>
      </c>
      <c r="D609" t="s">
        <v>23</v>
      </c>
      <c r="E609" t="str">
        <f>IF(Table1[[#This Row],[Gender]]="F", "Female", "Male")</f>
        <v>Female</v>
      </c>
      <c r="F609" s="3">
        <v>70000</v>
      </c>
      <c r="G609" s="2">
        <v>5</v>
      </c>
      <c r="H609" t="s">
        <v>16</v>
      </c>
      <c r="I609" t="s">
        <v>12</v>
      </c>
      <c r="J609">
        <v>3</v>
      </c>
      <c r="K609" t="s">
        <v>22</v>
      </c>
      <c r="L609" s="2">
        <v>46</v>
      </c>
      <c r="M609" s="15" t="s">
        <v>12</v>
      </c>
      <c r="N609" s="2">
        <f>IF(Table1[[#This Row],[Purchased Bike]]="Yes", 1, 0)</f>
        <v>1</v>
      </c>
      <c r="O609" s="1" t="s">
        <v>36</v>
      </c>
      <c r="P609" t="s">
        <v>35</v>
      </c>
      <c r="Q609" s="2">
        <f>IF(LEFT(Table1[[#This Row],[Commute Distance]],2)="10",10,VALUE(LEFT(Table1[[#This Row],[Commute Distance]],FIND("-",Table1[[#This Row],[Commute Distance]])-1)))</f>
        <v>10</v>
      </c>
      <c r="R6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609">
        <f>(Table1[[#This Row],[Upper Bound]]+Table1[[#This Row],[Lower Bound]])/2</f>
        <v>504.5</v>
      </c>
    </row>
    <row r="610" spans="1:19" x14ac:dyDescent="0.3">
      <c r="A610" s="2">
        <v>16890</v>
      </c>
      <c r="B610" t="s">
        <v>24</v>
      </c>
      <c r="C610" t="str">
        <f>IF(Table1[[#This Row],[Gender]]="M", "Married", "Single")</f>
        <v>Married</v>
      </c>
      <c r="D610" t="s">
        <v>24</v>
      </c>
      <c r="E610" t="str">
        <f>IF(Table1[[#This Row],[Gender]]="F", "Female", "Male")</f>
        <v>Male</v>
      </c>
      <c r="F610" s="3">
        <v>60000</v>
      </c>
      <c r="G610" s="2">
        <v>3</v>
      </c>
      <c r="H610" t="s">
        <v>11</v>
      </c>
      <c r="I610" t="s">
        <v>12</v>
      </c>
      <c r="J610">
        <v>2</v>
      </c>
      <c r="K610" t="s">
        <v>18</v>
      </c>
      <c r="L610" s="2">
        <v>52</v>
      </c>
      <c r="M610" s="15" t="s">
        <v>12</v>
      </c>
      <c r="N610" s="2">
        <f>IF(Table1[[#This Row],[Purchased Bike]]="Yes", 1, 0)</f>
        <v>1</v>
      </c>
      <c r="O610" s="1" t="s">
        <v>36</v>
      </c>
      <c r="P610" t="s">
        <v>34</v>
      </c>
      <c r="Q610" s="2">
        <f>IF(LEFT(Table1[[#This Row],[Commute Distance]],2)="10",10,VALUE(LEFT(Table1[[#This Row],[Commute Distance]],FIND("-",Table1[[#This Row],[Commute Distance]])-1)))</f>
        <v>5</v>
      </c>
      <c r="R6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10">
        <f>(Table1[[#This Row],[Upper Bound]]+Table1[[#This Row],[Lower Bound]])/2</f>
        <v>7.5</v>
      </c>
    </row>
    <row r="611" spans="1:19" x14ac:dyDescent="0.3">
      <c r="A611" s="2">
        <v>25983</v>
      </c>
      <c r="B611" t="s">
        <v>24</v>
      </c>
      <c r="C611" t="str">
        <f>IF(Table1[[#This Row],[Gender]]="M", "Married", "Single")</f>
        <v>Married</v>
      </c>
      <c r="D611" t="s">
        <v>24</v>
      </c>
      <c r="E611" t="str">
        <f>IF(Table1[[#This Row],[Gender]]="F", "Female", "Male")</f>
        <v>Male</v>
      </c>
      <c r="F611" s="3">
        <v>70000</v>
      </c>
      <c r="G611" s="2">
        <v>0</v>
      </c>
      <c r="H611" t="s">
        <v>16</v>
      </c>
      <c r="I611" t="s">
        <v>14</v>
      </c>
      <c r="J611">
        <v>1</v>
      </c>
      <c r="K611" t="s">
        <v>13</v>
      </c>
      <c r="L611" s="2">
        <v>43</v>
      </c>
      <c r="M611" s="15" t="s">
        <v>14</v>
      </c>
      <c r="N611" s="2">
        <f>IF(Table1[[#This Row],[Purchased Bike]]="Yes", 1, 0)</f>
        <v>0</v>
      </c>
      <c r="O611" s="1" t="s">
        <v>36</v>
      </c>
      <c r="P611" t="s">
        <v>30</v>
      </c>
      <c r="Q611" s="2">
        <f>IF(LEFT(Table1[[#This Row],[Commute Distance]],2)="10",10,VALUE(LEFT(Table1[[#This Row],[Commute Distance]],FIND("-",Table1[[#This Row],[Commute Distance]])-1)))</f>
        <v>0</v>
      </c>
      <c r="R6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11">
        <f>(Table1[[#This Row],[Upper Bound]]+Table1[[#This Row],[Lower Bound]])/2</f>
        <v>0.5</v>
      </c>
    </row>
    <row r="612" spans="1:19" x14ac:dyDescent="0.3">
      <c r="A612" s="2">
        <v>14633</v>
      </c>
      <c r="B612" t="s">
        <v>24</v>
      </c>
      <c r="C612" t="str">
        <f>IF(Table1[[#This Row],[Gender]]="M", "Married", "Single")</f>
        <v>Married</v>
      </c>
      <c r="D612" t="s">
        <v>24</v>
      </c>
      <c r="E612" t="str">
        <f>IF(Table1[[#This Row],[Gender]]="F", "Female", "Male")</f>
        <v>Male</v>
      </c>
      <c r="F612" s="3">
        <v>60000</v>
      </c>
      <c r="G612" s="2">
        <v>1</v>
      </c>
      <c r="H612" t="s">
        <v>11</v>
      </c>
      <c r="I612" t="s">
        <v>12</v>
      </c>
      <c r="J612">
        <v>1</v>
      </c>
      <c r="K612" t="s">
        <v>17</v>
      </c>
      <c r="L612" s="2">
        <v>44</v>
      </c>
      <c r="M612" s="15" t="s">
        <v>14</v>
      </c>
      <c r="N612" s="2">
        <f>IF(Table1[[#This Row],[Purchased Bike]]="Yes", 1, 0)</f>
        <v>0</v>
      </c>
      <c r="O612" s="1" t="s">
        <v>36</v>
      </c>
      <c r="P612" t="s">
        <v>31</v>
      </c>
      <c r="Q612" s="2">
        <f>IF(LEFT(Table1[[#This Row],[Commute Distance]],2)="10",10,VALUE(LEFT(Table1[[#This Row],[Commute Distance]],FIND("-",Table1[[#This Row],[Commute Distance]])-1)))</f>
        <v>2</v>
      </c>
      <c r="R6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12">
        <f>(Table1[[#This Row],[Upper Bound]]+Table1[[#This Row],[Lower Bound]])/2</f>
        <v>3.5</v>
      </c>
    </row>
    <row r="613" spans="1:19" x14ac:dyDescent="0.3">
      <c r="A613" s="2">
        <v>22994</v>
      </c>
      <c r="B613" t="s">
        <v>24</v>
      </c>
      <c r="C613" t="str">
        <f>IF(Table1[[#This Row],[Gender]]="M", "Married", "Single")</f>
        <v>Single</v>
      </c>
      <c r="D613" t="s">
        <v>23</v>
      </c>
      <c r="E613" t="str">
        <f>IF(Table1[[#This Row],[Gender]]="F", "Female", "Male")</f>
        <v>Female</v>
      </c>
      <c r="F613" s="3">
        <v>80000</v>
      </c>
      <c r="G613" s="2">
        <v>0</v>
      </c>
      <c r="H613" t="s">
        <v>21</v>
      </c>
      <c r="I613" t="s">
        <v>12</v>
      </c>
      <c r="J613">
        <v>1</v>
      </c>
      <c r="K613" t="s">
        <v>20</v>
      </c>
      <c r="L613" s="2">
        <v>34</v>
      </c>
      <c r="M613" s="15" t="s">
        <v>12</v>
      </c>
      <c r="N613" s="2">
        <f>IF(Table1[[#This Row],[Purchased Bike]]="Yes", 1, 0)</f>
        <v>1</v>
      </c>
      <c r="O613" s="1" t="s">
        <v>36</v>
      </c>
      <c r="P613" t="s">
        <v>30</v>
      </c>
      <c r="Q613" s="2">
        <f>IF(LEFT(Table1[[#This Row],[Commute Distance]],2)="10",10,VALUE(LEFT(Table1[[#This Row],[Commute Distance]],FIND("-",Table1[[#This Row],[Commute Distance]])-1)))</f>
        <v>1</v>
      </c>
      <c r="R6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13">
        <f>(Table1[[#This Row],[Upper Bound]]+Table1[[#This Row],[Lower Bound]])/2</f>
        <v>1.5</v>
      </c>
    </row>
    <row r="614" spans="1:19" x14ac:dyDescent="0.3">
      <c r="A614" s="2">
        <v>22983</v>
      </c>
      <c r="B614" t="s">
        <v>25</v>
      </c>
      <c r="C614" t="str">
        <f>IF(Table1[[#This Row],[Gender]]="M", "Married", "Single")</f>
        <v>Single</v>
      </c>
      <c r="D614" t="s">
        <v>23</v>
      </c>
      <c r="E614" t="str">
        <f>IF(Table1[[#This Row],[Gender]]="F", "Female", "Male")</f>
        <v>Female</v>
      </c>
      <c r="F614" s="3">
        <v>30000</v>
      </c>
      <c r="G614" s="2">
        <v>0</v>
      </c>
      <c r="H614" t="s">
        <v>15</v>
      </c>
      <c r="I614" t="s">
        <v>12</v>
      </c>
      <c r="J614">
        <v>2</v>
      </c>
      <c r="K614" t="s">
        <v>18</v>
      </c>
      <c r="L614" s="2">
        <v>27</v>
      </c>
      <c r="M614" s="15" t="s">
        <v>14</v>
      </c>
      <c r="N614" s="2">
        <f>IF(Table1[[#This Row],[Purchased Bike]]="Yes", 1, 0)</f>
        <v>0</v>
      </c>
      <c r="O614" s="1" t="s">
        <v>36</v>
      </c>
      <c r="P614" t="s">
        <v>34</v>
      </c>
      <c r="Q614" s="2">
        <f>IF(LEFT(Table1[[#This Row],[Commute Distance]],2)="10",10,VALUE(LEFT(Table1[[#This Row],[Commute Distance]],FIND("-",Table1[[#This Row],[Commute Distance]])-1)))</f>
        <v>5</v>
      </c>
      <c r="R6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14">
        <f>(Table1[[#This Row],[Upper Bound]]+Table1[[#This Row],[Lower Bound]])/2</f>
        <v>7.5</v>
      </c>
    </row>
    <row r="615" spans="1:19" x14ac:dyDescent="0.3">
      <c r="A615" s="2">
        <v>25184</v>
      </c>
      <c r="B615" t="s">
        <v>25</v>
      </c>
      <c r="C615" t="str">
        <f>IF(Table1[[#This Row],[Gender]]="M", "Married", "Single")</f>
        <v>Married</v>
      </c>
      <c r="D615" t="s">
        <v>24</v>
      </c>
      <c r="E615" t="str">
        <f>IF(Table1[[#This Row],[Gender]]="F", "Female", "Male")</f>
        <v>Male</v>
      </c>
      <c r="F615" s="3">
        <v>110000</v>
      </c>
      <c r="G615" s="2">
        <v>1</v>
      </c>
      <c r="H615" t="s">
        <v>16</v>
      </c>
      <c r="I615" t="s">
        <v>12</v>
      </c>
      <c r="J615">
        <v>4</v>
      </c>
      <c r="K615" t="s">
        <v>18</v>
      </c>
      <c r="L615" s="2">
        <v>45</v>
      </c>
      <c r="M615" s="15" t="s">
        <v>12</v>
      </c>
      <c r="N615" s="2">
        <f>IF(Table1[[#This Row],[Purchased Bike]]="Yes", 1, 0)</f>
        <v>1</v>
      </c>
      <c r="O615" s="1" t="s">
        <v>36</v>
      </c>
      <c r="P615" t="s">
        <v>31</v>
      </c>
      <c r="Q615" s="2">
        <f>IF(LEFT(Table1[[#This Row],[Commute Distance]],2)="10",10,VALUE(LEFT(Table1[[#This Row],[Commute Distance]],FIND("-",Table1[[#This Row],[Commute Distance]])-1)))</f>
        <v>5</v>
      </c>
      <c r="R6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15">
        <f>(Table1[[#This Row],[Upper Bound]]+Table1[[#This Row],[Lower Bound]])/2</f>
        <v>7.5</v>
      </c>
    </row>
    <row r="616" spans="1:19" x14ac:dyDescent="0.3">
      <c r="A616" s="2">
        <v>14469</v>
      </c>
      <c r="B616" t="s">
        <v>24</v>
      </c>
      <c r="C616" t="str">
        <f>IF(Table1[[#This Row],[Gender]]="M", "Married", "Single")</f>
        <v>Single</v>
      </c>
      <c r="D616" t="s">
        <v>23</v>
      </c>
      <c r="E616" t="str">
        <f>IF(Table1[[#This Row],[Gender]]="F", "Female", "Male")</f>
        <v>Female</v>
      </c>
      <c r="F616" s="3">
        <v>100000</v>
      </c>
      <c r="G616" s="2">
        <v>3</v>
      </c>
      <c r="H616" t="s">
        <v>16</v>
      </c>
      <c r="I616" t="s">
        <v>12</v>
      </c>
      <c r="J616">
        <v>4</v>
      </c>
      <c r="K616" t="s">
        <v>20</v>
      </c>
      <c r="L616" s="2">
        <v>45</v>
      </c>
      <c r="M616" s="15" t="s">
        <v>14</v>
      </c>
      <c r="N616" s="2">
        <f>IF(Table1[[#This Row],[Purchased Bike]]="Yes", 1, 0)</f>
        <v>0</v>
      </c>
      <c r="O616" s="1" t="s">
        <v>36</v>
      </c>
      <c r="P616" t="s">
        <v>31</v>
      </c>
      <c r="Q616" s="2">
        <f>IF(LEFT(Table1[[#This Row],[Commute Distance]],2)="10",10,VALUE(LEFT(Table1[[#This Row],[Commute Distance]],FIND("-",Table1[[#This Row],[Commute Distance]])-1)))</f>
        <v>1</v>
      </c>
      <c r="R6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16">
        <f>(Table1[[#This Row],[Upper Bound]]+Table1[[#This Row],[Lower Bound]])/2</f>
        <v>1.5</v>
      </c>
    </row>
    <row r="617" spans="1:19" x14ac:dyDescent="0.3">
      <c r="A617" s="2">
        <v>11538</v>
      </c>
      <c r="B617" t="s">
        <v>25</v>
      </c>
      <c r="C617" t="str">
        <f>IF(Table1[[#This Row],[Gender]]="M", "Married", "Single")</f>
        <v>Single</v>
      </c>
      <c r="D617" t="s">
        <v>23</v>
      </c>
      <c r="E617" t="str">
        <f>IF(Table1[[#This Row],[Gender]]="F", "Female", "Male")</f>
        <v>Female</v>
      </c>
      <c r="F617" s="3">
        <v>60000</v>
      </c>
      <c r="G617" s="2">
        <v>4</v>
      </c>
      <c r="H617" t="s">
        <v>11</v>
      </c>
      <c r="I617" t="s">
        <v>14</v>
      </c>
      <c r="J617">
        <v>0</v>
      </c>
      <c r="K617" t="s">
        <v>13</v>
      </c>
      <c r="L617" s="2">
        <v>47</v>
      </c>
      <c r="M617" s="15" t="s">
        <v>12</v>
      </c>
      <c r="N617" s="2">
        <f>IF(Table1[[#This Row],[Purchased Bike]]="Yes", 1, 0)</f>
        <v>1</v>
      </c>
      <c r="O617" s="1" t="s">
        <v>36</v>
      </c>
      <c r="P617" t="s">
        <v>35</v>
      </c>
      <c r="Q617" s="2">
        <f>IF(LEFT(Table1[[#This Row],[Commute Distance]],2)="10",10,VALUE(LEFT(Table1[[#This Row],[Commute Distance]],FIND("-",Table1[[#This Row],[Commute Distance]])-1)))</f>
        <v>0</v>
      </c>
      <c r="R6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17">
        <f>(Table1[[#This Row],[Upper Bound]]+Table1[[#This Row],[Lower Bound]])/2</f>
        <v>0.5</v>
      </c>
    </row>
    <row r="618" spans="1:19" x14ac:dyDescent="0.3">
      <c r="A618" s="2">
        <v>16245</v>
      </c>
      <c r="B618" t="s">
        <v>25</v>
      </c>
      <c r="C618" t="str">
        <f>IF(Table1[[#This Row],[Gender]]="M", "Married", "Single")</f>
        <v>Single</v>
      </c>
      <c r="D618" t="s">
        <v>23</v>
      </c>
      <c r="E618" t="str">
        <f>IF(Table1[[#This Row],[Gender]]="F", "Female", "Male")</f>
        <v>Female</v>
      </c>
      <c r="F618" s="3">
        <v>80000</v>
      </c>
      <c r="G618" s="2">
        <v>4</v>
      </c>
      <c r="H618" t="s">
        <v>11</v>
      </c>
      <c r="I618" t="s">
        <v>12</v>
      </c>
      <c r="J618">
        <v>0</v>
      </c>
      <c r="K618" t="s">
        <v>20</v>
      </c>
      <c r="L618" s="2">
        <v>47</v>
      </c>
      <c r="M618" s="15" t="s">
        <v>14</v>
      </c>
      <c r="N618" s="2">
        <f>IF(Table1[[#This Row],[Purchased Bike]]="Yes", 1, 0)</f>
        <v>0</v>
      </c>
      <c r="O618" s="1" t="s">
        <v>36</v>
      </c>
      <c r="P618" t="s">
        <v>35</v>
      </c>
      <c r="Q618" s="2">
        <f>IF(LEFT(Table1[[#This Row],[Commute Distance]],2)="10",10,VALUE(LEFT(Table1[[#This Row],[Commute Distance]],FIND("-",Table1[[#This Row],[Commute Distance]])-1)))</f>
        <v>1</v>
      </c>
      <c r="R6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18">
        <f>(Table1[[#This Row],[Upper Bound]]+Table1[[#This Row],[Lower Bound]])/2</f>
        <v>1.5</v>
      </c>
    </row>
    <row r="619" spans="1:19" x14ac:dyDescent="0.3">
      <c r="A619" s="2">
        <v>17858</v>
      </c>
      <c r="B619" t="s">
        <v>24</v>
      </c>
      <c r="C619" t="str">
        <f>IF(Table1[[#This Row],[Gender]]="M", "Married", "Single")</f>
        <v>Married</v>
      </c>
      <c r="D619" t="s">
        <v>24</v>
      </c>
      <c r="E619" t="str">
        <f>IF(Table1[[#This Row],[Gender]]="F", "Female", "Male")</f>
        <v>Male</v>
      </c>
      <c r="F619" s="3">
        <v>40000</v>
      </c>
      <c r="G619" s="2">
        <v>4</v>
      </c>
      <c r="H619" t="s">
        <v>11</v>
      </c>
      <c r="I619" t="s">
        <v>12</v>
      </c>
      <c r="J619">
        <v>2</v>
      </c>
      <c r="K619" t="s">
        <v>17</v>
      </c>
      <c r="L619" s="2">
        <v>44</v>
      </c>
      <c r="M619" s="15" t="s">
        <v>12</v>
      </c>
      <c r="N619" s="2">
        <f>IF(Table1[[#This Row],[Purchased Bike]]="Yes", 1, 0)</f>
        <v>1</v>
      </c>
      <c r="O619" s="1" t="s">
        <v>36</v>
      </c>
      <c r="P619" t="s">
        <v>33</v>
      </c>
      <c r="Q619" s="2">
        <f>IF(LEFT(Table1[[#This Row],[Commute Distance]],2)="10",10,VALUE(LEFT(Table1[[#This Row],[Commute Distance]],FIND("-",Table1[[#This Row],[Commute Distance]])-1)))</f>
        <v>2</v>
      </c>
      <c r="R6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19">
        <f>(Table1[[#This Row],[Upper Bound]]+Table1[[#This Row],[Lower Bound]])/2</f>
        <v>3.5</v>
      </c>
    </row>
    <row r="620" spans="1:19" x14ac:dyDescent="0.3">
      <c r="A620" s="2">
        <v>25347</v>
      </c>
      <c r="B620" t="s">
        <v>25</v>
      </c>
      <c r="C620" t="str">
        <f>IF(Table1[[#This Row],[Gender]]="M", "Married", "Single")</f>
        <v>Single</v>
      </c>
      <c r="D620" t="s">
        <v>23</v>
      </c>
      <c r="E620" t="str">
        <f>IF(Table1[[#This Row],[Gender]]="F", "Female", "Male")</f>
        <v>Female</v>
      </c>
      <c r="F620" s="3">
        <v>20000</v>
      </c>
      <c r="G620" s="2">
        <v>3</v>
      </c>
      <c r="H620" t="s">
        <v>15</v>
      </c>
      <c r="I620" t="s">
        <v>14</v>
      </c>
      <c r="J620">
        <v>2</v>
      </c>
      <c r="K620" t="s">
        <v>13</v>
      </c>
      <c r="L620" s="2">
        <v>49</v>
      </c>
      <c r="M620" s="15" t="s">
        <v>14</v>
      </c>
      <c r="N620" s="2">
        <f>IF(Table1[[#This Row],[Purchased Bike]]="Yes", 1, 0)</f>
        <v>0</v>
      </c>
      <c r="O620" s="1" t="s">
        <v>36</v>
      </c>
      <c r="P620" t="s">
        <v>34</v>
      </c>
      <c r="Q620" s="2">
        <f>IF(LEFT(Table1[[#This Row],[Commute Distance]],2)="10",10,VALUE(LEFT(Table1[[#This Row],[Commute Distance]],FIND("-",Table1[[#This Row],[Commute Distance]])-1)))</f>
        <v>0</v>
      </c>
      <c r="R6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20">
        <f>(Table1[[#This Row],[Upper Bound]]+Table1[[#This Row],[Lower Bound]])/2</f>
        <v>0.5</v>
      </c>
    </row>
    <row r="621" spans="1:19" x14ac:dyDescent="0.3">
      <c r="A621" s="2">
        <v>15814</v>
      </c>
      <c r="B621" t="s">
        <v>25</v>
      </c>
      <c r="C621" t="str">
        <f>IF(Table1[[#This Row],[Gender]]="M", "Married", "Single")</f>
        <v>Single</v>
      </c>
      <c r="D621" t="s">
        <v>23</v>
      </c>
      <c r="E621" t="str">
        <f>IF(Table1[[#This Row],[Gender]]="F", "Female", "Male")</f>
        <v>Female</v>
      </c>
      <c r="F621" s="3">
        <v>40000</v>
      </c>
      <c r="G621" s="2">
        <v>0</v>
      </c>
      <c r="H621" t="s">
        <v>11</v>
      </c>
      <c r="I621" t="s">
        <v>12</v>
      </c>
      <c r="J621">
        <v>1</v>
      </c>
      <c r="K621" t="s">
        <v>18</v>
      </c>
      <c r="L621" s="2">
        <v>30</v>
      </c>
      <c r="M621" s="15" t="s">
        <v>14</v>
      </c>
      <c r="N621" s="2">
        <f>IF(Table1[[#This Row],[Purchased Bike]]="Yes", 1, 0)</f>
        <v>0</v>
      </c>
      <c r="O621" s="1" t="s">
        <v>36</v>
      </c>
      <c r="P621" t="s">
        <v>33</v>
      </c>
      <c r="Q621" s="2">
        <f>IF(LEFT(Table1[[#This Row],[Commute Distance]],2)="10",10,VALUE(LEFT(Table1[[#This Row],[Commute Distance]],FIND("-",Table1[[#This Row],[Commute Distance]])-1)))</f>
        <v>5</v>
      </c>
      <c r="R6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21">
        <f>(Table1[[#This Row],[Upper Bound]]+Table1[[#This Row],[Lower Bound]])/2</f>
        <v>7.5</v>
      </c>
    </row>
    <row r="622" spans="1:19" x14ac:dyDescent="0.3">
      <c r="A622" s="2">
        <v>11259</v>
      </c>
      <c r="B622" t="s">
        <v>24</v>
      </c>
      <c r="C622" t="str">
        <f>IF(Table1[[#This Row],[Gender]]="M", "Married", "Single")</f>
        <v>Single</v>
      </c>
      <c r="D622" t="s">
        <v>23</v>
      </c>
      <c r="E622" t="str">
        <f>IF(Table1[[#This Row],[Gender]]="F", "Female", "Male")</f>
        <v>Female</v>
      </c>
      <c r="F622" s="3">
        <v>100000</v>
      </c>
      <c r="G622" s="2">
        <v>4</v>
      </c>
      <c r="H622" t="s">
        <v>16</v>
      </c>
      <c r="I622" t="s">
        <v>12</v>
      </c>
      <c r="J622">
        <v>4</v>
      </c>
      <c r="K622" t="s">
        <v>17</v>
      </c>
      <c r="L622" s="2">
        <v>41</v>
      </c>
      <c r="M622" s="15" t="s">
        <v>12</v>
      </c>
      <c r="N622" s="2">
        <f>IF(Table1[[#This Row],[Purchased Bike]]="Yes", 1, 0)</f>
        <v>1</v>
      </c>
      <c r="O622" s="1" t="s">
        <v>36</v>
      </c>
      <c r="P622" t="s">
        <v>31</v>
      </c>
      <c r="Q622" s="2">
        <f>IF(LEFT(Table1[[#This Row],[Commute Distance]],2)="10",10,VALUE(LEFT(Table1[[#This Row],[Commute Distance]],FIND("-",Table1[[#This Row],[Commute Distance]])-1)))</f>
        <v>2</v>
      </c>
      <c r="R6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22">
        <f>(Table1[[#This Row],[Upper Bound]]+Table1[[#This Row],[Lower Bound]])/2</f>
        <v>3.5</v>
      </c>
    </row>
    <row r="623" spans="1:19" x14ac:dyDescent="0.3">
      <c r="A623" s="2">
        <v>11200</v>
      </c>
      <c r="B623" t="s">
        <v>24</v>
      </c>
      <c r="C623" t="str">
        <f>IF(Table1[[#This Row],[Gender]]="M", "Married", "Single")</f>
        <v>Married</v>
      </c>
      <c r="D623" t="s">
        <v>24</v>
      </c>
      <c r="E623" t="str">
        <f>IF(Table1[[#This Row],[Gender]]="F", "Female", "Male")</f>
        <v>Male</v>
      </c>
      <c r="F623" s="3">
        <v>70000</v>
      </c>
      <c r="G623" s="2">
        <v>4</v>
      </c>
      <c r="H623" t="s">
        <v>21</v>
      </c>
      <c r="I623" t="s">
        <v>12</v>
      </c>
      <c r="J623">
        <v>1</v>
      </c>
      <c r="K623" t="s">
        <v>20</v>
      </c>
      <c r="L623" s="2">
        <v>58</v>
      </c>
      <c r="M623" s="15" t="s">
        <v>14</v>
      </c>
      <c r="N623" s="2">
        <f>IF(Table1[[#This Row],[Purchased Bike]]="Yes", 1, 0)</f>
        <v>0</v>
      </c>
      <c r="O623" s="1" t="s">
        <v>36</v>
      </c>
      <c r="P623" t="s">
        <v>30</v>
      </c>
      <c r="Q623" s="2">
        <f>IF(LEFT(Table1[[#This Row],[Commute Distance]],2)="10",10,VALUE(LEFT(Table1[[#This Row],[Commute Distance]],FIND("-",Table1[[#This Row],[Commute Distance]])-1)))</f>
        <v>1</v>
      </c>
      <c r="R6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23">
        <f>(Table1[[#This Row],[Upper Bound]]+Table1[[#This Row],[Lower Bound]])/2</f>
        <v>1.5</v>
      </c>
    </row>
    <row r="624" spans="1:19" x14ac:dyDescent="0.3">
      <c r="A624" s="2">
        <v>25101</v>
      </c>
      <c r="B624" t="s">
        <v>24</v>
      </c>
      <c r="C624" t="str">
        <f>IF(Table1[[#This Row],[Gender]]="M", "Married", "Single")</f>
        <v>Married</v>
      </c>
      <c r="D624" t="s">
        <v>24</v>
      </c>
      <c r="E624" t="str">
        <f>IF(Table1[[#This Row],[Gender]]="F", "Female", "Male")</f>
        <v>Male</v>
      </c>
      <c r="F624" s="3">
        <v>60000</v>
      </c>
      <c r="G624" s="2">
        <v>5</v>
      </c>
      <c r="H624" t="s">
        <v>16</v>
      </c>
      <c r="I624" t="s">
        <v>12</v>
      </c>
      <c r="J624">
        <v>1</v>
      </c>
      <c r="K624" t="s">
        <v>17</v>
      </c>
      <c r="L624" s="2">
        <v>47</v>
      </c>
      <c r="M624" s="15" t="s">
        <v>14</v>
      </c>
      <c r="N624" s="2">
        <f>IF(Table1[[#This Row],[Purchased Bike]]="Yes", 1, 0)</f>
        <v>0</v>
      </c>
      <c r="O624" s="1" t="s">
        <v>36</v>
      </c>
      <c r="P624" t="s">
        <v>30</v>
      </c>
      <c r="Q624" s="2">
        <f>IF(LEFT(Table1[[#This Row],[Commute Distance]],2)="10",10,VALUE(LEFT(Table1[[#This Row],[Commute Distance]],FIND("-",Table1[[#This Row],[Commute Distance]])-1)))</f>
        <v>2</v>
      </c>
      <c r="R6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24">
        <f>(Table1[[#This Row],[Upper Bound]]+Table1[[#This Row],[Lower Bound]])/2</f>
        <v>3.5</v>
      </c>
    </row>
    <row r="625" spans="1:19" x14ac:dyDescent="0.3">
      <c r="A625" s="2">
        <v>21801</v>
      </c>
      <c r="B625" t="s">
        <v>24</v>
      </c>
      <c r="C625" t="str">
        <f>IF(Table1[[#This Row],[Gender]]="M", "Married", "Single")</f>
        <v>Single</v>
      </c>
      <c r="D625" t="s">
        <v>23</v>
      </c>
      <c r="E625" t="str">
        <f>IF(Table1[[#This Row],[Gender]]="F", "Female", "Male")</f>
        <v>Female</v>
      </c>
      <c r="F625" s="3">
        <v>70000</v>
      </c>
      <c r="G625" s="2">
        <v>4</v>
      </c>
      <c r="H625" t="s">
        <v>16</v>
      </c>
      <c r="I625" t="s">
        <v>12</v>
      </c>
      <c r="J625">
        <v>1</v>
      </c>
      <c r="K625" t="s">
        <v>20</v>
      </c>
      <c r="L625" s="2">
        <v>55</v>
      </c>
      <c r="M625" s="15" t="s">
        <v>14</v>
      </c>
      <c r="N625" s="2">
        <f>IF(Table1[[#This Row],[Purchased Bike]]="Yes", 1, 0)</f>
        <v>0</v>
      </c>
      <c r="O625" s="1" t="s">
        <v>36</v>
      </c>
      <c r="P625" t="s">
        <v>31</v>
      </c>
      <c r="Q625" s="2">
        <f>IF(LEFT(Table1[[#This Row],[Commute Distance]],2)="10",10,VALUE(LEFT(Table1[[#This Row],[Commute Distance]],FIND("-",Table1[[#This Row],[Commute Distance]])-1)))</f>
        <v>1</v>
      </c>
      <c r="R6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25">
        <f>(Table1[[#This Row],[Upper Bound]]+Table1[[#This Row],[Lower Bound]])/2</f>
        <v>1.5</v>
      </c>
    </row>
    <row r="626" spans="1:19" x14ac:dyDescent="0.3">
      <c r="A626" s="2">
        <v>25943</v>
      </c>
      <c r="B626" t="s">
        <v>25</v>
      </c>
      <c r="C626" t="str">
        <f>IF(Table1[[#This Row],[Gender]]="M", "Married", "Single")</f>
        <v>Single</v>
      </c>
      <c r="D626" t="s">
        <v>23</v>
      </c>
      <c r="E626" t="str">
        <f>IF(Table1[[#This Row],[Gender]]="F", "Female", "Male")</f>
        <v>Female</v>
      </c>
      <c r="F626" s="3">
        <v>70000</v>
      </c>
      <c r="G626" s="2">
        <v>0</v>
      </c>
      <c r="H626" t="s">
        <v>11</v>
      </c>
      <c r="I626" t="s">
        <v>14</v>
      </c>
      <c r="J626">
        <v>2</v>
      </c>
      <c r="K626" t="s">
        <v>13</v>
      </c>
      <c r="L626" s="2">
        <v>27</v>
      </c>
      <c r="M626" s="15" t="s">
        <v>12</v>
      </c>
      <c r="N626" s="2">
        <f>IF(Table1[[#This Row],[Purchased Bike]]="Yes", 1, 0)</f>
        <v>1</v>
      </c>
      <c r="O626" s="1" t="s">
        <v>36</v>
      </c>
      <c r="P626" t="s">
        <v>31</v>
      </c>
      <c r="Q626" s="2">
        <f>IF(LEFT(Table1[[#This Row],[Commute Distance]],2)="10",10,VALUE(LEFT(Table1[[#This Row],[Commute Distance]],FIND("-",Table1[[#This Row],[Commute Distance]])-1)))</f>
        <v>0</v>
      </c>
      <c r="R6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26">
        <f>(Table1[[#This Row],[Upper Bound]]+Table1[[#This Row],[Lower Bound]])/2</f>
        <v>0.5</v>
      </c>
    </row>
    <row r="627" spans="1:19" x14ac:dyDescent="0.3">
      <c r="A627" s="2">
        <v>22127</v>
      </c>
      <c r="B627" t="s">
        <v>24</v>
      </c>
      <c r="C627" t="str">
        <f>IF(Table1[[#This Row],[Gender]]="M", "Married", "Single")</f>
        <v>Married</v>
      </c>
      <c r="D627" t="s">
        <v>24</v>
      </c>
      <c r="E627" t="str">
        <f>IF(Table1[[#This Row],[Gender]]="F", "Female", "Male")</f>
        <v>Male</v>
      </c>
      <c r="F627" s="3">
        <v>60000</v>
      </c>
      <c r="G627" s="2">
        <v>3</v>
      </c>
      <c r="H627" t="s">
        <v>21</v>
      </c>
      <c r="I627" t="s">
        <v>12</v>
      </c>
      <c r="J627">
        <v>2</v>
      </c>
      <c r="K627" t="s">
        <v>20</v>
      </c>
      <c r="L627" s="2">
        <v>67</v>
      </c>
      <c r="M627" s="15" t="s">
        <v>14</v>
      </c>
      <c r="N627" s="2">
        <f>IF(Table1[[#This Row],[Purchased Bike]]="Yes", 1, 0)</f>
        <v>0</v>
      </c>
      <c r="O627" s="1" t="s">
        <v>36</v>
      </c>
      <c r="P627" t="s">
        <v>35</v>
      </c>
      <c r="Q627" s="2">
        <f>IF(LEFT(Table1[[#This Row],[Commute Distance]],2)="10",10,VALUE(LEFT(Table1[[#This Row],[Commute Distance]],FIND("-",Table1[[#This Row],[Commute Distance]])-1)))</f>
        <v>1</v>
      </c>
      <c r="R6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27">
        <f>(Table1[[#This Row],[Upper Bound]]+Table1[[#This Row],[Lower Bound]])/2</f>
        <v>1.5</v>
      </c>
    </row>
    <row r="628" spans="1:19" x14ac:dyDescent="0.3">
      <c r="A628" s="2">
        <v>20414</v>
      </c>
      <c r="B628" t="s">
        <v>24</v>
      </c>
      <c r="C628" t="str">
        <f>IF(Table1[[#This Row],[Gender]]="M", "Married", "Single")</f>
        <v>Single</v>
      </c>
      <c r="D628" t="s">
        <v>23</v>
      </c>
      <c r="E628" t="str">
        <f>IF(Table1[[#This Row],[Gender]]="F", "Female", "Male")</f>
        <v>Female</v>
      </c>
      <c r="F628" s="3">
        <v>60000</v>
      </c>
      <c r="G628" s="2">
        <v>0</v>
      </c>
      <c r="H628" t="s">
        <v>11</v>
      </c>
      <c r="I628" t="s">
        <v>12</v>
      </c>
      <c r="J628">
        <v>2</v>
      </c>
      <c r="K628" t="s">
        <v>18</v>
      </c>
      <c r="L628" s="2">
        <v>29</v>
      </c>
      <c r="M628" s="15" t="s">
        <v>14</v>
      </c>
      <c r="N628" s="2">
        <f>IF(Table1[[#This Row],[Purchased Bike]]="Yes", 1, 0)</f>
        <v>0</v>
      </c>
      <c r="O628" s="1" t="s">
        <v>36</v>
      </c>
      <c r="P628" t="s">
        <v>31</v>
      </c>
      <c r="Q628" s="2">
        <f>IF(LEFT(Table1[[#This Row],[Commute Distance]],2)="10",10,VALUE(LEFT(Table1[[#This Row],[Commute Distance]],FIND("-",Table1[[#This Row],[Commute Distance]])-1)))</f>
        <v>5</v>
      </c>
      <c r="R6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28">
        <f>(Table1[[#This Row],[Upper Bound]]+Table1[[#This Row],[Lower Bound]])/2</f>
        <v>7.5</v>
      </c>
    </row>
    <row r="629" spans="1:19" x14ac:dyDescent="0.3">
      <c r="A629" s="2">
        <v>23672</v>
      </c>
      <c r="B629" t="s">
        <v>24</v>
      </c>
      <c r="C629" t="str">
        <f>IF(Table1[[#This Row],[Gender]]="M", "Married", "Single")</f>
        <v>Single</v>
      </c>
      <c r="D629" t="s">
        <v>23</v>
      </c>
      <c r="E629" t="str">
        <f>IF(Table1[[#This Row],[Gender]]="F", "Female", "Male")</f>
        <v>Female</v>
      </c>
      <c r="F629" s="3">
        <v>60000</v>
      </c>
      <c r="G629" s="2">
        <v>3</v>
      </c>
      <c r="H629" t="s">
        <v>21</v>
      </c>
      <c r="I629" t="s">
        <v>12</v>
      </c>
      <c r="J629">
        <v>2</v>
      </c>
      <c r="K629" t="s">
        <v>20</v>
      </c>
      <c r="L629" s="2">
        <v>67</v>
      </c>
      <c r="M629" s="15" t="s">
        <v>14</v>
      </c>
      <c r="N629" s="2">
        <f>IF(Table1[[#This Row],[Purchased Bike]]="Yes", 1, 0)</f>
        <v>0</v>
      </c>
      <c r="O629" s="1" t="s">
        <v>36</v>
      </c>
      <c r="P629" t="s">
        <v>35</v>
      </c>
      <c r="Q629" s="2">
        <f>IF(LEFT(Table1[[#This Row],[Commute Distance]],2)="10",10,VALUE(LEFT(Table1[[#This Row],[Commute Distance]],FIND("-",Table1[[#This Row],[Commute Distance]])-1)))</f>
        <v>1</v>
      </c>
      <c r="R6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29">
        <f>(Table1[[#This Row],[Upper Bound]]+Table1[[#This Row],[Lower Bound]])/2</f>
        <v>1.5</v>
      </c>
    </row>
    <row r="630" spans="1:19" x14ac:dyDescent="0.3">
      <c r="A630" s="2">
        <v>29255</v>
      </c>
      <c r="B630" t="s">
        <v>25</v>
      </c>
      <c r="C630" t="str">
        <f>IF(Table1[[#This Row],[Gender]]="M", "Married", "Single")</f>
        <v>Married</v>
      </c>
      <c r="D630" t="s">
        <v>24</v>
      </c>
      <c r="E630" t="str">
        <f>IF(Table1[[#This Row],[Gender]]="F", "Female", "Male")</f>
        <v>Male</v>
      </c>
      <c r="F630" s="3">
        <v>80000</v>
      </c>
      <c r="G630" s="2">
        <v>3</v>
      </c>
      <c r="H630" t="s">
        <v>16</v>
      </c>
      <c r="I630" t="s">
        <v>14</v>
      </c>
      <c r="J630">
        <v>1</v>
      </c>
      <c r="K630" t="s">
        <v>20</v>
      </c>
      <c r="L630" s="2">
        <v>51</v>
      </c>
      <c r="M630" s="15" t="s">
        <v>12</v>
      </c>
      <c r="N630" s="2">
        <f>IF(Table1[[#This Row],[Purchased Bike]]="Yes", 1, 0)</f>
        <v>1</v>
      </c>
      <c r="O630" s="1" t="s">
        <v>36</v>
      </c>
      <c r="P630" t="s">
        <v>31</v>
      </c>
      <c r="Q630" s="2">
        <f>IF(LEFT(Table1[[#This Row],[Commute Distance]],2)="10",10,VALUE(LEFT(Table1[[#This Row],[Commute Distance]],FIND("-",Table1[[#This Row],[Commute Distance]])-1)))</f>
        <v>1</v>
      </c>
      <c r="R6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30">
        <f>(Table1[[#This Row],[Upper Bound]]+Table1[[#This Row],[Lower Bound]])/2</f>
        <v>1.5</v>
      </c>
    </row>
    <row r="631" spans="1:19" x14ac:dyDescent="0.3">
      <c r="A631" s="2">
        <v>28815</v>
      </c>
      <c r="B631" t="s">
        <v>24</v>
      </c>
      <c r="C631" t="str">
        <f>IF(Table1[[#This Row],[Gender]]="M", "Married", "Single")</f>
        <v>Single</v>
      </c>
      <c r="D631" t="s">
        <v>23</v>
      </c>
      <c r="E631" t="str">
        <f>IF(Table1[[#This Row],[Gender]]="F", "Female", "Male")</f>
        <v>Female</v>
      </c>
      <c r="F631" s="3">
        <v>50000</v>
      </c>
      <c r="G631" s="2">
        <v>1</v>
      </c>
      <c r="H631" t="s">
        <v>11</v>
      </c>
      <c r="I631" t="s">
        <v>12</v>
      </c>
      <c r="J631">
        <v>0</v>
      </c>
      <c r="K631" t="s">
        <v>13</v>
      </c>
      <c r="L631" s="2">
        <v>35</v>
      </c>
      <c r="M631" s="15" t="s">
        <v>14</v>
      </c>
      <c r="N631" s="2">
        <f>IF(Table1[[#This Row],[Purchased Bike]]="Yes", 1, 0)</f>
        <v>0</v>
      </c>
      <c r="O631" s="1" t="s">
        <v>36</v>
      </c>
      <c r="P631" t="s">
        <v>35</v>
      </c>
      <c r="Q631" s="2">
        <f>IF(LEFT(Table1[[#This Row],[Commute Distance]],2)="10",10,VALUE(LEFT(Table1[[#This Row],[Commute Distance]],FIND("-",Table1[[#This Row],[Commute Distance]])-1)))</f>
        <v>0</v>
      </c>
      <c r="R6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31">
        <f>(Table1[[#This Row],[Upper Bound]]+Table1[[#This Row],[Lower Bound]])/2</f>
        <v>0.5</v>
      </c>
    </row>
    <row r="632" spans="1:19" x14ac:dyDescent="0.3">
      <c r="A632" s="2">
        <v>27753</v>
      </c>
      <c r="B632" t="s">
        <v>24</v>
      </c>
      <c r="C632" t="str">
        <f>IF(Table1[[#This Row],[Gender]]="M", "Married", "Single")</f>
        <v>Married</v>
      </c>
      <c r="D632" t="s">
        <v>24</v>
      </c>
      <c r="E632" t="str">
        <f>IF(Table1[[#This Row],[Gender]]="F", "Female", "Male")</f>
        <v>Male</v>
      </c>
      <c r="F632" s="3">
        <v>40000</v>
      </c>
      <c r="G632" s="2">
        <v>0</v>
      </c>
      <c r="H632" t="s">
        <v>11</v>
      </c>
      <c r="I632" t="s">
        <v>14</v>
      </c>
      <c r="J632">
        <v>2</v>
      </c>
      <c r="K632" t="s">
        <v>20</v>
      </c>
      <c r="L632" s="2">
        <v>30</v>
      </c>
      <c r="M632" s="15" t="s">
        <v>14</v>
      </c>
      <c r="N632" s="2">
        <f>IF(Table1[[#This Row],[Purchased Bike]]="Yes", 1, 0)</f>
        <v>0</v>
      </c>
      <c r="O632" s="1" t="s">
        <v>36</v>
      </c>
      <c r="P632" t="s">
        <v>33</v>
      </c>
      <c r="Q632" s="2">
        <f>IF(LEFT(Table1[[#This Row],[Commute Distance]],2)="10",10,VALUE(LEFT(Table1[[#This Row],[Commute Distance]],FIND("-",Table1[[#This Row],[Commute Distance]])-1)))</f>
        <v>1</v>
      </c>
      <c r="R6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32">
        <f>(Table1[[#This Row],[Upper Bound]]+Table1[[#This Row],[Lower Bound]])/2</f>
        <v>1.5</v>
      </c>
    </row>
    <row r="633" spans="1:19" x14ac:dyDescent="0.3">
      <c r="A633" s="2">
        <v>27643</v>
      </c>
      <c r="B633" t="s">
        <v>25</v>
      </c>
      <c r="C633" t="str">
        <f>IF(Table1[[#This Row],[Gender]]="M", "Married", "Single")</f>
        <v>Married</v>
      </c>
      <c r="D633" t="s">
        <v>24</v>
      </c>
      <c r="E633" t="str">
        <f>IF(Table1[[#This Row],[Gender]]="F", "Female", "Male")</f>
        <v>Male</v>
      </c>
      <c r="F633" s="3">
        <v>70000</v>
      </c>
      <c r="G633" s="2">
        <v>5</v>
      </c>
      <c r="H633" t="s">
        <v>16</v>
      </c>
      <c r="I633" t="s">
        <v>12</v>
      </c>
      <c r="J633">
        <v>3</v>
      </c>
      <c r="K633" t="s">
        <v>17</v>
      </c>
      <c r="L633" s="2">
        <v>44</v>
      </c>
      <c r="M633" s="15" t="s">
        <v>14</v>
      </c>
      <c r="N633" s="2">
        <f>IF(Table1[[#This Row],[Purchased Bike]]="Yes", 1, 0)</f>
        <v>0</v>
      </c>
      <c r="O633" s="1" t="s">
        <v>36</v>
      </c>
      <c r="P633" t="s">
        <v>31</v>
      </c>
      <c r="Q633" s="2">
        <f>IF(LEFT(Table1[[#This Row],[Commute Distance]],2)="10",10,VALUE(LEFT(Table1[[#This Row],[Commute Distance]],FIND("-",Table1[[#This Row],[Commute Distance]])-1)))</f>
        <v>2</v>
      </c>
      <c r="R6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33">
        <f>(Table1[[#This Row],[Upper Bound]]+Table1[[#This Row],[Lower Bound]])/2</f>
        <v>3.5</v>
      </c>
    </row>
    <row r="634" spans="1:19" x14ac:dyDescent="0.3">
      <c r="A634" s="2">
        <v>13754</v>
      </c>
      <c r="B634" t="s">
        <v>25</v>
      </c>
      <c r="C634" t="str">
        <f>IF(Table1[[#This Row],[Gender]]="M", "Married", "Single")</f>
        <v>Single</v>
      </c>
      <c r="D634" t="s">
        <v>23</v>
      </c>
      <c r="E634" t="str">
        <f>IF(Table1[[#This Row],[Gender]]="F", "Female", "Male")</f>
        <v>Female</v>
      </c>
      <c r="F634" s="3">
        <v>80000</v>
      </c>
      <c r="G634" s="2">
        <v>4</v>
      </c>
      <c r="H634" t="s">
        <v>11</v>
      </c>
      <c r="I634" t="s">
        <v>12</v>
      </c>
      <c r="J634">
        <v>0</v>
      </c>
      <c r="K634" t="s">
        <v>20</v>
      </c>
      <c r="L634" s="2">
        <v>48</v>
      </c>
      <c r="M634" s="15" t="s">
        <v>14</v>
      </c>
      <c r="N634" s="2">
        <f>IF(Table1[[#This Row],[Purchased Bike]]="Yes", 1, 0)</f>
        <v>0</v>
      </c>
      <c r="O634" s="1" t="s">
        <v>36</v>
      </c>
      <c r="P634" t="s">
        <v>35</v>
      </c>
      <c r="Q634" s="2">
        <f>IF(LEFT(Table1[[#This Row],[Commute Distance]],2)="10",10,VALUE(LEFT(Table1[[#This Row],[Commute Distance]],FIND("-",Table1[[#This Row],[Commute Distance]])-1)))</f>
        <v>1</v>
      </c>
      <c r="R6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34">
        <f>(Table1[[#This Row],[Upper Bound]]+Table1[[#This Row],[Lower Bound]])/2</f>
        <v>1.5</v>
      </c>
    </row>
    <row r="635" spans="1:19" x14ac:dyDescent="0.3">
      <c r="A635" s="2">
        <v>22088</v>
      </c>
      <c r="B635" t="s">
        <v>24</v>
      </c>
      <c r="C635" t="str">
        <f>IF(Table1[[#This Row],[Gender]]="M", "Married", "Single")</f>
        <v>Single</v>
      </c>
      <c r="D635" t="s">
        <v>23</v>
      </c>
      <c r="E635" t="str">
        <f>IF(Table1[[#This Row],[Gender]]="F", "Female", "Male")</f>
        <v>Female</v>
      </c>
      <c r="F635" s="3">
        <v>130000</v>
      </c>
      <c r="G635" s="2">
        <v>1</v>
      </c>
      <c r="H635" t="s">
        <v>21</v>
      </c>
      <c r="I635" t="s">
        <v>12</v>
      </c>
      <c r="J635">
        <v>2</v>
      </c>
      <c r="K635" t="s">
        <v>13</v>
      </c>
      <c r="L635" s="2">
        <v>45</v>
      </c>
      <c r="M635" s="15" t="s">
        <v>12</v>
      </c>
      <c r="N635" s="2">
        <f>IF(Table1[[#This Row],[Purchased Bike]]="Yes", 1, 0)</f>
        <v>1</v>
      </c>
      <c r="O635" s="1" t="s">
        <v>36</v>
      </c>
      <c r="P635" t="s">
        <v>30</v>
      </c>
      <c r="Q635" s="2">
        <f>IF(LEFT(Table1[[#This Row],[Commute Distance]],2)="10",10,VALUE(LEFT(Table1[[#This Row],[Commute Distance]],FIND("-",Table1[[#This Row],[Commute Distance]])-1)))</f>
        <v>0</v>
      </c>
      <c r="R6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35">
        <f>(Table1[[#This Row],[Upper Bound]]+Table1[[#This Row],[Lower Bound]])/2</f>
        <v>0.5</v>
      </c>
    </row>
    <row r="636" spans="1:19" x14ac:dyDescent="0.3">
      <c r="A636" s="2">
        <v>27388</v>
      </c>
      <c r="B636" t="s">
        <v>24</v>
      </c>
      <c r="C636" t="str">
        <f>IF(Table1[[#This Row],[Gender]]="M", "Married", "Single")</f>
        <v>Married</v>
      </c>
      <c r="D636" t="s">
        <v>24</v>
      </c>
      <c r="E636" t="str">
        <f>IF(Table1[[#This Row],[Gender]]="F", "Female", "Male")</f>
        <v>Male</v>
      </c>
      <c r="F636" s="3">
        <v>60000</v>
      </c>
      <c r="G636" s="2">
        <v>3</v>
      </c>
      <c r="H636" t="s">
        <v>21</v>
      </c>
      <c r="I636" t="s">
        <v>14</v>
      </c>
      <c r="J636">
        <v>2</v>
      </c>
      <c r="K636" t="s">
        <v>20</v>
      </c>
      <c r="L636" s="2">
        <v>66</v>
      </c>
      <c r="M636" s="15" t="s">
        <v>14</v>
      </c>
      <c r="N636" s="2">
        <f>IF(Table1[[#This Row],[Purchased Bike]]="Yes", 1, 0)</f>
        <v>0</v>
      </c>
      <c r="O636" s="1" t="s">
        <v>36</v>
      </c>
      <c r="P636" t="s">
        <v>30</v>
      </c>
      <c r="Q636" s="2">
        <f>IF(LEFT(Table1[[#This Row],[Commute Distance]],2)="10",10,VALUE(LEFT(Table1[[#This Row],[Commute Distance]],FIND("-",Table1[[#This Row],[Commute Distance]])-1)))</f>
        <v>1</v>
      </c>
      <c r="R6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36">
        <f>(Table1[[#This Row],[Upper Bound]]+Table1[[#This Row],[Lower Bound]])/2</f>
        <v>1.5</v>
      </c>
    </row>
    <row r="637" spans="1:19" x14ac:dyDescent="0.3">
      <c r="A637" s="2">
        <v>24745</v>
      </c>
      <c r="B637" t="s">
        <v>25</v>
      </c>
      <c r="C637" t="str">
        <f>IF(Table1[[#This Row],[Gender]]="M", "Married", "Single")</f>
        <v>Single</v>
      </c>
      <c r="D637" t="s">
        <v>23</v>
      </c>
      <c r="E637" t="str">
        <f>IF(Table1[[#This Row],[Gender]]="F", "Female", "Male")</f>
        <v>Female</v>
      </c>
      <c r="F637" s="3">
        <v>30000</v>
      </c>
      <c r="G637" s="2">
        <v>2</v>
      </c>
      <c r="H637" t="s">
        <v>11</v>
      </c>
      <c r="I637" t="s">
        <v>14</v>
      </c>
      <c r="J637">
        <v>2</v>
      </c>
      <c r="K637" t="s">
        <v>13</v>
      </c>
      <c r="L637" s="2">
        <v>49</v>
      </c>
      <c r="M637" s="15" t="s">
        <v>14</v>
      </c>
      <c r="N637" s="2">
        <f>IF(Table1[[#This Row],[Purchased Bike]]="Yes", 1, 0)</f>
        <v>0</v>
      </c>
      <c r="O637" s="1" t="s">
        <v>36</v>
      </c>
      <c r="P637" t="s">
        <v>33</v>
      </c>
      <c r="Q637" s="2">
        <f>IF(LEFT(Table1[[#This Row],[Commute Distance]],2)="10",10,VALUE(LEFT(Table1[[#This Row],[Commute Distance]],FIND("-",Table1[[#This Row],[Commute Distance]])-1)))</f>
        <v>0</v>
      </c>
      <c r="R6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37">
        <f>(Table1[[#This Row],[Upper Bound]]+Table1[[#This Row],[Lower Bound]])/2</f>
        <v>0.5</v>
      </c>
    </row>
    <row r="638" spans="1:19" x14ac:dyDescent="0.3">
      <c r="A638" s="2">
        <v>29237</v>
      </c>
      <c r="B638" t="s">
        <v>25</v>
      </c>
      <c r="C638" t="str">
        <f>IF(Table1[[#This Row],[Gender]]="M", "Married", "Single")</f>
        <v>Single</v>
      </c>
      <c r="D638" t="s">
        <v>23</v>
      </c>
      <c r="E638" t="str">
        <f>IF(Table1[[#This Row],[Gender]]="F", "Female", "Male")</f>
        <v>Female</v>
      </c>
      <c r="F638" s="3">
        <v>120000</v>
      </c>
      <c r="G638" s="2">
        <v>4</v>
      </c>
      <c r="H638" t="s">
        <v>16</v>
      </c>
      <c r="I638" t="s">
        <v>12</v>
      </c>
      <c r="J638">
        <v>3</v>
      </c>
      <c r="K638" t="s">
        <v>18</v>
      </c>
      <c r="L638" s="2">
        <v>43</v>
      </c>
      <c r="M638" s="15" t="s">
        <v>12</v>
      </c>
      <c r="N638" s="2">
        <f>IF(Table1[[#This Row],[Purchased Bike]]="Yes", 1, 0)</f>
        <v>1</v>
      </c>
      <c r="O638" s="1" t="s">
        <v>36</v>
      </c>
      <c r="P638" t="s">
        <v>31</v>
      </c>
      <c r="Q638" s="2">
        <f>IF(LEFT(Table1[[#This Row],[Commute Distance]],2)="10",10,VALUE(LEFT(Table1[[#This Row],[Commute Distance]],FIND("-",Table1[[#This Row],[Commute Distance]])-1)))</f>
        <v>5</v>
      </c>
      <c r="R6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38">
        <f>(Table1[[#This Row],[Upper Bound]]+Table1[[#This Row],[Lower Bound]])/2</f>
        <v>7.5</v>
      </c>
    </row>
    <row r="639" spans="1:19" x14ac:dyDescent="0.3">
      <c r="A639" s="2">
        <v>15272</v>
      </c>
      <c r="B639" t="s">
        <v>25</v>
      </c>
      <c r="C639" t="str">
        <f>IF(Table1[[#This Row],[Gender]]="M", "Married", "Single")</f>
        <v>Married</v>
      </c>
      <c r="D639" t="s">
        <v>24</v>
      </c>
      <c r="E639" t="str">
        <f>IF(Table1[[#This Row],[Gender]]="F", "Female", "Male")</f>
        <v>Male</v>
      </c>
      <c r="F639" s="3">
        <v>40000</v>
      </c>
      <c r="G639" s="2">
        <v>0</v>
      </c>
      <c r="H639" t="s">
        <v>11</v>
      </c>
      <c r="I639" t="s">
        <v>14</v>
      </c>
      <c r="J639">
        <v>2</v>
      </c>
      <c r="K639" t="s">
        <v>20</v>
      </c>
      <c r="L639" s="2">
        <v>30</v>
      </c>
      <c r="M639" s="15" t="s">
        <v>14</v>
      </c>
      <c r="N639" s="2">
        <f>IF(Table1[[#This Row],[Purchased Bike]]="Yes", 1, 0)</f>
        <v>0</v>
      </c>
      <c r="O639" s="1" t="s">
        <v>36</v>
      </c>
      <c r="P639" t="s">
        <v>33</v>
      </c>
      <c r="Q639" s="2">
        <f>IF(LEFT(Table1[[#This Row],[Commute Distance]],2)="10",10,VALUE(LEFT(Table1[[#This Row],[Commute Distance]],FIND("-",Table1[[#This Row],[Commute Distance]])-1)))</f>
        <v>1</v>
      </c>
      <c r="R6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39">
        <f>(Table1[[#This Row],[Upper Bound]]+Table1[[#This Row],[Lower Bound]])/2</f>
        <v>1.5</v>
      </c>
    </row>
    <row r="640" spans="1:19" x14ac:dyDescent="0.3">
      <c r="A640" s="2">
        <v>18949</v>
      </c>
      <c r="B640" t="s">
        <v>25</v>
      </c>
      <c r="C640" t="str">
        <f>IF(Table1[[#This Row],[Gender]]="M", "Married", "Single")</f>
        <v>Married</v>
      </c>
      <c r="D640" t="s">
        <v>24</v>
      </c>
      <c r="E640" t="str">
        <f>IF(Table1[[#This Row],[Gender]]="F", "Female", "Male")</f>
        <v>Male</v>
      </c>
      <c r="F640" s="3">
        <v>70000</v>
      </c>
      <c r="G640" s="2">
        <v>0</v>
      </c>
      <c r="H640" t="s">
        <v>21</v>
      </c>
      <c r="I640" t="s">
        <v>12</v>
      </c>
      <c r="J640">
        <v>2</v>
      </c>
      <c r="K640" t="s">
        <v>18</v>
      </c>
      <c r="L640" s="2">
        <v>74</v>
      </c>
      <c r="M640" s="15" t="s">
        <v>12</v>
      </c>
      <c r="N640" s="2">
        <f>IF(Table1[[#This Row],[Purchased Bike]]="Yes", 1, 0)</f>
        <v>1</v>
      </c>
      <c r="O640" s="1" t="s">
        <v>36</v>
      </c>
      <c r="P640" t="s">
        <v>35</v>
      </c>
      <c r="Q640" s="2">
        <f>IF(LEFT(Table1[[#This Row],[Commute Distance]],2)="10",10,VALUE(LEFT(Table1[[#This Row],[Commute Distance]],FIND("-",Table1[[#This Row],[Commute Distance]])-1)))</f>
        <v>5</v>
      </c>
      <c r="R6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40">
        <f>(Table1[[#This Row],[Upper Bound]]+Table1[[#This Row],[Lower Bound]])/2</f>
        <v>7.5</v>
      </c>
    </row>
    <row r="641" spans="1:19" x14ac:dyDescent="0.3">
      <c r="A641" s="2">
        <v>14507</v>
      </c>
      <c r="B641" t="s">
        <v>24</v>
      </c>
      <c r="C641" t="str">
        <f>IF(Table1[[#This Row],[Gender]]="M", "Married", "Single")</f>
        <v>Married</v>
      </c>
      <c r="D641" t="s">
        <v>24</v>
      </c>
      <c r="E641" t="str">
        <f>IF(Table1[[#This Row],[Gender]]="F", "Female", "Male")</f>
        <v>Male</v>
      </c>
      <c r="F641" s="3">
        <v>100000</v>
      </c>
      <c r="G641" s="2">
        <v>2</v>
      </c>
      <c r="H641" t="s">
        <v>21</v>
      </c>
      <c r="I641" t="s">
        <v>12</v>
      </c>
      <c r="J641">
        <v>3</v>
      </c>
      <c r="K641" t="s">
        <v>20</v>
      </c>
      <c r="L641" s="2">
        <v>65</v>
      </c>
      <c r="M641" s="15" t="s">
        <v>14</v>
      </c>
      <c r="N641" s="2">
        <f>IF(Table1[[#This Row],[Purchased Bike]]="Yes", 1, 0)</f>
        <v>0</v>
      </c>
      <c r="O641" s="1" t="s">
        <v>36</v>
      </c>
      <c r="P641" t="s">
        <v>35</v>
      </c>
      <c r="Q641" s="2">
        <f>IF(LEFT(Table1[[#This Row],[Commute Distance]],2)="10",10,VALUE(LEFT(Table1[[#This Row],[Commute Distance]],FIND("-",Table1[[#This Row],[Commute Distance]])-1)))</f>
        <v>1</v>
      </c>
      <c r="R6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41">
        <f>(Table1[[#This Row],[Upper Bound]]+Table1[[#This Row],[Lower Bound]])/2</f>
        <v>1.5</v>
      </c>
    </row>
    <row r="642" spans="1:19" x14ac:dyDescent="0.3">
      <c r="A642" s="2">
        <v>25886</v>
      </c>
      <c r="B642" t="s">
        <v>24</v>
      </c>
      <c r="C642" t="str">
        <f>IF(Table1[[#This Row],[Gender]]="M", "Married", "Single")</f>
        <v>Single</v>
      </c>
      <c r="D642" t="s">
        <v>23</v>
      </c>
      <c r="E642" t="str">
        <f>IF(Table1[[#This Row],[Gender]]="F", "Female", "Male")</f>
        <v>Female</v>
      </c>
      <c r="F642" s="3">
        <v>60000</v>
      </c>
      <c r="G642" s="2">
        <v>2</v>
      </c>
      <c r="H642" t="s">
        <v>16</v>
      </c>
      <c r="I642" t="s">
        <v>12</v>
      </c>
      <c r="J642">
        <v>2</v>
      </c>
      <c r="K642" t="s">
        <v>17</v>
      </c>
      <c r="L642" s="2">
        <v>56</v>
      </c>
      <c r="M642" s="15" t="s">
        <v>12</v>
      </c>
      <c r="N642" s="2">
        <f>IF(Table1[[#This Row],[Purchased Bike]]="Yes", 1, 0)</f>
        <v>1</v>
      </c>
      <c r="O642" s="1" t="s">
        <v>36</v>
      </c>
      <c r="P642" t="s">
        <v>31</v>
      </c>
      <c r="Q642" s="2">
        <f>IF(LEFT(Table1[[#This Row],[Commute Distance]],2)="10",10,VALUE(LEFT(Table1[[#This Row],[Commute Distance]],FIND("-",Table1[[#This Row],[Commute Distance]])-1)))</f>
        <v>2</v>
      </c>
      <c r="R6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42">
        <f>(Table1[[#This Row],[Upper Bound]]+Table1[[#This Row],[Lower Bound]])/2</f>
        <v>3.5</v>
      </c>
    </row>
    <row r="643" spans="1:19" x14ac:dyDescent="0.3">
      <c r="A643" s="2">
        <v>21441</v>
      </c>
      <c r="B643" t="s">
        <v>24</v>
      </c>
      <c r="C643" t="str">
        <f>IF(Table1[[#This Row],[Gender]]="M", "Married", "Single")</f>
        <v>Married</v>
      </c>
      <c r="D643" t="s">
        <v>24</v>
      </c>
      <c r="E643" t="str">
        <f>IF(Table1[[#This Row],[Gender]]="F", "Female", "Male")</f>
        <v>Male</v>
      </c>
      <c r="F643" s="3">
        <v>50000</v>
      </c>
      <c r="G643" s="2">
        <v>4</v>
      </c>
      <c r="H643" t="s">
        <v>21</v>
      </c>
      <c r="I643" t="s">
        <v>12</v>
      </c>
      <c r="J643">
        <v>2</v>
      </c>
      <c r="K643" t="s">
        <v>22</v>
      </c>
      <c r="L643" s="2">
        <v>64</v>
      </c>
      <c r="M643" s="15" t="s">
        <v>14</v>
      </c>
      <c r="N643" s="2">
        <f>IF(Table1[[#This Row],[Purchased Bike]]="Yes", 1, 0)</f>
        <v>0</v>
      </c>
      <c r="O643" s="1" t="s">
        <v>36</v>
      </c>
      <c r="P643" t="s">
        <v>30</v>
      </c>
      <c r="Q643" s="2">
        <f>IF(LEFT(Table1[[#This Row],[Commute Distance]],2)="10",10,VALUE(LEFT(Table1[[#This Row],[Commute Distance]],FIND("-",Table1[[#This Row],[Commute Distance]])-1)))</f>
        <v>10</v>
      </c>
      <c r="R6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643">
        <f>(Table1[[#This Row],[Upper Bound]]+Table1[[#This Row],[Lower Bound]])/2</f>
        <v>504.5</v>
      </c>
    </row>
    <row r="644" spans="1:19" x14ac:dyDescent="0.3">
      <c r="A644" s="2">
        <v>21741</v>
      </c>
      <c r="B644" t="s">
        <v>24</v>
      </c>
      <c r="C644" t="str">
        <f>IF(Table1[[#This Row],[Gender]]="M", "Married", "Single")</f>
        <v>Single</v>
      </c>
      <c r="D644" t="s">
        <v>23</v>
      </c>
      <c r="E644" t="str">
        <f>IF(Table1[[#This Row],[Gender]]="F", "Female", "Male")</f>
        <v>Female</v>
      </c>
      <c r="F644" s="3">
        <v>70000</v>
      </c>
      <c r="G644" s="2">
        <v>3</v>
      </c>
      <c r="H644" t="s">
        <v>16</v>
      </c>
      <c r="I644" t="s">
        <v>12</v>
      </c>
      <c r="J644">
        <v>2</v>
      </c>
      <c r="K644" t="s">
        <v>18</v>
      </c>
      <c r="L644" s="2">
        <v>50</v>
      </c>
      <c r="M644" s="15" t="s">
        <v>12</v>
      </c>
      <c r="N644" s="2">
        <f>IF(Table1[[#This Row],[Purchased Bike]]="Yes", 1, 0)</f>
        <v>1</v>
      </c>
      <c r="O644" s="1" t="s">
        <v>36</v>
      </c>
      <c r="P644" t="s">
        <v>31</v>
      </c>
      <c r="Q644" s="2">
        <f>IF(LEFT(Table1[[#This Row],[Commute Distance]],2)="10",10,VALUE(LEFT(Table1[[#This Row],[Commute Distance]],FIND("-",Table1[[#This Row],[Commute Distance]])-1)))</f>
        <v>5</v>
      </c>
      <c r="R6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44">
        <f>(Table1[[#This Row],[Upper Bound]]+Table1[[#This Row],[Lower Bound]])/2</f>
        <v>7.5</v>
      </c>
    </row>
    <row r="645" spans="1:19" x14ac:dyDescent="0.3">
      <c r="A645" s="2">
        <v>14572</v>
      </c>
      <c r="B645" t="s">
        <v>24</v>
      </c>
      <c r="C645" t="str">
        <f>IF(Table1[[#This Row],[Gender]]="M", "Married", "Single")</f>
        <v>Single</v>
      </c>
      <c r="D645" t="s">
        <v>23</v>
      </c>
      <c r="E645" t="str">
        <f>IF(Table1[[#This Row],[Gender]]="F", "Female", "Male")</f>
        <v>Female</v>
      </c>
      <c r="F645" s="3">
        <v>70000</v>
      </c>
      <c r="G645" s="2">
        <v>3</v>
      </c>
      <c r="H645" t="s">
        <v>16</v>
      </c>
      <c r="I645" t="s">
        <v>12</v>
      </c>
      <c r="J645">
        <v>0</v>
      </c>
      <c r="K645" t="s">
        <v>17</v>
      </c>
      <c r="L645" s="2">
        <v>35</v>
      </c>
      <c r="M645" s="15" t="s">
        <v>12</v>
      </c>
      <c r="N645" s="2">
        <f>IF(Table1[[#This Row],[Purchased Bike]]="Yes", 1, 0)</f>
        <v>1</v>
      </c>
      <c r="O645" s="1" t="s">
        <v>36</v>
      </c>
      <c r="P645" t="s">
        <v>35</v>
      </c>
      <c r="Q645" s="2">
        <f>IF(LEFT(Table1[[#This Row],[Commute Distance]],2)="10",10,VALUE(LEFT(Table1[[#This Row],[Commute Distance]],FIND("-",Table1[[#This Row],[Commute Distance]])-1)))</f>
        <v>2</v>
      </c>
      <c r="R6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45">
        <f>(Table1[[#This Row],[Upper Bound]]+Table1[[#This Row],[Lower Bound]])/2</f>
        <v>3.5</v>
      </c>
    </row>
    <row r="646" spans="1:19" x14ac:dyDescent="0.3">
      <c r="A646" s="2">
        <v>23368</v>
      </c>
      <c r="B646" t="s">
        <v>24</v>
      </c>
      <c r="C646" t="str">
        <f>IF(Table1[[#This Row],[Gender]]="M", "Married", "Single")</f>
        <v>Single</v>
      </c>
      <c r="D646" t="s">
        <v>23</v>
      </c>
      <c r="E646" t="str">
        <f>IF(Table1[[#This Row],[Gender]]="F", "Female", "Male")</f>
        <v>Female</v>
      </c>
      <c r="F646" s="3">
        <v>60000</v>
      </c>
      <c r="G646" s="2">
        <v>5</v>
      </c>
      <c r="H646" t="s">
        <v>11</v>
      </c>
      <c r="I646" t="s">
        <v>12</v>
      </c>
      <c r="J646">
        <v>3</v>
      </c>
      <c r="K646" t="s">
        <v>22</v>
      </c>
      <c r="L646" s="2">
        <v>41</v>
      </c>
      <c r="M646" s="15" t="s">
        <v>14</v>
      </c>
      <c r="N646" s="2">
        <f>IF(Table1[[#This Row],[Purchased Bike]]="Yes", 1, 0)</f>
        <v>0</v>
      </c>
      <c r="O646" s="1" t="s">
        <v>36</v>
      </c>
      <c r="P646" t="s">
        <v>30</v>
      </c>
      <c r="Q646" s="2">
        <f>IF(LEFT(Table1[[#This Row],[Commute Distance]],2)="10",10,VALUE(LEFT(Table1[[#This Row],[Commute Distance]],FIND("-",Table1[[#This Row],[Commute Distance]])-1)))</f>
        <v>10</v>
      </c>
      <c r="R6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646">
        <f>(Table1[[#This Row],[Upper Bound]]+Table1[[#This Row],[Lower Bound]])/2</f>
        <v>504.5</v>
      </c>
    </row>
    <row r="647" spans="1:19" x14ac:dyDescent="0.3">
      <c r="A647" s="2">
        <v>16217</v>
      </c>
      <c r="B647" t="s">
        <v>25</v>
      </c>
      <c r="C647" t="str">
        <f>IF(Table1[[#This Row],[Gender]]="M", "Married", "Single")</f>
        <v>Single</v>
      </c>
      <c r="D647" t="s">
        <v>23</v>
      </c>
      <c r="E647" t="str">
        <f>IF(Table1[[#This Row],[Gender]]="F", "Female", "Male")</f>
        <v>Female</v>
      </c>
      <c r="F647" s="3">
        <v>60000</v>
      </c>
      <c r="G647" s="2">
        <v>0</v>
      </c>
      <c r="H647" t="s">
        <v>11</v>
      </c>
      <c r="I647" t="s">
        <v>12</v>
      </c>
      <c r="J647">
        <v>0</v>
      </c>
      <c r="K647" t="s">
        <v>13</v>
      </c>
      <c r="L647" s="2">
        <v>39</v>
      </c>
      <c r="M647" s="15" t="s">
        <v>14</v>
      </c>
      <c r="N647" s="2">
        <f>IF(Table1[[#This Row],[Purchased Bike]]="Yes", 1, 0)</f>
        <v>0</v>
      </c>
      <c r="O647" s="1" t="s">
        <v>36</v>
      </c>
      <c r="P647" t="s">
        <v>35</v>
      </c>
      <c r="Q647" s="2">
        <f>IF(LEFT(Table1[[#This Row],[Commute Distance]],2)="10",10,VALUE(LEFT(Table1[[#This Row],[Commute Distance]],FIND("-",Table1[[#This Row],[Commute Distance]])-1)))</f>
        <v>0</v>
      </c>
      <c r="R6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47">
        <f>(Table1[[#This Row],[Upper Bound]]+Table1[[#This Row],[Lower Bound]])/2</f>
        <v>0.5</v>
      </c>
    </row>
    <row r="648" spans="1:19" x14ac:dyDescent="0.3">
      <c r="A648" s="2">
        <v>16247</v>
      </c>
      <c r="B648" t="s">
        <v>25</v>
      </c>
      <c r="C648" t="str">
        <f>IF(Table1[[#This Row],[Gender]]="M", "Married", "Single")</f>
        <v>Single</v>
      </c>
      <c r="D648" t="s">
        <v>23</v>
      </c>
      <c r="E648" t="str">
        <f>IF(Table1[[#This Row],[Gender]]="F", "Female", "Male")</f>
        <v>Female</v>
      </c>
      <c r="F648" s="3">
        <v>60000</v>
      </c>
      <c r="G648" s="2">
        <v>4</v>
      </c>
      <c r="H648" t="s">
        <v>11</v>
      </c>
      <c r="I648" t="s">
        <v>14</v>
      </c>
      <c r="J648">
        <v>0</v>
      </c>
      <c r="K648" t="s">
        <v>20</v>
      </c>
      <c r="L648" s="2">
        <v>47</v>
      </c>
      <c r="M648" s="15" t="s">
        <v>14</v>
      </c>
      <c r="N648" s="2">
        <f>IF(Table1[[#This Row],[Purchased Bike]]="Yes", 1, 0)</f>
        <v>0</v>
      </c>
      <c r="O648" s="1" t="s">
        <v>36</v>
      </c>
      <c r="P648" t="s">
        <v>35</v>
      </c>
      <c r="Q648" s="2">
        <f>IF(LEFT(Table1[[#This Row],[Commute Distance]],2)="10",10,VALUE(LEFT(Table1[[#This Row],[Commute Distance]],FIND("-",Table1[[#This Row],[Commute Distance]])-1)))</f>
        <v>1</v>
      </c>
      <c r="R6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48">
        <f>(Table1[[#This Row],[Upper Bound]]+Table1[[#This Row],[Lower Bound]])/2</f>
        <v>1.5</v>
      </c>
    </row>
    <row r="649" spans="1:19" x14ac:dyDescent="0.3">
      <c r="A649" s="2">
        <v>22010</v>
      </c>
      <c r="B649" t="s">
        <v>25</v>
      </c>
      <c r="C649" t="str">
        <f>IF(Table1[[#This Row],[Gender]]="M", "Married", "Single")</f>
        <v>Married</v>
      </c>
      <c r="D649" t="s">
        <v>24</v>
      </c>
      <c r="E649" t="str">
        <f>IF(Table1[[#This Row],[Gender]]="F", "Female", "Male")</f>
        <v>Male</v>
      </c>
      <c r="F649" s="3">
        <v>40000</v>
      </c>
      <c r="G649" s="2">
        <v>0</v>
      </c>
      <c r="H649" t="s">
        <v>11</v>
      </c>
      <c r="I649" t="s">
        <v>12</v>
      </c>
      <c r="J649">
        <v>2</v>
      </c>
      <c r="K649" t="s">
        <v>18</v>
      </c>
      <c r="L649" s="2">
        <v>31</v>
      </c>
      <c r="M649" s="15" t="s">
        <v>14</v>
      </c>
      <c r="N649" s="2">
        <f>IF(Table1[[#This Row],[Purchased Bike]]="Yes", 1, 0)</f>
        <v>0</v>
      </c>
      <c r="O649" s="1" t="s">
        <v>36</v>
      </c>
      <c r="P649" t="s">
        <v>33</v>
      </c>
      <c r="Q649" s="2">
        <f>IF(LEFT(Table1[[#This Row],[Commute Distance]],2)="10",10,VALUE(LEFT(Table1[[#This Row],[Commute Distance]],FIND("-",Table1[[#This Row],[Commute Distance]])-1)))</f>
        <v>5</v>
      </c>
      <c r="R6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49">
        <f>(Table1[[#This Row],[Upper Bound]]+Table1[[#This Row],[Lower Bound]])/2</f>
        <v>7.5</v>
      </c>
    </row>
    <row r="650" spans="1:19" x14ac:dyDescent="0.3">
      <c r="A650" s="2">
        <v>25872</v>
      </c>
      <c r="B650" t="s">
        <v>25</v>
      </c>
      <c r="C650" t="str">
        <f>IF(Table1[[#This Row],[Gender]]="M", "Married", "Single")</f>
        <v>Single</v>
      </c>
      <c r="D650" t="s">
        <v>23</v>
      </c>
      <c r="E650" t="str">
        <f>IF(Table1[[#This Row],[Gender]]="F", "Female", "Male")</f>
        <v>Female</v>
      </c>
      <c r="F650" s="3">
        <v>70000</v>
      </c>
      <c r="G650" s="2">
        <v>2</v>
      </c>
      <c r="H650" t="s">
        <v>21</v>
      </c>
      <c r="I650" t="s">
        <v>14</v>
      </c>
      <c r="J650">
        <v>1</v>
      </c>
      <c r="K650" t="s">
        <v>17</v>
      </c>
      <c r="L650" s="2">
        <v>58</v>
      </c>
      <c r="M650" s="15" t="s">
        <v>12</v>
      </c>
      <c r="N650" s="2">
        <f>IF(Table1[[#This Row],[Purchased Bike]]="Yes", 1, 0)</f>
        <v>1</v>
      </c>
      <c r="O650" s="1" t="s">
        <v>36</v>
      </c>
      <c r="P650" t="s">
        <v>30</v>
      </c>
      <c r="Q650" s="2">
        <f>IF(LEFT(Table1[[#This Row],[Commute Distance]],2)="10",10,VALUE(LEFT(Table1[[#This Row],[Commute Distance]],FIND("-",Table1[[#This Row],[Commute Distance]])-1)))</f>
        <v>2</v>
      </c>
      <c r="R6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50">
        <f>(Table1[[#This Row],[Upper Bound]]+Table1[[#This Row],[Lower Bound]])/2</f>
        <v>3.5</v>
      </c>
    </row>
    <row r="651" spans="1:19" x14ac:dyDescent="0.3">
      <c r="A651" s="2">
        <v>19164</v>
      </c>
      <c r="B651" t="s">
        <v>25</v>
      </c>
      <c r="C651" t="str">
        <f>IF(Table1[[#This Row],[Gender]]="M", "Married", "Single")</f>
        <v>Single</v>
      </c>
      <c r="D651" t="s">
        <v>23</v>
      </c>
      <c r="E651" t="str">
        <f>IF(Table1[[#This Row],[Gender]]="F", "Female", "Male")</f>
        <v>Female</v>
      </c>
      <c r="F651" s="3">
        <v>70000</v>
      </c>
      <c r="G651" s="2">
        <v>0</v>
      </c>
      <c r="H651" t="s">
        <v>16</v>
      </c>
      <c r="I651" t="s">
        <v>14</v>
      </c>
      <c r="J651">
        <v>1</v>
      </c>
      <c r="K651" t="s">
        <v>17</v>
      </c>
      <c r="L651" s="2">
        <v>38</v>
      </c>
      <c r="M651" s="15" t="s">
        <v>12</v>
      </c>
      <c r="N651" s="2">
        <f>IF(Table1[[#This Row],[Purchased Bike]]="Yes", 1, 0)</f>
        <v>1</v>
      </c>
      <c r="O651" s="1" t="s">
        <v>36</v>
      </c>
      <c r="P651" t="s">
        <v>30</v>
      </c>
      <c r="Q651" s="2">
        <f>IF(LEFT(Table1[[#This Row],[Commute Distance]],2)="10",10,VALUE(LEFT(Table1[[#This Row],[Commute Distance]],FIND("-",Table1[[#This Row],[Commute Distance]])-1)))</f>
        <v>2</v>
      </c>
      <c r="R6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51">
        <f>(Table1[[#This Row],[Upper Bound]]+Table1[[#This Row],[Lower Bound]])/2</f>
        <v>3.5</v>
      </c>
    </row>
    <row r="652" spans="1:19" x14ac:dyDescent="0.3">
      <c r="A652" s="2">
        <v>18435</v>
      </c>
      <c r="B652" t="s">
        <v>25</v>
      </c>
      <c r="C652" t="str">
        <f>IF(Table1[[#This Row],[Gender]]="M", "Married", "Single")</f>
        <v>Single</v>
      </c>
      <c r="D652" t="s">
        <v>23</v>
      </c>
      <c r="E652" t="str">
        <f>IF(Table1[[#This Row],[Gender]]="F", "Female", "Male")</f>
        <v>Female</v>
      </c>
      <c r="F652" s="3">
        <v>70000</v>
      </c>
      <c r="G652" s="2">
        <v>5</v>
      </c>
      <c r="H652" t="s">
        <v>21</v>
      </c>
      <c r="I652" t="s">
        <v>12</v>
      </c>
      <c r="J652">
        <v>2</v>
      </c>
      <c r="K652" t="s">
        <v>22</v>
      </c>
      <c r="L652" s="2">
        <v>67</v>
      </c>
      <c r="M652" s="15" t="s">
        <v>12</v>
      </c>
      <c r="N652" s="2">
        <f>IF(Table1[[#This Row],[Purchased Bike]]="Yes", 1, 0)</f>
        <v>1</v>
      </c>
      <c r="O652" s="1" t="s">
        <v>36</v>
      </c>
      <c r="P652" t="s">
        <v>35</v>
      </c>
      <c r="Q652" s="2">
        <f>IF(LEFT(Table1[[#This Row],[Commute Distance]],2)="10",10,VALUE(LEFT(Table1[[#This Row],[Commute Distance]],FIND("-",Table1[[#This Row],[Commute Distance]])-1)))</f>
        <v>10</v>
      </c>
      <c r="R6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652">
        <f>(Table1[[#This Row],[Upper Bound]]+Table1[[#This Row],[Lower Bound]])/2</f>
        <v>504.5</v>
      </c>
    </row>
    <row r="653" spans="1:19" x14ac:dyDescent="0.3">
      <c r="A653" s="2">
        <v>14284</v>
      </c>
      <c r="B653" t="s">
        <v>25</v>
      </c>
      <c r="C653" t="str">
        <f>IF(Table1[[#This Row],[Gender]]="M", "Married", "Single")</f>
        <v>Married</v>
      </c>
      <c r="D653" t="s">
        <v>24</v>
      </c>
      <c r="E653" t="str">
        <f>IF(Table1[[#This Row],[Gender]]="F", "Female", "Male")</f>
        <v>Male</v>
      </c>
      <c r="F653" s="3">
        <v>60000</v>
      </c>
      <c r="G653" s="2">
        <v>0</v>
      </c>
      <c r="H653" t="s">
        <v>16</v>
      </c>
      <c r="I653" t="s">
        <v>14</v>
      </c>
      <c r="J653">
        <v>2</v>
      </c>
      <c r="K653" t="s">
        <v>20</v>
      </c>
      <c r="L653" s="2">
        <v>32</v>
      </c>
      <c r="M653" s="15" t="s">
        <v>12</v>
      </c>
      <c r="N653" s="2">
        <f>IF(Table1[[#This Row],[Purchased Bike]]="Yes", 1, 0)</f>
        <v>1</v>
      </c>
      <c r="O653" s="1" t="s">
        <v>36</v>
      </c>
      <c r="P653" t="s">
        <v>31</v>
      </c>
      <c r="Q653" s="2">
        <f>IF(LEFT(Table1[[#This Row],[Commute Distance]],2)="10",10,VALUE(LEFT(Table1[[#This Row],[Commute Distance]],FIND("-",Table1[[#This Row],[Commute Distance]])-1)))</f>
        <v>1</v>
      </c>
      <c r="R6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53">
        <f>(Table1[[#This Row],[Upper Bound]]+Table1[[#This Row],[Lower Bound]])/2</f>
        <v>1.5</v>
      </c>
    </row>
    <row r="654" spans="1:19" x14ac:dyDescent="0.3">
      <c r="A654" s="2">
        <v>11287</v>
      </c>
      <c r="B654" t="s">
        <v>24</v>
      </c>
      <c r="C654" t="str">
        <f>IF(Table1[[#This Row],[Gender]]="M", "Married", "Single")</f>
        <v>Married</v>
      </c>
      <c r="D654" t="s">
        <v>24</v>
      </c>
      <c r="E654" t="str">
        <f>IF(Table1[[#This Row],[Gender]]="F", "Female", "Male")</f>
        <v>Male</v>
      </c>
      <c r="F654" s="3">
        <v>70000</v>
      </c>
      <c r="G654" s="2">
        <v>5</v>
      </c>
      <c r="H654" t="s">
        <v>16</v>
      </c>
      <c r="I654" t="s">
        <v>14</v>
      </c>
      <c r="J654">
        <v>3</v>
      </c>
      <c r="K654" t="s">
        <v>18</v>
      </c>
      <c r="L654" s="2">
        <v>45</v>
      </c>
      <c r="M654" s="15" t="s">
        <v>14</v>
      </c>
      <c r="N654" s="2">
        <f>IF(Table1[[#This Row],[Purchased Bike]]="Yes", 1, 0)</f>
        <v>0</v>
      </c>
      <c r="O654" s="1" t="s">
        <v>36</v>
      </c>
      <c r="P654" t="s">
        <v>31</v>
      </c>
      <c r="Q654" s="2">
        <f>IF(LEFT(Table1[[#This Row],[Commute Distance]],2)="10",10,VALUE(LEFT(Table1[[#This Row],[Commute Distance]],FIND("-",Table1[[#This Row],[Commute Distance]])-1)))</f>
        <v>5</v>
      </c>
      <c r="R6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54">
        <f>(Table1[[#This Row],[Upper Bound]]+Table1[[#This Row],[Lower Bound]])/2</f>
        <v>7.5</v>
      </c>
    </row>
    <row r="655" spans="1:19" x14ac:dyDescent="0.3">
      <c r="A655" s="2">
        <v>13066</v>
      </c>
      <c r="B655" t="s">
        <v>25</v>
      </c>
      <c r="C655" t="str">
        <f>IF(Table1[[#This Row],[Gender]]="M", "Married", "Single")</f>
        <v>Married</v>
      </c>
      <c r="D655" t="s">
        <v>24</v>
      </c>
      <c r="E655" t="str">
        <f>IF(Table1[[#This Row],[Gender]]="F", "Female", "Male")</f>
        <v>Male</v>
      </c>
      <c r="F655" s="3">
        <v>30000</v>
      </c>
      <c r="G655" s="2">
        <v>0</v>
      </c>
      <c r="H655" t="s">
        <v>11</v>
      </c>
      <c r="I655" t="s">
        <v>14</v>
      </c>
      <c r="J655">
        <v>2</v>
      </c>
      <c r="K655" t="s">
        <v>20</v>
      </c>
      <c r="L655" s="2">
        <v>31</v>
      </c>
      <c r="M655" s="15" t="s">
        <v>12</v>
      </c>
      <c r="N655" s="2">
        <f>IF(Table1[[#This Row],[Purchased Bike]]="Yes", 1, 0)</f>
        <v>1</v>
      </c>
      <c r="O655" s="1" t="s">
        <v>36</v>
      </c>
      <c r="P655" t="s">
        <v>33</v>
      </c>
      <c r="Q655" s="2">
        <f>IF(LEFT(Table1[[#This Row],[Commute Distance]],2)="10",10,VALUE(LEFT(Table1[[#This Row],[Commute Distance]],FIND("-",Table1[[#This Row],[Commute Distance]])-1)))</f>
        <v>1</v>
      </c>
      <c r="R6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55">
        <f>(Table1[[#This Row],[Upper Bound]]+Table1[[#This Row],[Lower Bound]])/2</f>
        <v>1.5</v>
      </c>
    </row>
    <row r="656" spans="1:19" x14ac:dyDescent="0.3">
      <c r="A656" s="2">
        <v>29106</v>
      </c>
      <c r="B656" t="s">
        <v>25</v>
      </c>
      <c r="C656" t="str">
        <f>IF(Table1[[#This Row],[Gender]]="M", "Married", "Single")</f>
        <v>Married</v>
      </c>
      <c r="D656" t="s">
        <v>24</v>
      </c>
      <c r="E656" t="str">
        <f>IF(Table1[[#This Row],[Gender]]="F", "Female", "Male")</f>
        <v>Male</v>
      </c>
      <c r="F656" s="3">
        <v>40000</v>
      </c>
      <c r="G656" s="2">
        <v>0</v>
      </c>
      <c r="H656" t="s">
        <v>11</v>
      </c>
      <c r="I656" t="s">
        <v>14</v>
      </c>
      <c r="J656">
        <v>2</v>
      </c>
      <c r="K656" t="s">
        <v>20</v>
      </c>
      <c r="L656" s="2">
        <v>31</v>
      </c>
      <c r="M656" s="15" t="s">
        <v>12</v>
      </c>
      <c r="N656" s="2">
        <f>IF(Table1[[#This Row],[Purchased Bike]]="Yes", 1, 0)</f>
        <v>1</v>
      </c>
      <c r="O656" s="1" t="s">
        <v>36</v>
      </c>
      <c r="P656" t="s">
        <v>33</v>
      </c>
      <c r="Q656" s="2">
        <f>IF(LEFT(Table1[[#This Row],[Commute Distance]],2)="10",10,VALUE(LEFT(Table1[[#This Row],[Commute Distance]],FIND("-",Table1[[#This Row],[Commute Distance]])-1)))</f>
        <v>1</v>
      </c>
      <c r="R6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56">
        <f>(Table1[[#This Row],[Upper Bound]]+Table1[[#This Row],[Lower Bound]])/2</f>
        <v>1.5</v>
      </c>
    </row>
    <row r="657" spans="1:19" x14ac:dyDescent="0.3">
      <c r="A657" s="2">
        <v>26236</v>
      </c>
      <c r="B657" t="s">
        <v>24</v>
      </c>
      <c r="C657" t="str">
        <f>IF(Table1[[#This Row],[Gender]]="M", "Married", "Single")</f>
        <v>Single</v>
      </c>
      <c r="D657" t="s">
        <v>23</v>
      </c>
      <c r="E657" t="str">
        <f>IF(Table1[[#This Row],[Gender]]="F", "Female", "Male")</f>
        <v>Female</v>
      </c>
      <c r="F657" s="3">
        <v>40000</v>
      </c>
      <c r="G657" s="2">
        <v>3</v>
      </c>
      <c r="H657" t="s">
        <v>15</v>
      </c>
      <c r="I657" t="s">
        <v>12</v>
      </c>
      <c r="J657">
        <v>1</v>
      </c>
      <c r="K657" t="s">
        <v>13</v>
      </c>
      <c r="L657" s="2">
        <v>31</v>
      </c>
      <c r="M657" s="15" t="s">
        <v>14</v>
      </c>
      <c r="N657" s="2">
        <f>IF(Table1[[#This Row],[Purchased Bike]]="Yes", 1, 0)</f>
        <v>0</v>
      </c>
      <c r="O657" s="1" t="s">
        <v>36</v>
      </c>
      <c r="P657" t="s">
        <v>31</v>
      </c>
      <c r="Q657" s="2">
        <f>IF(LEFT(Table1[[#This Row],[Commute Distance]],2)="10",10,VALUE(LEFT(Table1[[#This Row],[Commute Distance]],FIND("-",Table1[[#This Row],[Commute Distance]])-1)))</f>
        <v>0</v>
      </c>
      <c r="R6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57">
        <f>(Table1[[#This Row],[Upper Bound]]+Table1[[#This Row],[Lower Bound]])/2</f>
        <v>0.5</v>
      </c>
    </row>
    <row r="658" spans="1:19" x14ac:dyDescent="0.3">
      <c r="A658" s="2">
        <v>17531</v>
      </c>
      <c r="B658" t="s">
        <v>24</v>
      </c>
      <c r="C658" t="str">
        <f>IF(Table1[[#This Row],[Gender]]="M", "Married", "Single")</f>
        <v>Married</v>
      </c>
      <c r="D658" t="s">
        <v>24</v>
      </c>
      <c r="E658" t="str">
        <f>IF(Table1[[#This Row],[Gender]]="F", "Female", "Male")</f>
        <v>Male</v>
      </c>
      <c r="F658" s="3">
        <v>60000</v>
      </c>
      <c r="G658" s="2">
        <v>2</v>
      </c>
      <c r="H658" t="s">
        <v>16</v>
      </c>
      <c r="I658" t="s">
        <v>14</v>
      </c>
      <c r="J658">
        <v>2</v>
      </c>
      <c r="K658" t="s">
        <v>18</v>
      </c>
      <c r="L658" s="2">
        <v>50</v>
      </c>
      <c r="M658" s="15" t="s">
        <v>14</v>
      </c>
      <c r="N658" s="2">
        <f>IF(Table1[[#This Row],[Purchased Bike]]="Yes", 1, 0)</f>
        <v>0</v>
      </c>
      <c r="O658" s="1" t="s">
        <v>36</v>
      </c>
      <c r="P658" t="s">
        <v>33</v>
      </c>
      <c r="Q658" s="2">
        <f>IF(LEFT(Table1[[#This Row],[Commute Distance]],2)="10",10,VALUE(LEFT(Table1[[#This Row],[Commute Distance]],FIND("-",Table1[[#This Row],[Commute Distance]])-1)))</f>
        <v>5</v>
      </c>
      <c r="R6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58">
        <f>(Table1[[#This Row],[Upper Bound]]+Table1[[#This Row],[Lower Bound]])/2</f>
        <v>7.5</v>
      </c>
    </row>
    <row r="659" spans="1:19" x14ac:dyDescent="0.3">
      <c r="A659" s="2">
        <v>12964</v>
      </c>
      <c r="B659" t="s">
        <v>24</v>
      </c>
      <c r="C659" t="str">
        <f>IF(Table1[[#This Row],[Gender]]="M", "Married", "Single")</f>
        <v>Married</v>
      </c>
      <c r="D659" t="s">
        <v>24</v>
      </c>
      <c r="E659" t="str">
        <f>IF(Table1[[#This Row],[Gender]]="F", "Female", "Male")</f>
        <v>Male</v>
      </c>
      <c r="F659" s="3">
        <v>70000</v>
      </c>
      <c r="G659" s="2">
        <v>1</v>
      </c>
      <c r="H659" t="s">
        <v>11</v>
      </c>
      <c r="I659" t="s">
        <v>12</v>
      </c>
      <c r="J659">
        <v>1</v>
      </c>
      <c r="K659" t="s">
        <v>13</v>
      </c>
      <c r="L659" s="2">
        <v>44</v>
      </c>
      <c r="M659" s="15" t="s">
        <v>14</v>
      </c>
      <c r="N659" s="2">
        <f>IF(Table1[[#This Row],[Purchased Bike]]="Yes", 1, 0)</f>
        <v>0</v>
      </c>
      <c r="O659" s="1" t="s">
        <v>36</v>
      </c>
      <c r="P659" t="s">
        <v>31</v>
      </c>
      <c r="Q659" s="2">
        <f>IF(LEFT(Table1[[#This Row],[Commute Distance]],2)="10",10,VALUE(LEFT(Table1[[#This Row],[Commute Distance]],FIND("-",Table1[[#This Row],[Commute Distance]])-1)))</f>
        <v>0</v>
      </c>
      <c r="R6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59">
        <f>(Table1[[#This Row],[Upper Bound]]+Table1[[#This Row],[Lower Bound]])/2</f>
        <v>0.5</v>
      </c>
    </row>
    <row r="660" spans="1:19" x14ac:dyDescent="0.3">
      <c r="A660" s="2">
        <v>19133</v>
      </c>
      <c r="B660" t="s">
        <v>25</v>
      </c>
      <c r="C660" t="str">
        <f>IF(Table1[[#This Row],[Gender]]="M", "Married", "Single")</f>
        <v>Married</v>
      </c>
      <c r="D660" t="s">
        <v>24</v>
      </c>
      <c r="E660" t="str">
        <f>IF(Table1[[#This Row],[Gender]]="F", "Female", "Male")</f>
        <v>Male</v>
      </c>
      <c r="F660" s="3">
        <v>50000</v>
      </c>
      <c r="G660" s="2">
        <v>2</v>
      </c>
      <c r="H660" t="s">
        <v>11</v>
      </c>
      <c r="I660" t="s">
        <v>12</v>
      </c>
      <c r="J660">
        <v>1</v>
      </c>
      <c r="K660" t="s">
        <v>17</v>
      </c>
      <c r="L660" s="2">
        <v>38</v>
      </c>
      <c r="M660" s="15" t="s">
        <v>12</v>
      </c>
      <c r="N660" s="2">
        <f>IF(Table1[[#This Row],[Purchased Bike]]="Yes", 1, 0)</f>
        <v>1</v>
      </c>
      <c r="O660" s="1" t="s">
        <v>36</v>
      </c>
      <c r="P660" t="s">
        <v>30</v>
      </c>
      <c r="Q660" s="2">
        <f>IF(LEFT(Table1[[#This Row],[Commute Distance]],2)="10",10,VALUE(LEFT(Table1[[#This Row],[Commute Distance]],FIND("-",Table1[[#This Row],[Commute Distance]])-1)))</f>
        <v>2</v>
      </c>
      <c r="R6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60">
        <f>(Table1[[#This Row],[Upper Bound]]+Table1[[#This Row],[Lower Bound]])/2</f>
        <v>3.5</v>
      </c>
    </row>
    <row r="661" spans="1:19" x14ac:dyDescent="0.3">
      <c r="A661" s="2">
        <v>24643</v>
      </c>
      <c r="B661" t="s">
        <v>25</v>
      </c>
      <c r="C661" t="str">
        <f>IF(Table1[[#This Row],[Gender]]="M", "Married", "Single")</f>
        <v>Single</v>
      </c>
      <c r="D661" t="s">
        <v>23</v>
      </c>
      <c r="E661" t="str">
        <f>IF(Table1[[#This Row],[Gender]]="F", "Female", "Male")</f>
        <v>Female</v>
      </c>
      <c r="F661" s="3">
        <v>60000</v>
      </c>
      <c r="G661" s="2">
        <v>4</v>
      </c>
      <c r="H661" t="s">
        <v>21</v>
      </c>
      <c r="I661" t="s">
        <v>12</v>
      </c>
      <c r="J661">
        <v>2</v>
      </c>
      <c r="K661" t="s">
        <v>22</v>
      </c>
      <c r="L661" s="2">
        <v>63</v>
      </c>
      <c r="M661" s="15" t="s">
        <v>14</v>
      </c>
      <c r="N661" s="2">
        <f>IF(Table1[[#This Row],[Purchased Bike]]="Yes", 1, 0)</f>
        <v>0</v>
      </c>
      <c r="O661" s="1" t="s">
        <v>36</v>
      </c>
      <c r="P661" t="s">
        <v>30</v>
      </c>
      <c r="Q661" s="2">
        <f>IF(LEFT(Table1[[#This Row],[Commute Distance]],2)="10",10,VALUE(LEFT(Table1[[#This Row],[Commute Distance]],FIND("-",Table1[[#This Row],[Commute Distance]])-1)))</f>
        <v>10</v>
      </c>
      <c r="R6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661">
        <f>(Table1[[#This Row],[Upper Bound]]+Table1[[#This Row],[Lower Bound]])/2</f>
        <v>504.5</v>
      </c>
    </row>
    <row r="662" spans="1:19" x14ac:dyDescent="0.3">
      <c r="A662" s="2">
        <v>21599</v>
      </c>
      <c r="B662" t="s">
        <v>24</v>
      </c>
      <c r="C662" t="str">
        <f>IF(Table1[[#This Row],[Gender]]="M", "Married", "Single")</f>
        <v>Single</v>
      </c>
      <c r="D662" t="s">
        <v>23</v>
      </c>
      <c r="E662" t="str">
        <f>IF(Table1[[#This Row],[Gender]]="F", "Female", "Male")</f>
        <v>Female</v>
      </c>
      <c r="F662" s="3">
        <v>60000</v>
      </c>
      <c r="G662" s="2">
        <v>1</v>
      </c>
      <c r="H662" t="s">
        <v>16</v>
      </c>
      <c r="I662" t="s">
        <v>12</v>
      </c>
      <c r="J662">
        <v>0</v>
      </c>
      <c r="K662" t="s">
        <v>17</v>
      </c>
      <c r="L662" s="2">
        <v>36</v>
      </c>
      <c r="M662" s="15" t="s">
        <v>12</v>
      </c>
      <c r="N662" s="2">
        <f>IF(Table1[[#This Row],[Purchased Bike]]="Yes", 1, 0)</f>
        <v>1</v>
      </c>
      <c r="O662" s="1" t="s">
        <v>36</v>
      </c>
      <c r="P662" t="s">
        <v>35</v>
      </c>
      <c r="Q662" s="2">
        <f>IF(LEFT(Table1[[#This Row],[Commute Distance]],2)="10",10,VALUE(LEFT(Table1[[#This Row],[Commute Distance]],FIND("-",Table1[[#This Row],[Commute Distance]])-1)))</f>
        <v>2</v>
      </c>
      <c r="R6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62">
        <f>(Table1[[#This Row],[Upper Bound]]+Table1[[#This Row],[Lower Bound]])/2</f>
        <v>3.5</v>
      </c>
    </row>
    <row r="663" spans="1:19" x14ac:dyDescent="0.3">
      <c r="A663" s="2">
        <v>22976</v>
      </c>
      <c r="B663" t="s">
        <v>25</v>
      </c>
      <c r="C663" t="str">
        <f>IF(Table1[[#This Row],[Gender]]="M", "Married", "Single")</f>
        <v>Married</v>
      </c>
      <c r="D663" t="s">
        <v>24</v>
      </c>
      <c r="E663" t="str">
        <f>IF(Table1[[#This Row],[Gender]]="F", "Female", "Male")</f>
        <v>Male</v>
      </c>
      <c r="F663" s="3">
        <v>40000</v>
      </c>
      <c r="G663" s="2">
        <v>0</v>
      </c>
      <c r="H663" t="s">
        <v>11</v>
      </c>
      <c r="I663" t="s">
        <v>14</v>
      </c>
      <c r="J663">
        <v>2</v>
      </c>
      <c r="K663" t="s">
        <v>13</v>
      </c>
      <c r="L663" s="2">
        <v>28</v>
      </c>
      <c r="M663" s="15" t="s">
        <v>12</v>
      </c>
      <c r="N663" s="2">
        <f>IF(Table1[[#This Row],[Purchased Bike]]="Yes", 1, 0)</f>
        <v>1</v>
      </c>
      <c r="O663" s="1" t="s">
        <v>36</v>
      </c>
      <c r="P663" t="s">
        <v>33</v>
      </c>
      <c r="Q663" s="2">
        <f>IF(LEFT(Table1[[#This Row],[Commute Distance]],2)="10",10,VALUE(LEFT(Table1[[#This Row],[Commute Distance]],FIND("-",Table1[[#This Row],[Commute Distance]])-1)))</f>
        <v>0</v>
      </c>
      <c r="R6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63">
        <f>(Table1[[#This Row],[Upper Bound]]+Table1[[#This Row],[Lower Bound]])/2</f>
        <v>0.5</v>
      </c>
    </row>
    <row r="664" spans="1:19" x14ac:dyDescent="0.3">
      <c r="A664" s="2">
        <v>27637</v>
      </c>
      <c r="B664" t="s">
        <v>25</v>
      </c>
      <c r="C664" t="str">
        <f>IF(Table1[[#This Row],[Gender]]="M", "Married", "Single")</f>
        <v>Single</v>
      </c>
      <c r="D664" t="s">
        <v>23</v>
      </c>
      <c r="E664" t="str">
        <f>IF(Table1[[#This Row],[Gender]]="F", "Female", "Male")</f>
        <v>Female</v>
      </c>
      <c r="F664" s="3">
        <v>100000</v>
      </c>
      <c r="G664" s="2">
        <v>1</v>
      </c>
      <c r="H664" t="s">
        <v>16</v>
      </c>
      <c r="I664" t="s">
        <v>14</v>
      </c>
      <c r="J664">
        <v>3</v>
      </c>
      <c r="K664" t="s">
        <v>20</v>
      </c>
      <c r="L664" s="2">
        <v>44</v>
      </c>
      <c r="M664" s="15" t="s">
        <v>14</v>
      </c>
      <c r="N664" s="2">
        <f>IF(Table1[[#This Row],[Purchased Bike]]="Yes", 1, 0)</f>
        <v>0</v>
      </c>
      <c r="O664" s="1" t="s">
        <v>36</v>
      </c>
      <c r="P664" t="s">
        <v>31</v>
      </c>
      <c r="Q664" s="2">
        <f>IF(LEFT(Table1[[#This Row],[Commute Distance]],2)="10",10,VALUE(LEFT(Table1[[#This Row],[Commute Distance]],FIND("-",Table1[[#This Row],[Commute Distance]])-1)))</f>
        <v>1</v>
      </c>
      <c r="R6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64">
        <f>(Table1[[#This Row],[Upper Bound]]+Table1[[#This Row],[Lower Bound]])/2</f>
        <v>1.5</v>
      </c>
    </row>
    <row r="665" spans="1:19" x14ac:dyDescent="0.3">
      <c r="A665" s="2">
        <v>11890</v>
      </c>
      <c r="B665" t="s">
        <v>24</v>
      </c>
      <c r="C665" t="str">
        <f>IF(Table1[[#This Row],[Gender]]="M", "Married", "Single")</f>
        <v>Single</v>
      </c>
      <c r="D665" t="s">
        <v>23</v>
      </c>
      <c r="E665" t="str">
        <f>IF(Table1[[#This Row],[Gender]]="F", "Female", "Male")</f>
        <v>Female</v>
      </c>
      <c r="F665" s="3">
        <v>70000</v>
      </c>
      <c r="G665" s="2">
        <v>5</v>
      </c>
      <c r="H665" t="s">
        <v>16</v>
      </c>
      <c r="I665" t="s">
        <v>12</v>
      </c>
      <c r="J665">
        <v>1</v>
      </c>
      <c r="K665" t="s">
        <v>13</v>
      </c>
      <c r="L665" s="2">
        <v>47</v>
      </c>
      <c r="M665" s="15" t="s">
        <v>14</v>
      </c>
      <c r="N665" s="2">
        <f>IF(Table1[[#This Row],[Purchased Bike]]="Yes", 1, 0)</f>
        <v>0</v>
      </c>
      <c r="O665" s="1" t="s">
        <v>36</v>
      </c>
      <c r="P665" t="s">
        <v>35</v>
      </c>
      <c r="Q665" s="2">
        <f>IF(LEFT(Table1[[#This Row],[Commute Distance]],2)="10",10,VALUE(LEFT(Table1[[#This Row],[Commute Distance]],FIND("-",Table1[[#This Row],[Commute Distance]])-1)))</f>
        <v>0</v>
      </c>
      <c r="R6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65">
        <f>(Table1[[#This Row],[Upper Bound]]+Table1[[#This Row],[Lower Bound]])/2</f>
        <v>0.5</v>
      </c>
    </row>
    <row r="666" spans="1:19" x14ac:dyDescent="0.3">
      <c r="A666" s="2">
        <v>28580</v>
      </c>
      <c r="B666" t="s">
        <v>24</v>
      </c>
      <c r="C666" t="str">
        <f>IF(Table1[[#This Row],[Gender]]="M", "Married", "Single")</f>
        <v>Single</v>
      </c>
      <c r="D666" t="s">
        <v>23</v>
      </c>
      <c r="E666" t="str">
        <f>IF(Table1[[#This Row],[Gender]]="F", "Female", "Male")</f>
        <v>Female</v>
      </c>
      <c r="F666" s="3">
        <v>80000</v>
      </c>
      <c r="G666" s="2">
        <v>0</v>
      </c>
      <c r="H666" t="s">
        <v>11</v>
      </c>
      <c r="I666" t="s">
        <v>12</v>
      </c>
      <c r="J666">
        <v>0</v>
      </c>
      <c r="K666" t="s">
        <v>20</v>
      </c>
      <c r="L666" s="2">
        <v>40</v>
      </c>
      <c r="M666" s="15" t="s">
        <v>12</v>
      </c>
      <c r="N666" s="2">
        <f>IF(Table1[[#This Row],[Purchased Bike]]="Yes", 1, 0)</f>
        <v>1</v>
      </c>
      <c r="O666" s="1" t="s">
        <v>36</v>
      </c>
      <c r="P666" t="s">
        <v>35</v>
      </c>
      <c r="Q666" s="2">
        <f>IF(LEFT(Table1[[#This Row],[Commute Distance]],2)="10",10,VALUE(LEFT(Table1[[#This Row],[Commute Distance]],FIND("-",Table1[[#This Row],[Commute Distance]])-1)))</f>
        <v>1</v>
      </c>
      <c r="R6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66">
        <f>(Table1[[#This Row],[Upper Bound]]+Table1[[#This Row],[Lower Bound]])/2</f>
        <v>1.5</v>
      </c>
    </row>
    <row r="667" spans="1:19" x14ac:dyDescent="0.3">
      <c r="A667" s="2">
        <v>14443</v>
      </c>
      <c r="B667" t="s">
        <v>24</v>
      </c>
      <c r="C667" t="str">
        <f>IF(Table1[[#This Row],[Gender]]="M", "Married", "Single")</f>
        <v>Married</v>
      </c>
      <c r="D667" t="s">
        <v>24</v>
      </c>
      <c r="E667" t="str">
        <f>IF(Table1[[#This Row],[Gender]]="F", "Female", "Male")</f>
        <v>Male</v>
      </c>
      <c r="F667" s="3">
        <v>130000</v>
      </c>
      <c r="G667" s="2">
        <v>1</v>
      </c>
      <c r="H667" t="s">
        <v>21</v>
      </c>
      <c r="I667" t="s">
        <v>12</v>
      </c>
      <c r="J667">
        <v>4</v>
      </c>
      <c r="K667" t="s">
        <v>13</v>
      </c>
      <c r="L667" s="2">
        <v>40</v>
      </c>
      <c r="M667" s="15" t="s">
        <v>14</v>
      </c>
      <c r="N667" s="2">
        <f>IF(Table1[[#This Row],[Purchased Bike]]="Yes", 1, 0)</f>
        <v>0</v>
      </c>
      <c r="O667" s="1" t="s">
        <v>36</v>
      </c>
      <c r="P667" t="s">
        <v>35</v>
      </c>
      <c r="Q667" s="2">
        <f>IF(LEFT(Table1[[#This Row],[Commute Distance]],2)="10",10,VALUE(LEFT(Table1[[#This Row],[Commute Distance]],FIND("-",Table1[[#This Row],[Commute Distance]])-1)))</f>
        <v>0</v>
      </c>
      <c r="R6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67">
        <f>(Table1[[#This Row],[Upper Bound]]+Table1[[#This Row],[Lower Bound]])/2</f>
        <v>0.5</v>
      </c>
    </row>
    <row r="668" spans="1:19" x14ac:dyDescent="0.3">
      <c r="A668" s="2">
        <v>17864</v>
      </c>
      <c r="B668" t="s">
        <v>24</v>
      </c>
      <c r="C668" t="str">
        <f>IF(Table1[[#This Row],[Gender]]="M", "Married", "Single")</f>
        <v>Single</v>
      </c>
      <c r="D668" t="s">
        <v>23</v>
      </c>
      <c r="E668" t="str">
        <f>IF(Table1[[#This Row],[Gender]]="F", "Female", "Male")</f>
        <v>Female</v>
      </c>
      <c r="F668" s="3">
        <v>60000</v>
      </c>
      <c r="G668" s="2">
        <v>1</v>
      </c>
      <c r="H668" t="s">
        <v>11</v>
      </c>
      <c r="I668" t="s">
        <v>12</v>
      </c>
      <c r="J668">
        <v>1</v>
      </c>
      <c r="K668" t="s">
        <v>17</v>
      </c>
      <c r="L668" s="2">
        <v>46</v>
      </c>
      <c r="M668" s="15" t="s">
        <v>12</v>
      </c>
      <c r="N668" s="2">
        <f>IF(Table1[[#This Row],[Purchased Bike]]="Yes", 1, 0)</f>
        <v>1</v>
      </c>
      <c r="O668" s="1" t="s">
        <v>36</v>
      </c>
      <c r="P668" t="s">
        <v>31</v>
      </c>
      <c r="Q668" s="2">
        <f>IF(LEFT(Table1[[#This Row],[Commute Distance]],2)="10",10,VALUE(LEFT(Table1[[#This Row],[Commute Distance]],FIND("-",Table1[[#This Row],[Commute Distance]])-1)))</f>
        <v>2</v>
      </c>
      <c r="R6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68">
        <f>(Table1[[#This Row],[Upper Bound]]+Table1[[#This Row],[Lower Bound]])/2</f>
        <v>3.5</v>
      </c>
    </row>
    <row r="669" spans="1:19" x14ac:dyDescent="0.3">
      <c r="A669" s="2">
        <v>20505</v>
      </c>
      <c r="B669" t="s">
        <v>24</v>
      </c>
      <c r="C669" t="str">
        <f>IF(Table1[[#This Row],[Gender]]="M", "Married", "Single")</f>
        <v>Single</v>
      </c>
      <c r="D669" t="s">
        <v>23</v>
      </c>
      <c r="E669" t="str">
        <f>IF(Table1[[#This Row],[Gender]]="F", "Female", "Male")</f>
        <v>Female</v>
      </c>
      <c r="F669" s="3">
        <v>40000</v>
      </c>
      <c r="G669" s="2">
        <v>5</v>
      </c>
      <c r="H669" t="s">
        <v>16</v>
      </c>
      <c r="I669" t="s">
        <v>14</v>
      </c>
      <c r="J669">
        <v>2</v>
      </c>
      <c r="K669" t="s">
        <v>22</v>
      </c>
      <c r="L669" s="2">
        <v>61</v>
      </c>
      <c r="M669" s="15" t="s">
        <v>14</v>
      </c>
      <c r="N669" s="2">
        <f>IF(Table1[[#This Row],[Purchased Bike]]="Yes", 1, 0)</f>
        <v>0</v>
      </c>
      <c r="O669" s="1" t="s">
        <v>36</v>
      </c>
      <c r="P669" t="s">
        <v>33</v>
      </c>
      <c r="Q669" s="2">
        <f>IF(LEFT(Table1[[#This Row],[Commute Distance]],2)="10",10,VALUE(LEFT(Table1[[#This Row],[Commute Distance]],FIND("-",Table1[[#This Row],[Commute Distance]])-1)))</f>
        <v>10</v>
      </c>
      <c r="R6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669">
        <f>(Table1[[#This Row],[Upper Bound]]+Table1[[#This Row],[Lower Bound]])/2</f>
        <v>504.5</v>
      </c>
    </row>
    <row r="670" spans="1:19" x14ac:dyDescent="0.3">
      <c r="A670" s="2">
        <v>14592</v>
      </c>
      <c r="B670" t="s">
        <v>24</v>
      </c>
      <c r="C670" t="str">
        <f>IF(Table1[[#This Row],[Gender]]="M", "Married", "Single")</f>
        <v>Single</v>
      </c>
      <c r="D670" t="s">
        <v>23</v>
      </c>
      <c r="E670" t="str">
        <f>IF(Table1[[#This Row],[Gender]]="F", "Female", "Male")</f>
        <v>Female</v>
      </c>
      <c r="F670" s="3">
        <v>60000</v>
      </c>
      <c r="G670" s="2">
        <v>0</v>
      </c>
      <c r="H670" t="s">
        <v>16</v>
      </c>
      <c r="I670" t="s">
        <v>12</v>
      </c>
      <c r="J670">
        <v>0</v>
      </c>
      <c r="K670" t="s">
        <v>13</v>
      </c>
      <c r="L670" s="2">
        <v>40</v>
      </c>
      <c r="M670" s="15" t="s">
        <v>14</v>
      </c>
      <c r="N670" s="2">
        <f>IF(Table1[[#This Row],[Purchased Bike]]="Yes", 1, 0)</f>
        <v>0</v>
      </c>
      <c r="O670" s="1" t="s">
        <v>36</v>
      </c>
      <c r="P670" t="s">
        <v>35</v>
      </c>
      <c r="Q670" s="2">
        <f>IF(LEFT(Table1[[#This Row],[Commute Distance]],2)="10",10,VALUE(LEFT(Table1[[#This Row],[Commute Distance]],FIND("-",Table1[[#This Row],[Commute Distance]])-1)))</f>
        <v>0</v>
      </c>
      <c r="R6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70">
        <f>(Table1[[#This Row],[Upper Bound]]+Table1[[#This Row],[Lower Bound]])/2</f>
        <v>0.5</v>
      </c>
    </row>
    <row r="671" spans="1:19" x14ac:dyDescent="0.3">
      <c r="A671" s="2">
        <v>22227</v>
      </c>
      <c r="B671" t="s">
        <v>24</v>
      </c>
      <c r="C671" t="str">
        <f>IF(Table1[[#This Row],[Gender]]="M", "Married", "Single")</f>
        <v>Single</v>
      </c>
      <c r="D671" t="s">
        <v>23</v>
      </c>
      <c r="E671" t="str">
        <f>IF(Table1[[#This Row],[Gender]]="F", "Female", "Male")</f>
        <v>Female</v>
      </c>
      <c r="F671" s="3">
        <v>60000</v>
      </c>
      <c r="G671" s="2">
        <v>2</v>
      </c>
      <c r="H671" t="s">
        <v>16</v>
      </c>
      <c r="I671" t="s">
        <v>12</v>
      </c>
      <c r="J671">
        <v>2</v>
      </c>
      <c r="K671" t="s">
        <v>18</v>
      </c>
      <c r="L671" s="2">
        <v>50</v>
      </c>
      <c r="M671" s="15" t="s">
        <v>14</v>
      </c>
      <c r="N671" s="2">
        <f>IF(Table1[[#This Row],[Purchased Bike]]="Yes", 1, 0)</f>
        <v>0</v>
      </c>
      <c r="O671" s="1" t="s">
        <v>36</v>
      </c>
      <c r="P671" t="s">
        <v>33</v>
      </c>
      <c r="Q671" s="2">
        <f>IF(LEFT(Table1[[#This Row],[Commute Distance]],2)="10",10,VALUE(LEFT(Table1[[#This Row],[Commute Distance]],FIND("-",Table1[[#This Row],[Commute Distance]])-1)))</f>
        <v>5</v>
      </c>
      <c r="R6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71">
        <f>(Table1[[#This Row],[Upper Bound]]+Table1[[#This Row],[Lower Bound]])/2</f>
        <v>7.5</v>
      </c>
    </row>
    <row r="672" spans="1:19" x14ac:dyDescent="0.3">
      <c r="A672" s="2">
        <v>21471</v>
      </c>
      <c r="B672" t="s">
        <v>24</v>
      </c>
      <c r="C672" t="str">
        <f>IF(Table1[[#This Row],[Gender]]="M", "Married", "Single")</f>
        <v>Married</v>
      </c>
      <c r="D672" t="s">
        <v>24</v>
      </c>
      <c r="E672" t="str">
        <f>IF(Table1[[#This Row],[Gender]]="F", "Female", "Male")</f>
        <v>Male</v>
      </c>
      <c r="F672" s="3">
        <v>70000</v>
      </c>
      <c r="G672" s="2">
        <v>2</v>
      </c>
      <c r="H672" t="s">
        <v>16</v>
      </c>
      <c r="I672" t="s">
        <v>12</v>
      </c>
      <c r="J672">
        <v>1</v>
      </c>
      <c r="K672" t="s">
        <v>22</v>
      </c>
      <c r="L672" s="2">
        <v>59</v>
      </c>
      <c r="M672" s="15" t="s">
        <v>14</v>
      </c>
      <c r="N672" s="2">
        <f>IF(Table1[[#This Row],[Purchased Bike]]="Yes", 1, 0)</f>
        <v>0</v>
      </c>
      <c r="O672" s="1" t="s">
        <v>36</v>
      </c>
      <c r="P672" t="s">
        <v>31</v>
      </c>
      <c r="Q672" s="2">
        <f>IF(LEFT(Table1[[#This Row],[Commute Distance]],2)="10",10,VALUE(LEFT(Table1[[#This Row],[Commute Distance]],FIND("-",Table1[[#This Row],[Commute Distance]])-1)))</f>
        <v>10</v>
      </c>
      <c r="R6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672">
        <f>(Table1[[#This Row],[Upper Bound]]+Table1[[#This Row],[Lower Bound]])/2</f>
        <v>504.5</v>
      </c>
    </row>
    <row r="673" spans="1:19" x14ac:dyDescent="0.3">
      <c r="A673" s="2">
        <v>22252</v>
      </c>
      <c r="B673" t="s">
        <v>25</v>
      </c>
      <c r="C673" t="str">
        <f>IF(Table1[[#This Row],[Gender]]="M", "Married", "Single")</f>
        <v>Single</v>
      </c>
      <c r="D673" t="s">
        <v>23</v>
      </c>
      <c r="E673" t="str">
        <f>IF(Table1[[#This Row],[Gender]]="F", "Female", "Male")</f>
        <v>Female</v>
      </c>
      <c r="F673" s="3">
        <v>60000</v>
      </c>
      <c r="G673" s="2">
        <v>1</v>
      </c>
      <c r="H673" t="s">
        <v>16</v>
      </c>
      <c r="I673" t="s">
        <v>12</v>
      </c>
      <c r="J673">
        <v>0</v>
      </c>
      <c r="K673" t="s">
        <v>17</v>
      </c>
      <c r="L673" s="2">
        <v>36</v>
      </c>
      <c r="M673" s="15" t="s">
        <v>12</v>
      </c>
      <c r="N673" s="2">
        <f>IF(Table1[[#This Row],[Purchased Bike]]="Yes", 1, 0)</f>
        <v>1</v>
      </c>
      <c r="O673" s="1" t="s">
        <v>36</v>
      </c>
      <c r="P673" t="s">
        <v>35</v>
      </c>
      <c r="Q673" s="2">
        <f>IF(LEFT(Table1[[#This Row],[Commute Distance]],2)="10",10,VALUE(LEFT(Table1[[#This Row],[Commute Distance]],FIND("-",Table1[[#This Row],[Commute Distance]])-1)))</f>
        <v>2</v>
      </c>
      <c r="R6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73">
        <f>(Table1[[#This Row],[Upper Bound]]+Table1[[#This Row],[Lower Bound]])/2</f>
        <v>3.5</v>
      </c>
    </row>
    <row r="674" spans="1:19" x14ac:dyDescent="0.3">
      <c r="A674" s="2">
        <v>21260</v>
      </c>
      <c r="B674" t="s">
        <v>25</v>
      </c>
      <c r="C674" t="str">
        <f>IF(Table1[[#This Row],[Gender]]="M", "Married", "Single")</f>
        <v>Single</v>
      </c>
      <c r="D674" t="s">
        <v>23</v>
      </c>
      <c r="E674" t="str">
        <f>IF(Table1[[#This Row],[Gender]]="F", "Female", "Male")</f>
        <v>Female</v>
      </c>
      <c r="F674" s="3">
        <v>40000</v>
      </c>
      <c r="G674" s="2">
        <v>0</v>
      </c>
      <c r="H674" t="s">
        <v>11</v>
      </c>
      <c r="I674" t="s">
        <v>12</v>
      </c>
      <c r="J674">
        <v>2</v>
      </c>
      <c r="K674" t="s">
        <v>18</v>
      </c>
      <c r="L674" s="2">
        <v>30</v>
      </c>
      <c r="M674" s="15" t="s">
        <v>14</v>
      </c>
      <c r="N674" s="2">
        <f>IF(Table1[[#This Row],[Purchased Bike]]="Yes", 1, 0)</f>
        <v>0</v>
      </c>
      <c r="O674" s="1" t="s">
        <v>36</v>
      </c>
      <c r="P674" t="s">
        <v>33</v>
      </c>
      <c r="Q674" s="2">
        <f>IF(LEFT(Table1[[#This Row],[Commute Distance]],2)="10",10,VALUE(LEFT(Table1[[#This Row],[Commute Distance]],FIND("-",Table1[[#This Row],[Commute Distance]])-1)))</f>
        <v>5</v>
      </c>
      <c r="R6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74">
        <f>(Table1[[#This Row],[Upper Bound]]+Table1[[#This Row],[Lower Bound]])/2</f>
        <v>7.5</v>
      </c>
    </row>
    <row r="675" spans="1:19" x14ac:dyDescent="0.3">
      <c r="A675" s="2">
        <v>11817</v>
      </c>
      <c r="B675" t="s">
        <v>25</v>
      </c>
      <c r="C675" t="str">
        <f>IF(Table1[[#This Row],[Gender]]="M", "Married", "Single")</f>
        <v>Single</v>
      </c>
      <c r="D675" t="s">
        <v>23</v>
      </c>
      <c r="E675" t="str">
        <f>IF(Table1[[#This Row],[Gender]]="F", "Female", "Male")</f>
        <v>Female</v>
      </c>
      <c r="F675" s="3">
        <v>70000</v>
      </c>
      <c r="G675" s="2">
        <v>4</v>
      </c>
      <c r="H675" t="s">
        <v>16</v>
      </c>
      <c r="I675" t="s">
        <v>12</v>
      </c>
      <c r="J675">
        <v>0</v>
      </c>
      <c r="K675" t="s">
        <v>17</v>
      </c>
      <c r="L675" s="2">
        <v>35</v>
      </c>
      <c r="M675" s="15" t="s">
        <v>12</v>
      </c>
      <c r="N675" s="2">
        <f>IF(Table1[[#This Row],[Purchased Bike]]="Yes", 1, 0)</f>
        <v>1</v>
      </c>
      <c r="O675" s="1" t="s">
        <v>36</v>
      </c>
      <c r="P675" t="s">
        <v>35</v>
      </c>
      <c r="Q675" s="2">
        <f>IF(LEFT(Table1[[#This Row],[Commute Distance]],2)="10",10,VALUE(LEFT(Table1[[#This Row],[Commute Distance]],FIND("-",Table1[[#This Row],[Commute Distance]])-1)))</f>
        <v>2</v>
      </c>
      <c r="R6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75">
        <f>(Table1[[#This Row],[Upper Bound]]+Table1[[#This Row],[Lower Bound]])/2</f>
        <v>3.5</v>
      </c>
    </row>
    <row r="676" spans="1:19" x14ac:dyDescent="0.3">
      <c r="A676" s="2">
        <v>19223</v>
      </c>
      <c r="B676" t="s">
        <v>24</v>
      </c>
      <c r="C676" t="str">
        <f>IF(Table1[[#This Row],[Gender]]="M", "Married", "Single")</f>
        <v>Single</v>
      </c>
      <c r="D676" t="s">
        <v>23</v>
      </c>
      <c r="E676" t="str">
        <f>IF(Table1[[#This Row],[Gender]]="F", "Female", "Male")</f>
        <v>Female</v>
      </c>
      <c r="F676" s="3">
        <v>30000</v>
      </c>
      <c r="G676" s="2">
        <v>2</v>
      </c>
      <c r="H676" t="s">
        <v>11</v>
      </c>
      <c r="I676" t="s">
        <v>12</v>
      </c>
      <c r="J676">
        <v>2</v>
      </c>
      <c r="K676" t="s">
        <v>20</v>
      </c>
      <c r="L676" s="2">
        <v>48</v>
      </c>
      <c r="M676" s="15" t="s">
        <v>14</v>
      </c>
      <c r="N676" s="2">
        <f>IF(Table1[[#This Row],[Purchased Bike]]="Yes", 1, 0)</f>
        <v>0</v>
      </c>
      <c r="O676" s="1" t="s">
        <v>36</v>
      </c>
      <c r="P676" t="s">
        <v>33</v>
      </c>
      <c r="Q676" s="2">
        <f>IF(LEFT(Table1[[#This Row],[Commute Distance]],2)="10",10,VALUE(LEFT(Table1[[#This Row],[Commute Distance]],FIND("-",Table1[[#This Row],[Commute Distance]])-1)))</f>
        <v>1</v>
      </c>
      <c r="R6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76">
        <f>(Table1[[#This Row],[Upper Bound]]+Table1[[#This Row],[Lower Bound]])/2</f>
        <v>1.5</v>
      </c>
    </row>
    <row r="677" spans="1:19" x14ac:dyDescent="0.3">
      <c r="A677" s="2">
        <v>18517</v>
      </c>
      <c r="B677" t="s">
        <v>24</v>
      </c>
      <c r="C677" t="str">
        <f>IF(Table1[[#This Row],[Gender]]="M", "Married", "Single")</f>
        <v>Married</v>
      </c>
      <c r="D677" t="s">
        <v>24</v>
      </c>
      <c r="E677" t="str">
        <f>IF(Table1[[#This Row],[Gender]]="F", "Female", "Male")</f>
        <v>Male</v>
      </c>
      <c r="F677" s="3">
        <v>100000</v>
      </c>
      <c r="G677" s="2">
        <v>3</v>
      </c>
      <c r="H677" t="s">
        <v>21</v>
      </c>
      <c r="I677" t="s">
        <v>12</v>
      </c>
      <c r="J677">
        <v>4</v>
      </c>
      <c r="K677" t="s">
        <v>13</v>
      </c>
      <c r="L677" s="2">
        <v>41</v>
      </c>
      <c r="M677" s="15" t="s">
        <v>14</v>
      </c>
      <c r="N677" s="2">
        <f>IF(Table1[[#This Row],[Purchased Bike]]="Yes", 1, 0)</f>
        <v>0</v>
      </c>
      <c r="O677" s="1" t="s">
        <v>36</v>
      </c>
      <c r="P677" t="s">
        <v>30</v>
      </c>
      <c r="Q677" s="2">
        <f>IF(LEFT(Table1[[#This Row],[Commute Distance]],2)="10",10,VALUE(LEFT(Table1[[#This Row],[Commute Distance]],FIND("-",Table1[[#This Row],[Commute Distance]])-1)))</f>
        <v>0</v>
      </c>
      <c r="R6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77">
        <f>(Table1[[#This Row],[Upper Bound]]+Table1[[#This Row],[Lower Bound]])/2</f>
        <v>0.5</v>
      </c>
    </row>
    <row r="678" spans="1:19" x14ac:dyDescent="0.3">
      <c r="A678" s="2">
        <v>21717</v>
      </c>
      <c r="B678" t="s">
        <v>24</v>
      </c>
      <c r="C678" t="str">
        <f>IF(Table1[[#This Row],[Gender]]="M", "Married", "Single")</f>
        <v>Married</v>
      </c>
      <c r="D678" t="s">
        <v>24</v>
      </c>
      <c r="E678" t="str">
        <f>IF(Table1[[#This Row],[Gender]]="F", "Female", "Male")</f>
        <v>Male</v>
      </c>
      <c r="F678" s="3">
        <v>40000</v>
      </c>
      <c r="G678" s="2">
        <v>2</v>
      </c>
      <c r="H678" t="s">
        <v>15</v>
      </c>
      <c r="I678" t="s">
        <v>12</v>
      </c>
      <c r="J678">
        <v>1</v>
      </c>
      <c r="K678" t="s">
        <v>13</v>
      </c>
      <c r="L678" s="2">
        <v>47</v>
      </c>
      <c r="M678" s="15" t="s">
        <v>14</v>
      </c>
      <c r="N678" s="2">
        <f>IF(Table1[[#This Row],[Purchased Bike]]="Yes", 1, 0)</f>
        <v>0</v>
      </c>
      <c r="O678" s="1" t="s">
        <v>36</v>
      </c>
      <c r="P678" t="s">
        <v>31</v>
      </c>
      <c r="Q678" s="2">
        <f>IF(LEFT(Table1[[#This Row],[Commute Distance]],2)="10",10,VALUE(LEFT(Table1[[#This Row],[Commute Distance]],FIND("-",Table1[[#This Row],[Commute Distance]])-1)))</f>
        <v>0</v>
      </c>
      <c r="R6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78">
        <f>(Table1[[#This Row],[Upper Bound]]+Table1[[#This Row],[Lower Bound]])/2</f>
        <v>0.5</v>
      </c>
    </row>
    <row r="679" spans="1:19" x14ac:dyDescent="0.3">
      <c r="A679" s="2">
        <v>13760</v>
      </c>
      <c r="B679" t="s">
        <v>24</v>
      </c>
      <c r="C679" t="str">
        <f>IF(Table1[[#This Row],[Gender]]="M", "Married", "Single")</f>
        <v>Married</v>
      </c>
      <c r="D679" t="s">
        <v>24</v>
      </c>
      <c r="E679" t="str">
        <f>IF(Table1[[#This Row],[Gender]]="F", "Female", "Male")</f>
        <v>Male</v>
      </c>
      <c r="F679" s="3">
        <v>60000</v>
      </c>
      <c r="G679" s="2">
        <v>4</v>
      </c>
      <c r="H679" t="s">
        <v>11</v>
      </c>
      <c r="I679" t="s">
        <v>14</v>
      </c>
      <c r="J679">
        <v>0</v>
      </c>
      <c r="K679" t="s">
        <v>13</v>
      </c>
      <c r="L679" s="2">
        <v>47</v>
      </c>
      <c r="M679" s="15" t="s">
        <v>14</v>
      </c>
      <c r="N679" s="2">
        <f>IF(Table1[[#This Row],[Purchased Bike]]="Yes", 1, 0)</f>
        <v>0</v>
      </c>
      <c r="O679" s="1" t="s">
        <v>36</v>
      </c>
      <c r="P679" t="s">
        <v>35</v>
      </c>
      <c r="Q679" s="2">
        <f>IF(LEFT(Table1[[#This Row],[Commute Distance]],2)="10",10,VALUE(LEFT(Table1[[#This Row],[Commute Distance]],FIND("-",Table1[[#This Row],[Commute Distance]])-1)))</f>
        <v>0</v>
      </c>
      <c r="R6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79">
        <f>(Table1[[#This Row],[Upper Bound]]+Table1[[#This Row],[Lower Bound]])/2</f>
        <v>0.5</v>
      </c>
    </row>
    <row r="680" spans="1:19" x14ac:dyDescent="0.3">
      <c r="A680" s="2">
        <v>18145</v>
      </c>
      <c r="B680" t="s">
        <v>24</v>
      </c>
      <c r="C680" t="str">
        <f>IF(Table1[[#This Row],[Gender]]="M", "Married", "Single")</f>
        <v>Married</v>
      </c>
      <c r="D680" t="s">
        <v>24</v>
      </c>
      <c r="E680" t="str">
        <f>IF(Table1[[#This Row],[Gender]]="F", "Female", "Male")</f>
        <v>Male</v>
      </c>
      <c r="F680" s="3">
        <v>80000</v>
      </c>
      <c r="G680" s="2">
        <v>5</v>
      </c>
      <c r="H680" t="s">
        <v>21</v>
      </c>
      <c r="I680" t="s">
        <v>14</v>
      </c>
      <c r="J680">
        <v>2</v>
      </c>
      <c r="K680" t="s">
        <v>17</v>
      </c>
      <c r="L680" s="2">
        <v>62</v>
      </c>
      <c r="M680" s="15" t="s">
        <v>14</v>
      </c>
      <c r="N680" s="2">
        <f>IF(Table1[[#This Row],[Purchased Bike]]="Yes", 1, 0)</f>
        <v>0</v>
      </c>
      <c r="O680" s="1" t="s">
        <v>29</v>
      </c>
      <c r="P680" t="s">
        <v>30</v>
      </c>
      <c r="Q680" s="2">
        <f>IF(LEFT(Table1[[#This Row],[Commute Distance]],2)="10",10,VALUE(LEFT(Table1[[#This Row],[Commute Distance]],FIND("-",Table1[[#This Row],[Commute Distance]])-1)))</f>
        <v>2</v>
      </c>
      <c r="R6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80">
        <f>(Table1[[#This Row],[Upper Bound]]+Table1[[#This Row],[Lower Bound]])/2</f>
        <v>3.5</v>
      </c>
    </row>
    <row r="681" spans="1:19" x14ac:dyDescent="0.3">
      <c r="A681" s="2">
        <v>21770</v>
      </c>
      <c r="B681" t="s">
        <v>24</v>
      </c>
      <c r="C681" t="str">
        <f>IF(Table1[[#This Row],[Gender]]="M", "Married", "Single")</f>
        <v>Married</v>
      </c>
      <c r="D681" t="s">
        <v>24</v>
      </c>
      <c r="E681" t="str">
        <f>IF(Table1[[#This Row],[Gender]]="F", "Female", "Male")</f>
        <v>Male</v>
      </c>
      <c r="F681" s="3">
        <v>60000</v>
      </c>
      <c r="G681" s="2">
        <v>4</v>
      </c>
      <c r="H681" t="s">
        <v>21</v>
      </c>
      <c r="I681" t="s">
        <v>12</v>
      </c>
      <c r="J681">
        <v>2</v>
      </c>
      <c r="K681" t="s">
        <v>22</v>
      </c>
      <c r="L681" s="2">
        <v>60</v>
      </c>
      <c r="M681" s="15" t="s">
        <v>14</v>
      </c>
      <c r="N681" s="2">
        <f>IF(Table1[[#This Row],[Purchased Bike]]="Yes", 1, 0)</f>
        <v>0</v>
      </c>
      <c r="O681" s="1" t="s">
        <v>36</v>
      </c>
      <c r="P681" t="s">
        <v>30</v>
      </c>
      <c r="Q681" s="2">
        <f>IF(LEFT(Table1[[#This Row],[Commute Distance]],2)="10",10,VALUE(LEFT(Table1[[#This Row],[Commute Distance]],FIND("-",Table1[[#This Row],[Commute Distance]])-1)))</f>
        <v>10</v>
      </c>
      <c r="R6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681">
        <f>(Table1[[#This Row],[Upper Bound]]+Table1[[#This Row],[Lower Bound]])/2</f>
        <v>504.5</v>
      </c>
    </row>
    <row r="682" spans="1:19" x14ac:dyDescent="0.3">
      <c r="A682" s="2">
        <v>11165</v>
      </c>
      <c r="B682" t="s">
        <v>24</v>
      </c>
      <c r="C682" t="str">
        <f>IF(Table1[[#This Row],[Gender]]="M", "Married", "Single")</f>
        <v>Single</v>
      </c>
      <c r="D682" t="s">
        <v>23</v>
      </c>
      <c r="E682" t="str">
        <f>IF(Table1[[#This Row],[Gender]]="F", "Female", "Male")</f>
        <v>Female</v>
      </c>
      <c r="F682" s="3">
        <v>60000</v>
      </c>
      <c r="G682" s="2">
        <v>0</v>
      </c>
      <c r="H682" t="s">
        <v>11</v>
      </c>
      <c r="I682" t="s">
        <v>14</v>
      </c>
      <c r="J682">
        <v>1</v>
      </c>
      <c r="K682" t="s">
        <v>20</v>
      </c>
      <c r="L682" s="2">
        <v>33</v>
      </c>
      <c r="M682" s="15" t="s">
        <v>14</v>
      </c>
      <c r="N682" s="2">
        <f>IF(Table1[[#This Row],[Purchased Bike]]="Yes", 1, 0)</f>
        <v>0</v>
      </c>
      <c r="O682" s="1" t="s">
        <v>36</v>
      </c>
      <c r="P682" t="s">
        <v>31</v>
      </c>
      <c r="Q682" s="2">
        <f>IF(LEFT(Table1[[#This Row],[Commute Distance]],2)="10",10,VALUE(LEFT(Table1[[#This Row],[Commute Distance]],FIND("-",Table1[[#This Row],[Commute Distance]])-1)))</f>
        <v>1</v>
      </c>
      <c r="R6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82">
        <f>(Table1[[#This Row],[Upper Bound]]+Table1[[#This Row],[Lower Bound]])/2</f>
        <v>1.5</v>
      </c>
    </row>
    <row r="683" spans="1:19" x14ac:dyDescent="0.3">
      <c r="A683" s="2">
        <v>16377</v>
      </c>
      <c r="B683" t="s">
        <v>25</v>
      </c>
      <c r="C683" t="str">
        <f>IF(Table1[[#This Row],[Gender]]="M", "Married", "Single")</f>
        <v>Single</v>
      </c>
      <c r="D683" t="s">
        <v>23</v>
      </c>
      <c r="E683" t="str">
        <f>IF(Table1[[#This Row],[Gender]]="F", "Female", "Male")</f>
        <v>Female</v>
      </c>
      <c r="F683" s="3">
        <v>80000</v>
      </c>
      <c r="G683" s="2">
        <v>4</v>
      </c>
      <c r="H683" t="s">
        <v>11</v>
      </c>
      <c r="I683" t="s">
        <v>14</v>
      </c>
      <c r="J683">
        <v>0</v>
      </c>
      <c r="K683" t="s">
        <v>13</v>
      </c>
      <c r="L683" s="2">
        <v>47</v>
      </c>
      <c r="M683" s="15" t="s">
        <v>14</v>
      </c>
      <c r="N683" s="2">
        <f>IF(Table1[[#This Row],[Purchased Bike]]="Yes", 1, 0)</f>
        <v>0</v>
      </c>
      <c r="O683" s="1" t="s">
        <v>36</v>
      </c>
      <c r="P683" t="s">
        <v>35</v>
      </c>
      <c r="Q683" s="2">
        <f>IF(LEFT(Table1[[#This Row],[Commute Distance]],2)="10",10,VALUE(LEFT(Table1[[#This Row],[Commute Distance]],FIND("-",Table1[[#This Row],[Commute Distance]])-1)))</f>
        <v>0</v>
      </c>
      <c r="R6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83">
        <f>(Table1[[#This Row],[Upper Bound]]+Table1[[#This Row],[Lower Bound]])/2</f>
        <v>0.5</v>
      </c>
    </row>
    <row r="684" spans="1:19" x14ac:dyDescent="0.3">
      <c r="A684" s="2">
        <v>26248</v>
      </c>
      <c r="B684" t="s">
        <v>24</v>
      </c>
      <c r="C684" t="str">
        <f>IF(Table1[[#This Row],[Gender]]="M", "Married", "Single")</f>
        <v>Married</v>
      </c>
      <c r="D684" t="s">
        <v>24</v>
      </c>
      <c r="E684" t="str">
        <f>IF(Table1[[#This Row],[Gender]]="F", "Female", "Male")</f>
        <v>Male</v>
      </c>
      <c r="F684" s="3">
        <v>20000</v>
      </c>
      <c r="G684" s="2">
        <v>3</v>
      </c>
      <c r="H684" t="s">
        <v>15</v>
      </c>
      <c r="I684" t="s">
        <v>14</v>
      </c>
      <c r="J684">
        <v>2</v>
      </c>
      <c r="K684" t="s">
        <v>13</v>
      </c>
      <c r="L684" s="2">
        <v>52</v>
      </c>
      <c r="M684" s="15" t="s">
        <v>14</v>
      </c>
      <c r="N684" s="2">
        <f>IF(Table1[[#This Row],[Purchased Bike]]="Yes", 1, 0)</f>
        <v>0</v>
      </c>
      <c r="O684" s="1" t="s">
        <v>36</v>
      </c>
      <c r="P684" t="s">
        <v>34</v>
      </c>
      <c r="Q684" s="2">
        <f>IF(LEFT(Table1[[#This Row],[Commute Distance]],2)="10",10,VALUE(LEFT(Table1[[#This Row],[Commute Distance]],FIND("-",Table1[[#This Row],[Commute Distance]])-1)))</f>
        <v>0</v>
      </c>
      <c r="R6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84">
        <f>(Table1[[#This Row],[Upper Bound]]+Table1[[#This Row],[Lower Bound]])/2</f>
        <v>0.5</v>
      </c>
    </row>
    <row r="685" spans="1:19" x14ac:dyDescent="0.3">
      <c r="A685" s="2">
        <v>23461</v>
      </c>
      <c r="B685" t="s">
        <v>24</v>
      </c>
      <c r="C685" t="str">
        <f>IF(Table1[[#This Row],[Gender]]="M", "Married", "Single")</f>
        <v>Single</v>
      </c>
      <c r="D685" t="s">
        <v>23</v>
      </c>
      <c r="E685" t="str">
        <f>IF(Table1[[#This Row],[Gender]]="F", "Female", "Male")</f>
        <v>Female</v>
      </c>
      <c r="F685" s="3">
        <v>90000</v>
      </c>
      <c r="G685" s="2">
        <v>5</v>
      </c>
      <c r="H685" t="s">
        <v>16</v>
      </c>
      <c r="I685" t="s">
        <v>12</v>
      </c>
      <c r="J685">
        <v>3</v>
      </c>
      <c r="K685" t="s">
        <v>17</v>
      </c>
      <c r="L685" s="2">
        <v>40</v>
      </c>
      <c r="M685" s="15" t="s">
        <v>14</v>
      </c>
      <c r="N685" s="2">
        <f>IF(Table1[[#This Row],[Purchased Bike]]="Yes", 1, 0)</f>
        <v>0</v>
      </c>
      <c r="O685" s="1" t="s">
        <v>36</v>
      </c>
      <c r="P685" t="s">
        <v>31</v>
      </c>
      <c r="Q685" s="2">
        <f>IF(LEFT(Table1[[#This Row],[Commute Distance]],2)="10",10,VALUE(LEFT(Table1[[#This Row],[Commute Distance]],FIND("-",Table1[[#This Row],[Commute Distance]])-1)))</f>
        <v>2</v>
      </c>
      <c r="R6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85">
        <f>(Table1[[#This Row],[Upper Bound]]+Table1[[#This Row],[Lower Bound]])/2</f>
        <v>3.5</v>
      </c>
    </row>
    <row r="686" spans="1:19" x14ac:dyDescent="0.3">
      <c r="A686" s="2">
        <v>29133</v>
      </c>
      <c r="B686" t="s">
        <v>25</v>
      </c>
      <c r="C686" t="str">
        <f>IF(Table1[[#This Row],[Gender]]="M", "Married", "Single")</f>
        <v>Single</v>
      </c>
      <c r="D686" t="s">
        <v>23</v>
      </c>
      <c r="E686" t="str">
        <f>IF(Table1[[#This Row],[Gender]]="F", "Female", "Male")</f>
        <v>Female</v>
      </c>
      <c r="F686" s="3">
        <v>60000</v>
      </c>
      <c r="G686" s="2">
        <v>4</v>
      </c>
      <c r="H686" t="s">
        <v>11</v>
      </c>
      <c r="I686" t="s">
        <v>14</v>
      </c>
      <c r="J686">
        <v>2</v>
      </c>
      <c r="K686" t="s">
        <v>13</v>
      </c>
      <c r="L686" s="2">
        <v>42</v>
      </c>
      <c r="M686" s="15" t="s">
        <v>14</v>
      </c>
      <c r="N686" s="2">
        <f>IF(Table1[[#This Row],[Purchased Bike]]="Yes", 1, 0)</f>
        <v>0</v>
      </c>
      <c r="O686" s="1" t="s">
        <v>36</v>
      </c>
      <c r="P686" t="s">
        <v>30</v>
      </c>
      <c r="Q686" s="2">
        <f>IF(LEFT(Table1[[#This Row],[Commute Distance]],2)="10",10,VALUE(LEFT(Table1[[#This Row],[Commute Distance]],FIND("-",Table1[[#This Row],[Commute Distance]])-1)))</f>
        <v>0</v>
      </c>
      <c r="R6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86">
        <f>(Table1[[#This Row],[Upper Bound]]+Table1[[#This Row],[Lower Bound]])/2</f>
        <v>0.5</v>
      </c>
    </row>
    <row r="687" spans="1:19" x14ac:dyDescent="0.3">
      <c r="A687" s="2">
        <v>27673</v>
      </c>
      <c r="B687" t="s">
        <v>25</v>
      </c>
      <c r="C687" t="str">
        <f>IF(Table1[[#This Row],[Gender]]="M", "Married", "Single")</f>
        <v>Single</v>
      </c>
      <c r="D687" t="s">
        <v>23</v>
      </c>
      <c r="E687" t="str">
        <f>IF(Table1[[#This Row],[Gender]]="F", "Female", "Male")</f>
        <v>Female</v>
      </c>
      <c r="F687" s="3">
        <v>60000</v>
      </c>
      <c r="G687" s="2">
        <v>3</v>
      </c>
      <c r="H687" t="s">
        <v>21</v>
      </c>
      <c r="I687" t="s">
        <v>12</v>
      </c>
      <c r="J687">
        <v>2</v>
      </c>
      <c r="K687" t="s">
        <v>18</v>
      </c>
      <c r="L687" s="2">
        <v>53</v>
      </c>
      <c r="M687" s="15" t="s">
        <v>12</v>
      </c>
      <c r="N687" s="2">
        <f>IF(Table1[[#This Row],[Purchased Bike]]="Yes", 1, 0)</f>
        <v>1</v>
      </c>
      <c r="O687" s="1" t="s">
        <v>36</v>
      </c>
      <c r="P687" t="s">
        <v>35</v>
      </c>
      <c r="Q687" s="2">
        <f>IF(LEFT(Table1[[#This Row],[Commute Distance]],2)="10",10,VALUE(LEFT(Table1[[#This Row],[Commute Distance]],FIND("-",Table1[[#This Row],[Commute Distance]])-1)))</f>
        <v>5</v>
      </c>
      <c r="R6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87">
        <f>(Table1[[#This Row],[Upper Bound]]+Table1[[#This Row],[Lower Bound]])/2</f>
        <v>7.5</v>
      </c>
    </row>
    <row r="688" spans="1:19" x14ac:dyDescent="0.3">
      <c r="A688" s="2">
        <v>12774</v>
      </c>
      <c r="B688" t="s">
        <v>24</v>
      </c>
      <c r="C688" t="str">
        <f>IF(Table1[[#This Row],[Gender]]="M", "Married", "Single")</f>
        <v>Single</v>
      </c>
      <c r="D688" t="s">
        <v>23</v>
      </c>
      <c r="E688" t="str">
        <f>IF(Table1[[#This Row],[Gender]]="F", "Female", "Male")</f>
        <v>Female</v>
      </c>
      <c r="F688" s="3">
        <v>40000</v>
      </c>
      <c r="G688" s="2">
        <v>1</v>
      </c>
      <c r="H688" t="s">
        <v>15</v>
      </c>
      <c r="I688" t="s">
        <v>12</v>
      </c>
      <c r="J688">
        <v>1</v>
      </c>
      <c r="K688" t="s">
        <v>20</v>
      </c>
      <c r="L688" s="2">
        <v>51</v>
      </c>
      <c r="M688" s="15" t="s">
        <v>12</v>
      </c>
      <c r="N688" s="2">
        <f>IF(Table1[[#This Row],[Purchased Bike]]="Yes", 1, 0)</f>
        <v>1</v>
      </c>
      <c r="O688" s="1" t="s">
        <v>36</v>
      </c>
      <c r="P688" t="s">
        <v>31</v>
      </c>
      <c r="Q688" s="2">
        <f>IF(LEFT(Table1[[#This Row],[Commute Distance]],2)="10",10,VALUE(LEFT(Table1[[#This Row],[Commute Distance]],FIND("-",Table1[[#This Row],[Commute Distance]])-1)))</f>
        <v>1</v>
      </c>
      <c r="R6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88">
        <f>(Table1[[#This Row],[Upper Bound]]+Table1[[#This Row],[Lower Bound]])/2</f>
        <v>1.5</v>
      </c>
    </row>
    <row r="689" spans="1:19" x14ac:dyDescent="0.3">
      <c r="A689" s="2">
        <v>18910</v>
      </c>
      <c r="B689" t="s">
        <v>25</v>
      </c>
      <c r="C689" t="str">
        <f>IF(Table1[[#This Row],[Gender]]="M", "Married", "Single")</f>
        <v>Married</v>
      </c>
      <c r="D689" t="s">
        <v>24</v>
      </c>
      <c r="E689" t="str">
        <f>IF(Table1[[#This Row],[Gender]]="F", "Female", "Male")</f>
        <v>Male</v>
      </c>
      <c r="F689" s="3">
        <v>30000</v>
      </c>
      <c r="G689" s="2">
        <v>0</v>
      </c>
      <c r="H689" t="s">
        <v>11</v>
      </c>
      <c r="I689" t="s">
        <v>12</v>
      </c>
      <c r="J689">
        <v>2</v>
      </c>
      <c r="K689" t="s">
        <v>18</v>
      </c>
      <c r="L689" s="2">
        <v>30</v>
      </c>
      <c r="M689" s="15" t="s">
        <v>14</v>
      </c>
      <c r="N689" s="2">
        <f>IF(Table1[[#This Row],[Purchased Bike]]="Yes", 1, 0)</f>
        <v>0</v>
      </c>
      <c r="O689" s="1" t="s">
        <v>36</v>
      </c>
      <c r="P689" t="s">
        <v>31</v>
      </c>
      <c r="Q689" s="2">
        <f>IF(LEFT(Table1[[#This Row],[Commute Distance]],2)="10",10,VALUE(LEFT(Table1[[#This Row],[Commute Distance]],FIND("-",Table1[[#This Row],[Commute Distance]])-1)))</f>
        <v>5</v>
      </c>
      <c r="R6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89">
        <f>(Table1[[#This Row],[Upper Bound]]+Table1[[#This Row],[Lower Bound]])/2</f>
        <v>7.5</v>
      </c>
    </row>
    <row r="690" spans="1:19" x14ac:dyDescent="0.3">
      <c r="A690" s="2">
        <v>11699</v>
      </c>
      <c r="B690" t="s">
        <v>25</v>
      </c>
      <c r="C690" t="str">
        <f>IF(Table1[[#This Row],[Gender]]="M", "Married", "Single")</f>
        <v>Married</v>
      </c>
      <c r="D690" t="s">
        <v>24</v>
      </c>
      <c r="E690" t="str">
        <f>IF(Table1[[#This Row],[Gender]]="F", "Female", "Male")</f>
        <v>Male</v>
      </c>
      <c r="F690" s="3">
        <v>60000</v>
      </c>
      <c r="G690" s="2">
        <v>0</v>
      </c>
      <c r="H690" t="s">
        <v>11</v>
      </c>
      <c r="I690" t="s">
        <v>14</v>
      </c>
      <c r="J690">
        <v>2</v>
      </c>
      <c r="K690" t="s">
        <v>13</v>
      </c>
      <c r="L690" s="2">
        <v>30</v>
      </c>
      <c r="M690" s="15" t="s">
        <v>14</v>
      </c>
      <c r="N690" s="2">
        <f>IF(Table1[[#This Row],[Purchased Bike]]="Yes", 1, 0)</f>
        <v>0</v>
      </c>
      <c r="O690" s="1" t="s">
        <v>36</v>
      </c>
      <c r="P690" t="s">
        <v>30</v>
      </c>
      <c r="Q690" s="2">
        <f>IF(LEFT(Table1[[#This Row],[Commute Distance]],2)="10",10,VALUE(LEFT(Table1[[#This Row],[Commute Distance]],FIND("-",Table1[[#This Row],[Commute Distance]])-1)))</f>
        <v>0</v>
      </c>
      <c r="R6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90">
        <f>(Table1[[#This Row],[Upper Bound]]+Table1[[#This Row],[Lower Bound]])/2</f>
        <v>0.5</v>
      </c>
    </row>
    <row r="691" spans="1:19" x14ac:dyDescent="0.3">
      <c r="A691" s="2">
        <v>16725</v>
      </c>
      <c r="B691" t="s">
        <v>24</v>
      </c>
      <c r="C691" t="str">
        <f>IF(Table1[[#This Row],[Gender]]="M", "Married", "Single")</f>
        <v>Married</v>
      </c>
      <c r="D691" t="s">
        <v>24</v>
      </c>
      <c r="E691" t="str">
        <f>IF(Table1[[#This Row],[Gender]]="F", "Female", "Male")</f>
        <v>Male</v>
      </c>
      <c r="F691" s="3">
        <v>30000</v>
      </c>
      <c r="G691" s="2">
        <v>0</v>
      </c>
      <c r="H691" t="s">
        <v>11</v>
      </c>
      <c r="I691" t="s">
        <v>12</v>
      </c>
      <c r="J691">
        <v>2</v>
      </c>
      <c r="K691" t="s">
        <v>18</v>
      </c>
      <c r="L691" s="2">
        <v>26</v>
      </c>
      <c r="M691" s="15" t="s">
        <v>14</v>
      </c>
      <c r="N691" s="2">
        <f>IF(Table1[[#This Row],[Purchased Bike]]="Yes", 1, 0)</f>
        <v>0</v>
      </c>
      <c r="O691" s="1" t="s">
        <v>36</v>
      </c>
      <c r="P691" t="s">
        <v>33</v>
      </c>
      <c r="Q691" s="2">
        <f>IF(LEFT(Table1[[#This Row],[Commute Distance]],2)="10",10,VALUE(LEFT(Table1[[#This Row],[Commute Distance]],FIND("-",Table1[[#This Row],[Commute Distance]])-1)))</f>
        <v>5</v>
      </c>
      <c r="R6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691">
        <f>(Table1[[#This Row],[Upper Bound]]+Table1[[#This Row],[Lower Bound]])/2</f>
        <v>7.5</v>
      </c>
    </row>
    <row r="692" spans="1:19" x14ac:dyDescent="0.3">
      <c r="A692" s="2">
        <v>28269</v>
      </c>
      <c r="B692" t="s">
        <v>25</v>
      </c>
      <c r="C692" t="str">
        <f>IF(Table1[[#This Row],[Gender]]="M", "Married", "Single")</f>
        <v>Single</v>
      </c>
      <c r="D692" t="s">
        <v>23</v>
      </c>
      <c r="E692" t="str">
        <f>IF(Table1[[#This Row],[Gender]]="F", "Female", "Male")</f>
        <v>Female</v>
      </c>
      <c r="F692" s="3">
        <v>130000</v>
      </c>
      <c r="G692" s="2">
        <v>1</v>
      </c>
      <c r="H692" t="s">
        <v>21</v>
      </c>
      <c r="I692" t="s">
        <v>14</v>
      </c>
      <c r="J692">
        <v>1</v>
      </c>
      <c r="K692" t="s">
        <v>17</v>
      </c>
      <c r="L692" s="2">
        <v>45</v>
      </c>
      <c r="M692" s="15" t="s">
        <v>14</v>
      </c>
      <c r="N692" s="2">
        <f>IF(Table1[[#This Row],[Purchased Bike]]="Yes", 1, 0)</f>
        <v>0</v>
      </c>
      <c r="O692" s="1" t="s">
        <v>36</v>
      </c>
      <c r="P692" t="s">
        <v>30</v>
      </c>
      <c r="Q692" s="2">
        <f>IF(LEFT(Table1[[#This Row],[Commute Distance]],2)="10",10,VALUE(LEFT(Table1[[#This Row],[Commute Distance]],FIND("-",Table1[[#This Row],[Commute Distance]])-1)))</f>
        <v>2</v>
      </c>
      <c r="R6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92">
        <f>(Table1[[#This Row],[Upper Bound]]+Table1[[#This Row],[Lower Bound]])/2</f>
        <v>3.5</v>
      </c>
    </row>
    <row r="693" spans="1:19" x14ac:dyDescent="0.3">
      <c r="A693" s="2">
        <v>23144</v>
      </c>
      <c r="B693" t="s">
        <v>24</v>
      </c>
      <c r="C693" t="str">
        <f>IF(Table1[[#This Row],[Gender]]="M", "Married", "Single")</f>
        <v>Married</v>
      </c>
      <c r="D693" t="s">
        <v>24</v>
      </c>
      <c r="E693" t="str">
        <f>IF(Table1[[#This Row],[Gender]]="F", "Female", "Male")</f>
        <v>Male</v>
      </c>
      <c r="F693" s="3">
        <v>50000</v>
      </c>
      <c r="G693" s="2">
        <v>1</v>
      </c>
      <c r="H693" t="s">
        <v>11</v>
      </c>
      <c r="I693" t="s">
        <v>12</v>
      </c>
      <c r="J693">
        <v>0</v>
      </c>
      <c r="K693" t="s">
        <v>13</v>
      </c>
      <c r="L693" s="2">
        <v>34</v>
      </c>
      <c r="M693" s="15" t="s">
        <v>12</v>
      </c>
      <c r="N693" s="2">
        <f>IF(Table1[[#This Row],[Purchased Bike]]="Yes", 1, 0)</f>
        <v>1</v>
      </c>
      <c r="O693" s="1" t="s">
        <v>36</v>
      </c>
      <c r="P693" t="s">
        <v>30</v>
      </c>
      <c r="Q693" s="2">
        <f>IF(LEFT(Table1[[#This Row],[Commute Distance]],2)="10",10,VALUE(LEFT(Table1[[#This Row],[Commute Distance]],FIND("-",Table1[[#This Row],[Commute Distance]])-1)))</f>
        <v>0</v>
      </c>
      <c r="R6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93">
        <f>(Table1[[#This Row],[Upper Bound]]+Table1[[#This Row],[Lower Bound]])/2</f>
        <v>0.5</v>
      </c>
    </row>
    <row r="694" spans="1:19" x14ac:dyDescent="0.3">
      <c r="A694" s="2">
        <v>23376</v>
      </c>
      <c r="B694" t="s">
        <v>24</v>
      </c>
      <c r="C694" t="str">
        <f>IF(Table1[[#This Row],[Gender]]="M", "Married", "Single")</f>
        <v>Married</v>
      </c>
      <c r="D694" t="s">
        <v>24</v>
      </c>
      <c r="E694" t="str">
        <f>IF(Table1[[#This Row],[Gender]]="F", "Female", "Male")</f>
        <v>Male</v>
      </c>
      <c r="F694" s="3">
        <v>70000</v>
      </c>
      <c r="G694" s="2">
        <v>1</v>
      </c>
      <c r="H694" t="s">
        <v>16</v>
      </c>
      <c r="I694" t="s">
        <v>12</v>
      </c>
      <c r="J694">
        <v>1</v>
      </c>
      <c r="K694" t="s">
        <v>17</v>
      </c>
      <c r="L694" s="2">
        <v>44</v>
      </c>
      <c r="M694" s="15" t="s">
        <v>12</v>
      </c>
      <c r="N694" s="2">
        <f>IF(Table1[[#This Row],[Purchased Bike]]="Yes", 1, 0)</f>
        <v>1</v>
      </c>
      <c r="O694" s="1" t="s">
        <v>36</v>
      </c>
      <c r="P694" t="s">
        <v>30</v>
      </c>
      <c r="Q694" s="2">
        <f>IF(LEFT(Table1[[#This Row],[Commute Distance]],2)="10",10,VALUE(LEFT(Table1[[#This Row],[Commute Distance]],FIND("-",Table1[[#This Row],[Commute Distance]])-1)))</f>
        <v>2</v>
      </c>
      <c r="R6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694">
        <f>(Table1[[#This Row],[Upper Bound]]+Table1[[#This Row],[Lower Bound]])/2</f>
        <v>3.5</v>
      </c>
    </row>
    <row r="695" spans="1:19" x14ac:dyDescent="0.3">
      <c r="A695" s="2">
        <v>25970</v>
      </c>
      <c r="B695" t="s">
        <v>25</v>
      </c>
      <c r="C695" t="str">
        <f>IF(Table1[[#This Row],[Gender]]="M", "Married", "Single")</f>
        <v>Single</v>
      </c>
      <c r="D695" t="s">
        <v>23</v>
      </c>
      <c r="E695" t="str">
        <f>IF(Table1[[#This Row],[Gender]]="F", "Female", "Male")</f>
        <v>Female</v>
      </c>
      <c r="F695" s="3">
        <v>60000</v>
      </c>
      <c r="G695" s="2">
        <v>4</v>
      </c>
      <c r="H695" t="s">
        <v>11</v>
      </c>
      <c r="I695" t="s">
        <v>14</v>
      </c>
      <c r="J695">
        <v>2</v>
      </c>
      <c r="K695" t="s">
        <v>13</v>
      </c>
      <c r="L695" s="2">
        <v>41</v>
      </c>
      <c r="M695" s="15" t="s">
        <v>12</v>
      </c>
      <c r="N695" s="2">
        <f>IF(Table1[[#This Row],[Purchased Bike]]="Yes", 1, 0)</f>
        <v>1</v>
      </c>
      <c r="O695" s="1" t="s">
        <v>36</v>
      </c>
      <c r="P695" t="s">
        <v>30</v>
      </c>
      <c r="Q695" s="2">
        <f>IF(LEFT(Table1[[#This Row],[Commute Distance]],2)="10",10,VALUE(LEFT(Table1[[#This Row],[Commute Distance]],FIND("-",Table1[[#This Row],[Commute Distance]])-1)))</f>
        <v>0</v>
      </c>
      <c r="R6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95">
        <f>(Table1[[#This Row],[Upper Bound]]+Table1[[#This Row],[Lower Bound]])/2</f>
        <v>0.5</v>
      </c>
    </row>
    <row r="696" spans="1:19" x14ac:dyDescent="0.3">
      <c r="A696" s="2">
        <v>28068</v>
      </c>
      <c r="B696" t="s">
        <v>25</v>
      </c>
      <c r="C696" t="str">
        <f>IF(Table1[[#This Row],[Gender]]="M", "Married", "Single")</f>
        <v>Single</v>
      </c>
      <c r="D696" t="s">
        <v>23</v>
      </c>
      <c r="E696" t="str">
        <f>IF(Table1[[#This Row],[Gender]]="F", "Female", "Male")</f>
        <v>Female</v>
      </c>
      <c r="F696" s="3">
        <v>80000</v>
      </c>
      <c r="G696" s="2">
        <v>3</v>
      </c>
      <c r="H696" t="s">
        <v>16</v>
      </c>
      <c r="I696" t="s">
        <v>14</v>
      </c>
      <c r="J696">
        <v>0</v>
      </c>
      <c r="K696" t="s">
        <v>13</v>
      </c>
      <c r="L696" s="2">
        <v>36</v>
      </c>
      <c r="M696" s="15" t="s">
        <v>12</v>
      </c>
      <c r="N696" s="2">
        <f>IF(Table1[[#This Row],[Purchased Bike]]="Yes", 1, 0)</f>
        <v>1</v>
      </c>
      <c r="O696" s="1" t="s">
        <v>36</v>
      </c>
      <c r="P696" t="s">
        <v>35</v>
      </c>
      <c r="Q696" s="2">
        <f>IF(LEFT(Table1[[#This Row],[Commute Distance]],2)="10",10,VALUE(LEFT(Table1[[#This Row],[Commute Distance]],FIND("-",Table1[[#This Row],[Commute Distance]])-1)))</f>
        <v>0</v>
      </c>
      <c r="R6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96">
        <f>(Table1[[#This Row],[Upper Bound]]+Table1[[#This Row],[Lower Bound]])/2</f>
        <v>0.5</v>
      </c>
    </row>
    <row r="697" spans="1:19" x14ac:dyDescent="0.3">
      <c r="A697" s="2">
        <v>18390</v>
      </c>
      <c r="B697" t="s">
        <v>24</v>
      </c>
      <c r="C697" t="str">
        <f>IF(Table1[[#This Row],[Gender]]="M", "Married", "Single")</f>
        <v>Married</v>
      </c>
      <c r="D697" t="s">
        <v>24</v>
      </c>
      <c r="E697" t="str">
        <f>IF(Table1[[#This Row],[Gender]]="F", "Female", "Male")</f>
        <v>Male</v>
      </c>
      <c r="F697" s="3">
        <v>80000</v>
      </c>
      <c r="G697" s="2">
        <v>5</v>
      </c>
      <c r="H697" t="s">
        <v>16</v>
      </c>
      <c r="I697" t="s">
        <v>12</v>
      </c>
      <c r="J697">
        <v>2</v>
      </c>
      <c r="K697" t="s">
        <v>13</v>
      </c>
      <c r="L697" s="2">
        <v>44</v>
      </c>
      <c r="M697" s="15" t="s">
        <v>14</v>
      </c>
      <c r="N697" s="2">
        <f>IF(Table1[[#This Row],[Purchased Bike]]="Yes", 1, 0)</f>
        <v>0</v>
      </c>
      <c r="O697" s="1" t="s">
        <v>36</v>
      </c>
      <c r="P697" t="s">
        <v>31</v>
      </c>
      <c r="Q697" s="2">
        <f>IF(LEFT(Table1[[#This Row],[Commute Distance]],2)="10",10,VALUE(LEFT(Table1[[#This Row],[Commute Distance]],FIND("-",Table1[[#This Row],[Commute Distance]])-1)))</f>
        <v>0</v>
      </c>
      <c r="R6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97">
        <f>(Table1[[#This Row],[Upper Bound]]+Table1[[#This Row],[Lower Bound]])/2</f>
        <v>0.5</v>
      </c>
    </row>
    <row r="698" spans="1:19" x14ac:dyDescent="0.3">
      <c r="A698" s="2">
        <v>29112</v>
      </c>
      <c r="B698" t="s">
        <v>25</v>
      </c>
      <c r="C698" t="str">
        <f>IF(Table1[[#This Row],[Gender]]="M", "Married", "Single")</f>
        <v>Married</v>
      </c>
      <c r="D698" t="s">
        <v>24</v>
      </c>
      <c r="E698" t="str">
        <f>IF(Table1[[#This Row],[Gender]]="F", "Female", "Male")</f>
        <v>Male</v>
      </c>
      <c r="F698" s="3">
        <v>60000</v>
      </c>
      <c r="G698" s="2">
        <v>0</v>
      </c>
      <c r="H698" t="s">
        <v>16</v>
      </c>
      <c r="I698" t="s">
        <v>14</v>
      </c>
      <c r="J698">
        <v>2</v>
      </c>
      <c r="K698" t="s">
        <v>20</v>
      </c>
      <c r="L698" s="2">
        <v>30</v>
      </c>
      <c r="M698" s="15" t="s">
        <v>14</v>
      </c>
      <c r="N698" s="2">
        <f>IF(Table1[[#This Row],[Purchased Bike]]="Yes", 1, 0)</f>
        <v>0</v>
      </c>
      <c r="O698" s="1" t="s">
        <v>36</v>
      </c>
      <c r="P698" t="s">
        <v>31</v>
      </c>
      <c r="Q698" s="2">
        <f>IF(LEFT(Table1[[#This Row],[Commute Distance]],2)="10",10,VALUE(LEFT(Table1[[#This Row],[Commute Distance]],FIND("-",Table1[[#This Row],[Commute Distance]])-1)))</f>
        <v>1</v>
      </c>
      <c r="R6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698">
        <f>(Table1[[#This Row],[Upper Bound]]+Table1[[#This Row],[Lower Bound]])/2</f>
        <v>1.5</v>
      </c>
    </row>
    <row r="699" spans="1:19" x14ac:dyDescent="0.3">
      <c r="A699" s="2">
        <v>14090</v>
      </c>
      <c r="B699" t="s">
        <v>24</v>
      </c>
      <c r="C699" t="str">
        <f>IF(Table1[[#This Row],[Gender]]="M", "Married", "Single")</f>
        <v>Single</v>
      </c>
      <c r="D699" t="s">
        <v>23</v>
      </c>
      <c r="E699" t="str">
        <f>IF(Table1[[#This Row],[Gender]]="F", "Female", "Male")</f>
        <v>Female</v>
      </c>
      <c r="F699" s="3">
        <v>30000</v>
      </c>
      <c r="G699" s="2">
        <v>0</v>
      </c>
      <c r="H699" t="s">
        <v>15</v>
      </c>
      <c r="I699" t="s">
        <v>14</v>
      </c>
      <c r="J699">
        <v>2</v>
      </c>
      <c r="K699" t="s">
        <v>13</v>
      </c>
      <c r="L699" s="2">
        <v>28</v>
      </c>
      <c r="M699" s="15" t="s">
        <v>14</v>
      </c>
      <c r="N699" s="2">
        <f>IF(Table1[[#This Row],[Purchased Bike]]="Yes", 1, 0)</f>
        <v>0</v>
      </c>
      <c r="O699" s="1" t="s">
        <v>36</v>
      </c>
      <c r="P699" t="s">
        <v>34</v>
      </c>
      <c r="Q699" s="2">
        <f>IF(LEFT(Table1[[#This Row],[Commute Distance]],2)="10",10,VALUE(LEFT(Table1[[#This Row],[Commute Distance]],FIND("-",Table1[[#This Row],[Commute Distance]])-1)))</f>
        <v>0</v>
      </c>
      <c r="R6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699">
        <f>(Table1[[#This Row],[Upper Bound]]+Table1[[#This Row],[Lower Bound]])/2</f>
        <v>0.5</v>
      </c>
    </row>
    <row r="700" spans="1:19" x14ac:dyDescent="0.3">
      <c r="A700" s="2">
        <v>27040</v>
      </c>
      <c r="B700" t="s">
        <v>24</v>
      </c>
      <c r="C700" t="str">
        <f>IF(Table1[[#This Row],[Gender]]="M", "Married", "Single")</f>
        <v>Married</v>
      </c>
      <c r="D700" t="s">
        <v>24</v>
      </c>
      <c r="E700" t="str">
        <f>IF(Table1[[#This Row],[Gender]]="F", "Female", "Male")</f>
        <v>Male</v>
      </c>
      <c r="F700" s="3">
        <v>20000</v>
      </c>
      <c r="G700" s="2">
        <v>2</v>
      </c>
      <c r="H700" t="s">
        <v>15</v>
      </c>
      <c r="I700" t="s">
        <v>12</v>
      </c>
      <c r="J700">
        <v>2</v>
      </c>
      <c r="K700" t="s">
        <v>20</v>
      </c>
      <c r="L700" s="2">
        <v>49</v>
      </c>
      <c r="M700" s="15" t="s">
        <v>14</v>
      </c>
      <c r="N700" s="2">
        <f>IF(Table1[[#This Row],[Purchased Bike]]="Yes", 1, 0)</f>
        <v>0</v>
      </c>
      <c r="O700" s="1" t="s">
        <v>36</v>
      </c>
      <c r="P700" t="s">
        <v>34</v>
      </c>
      <c r="Q700" s="2">
        <f>IF(LEFT(Table1[[#This Row],[Commute Distance]],2)="10",10,VALUE(LEFT(Table1[[#This Row],[Commute Distance]],FIND("-",Table1[[#This Row],[Commute Distance]])-1)))</f>
        <v>1</v>
      </c>
      <c r="R7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00">
        <f>(Table1[[#This Row],[Upper Bound]]+Table1[[#This Row],[Lower Bound]])/2</f>
        <v>1.5</v>
      </c>
    </row>
    <row r="701" spans="1:19" x14ac:dyDescent="0.3">
      <c r="A701" s="2">
        <v>23479</v>
      </c>
      <c r="B701" t="s">
        <v>25</v>
      </c>
      <c r="C701" t="str">
        <f>IF(Table1[[#This Row],[Gender]]="M", "Married", "Single")</f>
        <v>Married</v>
      </c>
      <c r="D701" t="s">
        <v>24</v>
      </c>
      <c r="E701" t="str">
        <f>IF(Table1[[#This Row],[Gender]]="F", "Female", "Male")</f>
        <v>Male</v>
      </c>
      <c r="F701" s="3">
        <v>90000</v>
      </c>
      <c r="G701" s="2">
        <v>0</v>
      </c>
      <c r="H701" t="s">
        <v>16</v>
      </c>
      <c r="I701" t="s">
        <v>14</v>
      </c>
      <c r="J701">
        <v>2</v>
      </c>
      <c r="K701" t="s">
        <v>13</v>
      </c>
      <c r="L701" s="2">
        <v>43</v>
      </c>
      <c r="M701" s="15" t="s">
        <v>12</v>
      </c>
      <c r="N701" s="2">
        <f>IF(Table1[[#This Row],[Purchased Bike]]="Yes", 1, 0)</f>
        <v>1</v>
      </c>
      <c r="O701" s="1" t="s">
        <v>36</v>
      </c>
      <c r="P701" t="s">
        <v>31</v>
      </c>
      <c r="Q701" s="2">
        <f>IF(LEFT(Table1[[#This Row],[Commute Distance]],2)="10",10,VALUE(LEFT(Table1[[#This Row],[Commute Distance]],FIND("-",Table1[[#This Row],[Commute Distance]])-1)))</f>
        <v>0</v>
      </c>
      <c r="R7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01">
        <f>(Table1[[#This Row],[Upper Bound]]+Table1[[#This Row],[Lower Bound]])/2</f>
        <v>0.5</v>
      </c>
    </row>
    <row r="702" spans="1:19" x14ac:dyDescent="0.3">
      <c r="A702" s="2">
        <v>16795</v>
      </c>
      <c r="B702" t="s">
        <v>24</v>
      </c>
      <c r="C702" t="str">
        <f>IF(Table1[[#This Row],[Gender]]="M", "Married", "Single")</f>
        <v>Single</v>
      </c>
      <c r="D702" t="s">
        <v>23</v>
      </c>
      <c r="E702" t="str">
        <f>IF(Table1[[#This Row],[Gender]]="F", "Female", "Male")</f>
        <v>Female</v>
      </c>
      <c r="F702" s="3">
        <v>70000</v>
      </c>
      <c r="G702" s="2">
        <v>4</v>
      </c>
      <c r="H702" t="s">
        <v>21</v>
      </c>
      <c r="I702" t="s">
        <v>12</v>
      </c>
      <c r="J702">
        <v>1</v>
      </c>
      <c r="K702" t="s">
        <v>20</v>
      </c>
      <c r="L702" s="2">
        <v>59</v>
      </c>
      <c r="M702" s="15" t="s">
        <v>14</v>
      </c>
      <c r="N702" s="2">
        <f>IF(Table1[[#This Row],[Purchased Bike]]="Yes", 1, 0)</f>
        <v>0</v>
      </c>
      <c r="O702" s="1" t="s">
        <v>36</v>
      </c>
      <c r="P702" t="s">
        <v>30</v>
      </c>
      <c r="Q702" s="2">
        <f>IF(LEFT(Table1[[#This Row],[Commute Distance]],2)="10",10,VALUE(LEFT(Table1[[#This Row],[Commute Distance]],FIND("-",Table1[[#This Row],[Commute Distance]])-1)))</f>
        <v>1</v>
      </c>
      <c r="R7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02">
        <f>(Table1[[#This Row],[Upper Bound]]+Table1[[#This Row],[Lower Bound]])/2</f>
        <v>1.5</v>
      </c>
    </row>
    <row r="703" spans="1:19" x14ac:dyDescent="0.3">
      <c r="A703" s="2">
        <v>22014</v>
      </c>
      <c r="B703" t="s">
        <v>25</v>
      </c>
      <c r="C703" t="str">
        <f>IF(Table1[[#This Row],[Gender]]="M", "Married", "Single")</f>
        <v>Married</v>
      </c>
      <c r="D703" t="s">
        <v>24</v>
      </c>
      <c r="E703" t="str">
        <f>IF(Table1[[#This Row],[Gender]]="F", "Female", "Male")</f>
        <v>Male</v>
      </c>
      <c r="F703" s="3">
        <v>30000</v>
      </c>
      <c r="G703" s="2">
        <v>0</v>
      </c>
      <c r="H703" t="s">
        <v>11</v>
      </c>
      <c r="I703" t="s">
        <v>12</v>
      </c>
      <c r="J703">
        <v>2</v>
      </c>
      <c r="K703" t="s">
        <v>18</v>
      </c>
      <c r="L703" s="2">
        <v>26</v>
      </c>
      <c r="M703" s="15" t="s">
        <v>14</v>
      </c>
      <c r="N703" s="2">
        <f>IF(Table1[[#This Row],[Purchased Bike]]="Yes", 1, 0)</f>
        <v>0</v>
      </c>
      <c r="O703" s="1" t="s">
        <v>36</v>
      </c>
      <c r="P703" t="s">
        <v>33</v>
      </c>
      <c r="Q703" s="2">
        <f>IF(LEFT(Table1[[#This Row],[Commute Distance]],2)="10",10,VALUE(LEFT(Table1[[#This Row],[Commute Distance]],FIND("-",Table1[[#This Row],[Commute Distance]])-1)))</f>
        <v>5</v>
      </c>
      <c r="R7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03">
        <f>(Table1[[#This Row],[Upper Bound]]+Table1[[#This Row],[Lower Bound]])/2</f>
        <v>7.5</v>
      </c>
    </row>
    <row r="704" spans="1:19" x14ac:dyDescent="0.3">
      <c r="A704" s="2">
        <v>13314</v>
      </c>
      <c r="B704" t="s">
        <v>24</v>
      </c>
      <c r="C704" t="str">
        <f>IF(Table1[[#This Row],[Gender]]="M", "Married", "Single")</f>
        <v>Married</v>
      </c>
      <c r="D704" t="s">
        <v>24</v>
      </c>
      <c r="E704" t="str">
        <f>IF(Table1[[#This Row],[Gender]]="F", "Female", "Male")</f>
        <v>Male</v>
      </c>
      <c r="F704" s="3">
        <v>120000</v>
      </c>
      <c r="G704" s="2">
        <v>1</v>
      </c>
      <c r="H704" t="s">
        <v>16</v>
      </c>
      <c r="I704" t="s">
        <v>12</v>
      </c>
      <c r="J704">
        <v>4</v>
      </c>
      <c r="K704" t="s">
        <v>18</v>
      </c>
      <c r="L704" s="2">
        <v>46</v>
      </c>
      <c r="M704" s="15" t="s">
        <v>12</v>
      </c>
      <c r="N704" s="2">
        <f>IF(Table1[[#This Row],[Purchased Bike]]="Yes", 1, 0)</f>
        <v>1</v>
      </c>
      <c r="O704" s="1" t="s">
        <v>36</v>
      </c>
      <c r="P704" t="s">
        <v>33</v>
      </c>
      <c r="Q704" s="2">
        <f>IF(LEFT(Table1[[#This Row],[Commute Distance]],2)="10",10,VALUE(LEFT(Table1[[#This Row],[Commute Distance]],FIND("-",Table1[[#This Row],[Commute Distance]])-1)))</f>
        <v>5</v>
      </c>
      <c r="R7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04">
        <f>(Table1[[#This Row],[Upper Bound]]+Table1[[#This Row],[Lower Bound]])/2</f>
        <v>7.5</v>
      </c>
    </row>
    <row r="705" spans="1:19" x14ac:dyDescent="0.3">
      <c r="A705" s="2">
        <v>11619</v>
      </c>
      <c r="B705" t="s">
        <v>25</v>
      </c>
      <c r="C705" t="str">
        <f>IF(Table1[[#This Row],[Gender]]="M", "Married", "Single")</f>
        <v>Single</v>
      </c>
      <c r="D705" t="s">
        <v>23</v>
      </c>
      <c r="E705" t="str">
        <f>IF(Table1[[#This Row],[Gender]]="F", "Female", "Male")</f>
        <v>Female</v>
      </c>
      <c r="F705" s="3">
        <v>50000</v>
      </c>
      <c r="G705" s="2">
        <v>0</v>
      </c>
      <c r="H705" t="s">
        <v>11</v>
      </c>
      <c r="I705" t="s">
        <v>12</v>
      </c>
      <c r="J705">
        <v>0</v>
      </c>
      <c r="K705" t="s">
        <v>20</v>
      </c>
      <c r="L705" s="2">
        <v>33</v>
      </c>
      <c r="M705" s="15" t="s">
        <v>14</v>
      </c>
      <c r="N705" s="2">
        <f>IF(Table1[[#This Row],[Purchased Bike]]="Yes", 1, 0)</f>
        <v>0</v>
      </c>
      <c r="O705" s="1" t="s">
        <v>36</v>
      </c>
      <c r="P705" t="s">
        <v>35</v>
      </c>
      <c r="Q705" s="2">
        <f>IF(LEFT(Table1[[#This Row],[Commute Distance]],2)="10",10,VALUE(LEFT(Table1[[#This Row],[Commute Distance]],FIND("-",Table1[[#This Row],[Commute Distance]])-1)))</f>
        <v>1</v>
      </c>
      <c r="R7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05">
        <f>(Table1[[#This Row],[Upper Bound]]+Table1[[#This Row],[Lower Bound]])/2</f>
        <v>1.5</v>
      </c>
    </row>
    <row r="706" spans="1:19" x14ac:dyDescent="0.3">
      <c r="A706" s="2">
        <v>29132</v>
      </c>
      <c r="B706" t="s">
        <v>25</v>
      </c>
      <c r="C706" t="str">
        <f>IF(Table1[[#This Row],[Gender]]="M", "Married", "Single")</f>
        <v>Single</v>
      </c>
      <c r="D706" t="s">
        <v>23</v>
      </c>
      <c r="E706" t="str">
        <f>IF(Table1[[#This Row],[Gender]]="F", "Female", "Male")</f>
        <v>Female</v>
      </c>
      <c r="F706" s="3">
        <v>40000</v>
      </c>
      <c r="G706" s="2">
        <v>0</v>
      </c>
      <c r="H706" t="s">
        <v>16</v>
      </c>
      <c r="I706" t="s">
        <v>12</v>
      </c>
      <c r="J706">
        <v>1</v>
      </c>
      <c r="K706" t="s">
        <v>17</v>
      </c>
      <c r="L706" s="2">
        <v>42</v>
      </c>
      <c r="M706" s="15" t="s">
        <v>12</v>
      </c>
      <c r="N706" s="2">
        <f>IF(Table1[[#This Row],[Purchased Bike]]="Yes", 1, 0)</f>
        <v>1</v>
      </c>
      <c r="O706" s="1" t="s">
        <v>36</v>
      </c>
      <c r="P706" t="s">
        <v>30</v>
      </c>
      <c r="Q706" s="2">
        <f>IF(LEFT(Table1[[#This Row],[Commute Distance]],2)="10",10,VALUE(LEFT(Table1[[#This Row],[Commute Distance]],FIND("-",Table1[[#This Row],[Commute Distance]])-1)))</f>
        <v>2</v>
      </c>
      <c r="R7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06">
        <f>(Table1[[#This Row],[Upper Bound]]+Table1[[#This Row],[Lower Bound]])/2</f>
        <v>3.5</v>
      </c>
    </row>
    <row r="707" spans="1:19" x14ac:dyDescent="0.3">
      <c r="A707" s="2">
        <v>11199</v>
      </c>
      <c r="B707" t="s">
        <v>24</v>
      </c>
      <c r="C707" t="str">
        <f>IF(Table1[[#This Row],[Gender]]="M", "Married", "Single")</f>
        <v>Single</v>
      </c>
      <c r="D707" t="s">
        <v>23</v>
      </c>
      <c r="E707" t="str">
        <f>IF(Table1[[#This Row],[Gender]]="F", "Female", "Male")</f>
        <v>Female</v>
      </c>
      <c r="F707" s="3">
        <v>70000</v>
      </c>
      <c r="G707" s="2">
        <v>4</v>
      </c>
      <c r="H707" t="s">
        <v>21</v>
      </c>
      <c r="I707" t="s">
        <v>12</v>
      </c>
      <c r="J707">
        <v>1</v>
      </c>
      <c r="K707" t="s">
        <v>22</v>
      </c>
      <c r="L707" s="2">
        <v>59</v>
      </c>
      <c r="M707" s="15" t="s">
        <v>14</v>
      </c>
      <c r="N707" s="2">
        <f>IF(Table1[[#This Row],[Purchased Bike]]="Yes", 1, 0)</f>
        <v>0</v>
      </c>
      <c r="O707" s="1" t="s">
        <v>36</v>
      </c>
      <c r="P707" t="s">
        <v>30</v>
      </c>
      <c r="Q707" s="2">
        <f>IF(LEFT(Table1[[#This Row],[Commute Distance]],2)="10",10,VALUE(LEFT(Table1[[#This Row],[Commute Distance]],FIND("-",Table1[[#This Row],[Commute Distance]])-1)))</f>
        <v>10</v>
      </c>
      <c r="R7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07">
        <f>(Table1[[#This Row],[Upper Bound]]+Table1[[#This Row],[Lower Bound]])/2</f>
        <v>504.5</v>
      </c>
    </row>
    <row r="708" spans="1:19" x14ac:dyDescent="0.3">
      <c r="A708" s="2">
        <v>20296</v>
      </c>
      <c r="B708" t="s">
        <v>25</v>
      </c>
      <c r="C708" t="str">
        <f>IF(Table1[[#This Row],[Gender]]="M", "Married", "Single")</f>
        <v>Single</v>
      </c>
      <c r="D708" t="s">
        <v>23</v>
      </c>
      <c r="E708" t="str">
        <f>IF(Table1[[#This Row],[Gender]]="F", "Female", "Male")</f>
        <v>Female</v>
      </c>
      <c r="F708" s="3">
        <v>60000</v>
      </c>
      <c r="G708" s="2">
        <v>0</v>
      </c>
      <c r="H708" t="s">
        <v>11</v>
      </c>
      <c r="I708" t="s">
        <v>14</v>
      </c>
      <c r="J708">
        <v>1</v>
      </c>
      <c r="K708" t="s">
        <v>20</v>
      </c>
      <c r="L708" s="2">
        <v>33</v>
      </c>
      <c r="M708" s="15" t="s">
        <v>12</v>
      </c>
      <c r="N708" s="2">
        <f>IF(Table1[[#This Row],[Purchased Bike]]="Yes", 1, 0)</f>
        <v>1</v>
      </c>
      <c r="O708" s="1" t="s">
        <v>36</v>
      </c>
      <c r="P708" t="s">
        <v>31</v>
      </c>
      <c r="Q708" s="2">
        <f>IF(LEFT(Table1[[#This Row],[Commute Distance]],2)="10",10,VALUE(LEFT(Table1[[#This Row],[Commute Distance]],FIND("-",Table1[[#This Row],[Commute Distance]])-1)))</f>
        <v>1</v>
      </c>
      <c r="R7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08">
        <f>(Table1[[#This Row],[Upper Bound]]+Table1[[#This Row],[Lower Bound]])/2</f>
        <v>1.5</v>
      </c>
    </row>
    <row r="709" spans="1:19" x14ac:dyDescent="0.3">
      <c r="A709" s="2">
        <v>17546</v>
      </c>
      <c r="B709" t="s">
        <v>24</v>
      </c>
      <c r="C709" t="str">
        <f>IF(Table1[[#This Row],[Gender]]="M", "Married", "Single")</f>
        <v>Single</v>
      </c>
      <c r="D709" t="s">
        <v>23</v>
      </c>
      <c r="E709" t="str">
        <f>IF(Table1[[#This Row],[Gender]]="F", "Female", "Male")</f>
        <v>Female</v>
      </c>
      <c r="F709" s="3">
        <v>70000</v>
      </c>
      <c r="G709" s="2">
        <v>1</v>
      </c>
      <c r="H709" t="s">
        <v>11</v>
      </c>
      <c r="I709" t="s">
        <v>12</v>
      </c>
      <c r="J709">
        <v>1</v>
      </c>
      <c r="K709" t="s">
        <v>13</v>
      </c>
      <c r="L709" s="2">
        <v>44</v>
      </c>
      <c r="M709" s="15" t="s">
        <v>12</v>
      </c>
      <c r="N709" s="2">
        <f>IF(Table1[[#This Row],[Purchased Bike]]="Yes", 1, 0)</f>
        <v>1</v>
      </c>
      <c r="O709" s="1" t="s">
        <v>36</v>
      </c>
      <c r="P709" t="s">
        <v>31</v>
      </c>
      <c r="Q709" s="2">
        <f>IF(LEFT(Table1[[#This Row],[Commute Distance]],2)="10",10,VALUE(LEFT(Table1[[#This Row],[Commute Distance]],FIND("-",Table1[[#This Row],[Commute Distance]])-1)))</f>
        <v>0</v>
      </c>
      <c r="R7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09">
        <f>(Table1[[#This Row],[Upper Bound]]+Table1[[#This Row],[Lower Bound]])/2</f>
        <v>0.5</v>
      </c>
    </row>
    <row r="710" spans="1:19" x14ac:dyDescent="0.3">
      <c r="A710" s="2">
        <v>18069</v>
      </c>
      <c r="B710" t="s">
        <v>24</v>
      </c>
      <c r="C710" t="str">
        <f>IF(Table1[[#This Row],[Gender]]="M", "Married", "Single")</f>
        <v>Married</v>
      </c>
      <c r="D710" t="s">
        <v>24</v>
      </c>
      <c r="E710" t="str">
        <f>IF(Table1[[#This Row],[Gender]]="F", "Female", "Male")</f>
        <v>Male</v>
      </c>
      <c r="F710" s="3">
        <v>70000</v>
      </c>
      <c r="G710" s="2">
        <v>5</v>
      </c>
      <c r="H710" t="s">
        <v>21</v>
      </c>
      <c r="I710" t="s">
        <v>12</v>
      </c>
      <c r="J710">
        <v>4</v>
      </c>
      <c r="K710" t="s">
        <v>22</v>
      </c>
      <c r="L710" s="2">
        <v>60</v>
      </c>
      <c r="M710" s="15" t="s">
        <v>14</v>
      </c>
      <c r="N710" s="2">
        <f>IF(Table1[[#This Row],[Purchased Bike]]="Yes", 1, 0)</f>
        <v>0</v>
      </c>
      <c r="O710" s="1" t="s">
        <v>36</v>
      </c>
      <c r="P710" t="s">
        <v>30</v>
      </c>
      <c r="Q710" s="2">
        <f>IF(LEFT(Table1[[#This Row],[Commute Distance]],2)="10",10,VALUE(LEFT(Table1[[#This Row],[Commute Distance]],FIND("-",Table1[[#This Row],[Commute Distance]])-1)))</f>
        <v>10</v>
      </c>
      <c r="R7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10">
        <f>(Table1[[#This Row],[Upper Bound]]+Table1[[#This Row],[Lower Bound]])/2</f>
        <v>504.5</v>
      </c>
    </row>
    <row r="711" spans="1:19" x14ac:dyDescent="0.3">
      <c r="A711" s="2">
        <v>23712</v>
      </c>
      <c r="B711" t="s">
        <v>25</v>
      </c>
      <c r="C711" t="str">
        <f>IF(Table1[[#This Row],[Gender]]="M", "Married", "Single")</f>
        <v>Single</v>
      </c>
      <c r="D711" t="s">
        <v>23</v>
      </c>
      <c r="E711" t="str">
        <f>IF(Table1[[#This Row],[Gender]]="F", "Female", "Male")</f>
        <v>Female</v>
      </c>
      <c r="F711" s="3">
        <v>70000</v>
      </c>
      <c r="G711" s="2">
        <v>2</v>
      </c>
      <c r="H711" t="s">
        <v>21</v>
      </c>
      <c r="I711" t="s">
        <v>12</v>
      </c>
      <c r="J711">
        <v>1</v>
      </c>
      <c r="K711" t="s">
        <v>22</v>
      </c>
      <c r="L711" s="2">
        <v>59</v>
      </c>
      <c r="M711" s="15" t="s">
        <v>14</v>
      </c>
      <c r="N711" s="2">
        <f>IF(Table1[[#This Row],[Purchased Bike]]="Yes", 1, 0)</f>
        <v>0</v>
      </c>
      <c r="O711" s="1" t="s">
        <v>36</v>
      </c>
      <c r="P711" t="s">
        <v>30</v>
      </c>
      <c r="Q711" s="2">
        <f>IF(LEFT(Table1[[#This Row],[Commute Distance]],2)="10",10,VALUE(LEFT(Table1[[#This Row],[Commute Distance]],FIND("-",Table1[[#This Row],[Commute Distance]])-1)))</f>
        <v>10</v>
      </c>
      <c r="R7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11">
        <f>(Table1[[#This Row],[Upper Bound]]+Table1[[#This Row],[Lower Bound]])/2</f>
        <v>504.5</v>
      </c>
    </row>
    <row r="712" spans="1:19" x14ac:dyDescent="0.3">
      <c r="A712" s="2">
        <v>23358</v>
      </c>
      <c r="B712" t="s">
        <v>24</v>
      </c>
      <c r="C712" t="str">
        <f>IF(Table1[[#This Row],[Gender]]="M", "Married", "Single")</f>
        <v>Married</v>
      </c>
      <c r="D712" t="s">
        <v>24</v>
      </c>
      <c r="E712" t="str">
        <f>IF(Table1[[#This Row],[Gender]]="F", "Female", "Male")</f>
        <v>Male</v>
      </c>
      <c r="F712" s="3">
        <v>60000</v>
      </c>
      <c r="G712" s="2">
        <v>0</v>
      </c>
      <c r="H712" t="s">
        <v>16</v>
      </c>
      <c r="I712" t="s">
        <v>12</v>
      </c>
      <c r="J712">
        <v>2</v>
      </c>
      <c r="K712" t="s">
        <v>18</v>
      </c>
      <c r="L712" s="2">
        <v>32</v>
      </c>
      <c r="M712" s="15" t="s">
        <v>12</v>
      </c>
      <c r="N712" s="2">
        <f>IF(Table1[[#This Row],[Purchased Bike]]="Yes", 1, 0)</f>
        <v>1</v>
      </c>
      <c r="O712" s="1" t="s">
        <v>36</v>
      </c>
      <c r="P712" t="s">
        <v>33</v>
      </c>
      <c r="Q712" s="2">
        <f>IF(LEFT(Table1[[#This Row],[Commute Distance]],2)="10",10,VALUE(LEFT(Table1[[#This Row],[Commute Distance]],FIND("-",Table1[[#This Row],[Commute Distance]])-1)))</f>
        <v>5</v>
      </c>
      <c r="R7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12">
        <f>(Table1[[#This Row],[Upper Bound]]+Table1[[#This Row],[Lower Bound]])/2</f>
        <v>7.5</v>
      </c>
    </row>
    <row r="713" spans="1:19" x14ac:dyDescent="0.3">
      <c r="A713" s="2">
        <v>20518</v>
      </c>
      <c r="B713" t="s">
        <v>24</v>
      </c>
      <c r="C713" t="str">
        <f>IF(Table1[[#This Row],[Gender]]="M", "Married", "Single")</f>
        <v>Single</v>
      </c>
      <c r="D713" t="s">
        <v>23</v>
      </c>
      <c r="E713" t="str">
        <f>IF(Table1[[#This Row],[Gender]]="F", "Female", "Male")</f>
        <v>Female</v>
      </c>
      <c r="F713" s="3">
        <v>70000</v>
      </c>
      <c r="G713" s="2">
        <v>2</v>
      </c>
      <c r="H713" t="s">
        <v>16</v>
      </c>
      <c r="I713" t="s">
        <v>12</v>
      </c>
      <c r="J713">
        <v>1</v>
      </c>
      <c r="K713" t="s">
        <v>22</v>
      </c>
      <c r="L713" s="2">
        <v>58</v>
      </c>
      <c r="M713" s="15" t="s">
        <v>14</v>
      </c>
      <c r="N713" s="2">
        <f>IF(Table1[[#This Row],[Purchased Bike]]="Yes", 1, 0)</f>
        <v>0</v>
      </c>
      <c r="O713" s="1" t="s">
        <v>36</v>
      </c>
      <c r="P713" t="s">
        <v>31</v>
      </c>
      <c r="Q713" s="2">
        <f>IF(LEFT(Table1[[#This Row],[Commute Distance]],2)="10",10,VALUE(LEFT(Table1[[#This Row],[Commute Distance]],FIND("-",Table1[[#This Row],[Commute Distance]])-1)))</f>
        <v>10</v>
      </c>
      <c r="R7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13">
        <f>(Table1[[#This Row],[Upper Bound]]+Table1[[#This Row],[Lower Bound]])/2</f>
        <v>504.5</v>
      </c>
    </row>
    <row r="714" spans="1:19" x14ac:dyDescent="0.3">
      <c r="A714" s="2">
        <v>28026</v>
      </c>
      <c r="B714" t="s">
        <v>24</v>
      </c>
      <c r="C714" t="str">
        <f>IF(Table1[[#This Row],[Gender]]="M", "Married", "Single")</f>
        <v>Single</v>
      </c>
      <c r="D714" t="s">
        <v>23</v>
      </c>
      <c r="E714" t="str">
        <f>IF(Table1[[#This Row],[Gender]]="F", "Female", "Male")</f>
        <v>Female</v>
      </c>
      <c r="F714" s="3">
        <v>40000</v>
      </c>
      <c r="G714" s="2">
        <v>2</v>
      </c>
      <c r="H714" t="s">
        <v>16</v>
      </c>
      <c r="I714" t="s">
        <v>14</v>
      </c>
      <c r="J714">
        <v>2</v>
      </c>
      <c r="K714" t="s">
        <v>17</v>
      </c>
      <c r="L714" s="2">
        <v>59</v>
      </c>
      <c r="M714" s="15" t="s">
        <v>14</v>
      </c>
      <c r="N714" s="2">
        <f>IF(Table1[[#This Row],[Purchased Bike]]="Yes", 1, 0)</f>
        <v>0</v>
      </c>
      <c r="O714" s="1" t="s">
        <v>36</v>
      </c>
      <c r="P714" t="s">
        <v>33</v>
      </c>
      <c r="Q714" s="2">
        <f>IF(LEFT(Table1[[#This Row],[Commute Distance]],2)="10",10,VALUE(LEFT(Table1[[#This Row],[Commute Distance]],FIND("-",Table1[[#This Row],[Commute Distance]])-1)))</f>
        <v>2</v>
      </c>
      <c r="R7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14">
        <f>(Table1[[#This Row],[Upper Bound]]+Table1[[#This Row],[Lower Bound]])/2</f>
        <v>3.5</v>
      </c>
    </row>
    <row r="715" spans="1:19" x14ac:dyDescent="0.3">
      <c r="A715" s="2">
        <v>11669</v>
      </c>
      <c r="B715" t="s">
        <v>25</v>
      </c>
      <c r="C715" t="str">
        <f>IF(Table1[[#This Row],[Gender]]="M", "Married", "Single")</f>
        <v>Single</v>
      </c>
      <c r="D715" t="s">
        <v>23</v>
      </c>
      <c r="E715" t="str">
        <f>IF(Table1[[#This Row],[Gender]]="F", "Female", "Male")</f>
        <v>Female</v>
      </c>
      <c r="F715" s="3">
        <v>70000</v>
      </c>
      <c r="G715" s="2">
        <v>2</v>
      </c>
      <c r="H715" t="s">
        <v>11</v>
      </c>
      <c r="I715" t="s">
        <v>12</v>
      </c>
      <c r="J715">
        <v>1</v>
      </c>
      <c r="K715" t="s">
        <v>17</v>
      </c>
      <c r="L715" s="2">
        <v>38</v>
      </c>
      <c r="M715" s="15" t="s">
        <v>14</v>
      </c>
      <c r="N715" s="2">
        <f>IF(Table1[[#This Row],[Purchased Bike]]="Yes", 1, 0)</f>
        <v>0</v>
      </c>
      <c r="O715" s="1" t="s">
        <v>36</v>
      </c>
      <c r="P715" t="s">
        <v>30</v>
      </c>
      <c r="Q715" s="2">
        <f>IF(LEFT(Table1[[#This Row],[Commute Distance]],2)="10",10,VALUE(LEFT(Table1[[#This Row],[Commute Distance]],FIND("-",Table1[[#This Row],[Commute Distance]])-1)))</f>
        <v>2</v>
      </c>
      <c r="R7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15">
        <f>(Table1[[#This Row],[Upper Bound]]+Table1[[#This Row],[Lower Bound]])/2</f>
        <v>3.5</v>
      </c>
    </row>
    <row r="716" spans="1:19" x14ac:dyDescent="0.3">
      <c r="A716" s="2">
        <v>16020</v>
      </c>
      <c r="B716" t="s">
        <v>24</v>
      </c>
      <c r="C716" t="str">
        <f>IF(Table1[[#This Row],[Gender]]="M", "Married", "Single")</f>
        <v>Married</v>
      </c>
      <c r="D716" t="s">
        <v>24</v>
      </c>
      <c r="E716" t="str">
        <f>IF(Table1[[#This Row],[Gender]]="F", "Female", "Male")</f>
        <v>Male</v>
      </c>
      <c r="F716" s="3">
        <v>40000</v>
      </c>
      <c r="G716" s="2">
        <v>0</v>
      </c>
      <c r="H716" t="s">
        <v>11</v>
      </c>
      <c r="I716" t="s">
        <v>12</v>
      </c>
      <c r="J716">
        <v>2</v>
      </c>
      <c r="K716" t="s">
        <v>18</v>
      </c>
      <c r="L716" s="2">
        <v>28</v>
      </c>
      <c r="M716" s="15" t="s">
        <v>12</v>
      </c>
      <c r="N716" s="2">
        <f>IF(Table1[[#This Row],[Purchased Bike]]="Yes", 1, 0)</f>
        <v>1</v>
      </c>
      <c r="O716" s="1" t="s">
        <v>36</v>
      </c>
      <c r="P716" t="s">
        <v>33</v>
      </c>
      <c r="Q716" s="2">
        <f>IF(LEFT(Table1[[#This Row],[Commute Distance]],2)="10",10,VALUE(LEFT(Table1[[#This Row],[Commute Distance]],FIND("-",Table1[[#This Row],[Commute Distance]])-1)))</f>
        <v>5</v>
      </c>
      <c r="R7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16">
        <f>(Table1[[#This Row],[Upper Bound]]+Table1[[#This Row],[Lower Bound]])/2</f>
        <v>7.5</v>
      </c>
    </row>
    <row r="717" spans="1:19" x14ac:dyDescent="0.3">
      <c r="A717" s="2">
        <v>27090</v>
      </c>
      <c r="B717" t="s">
        <v>24</v>
      </c>
      <c r="C717" t="str">
        <f>IF(Table1[[#This Row],[Gender]]="M", "Married", "Single")</f>
        <v>Single</v>
      </c>
      <c r="D717" t="s">
        <v>23</v>
      </c>
      <c r="E717" t="str">
        <f>IF(Table1[[#This Row],[Gender]]="F", "Female", "Male")</f>
        <v>Female</v>
      </c>
      <c r="F717" s="3">
        <v>60000</v>
      </c>
      <c r="G717" s="2">
        <v>1</v>
      </c>
      <c r="H717" t="s">
        <v>16</v>
      </c>
      <c r="I717" t="s">
        <v>12</v>
      </c>
      <c r="J717">
        <v>0</v>
      </c>
      <c r="K717" t="s">
        <v>17</v>
      </c>
      <c r="L717" s="2">
        <v>37</v>
      </c>
      <c r="M717" s="15" t="s">
        <v>12</v>
      </c>
      <c r="N717" s="2">
        <f>IF(Table1[[#This Row],[Purchased Bike]]="Yes", 1, 0)</f>
        <v>1</v>
      </c>
      <c r="O717" s="1" t="s">
        <v>36</v>
      </c>
      <c r="P717" t="s">
        <v>35</v>
      </c>
      <c r="Q717" s="2">
        <f>IF(LEFT(Table1[[#This Row],[Commute Distance]],2)="10",10,VALUE(LEFT(Table1[[#This Row],[Commute Distance]],FIND("-",Table1[[#This Row],[Commute Distance]])-1)))</f>
        <v>2</v>
      </c>
      <c r="R7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17">
        <f>(Table1[[#This Row],[Upper Bound]]+Table1[[#This Row],[Lower Bound]])/2</f>
        <v>3.5</v>
      </c>
    </row>
    <row r="718" spans="1:19" x14ac:dyDescent="0.3">
      <c r="A718" s="2">
        <v>27198</v>
      </c>
      <c r="B718" t="s">
        <v>25</v>
      </c>
      <c r="C718" t="str">
        <f>IF(Table1[[#This Row],[Gender]]="M", "Married", "Single")</f>
        <v>Single</v>
      </c>
      <c r="D718" t="s">
        <v>23</v>
      </c>
      <c r="E718" t="str">
        <f>IF(Table1[[#This Row],[Gender]]="F", "Female", "Male")</f>
        <v>Female</v>
      </c>
      <c r="F718" s="3">
        <v>80000</v>
      </c>
      <c r="G718" s="2">
        <v>0</v>
      </c>
      <c r="H718" t="s">
        <v>11</v>
      </c>
      <c r="I718" t="s">
        <v>14</v>
      </c>
      <c r="J718">
        <v>0</v>
      </c>
      <c r="K718" t="s">
        <v>13</v>
      </c>
      <c r="L718" s="2">
        <v>40</v>
      </c>
      <c r="M718" s="15" t="s">
        <v>14</v>
      </c>
      <c r="N718" s="2">
        <f>IF(Table1[[#This Row],[Purchased Bike]]="Yes", 1, 0)</f>
        <v>0</v>
      </c>
      <c r="O718" s="1" t="s">
        <v>36</v>
      </c>
      <c r="P718" t="s">
        <v>35</v>
      </c>
      <c r="Q718" s="2">
        <f>IF(LEFT(Table1[[#This Row],[Commute Distance]],2)="10",10,VALUE(LEFT(Table1[[#This Row],[Commute Distance]],FIND("-",Table1[[#This Row],[Commute Distance]])-1)))</f>
        <v>0</v>
      </c>
      <c r="R7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18">
        <f>(Table1[[#This Row],[Upper Bound]]+Table1[[#This Row],[Lower Bound]])/2</f>
        <v>0.5</v>
      </c>
    </row>
    <row r="719" spans="1:19" x14ac:dyDescent="0.3">
      <c r="A719" s="2">
        <v>19661</v>
      </c>
      <c r="B719" t="s">
        <v>25</v>
      </c>
      <c r="C719" t="str">
        <f>IF(Table1[[#This Row],[Gender]]="M", "Married", "Single")</f>
        <v>Married</v>
      </c>
      <c r="D719" t="s">
        <v>24</v>
      </c>
      <c r="E719" t="str">
        <f>IF(Table1[[#This Row],[Gender]]="F", "Female", "Male")</f>
        <v>Male</v>
      </c>
      <c r="F719" s="3">
        <v>90000</v>
      </c>
      <c r="G719" s="2">
        <v>4</v>
      </c>
      <c r="H719" t="s">
        <v>21</v>
      </c>
      <c r="I719" t="s">
        <v>12</v>
      </c>
      <c r="J719">
        <v>1</v>
      </c>
      <c r="K719" t="s">
        <v>20</v>
      </c>
      <c r="L719" s="2">
        <v>38</v>
      </c>
      <c r="M719" s="15" t="s">
        <v>12</v>
      </c>
      <c r="N719" s="2">
        <f>IF(Table1[[#This Row],[Purchased Bike]]="Yes", 1, 0)</f>
        <v>1</v>
      </c>
      <c r="O719" s="1" t="s">
        <v>36</v>
      </c>
      <c r="P719" t="s">
        <v>30</v>
      </c>
      <c r="Q719" s="2">
        <f>IF(LEFT(Table1[[#This Row],[Commute Distance]],2)="10",10,VALUE(LEFT(Table1[[#This Row],[Commute Distance]],FIND("-",Table1[[#This Row],[Commute Distance]])-1)))</f>
        <v>1</v>
      </c>
      <c r="R7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19">
        <f>(Table1[[#This Row],[Upper Bound]]+Table1[[#This Row],[Lower Bound]])/2</f>
        <v>1.5</v>
      </c>
    </row>
    <row r="720" spans="1:19" x14ac:dyDescent="0.3">
      <c r="A720" s="2">
        <v>26327</v>
      </c>
      <c r="B720" t="s">
        <v>24</v>
      </c>
      <c r="C720" t="str">
        <f>IF(Table1[[#This Row],[Gender]]="M", "Married", "Single")</f>
        <v>Married</v>
      </c>
      <c r="D720" t="s">
        <v>24</v>
      </c>
      <c r="E720" t="str">
        <f>IF(Table1[[#This Row],[Gender]]="F", "Female", "Male")</f>
        <v>Male</v>
      </c>
      <c r="F720" s="3">
        <v>70000</v>
      </c>
      <c r="G720" s="2">
        <v>4</v>
      </c>
      <c r="H720" t="s">
        <v>16</v>
      </c>
      <c r="I720" t="s">
        <v>12</v>
      </c>
      <c r="J720">
        <v>0</v>
      </c>
      <c r="K720" t="s">
        <v>17</v>
      </c>
      <c r="L720" s="2">
        <v>36</v>
      </c>
      <c r="M720" s="15" t="s">
        <v>12</v>
      </c>
      <c r="N720" s="2">
        <f>IF(Table1[[#This Row],[Purchased Bike]]="Yes", 1, 0)</f>
        <v>1</v>
      </c>
      <c r="O720" s="1" t="s">
        <v>36</v>
      </c>
      <c r="P720" t="s">
        <v>35</v>
      </c>
      <c r="Q720" s="2">
        <f>IF(LEFT(Table1[[#This Row],[Commute Distance]],2)="10",10,VALUE(LEFT(Table1[[#This Row],[Commute Distance]],FIND("-",Table1[[#This Row],[Commute Distance]])-1)))</f>
        <v>2</v>
      </c>
      <c r="R7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20">
        <f>(Table1[[#This Row],[Upper Bound]]+Table1[[#This Row],[Lower Bound]])/2</f>
        <v>3.5</v>
      </c>
    </row>
    <row r="721" spans="1:19" x14ac:dyDescent="0.3">
      <c r="A721" s="2">
        <v>26341</v>
      </c>
      <c r="B721" t="s">
        <v>24</v>
      </c>
      <c r="C721" t="str">
        <f>IF(Table1[[#This Row],[Gender]]="M", "Married", "Single")</f>
        <v>Single</v>
      </c>
      <c r="D721" t="s">
        <v>23</v>
      </c>
      <c r="E721" t="str">
        <f>IF(Table1[[#This Row],[Gender]]="F", "Female", "Male")</f>
        <v>Female</v>
      </c>
      <c r="F721" s="3">
        <v>70000</v>
      </c>
      <c r="G721" s="2">
        <v>5</v>
      </c>
      <c r="H721" t="s">
        <v>16</v>
      </c>
      <c r="I721" t="s">
        <v>12</v>
      </c>
      <c r="J721">
        <v>2</v>
      </c>
      <c r="K721" t="s">
        <v>13</v>
      </c>
      <c r="L721" s="2">
        <v>37</v>
      </c>
      <c r="M721" s="15" t="s">
        <v>14</v>
      </c>
      <c r="N721" s="2">
        <f>IF(Table1[[#This Row],[Purchased Bike]]="Yes", 1, 0)</f>
        <v>0</v>
      </c>
      <c r="O721" s="1" t="s">
        <v>36</v>
      </c>
      <c r="P721" t="s">
        <v>35</v>
      </c>
      <c r="Q721" s="2">
        <f>IF(LEFT(Table1[[#This Row],[Commute Distance]],2)="10",10,VALUE(LEFT(Table1[[#This Row],[Commute Distance]],FIND("-",Table1[[#This Row],[Commute Distance]])-1)))</f>
        <v>0</v>
      </c>
      <c r="R7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21">
        <f>(Table1[[#This Row],[Upper Bound]]+Table1[[#This Row],[Lower Bound]])/2</f>
        <v>0.5</v>
      </c>
    </row>
    <row r="722" spans="1:19" x14ac:dyDescent="0.3">
      <c r="A722" s="2">
        <v>24958</v>
      </c>
      <c r="B722" t="s">
        <v>25</v>
      </c>
      <c r="C722" t="str">
        <f>IF(Table1[[#This Row],[Gender]]="M", "Married", "Single")</f>
        <v>Single</v>
      </c>
      <c r="D722" t="s">
        <v>23</v>
      </c>
      <c r="E722" t="str">
        <f>IF(Table1[[#This Row],[Gender]]="F", "Female", "Male")</f>
        <v>Female</v>
      </c>
      <c r="F722" s="3">
        <v>40000</v>
      </c>
      <c r="G722" s="2">
        <v>5</v>
      </c>
      <c r="H722" t="s">
        <v>16</v>
      </c>
      <c r="I722" t="s">
        <v>14</v>
      </c>
      <c r="J722">
        <v>3</v>
      </c>
      <c r="K722" t="s">
        <v>17</v>
      </c>
      <c r="L722" s="2">
        <v>60</v>
      </c>
      <c r="M722" s="15" t="s">
        <v>12</v>
      </c>
      <c r="N722" s="2">
        <f>IF(Table1[[#This Row],[Purchased Bike]]="Yes", 1, 0)</f>
        <v>1</v>
      </c>
      <c r="O722" s="1" t="s">
        <v>36</v>
      </c>
      <c r="P722" t="s">
        <v>33</v>
      </c>
      <c r="Q722" s="2">
        <f>IF(LEFT(Table1[[#This Row],[Commute Distance]],2)="10",10,VALUE(LEFT(Table1[[#This Row],[Commute Distance]],FIND("-",Table1[[#This Row],[Commute Distance]])-1)))</f>
        <v>2</v>
      </c>
      <c r="R7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22">
        <f>(Table1[[#This Row],[Upper Bound]]+Table1[[#This Row],[Lower Bound]])/2</f>
        <v>3.5</v>
      </c>
    </row>
    <row r="723" spans="1:19" x14ac:dyDescent="0.3">
      <c r="A723" s="2">
        <v>13287</v>
      </c>
      <c r="B723" t="s">
        <v>25</v>
      </c>
      <c r="C723" t="str">
        <f>IF(Table1[[#This Row],[Gender]]="M", "Married", "Single")</f>
        <v>Married</v>
      </c>
      <c r="D723" t="s">
        <v>24</v>
      </c>
      <c r="E723" t="str">
        <f>IF(Table1[[#This Row],[Gender]]="F", "Female", "Male")</f>
        <v>Male</v>
      </c>
      <c r="F723" s="3">
        <v>110000</v>
      </c>
      <c r="G723" s="2">
        <v>4</v>
      </c>
      <c r="H723" t="s">
        <v>21</v>
      </c>
      <c r="I723" t="s">
        <v>12</v>
      </c>
      <c r="J723">
        <v>4</v>
      </c>
      <c r="K723" t="s">
        <v>18</v>
      </c>
      <c r="L723" s="2">
        <v>42</v>
      </c>
      <c r="M723" s="15" t="s">
        <v>12</v>
      </c>
      <c r="N723" s="2">
        <f>IF(Table1[[#This Row],[Purchased Bike]]="Yes", 1, 0)</f>
        <v>1</v>
      </c>
      <c r="O723" s="1" t="s">
        <v>36</v>
      </c>
      <c r="P723" t="s">
        <v>30</v>
      </c>
      <c r="Q723" s="2">
        <f>IF(LEFT(Table1[[#This Row],[Commute Distance]],2)="10",10,VALUE(LEFT(Table1[[#This Row],[Commute Distance]],FIND("-",Table1[[#This Row],[Commute Distance]])-1)))</f>
        <v>5</v>
      </c>
      <c r="R7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23">
        <f>(Table1[[#This Row],[Upper Bound]]+Table1[[#This Row],[Lower Bound]])/2</f>
        <v>7.5</v>
      </c>
    </row>
    <row r="724" spans="1:19" x14ac:dyDescent="0.3">
      <c r="A724" s="2">
        <v>14493</v>
      </c>
      <c r="B724" t="s">
        <v>25</v>
      </c>
      <c r="C724" t="str">
        <f>IF(Table1[[#This Row],[Gender]]="M", "Married", "Single")</f>
        <v>Single</v>
      </c>
      <c r="D724" t="s">
        <v>23</v>
      </c>
      <c r="E724" t="str">
        <f>IF(Table1[[#This Row],[Gender]]="F", "Female", "Male")</f>
        <v>Female</v>
      </c>
      <c r="F724" s="3">
        <v>70000</v>
      </c>
      <c r="G724" s="2">
        <v>3</v>
      </c>
      <c r="H724" t="s">
        <v>21</v>
      </c>
      <c r="I724" t="s">
        <v>14</v>
      </c>
      <c r="J724">
        <v>2</v>
      </c>
      <c r="K724" t="s">
        <v>20</v>
      </c>
      <c r="L724" s="2">
        <v>53</v>
      </c>
      <c r="M724" s="15" t="s">
        <v>14</v>
      </c>
      <c r="N724" s="2">
        <f>IF(Table1[[#This Row],[Purchased Bike]]="Yes", 1, 0)</f>
        <v>0</v>
      </c>
      <c r="O724" s="1" t="s">
        <v>36</v>
      </c>
      <c r="P724" t="s">
        <v>35</v>
      </c>
      <c r="Q724" s="2">
        <f>IF(LEFT(Table1[[#This Row],[Commute Distance]],2)="10",10,VALUE(LEFT(Table1[[#This Row],[Commute Distance]],FIND("-",Table1[[#This Row],[Commute Distance]])-1)))</f>
        <v>1</v>
      </c>
      <c r="R7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24">
        <f>(Table1[[#This Row],[Upper Bound]]+Table1[[#This Row],[Lower Bound]])/2</f>
        <v>1.5</v>
      </c>
    </row>
    <row r="725" spans="1:19" x14ac:dyDescent="0.3">
      <c r="A725" s="2">
        <v>26678</v>
      </c>
      <c r="B725" t="s">
        <v>25</v>
      </c>
      <c r="C725" t="str">
        <f>IF(Table1[[#This Row],[Gender]]="M", "Married", "Single")</f>
        <v>Single</v>
      </c>
      <c r="D725" t="s">
        <v>23</v>
      </c>
      <c r="E725" t="str">
        <f>IF(Table1[[#This Row],[Gender]]="F", "Female", "Male")</f>
        <v>Female</v>
      </c>
      <c r="F725" s="3">
        <v>80000</v>
      </c>
      <c r="G725" s="2">
        <v>2</v>
      </c>
      <c r="H725" t="s">
        <v>11</v>
      </c>
      <c r="I725" t="s">
        <v>12</v>
      </c>
      <c r="J725">
        <v>2</v>
      </c>
      <c r="K725" t="s">
        <v>18</v>
      </c>
      <c r="L725" s="2">
        <v>49</v>
      </c>
      <c r="M725" s="15" t="s">
        <v>14</v>
      </c>
      <c r="N725" s="2">
        <f>IF(Table1[[#This Row],[Purchased Bike]]="Yes", 1, 0)</f>
        <v>0</v>
      </c>
      <c r="O725" s="1" t="s">
        <v>36</v>
      </c>
      <c r="P725" t="s">
        <v>34</v>
      </c>
      <c r="Q725" s="2">
        <f>IF(LEFT(Table1[[#This Row],[Commute Distance]],2)="10",10,VALUE(LEFT(Table1[[#This Row],[Commute Distance]],FIND("-",Table1[[#This Row],[Commute Distance]])-1)))</f>
        <v>5</v>
      </c>
      <c r="R7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25">
        <f>(Table1[[#This Row],[Upper Bound]]+Table1[[#This Row],[Lower Bound]])/2</f>
        <v>7.5</v>
      </c>
    </row>
    <row r="726" spans="1:19" x14ac:dyDescent="0.3">
      <c r="A726" s="2">
        <v>23275</v>
      </c>
      <c r="B726" t="s">
        <v>24</v>
      </c>
      <c r="C726" t="str">
        <f>IF(Table1[[#This Row],[Gender]]="M", "Married", "Single")</f>
        <v>Married</v>
      </c>
      <c r="D726" t="s">
        <v>24</v>
      </c>
      <c r="E726" t="str">
        <f>IF(Table1[[#This Row],[Gender]]="F", "Female", "Male")</f>
        <v>Male</v>
      </c>
      <c r="F726" s="3">
        <v>30000</v>
      </c>
      <c r="G726" s="2">
        <v>2</v>
      </c>
      <c r="H726" t="s">
        <v>11</v>
      </c>
      <c r="I726" t="s">
        <v>12</v>
      </c>
      <c r="J726">
        <v>2</v>
      </c>
      <c r="K726" t="s">
        <v>20</v>
      </c>
      <c r="L726" s="2">
        <v>49</v>
      </c>
      <c r="M726" s="15" t="s">
        <v>14</v>
      </c>
      <c r="N726" s="2">
        <f>IF(Table1[[#This Row],[Purchased Bike]]="Yes", 1, 0)</f>
        <v>0</v>
      </c>
      <c r="O726" s="1" t="s">
        <v>36</v>
      </c>
      <c r="P726" t="s">
        <v>33</v>
      </c>
      <c r="Q726" s="2">
        <f>IF(LEFT(Table1[[#This Row],[Commute Distance]],2)="10",10,VALUE(LEFT(Table1[[#This Row],[Commute Distance]],FIND("-",Table1[[#This Row],[Commute Distance]])-1)))</f>
        <v>1</v>
      </c>
      <c r="R7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26">
        <f>(Table1[[#This Row],[Upper Bound]]+Table1[[#This Row],[Lower Bound]])/2</f>
        <v>1.5</v>
      </c>
    </row>
    <row r="727" spans="1:19" x14ac:dyDescent="0.3">
      <c r="A727" s="2">
        <v>11270</v>
      </c>
      <c r="B727" t="s">
        <v>24</v>
      </c>
      <c r="C727" t="str">
        <f>IF(Table1[[#This Row],[Gender]]="M", "Married", "Single")</f>
        <v>Married</v>
      </c>
      <c r="D727" t="s">
        <v>24</v>
      </c>
      <c r="E727" t="str">
        <f>IF(Table1[[#This Row],[Gender]]="F", "Female", "Male")</f>
        <v>Male</v>
      </c>
      <c r="F727" s="3">
        <v>130000</v>
      </c>
      <c r="G727" s="2">
        <v>2</v>
      </c>
      <c r="H727" t="s">
        <v>21</v>
      </c>
      <c r="I727" t="s">
        <v>12</v>
      </c>
      <c r="J727">
        <v>3</v>
      </c>
      <c r="K727" t="s">
        <v>13</v>
      </c>
      <c r="L727" s="2">
        <v>42</v>
      </c>
      <c r="M727" s="15" t="s">
        <v>12</v>
      </c>
      <c r="N727" s="2">
        <f>IF(Table1[[#This Row],[Purchased Bike]]="Yes", 1, 0)</f>
        <v>1</v>
      </c>
      <c r="O727" s="1" t="s">
        <v>36</v>
      </c>
      <c r="P727" t="s">
        <v>35</v>
      </c>
      <c r="Q727" s="2">
        <f>IF(LEFT(Table1[[#This Row],[Commute Distance]],2)="10",10,VALUE(LEFT(Table1[[#This Row],[Commute Distance]],FIND("-",Table1[[#This Row],[Commute Distance]])-1)))</f>
        <v>0</v>
      </c>
      <c r="R7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27">
        <f>(Table1[[#This Row],[Upper Bound]]+Table1[[#This Row],[Lower Bound]])/2</f>
        <v>0.5</v>
      </c>
    </row>
    <row r="728" spans="1:19" x14ac:dyDescent="0.3">
      <c r="A728" s="2">
        <v>20084</v>
      </c>
      <c r="B728" t="s">
        <v>24</v>
      </c>
      <c r="C728" t="str">
        <f>IF(Table1[[#This Row],[Gender]]="M", "Married", "Single")</f>
        <v>Married</v>
      </c>
      <c r="D728" t="s">
        <v>24</v>
      </c>
      <c r="E728" t="str">
        <f>IF(Table1[[#This Row],[Gender]]="F", "Female", "Male")</f>
        <v>Male</v>
      </c>
      <c r="F728" s="3">
        <v>20000</v>
      </c>
      <c r="G728" s="2">
        <v>2</v>
      </c>
      <c r="H728" t="s">
        <v>19</v>
      </c>
      <c r="I728" t="s">
        <v>14</v>
      </c>
      <c r="J728">
        <v>2</v>
      </c>
      <c r="K728" t="s">
        <v>13</v>
      </c>
      <c r="L728" s="2">
        <v>53</v>
      </c>
      <c r="M728" s="15" t="s">
        <v>14</v>
      </c>
      <c r="N728" s="2">
        <f>IF(Table1[[#This Row],[Purchased Bike]]="Yes", 1, 0)</f>
        <v>0</v>
      </c>
      <c r="O728" s="1" t="s">
        <v>36</v>
      </c>
      <c r="P728" t="s">
        <v>33</v>
      </c>
      <c r="Q728" s="2">
        <f>IF(LEFT(Table1[[#This Row],[Commute Distance]],2)="10",10,VALUE(LEFT(Table1[[#This Row],[Commute Distance]],FIND("-",Table1[[#This Row],[Commute Distance]])-1)))</f>
        <v>0</v>
      </c>
      <c r="R7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28">
        <f>(Table1[[#This Row],[Upper Bound]]+Table1[[#This Row],[Lower Bound]])/2</f>
        <v>0.5</v>
      </c>
    </row>
    <row r="729" spans="1:19" x14ac:dyDescent="0.3">
      <c r="A729" s="2">
        <v>16144</v>
      </c>
      <c r="B729" t="s">
        <v>24</v>
      </c>
      <c r="C729" t="str">
        <f>IF(Table1[[#This Row],[Gender]]="M", "Married", "Single")</f>
        <v>Married</v>
      </c>
      <c r="D729" t="s">
        <v>24</v>
      </c>
      <c r="E729" t="str">
        <f>IF(Table1[[#This Row],[Gender]]="F", "Female", "Male")</f>
        <v>Male</v>
      </c>
      <c r="F729" s="3">
        <v>70000</v>
      </c>
      <c r="G729" s="2">
        <v>1</v>
      </c>
      <c r="H729" t="s">
        <v>16</v>
      </c>
      <c r="I729" t="s">
        <v>12</v>
      </c>
      <c r="J729">
        <v>1</v>
      </c>
      <c r="K729" t="s">
        <v>13</v>
      </c>
      <c r="L729" s="2">
        <v>46</v>
      </c>
      <c r="M729" s="15" t="s">
        <v>12</v>
      </c>
      <c r="N729" s="2">
        <f>IF(Table1[[#This Row],[Purchased Bike]]="Yes", 1, 0)</f>
        <v>1</v>
      </c>
      <c r="O729" s="1" t="s">
        <v>36</v>
      </c>
      <c r="P729" t="s">
        <v>35</v>
      </c>
      <c r="Q729" s="2">
        <f>IF(LEFT(Table1[[#This Row],[Commute Distance]],2)="10",10,VALUE(LEFT(Table1[[#This Row],[Commute Distance]],FIND("-",Table1[[#This Row],[Commute Distance]])-1)))</f>
        <v>0</v>
      </c>
      <c r="R7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29">
        <f>(Table1[[#This Row],[Upper Bound]]+Table1[[#This Row],[Lower Bound]])/2</f>
        <v>0.5</v>
      </c>
    </row>
    <row r="730" spans="1:19" x14ac:dyDescent="0.3">
      <c r="A730" s="2">
        <v>27731</v>
      </c>
      <c r="B730" t="s">
        <v>24</v>
      </c>
      <c r="C730" t="str">
        <f>IF(Table1[[#This Row],[Gender]]="M", "Married", "Single")</f>
        <v>Married</v>
      </c>
      <c r="D730" t="s">
        <v>24</v>
      </c>
      <c r="E730" t="str">
        <f>IF(Table1[[#This Row],[Gender]]="F", "Female", "Male")</f>
        <v>Male</v>
      </c>
      <c r="F730" s="3">
        <v>40000</v>
      </c>
      <c r="G730" s="2">
        <v>0</v>
      </c>
      <c r="H730" t="s">
        <v>11</v>
      </c>
      <c r="I730" t="s">
        <v>12</v>
      </c>
      <c r="J730">
        <v>2</v>
      </c>
      <c r="K730" t="s">
        <v>18</v>
      </c>
      <c r="L730" s="2">
        <v>27</v>
      </c>
      <c r="M730" s="15" t="s">
        <v>14</v>
      </c>
      <c r="N730" s="2">
        <f>IF(Table1[[#This Row],[Purchased Bike]]="Yes", 1, 0)</f>
        <v>0</v>
      </c>
      <c r="O730" s="1" t="s">
        <v>36</v>
      </c>
      <c r="P730" t="s">
        <v>33</v>
      </c>
      <c r="Q730" s="2">
        <f>IF(LEFT(Table1[[#This Row],[Commute Distance]],2)="10",10,VALUE(LEFT(Table1[[#This Row],[Commute Distance]],FIND("-",Table1[[#This Row],[Commute Distance]])-1)))</f>
        <v>5</v>
      </c>
      <c r="R7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30">
        <f>(Table1[[#This Row],[Upper Bound]]+Table1[[#This Row],[Lower Bound]])/2</f>
        <v>7.5</v>
      </c>
    </row>
    <row r="731" spans="1:19" x14ac:dyDescent="0.3">
      <c r="A731" s="2">
        <v>11886</v>
      </c>
      <c r="B731" t="s">
        <v>24</v>
      </c>
      <c r="C731" t="str">
        <f>IF(Table1[[#This Row],[Gender]]="M", "Married", "Single")</f>
        <v>Single</v>
      </c>
      <c r="D731" t="s">
        <v>23</v>
      </c>
      <c r="E731" t="str">
        <f>IF(Table1[[#This Row],[Gender]]="F", "Female", "Male")</f>
        <v>Female</v>
      </c>
      <c r="F731" s="3">
        <v>60000</v>
      </c>
      <c r="G731" s="2">
        <v>3</v>
      </c>
      <c r="H731" t="s">
        <v>16</v>
      </c>
      <c r="I731" t="s">
        <v>12</v>
      </c>
      <c r="J731">
        <v>1</v>
      </c>
      <c r="K731" t="s">
        <v>13</v>
      </c>
      <c r="L731" s="2">
        <v>48</v>
      </c>
      <c r="M731" s="15" t="s">
        <v>12</v>
      </c>
      <c r="N731" s="2">
        <f>IF(Table1[[#This Row],[Purchased Bike]]="Yes", 1, 0)</f>
        <v>1</v>
      </c>
      <c r="O731" s="1" t="s">
        <v>36</v>
      </c>
      <c r="P731" t="s">
        <v>30</v>
      </c>
      <c r="Q731" s="2">
        <f>IF(LEFT(Table1[[#This Row],[Commute Distance]],2)="10",10,VALUE(LEFT(Table1[[#This Row],[Commute Distance]],FIND("-",Table1[[#This Row],[Commute Distance]])-1)))</f>
        <v>0</v>
      </c>
      <c r="R7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31">
        <f>(Table1[[#This Row],[Upper Bound]]+Table1[[#This Row],[Lower Bound]])/2</f>
        <v>0.5</v>
      </c>
    </row>
    <row r="732" spans="1:19" x14ac:dyDescent="0.3">
      <c r="A732" s="2">
        <v>24324</v>
      </c>
      <c r="B732" t="s">
        <v>25</v>
      </c>
      <c r="C732" t="str">
        <f>IF(Table1[[#This Row],[Gender]]="M", "Married", "Single")</f>
        <v>Single</v>
      </c>
      <c r="D732" t="s">
        <v>23</v>
      </c>
      <c r="E732" t="str">
        <f>IF(Table1[[#This Row],[Gender]]="F", "Female", "Male")</f>
        <v>Female</v>
      </c>
      <c r="F732" s="3">
        <v>60000</v>
      </c>
      <c r="G732" s="2">
        <v>4</v>
      </c>
      <c r="H732" t="s">
        <v>11</v>
      </c>
      <c r="I732" t="s">
        <v>12</v>
      </c>
      <c r="J732">
        <v>2</v>
      </c>
      <c r="K732" t="s">
        <v>17</v>
      </c>
      <c r="L732" s="2">
        <v>41</v>
      </c>
      <c r="M732" s="15" t="s">
        <v>12</v>
      </c>
      <c r="N732" s="2">
        <f>IF(Table1[[#This Row],[Purchased Bike]]="Yes", 1, 0)</f>
        <v>1</v>
      </c>
      <c r="O732" s="1" t="s">
        <v>36</v>
      </c>
      <c r="P732" t="s">
        <v>30</v>
      </c>
      <c r="Q732" s="2">
        <f>IF(LEFT(Table1[[#This Row],[Commute Distance]],2)="10",10,VALUE(LEFT(Table1[[#This Row],[Commute Distance]],FIND("-",Table1[[#This Row],[Commute Distance]])-1)))</f>
        <v>2</v>
      </c>
      <c r="R7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32">
        <f>(Table1[[#This Row],[Upper Bound]]+Table1[[#This Row],[Lower Bound]])/2</f>
        <v>3.5</v>
      </c>
    </row>
    <row r="733" spans="1:19" x14ac:dyDescent="0.3">
      <c r="A733" s="2">
        <v>22220</v>
      </c>
      <c r="B733" t="s">
        <v>24</v>
      </c>
      <c r="C733" t="str">
        <f>IF(Table1[[#This Row],[Gender]]="M", "Married", "Single")</f>
        <v>Married</v>
      </c>
      <c r="D733" t="s">
        <v>24</v>
      </c>
      <c r="E733" t="str">
        <f>IF(Table1[[#This Row],[Gender]]="F", "Female", "Male")</f>
        <v>Male</v>
      </c>
      <c r="F733" s="3">
        <v>60000</v>
      </c>
      <c r="G733" s="2">
        <v>2</v>
      </c>
      <c r="H733" t="s">
        <v>16</v>
      </c>
      <c r="I733" t="s">
        <v>14</v>
      </c>
      <c r="J733">
        <v>2</v>
      </c>
      <c r="K733" t="s">
        <v>20</v>
      </c>
      <c r="L733" s="2">
        <v>49</v>
      </c>
      <c r="M733" s="15" t="s">
        <v>12</v>
      </c>
      <c r="N733" s="2">
        <f>IF(Table1[[#This Row],[Purchased Bike]]="Yes", 1, 0)</f>
        <v>1</v>
      </c>
      <c r="O733" s="1" t="s">
        <v>36</v>
      </c>
      <c r="P733" t="s">
        <v>33</v>
      </c>
      <c r="Q733" s="2">
        <f>IF(LEFT(Table1[[#This Row],[Commute Distance]],2)="10",10,VALUE(LEFT(Table1[[#This Row],[Commute Distance]],FIND("-",Table1[[#This Row],[Commute Distance]])-1)))</f>
        <v>1</v>
      </c>
      <c r="R7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33">
        <f>(Table1[[#This Row],[Upper Bound]]+Table1[[#This Row],[Lower Bound]])/2</f>
        <v>1.5</v>
      </c>
    </row>
    <row r="734" spans="1:19" x14ac:dyDescent="0.3">
      <c r="A734" s="2">
        <v>26625</v>
      </c>
      <c r="B734" t="s">
        <v>25</v>
      </c>
      <c r="C734" t="str">
        <f>IF(Table1[[#This Row],[Gender]]="M", "Married", "Single")</f>
        <v>Single</v>
      </c>
      <c r="D734" t="s">
        <v>23</v>
      </c>
      <c r="E734" t="str">
        <f>IF(Table1[[#This Row],[Gender]]="F", "Female", "Male")</f>
        <v>Female</v>
      </c>
      <c r="F734" s="3">
        <v>60000</v>
      </c>
      <c r="G734" s="2">
        <v>0</v>
      </c>
      <c r="H734" t="s">
        <v>16</v>
      </c>
      <c r="I734" t="s">
        <v>12</v>
      </c>
      <c r="J734">
        <v>1</v>
      </c>
      <c r="K734" t="s">
        <v>17</v>
      </c>
      <c r="L734" s="2">
        <v>38</v>
      </c>
      <c r="M734" s="15" t="s">
        <v>12</v>
      </c>
      <c r="N734" s="2">
        <f>IF(Table1[[#This Row],[Purchased Bike]]="Yes", 1, 0)</f>
        <v>1</v>
      </c>
      <c r="O734" s="1" t="s">
        <v>36</v>
      </c>
      <c r="P734" t="s">
        <v>35</v>
      </c>
      <c r="Q734" s="2">
        <f>IF(LEFT(Table1[[#This Row],[Commute Distance]],2)="10",10,VALUE(LEFT(Table1[[#This Row],[Commute Distance]],FIND("-",Table1[[#This Row],[Commute Distance]])-1)))</f>
        <v>2</v>
      </c>
      <c r="R7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34">
        <f>(Table1[[#This Row],[Upper Bound]]+Table1[[#This Row],[Lower Bound]])/2</f>
        <v>3.5</v>
      </c>
    </row>
    <row r="735" spans="1:19" x14ac:dyDescent="0.3">
      <c r="A735" s="2">
        <v>23027</v>
      </c>
      <c r="B735" t="s">
        <v>25</v>
      </c>
      <c r="C735" t="str">
        <f>IF(Table1[[#This Row],[Gender]]="M", "Married", "Single")</f>
        <v>Married</v>
      </c>
      <c r="D735" t="s">
        <v>24</v>
      </c>
      <c r="E735" t="str">
        <f>IF(Table1[[#This Row],[Gender]]="F", "Female", "Male")</f>
        <v>Male</v>
      </c>
      <c r="F735" s="3">
        <v>130000</v>
      </c>
      <c r="G735" s="2">
        <v>1</v>
      </c>
      <c r="H735" t="s">
        <v>21</v>
      </c>
      <c r="I735" t="s">
        <v>14</v>
      </c>
      <c r="J735">
        <v>4</v>
      </c>
      <c r="K735" t="s">
        <v>13</v>
      </c>
      <c r="L735" s="2">
        <v>44</v>
      </c>
      <c r="M735" s="15" t="s">
        <v>14</v>
      </c>
      <c r="N735" s="2">
        <f>IF(Table1[[#This Row],[Purchased Bike]]="Yes", 1, 0)</f>
        <v>0</v>
      </c>
      <c r="O735" s="1" t="s">
        <v>36</v>
      </c>
      <c r="P735" t="s">
        <v>30</v>
      </c>
      <c r="Q735" s="2">
        <f>IF(LEFT(Table1[[#This Row],[Commute Distance]],2)="10",10,VALUE(LEFT(Table1[[#This Row],[Commute Distance]],FIND("-",Table1[[#This Row],[Commute Distance]])-1)))</f>
        <v>0</v>
      </c>
      <c r="R7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35">
        <f>(Table1[[#This Row],[Upper Bound]]+Table1[[#This Row],[Lower Bound]])/2</f>
        <v>0.5</v>
      </c>
    </row>
    <row r="736" spans="1:19" x14ac:dyDescent="0.3">
      <c r="A736" s="2">
        <v>16867</v>
      </c>
      <c r="B736" t="s">
        <v>25</v>
      </c>
      <c r="C736" t="str">
        <f>IF(Table1[[#This Row],[Gender]]="M", "Married", "Single")</f>
        <v>Single</v>
      </c>
      <c r="D736" t="s">
        <v>23</v>
      </c>
      <c r="E736" t="str">
        <f>IF(Table1[[#This Row],[Gender]]="F", "Female", "Male")</f>
        <v>Female</v>
      </c>
      <c r="F736" s="3">
        <v>130000</v>
      </c>
      <c r="G736" s="2">
        <v>1</v>
      </c>
      <c r="H736" t="s">
        <v>21</v>
      </c>
      <c r="I736" t="s">
        <v>14</v>
      </c>
      <c r="J736">
        <v>3</v>
      </c>
      <c r="K736" t="s">
        <v>13</v>
      </c>
      <c r="L736" s="2">
        <v>45</v>
      </c>
      <c r="M736" s="15" t="s">
        <v>12</v>
      </c>
      <c r="N736" s="2">
        <f>IF(Table1[[#This Row],[Purchased Bike]]="Yes", 1, 0)</f>
        <v>1</v>
      </c>
      <c r="O736" s="1" t="s">
        <v>36</v>
      </c>
      <c r="P736" t="s">
        <v>30</v>
      </c>
      <c r="Q736" s="2">
        <f>IF(LEFT(Table1[[#This Row],[Commute Distance]],2)="10",10,VALUE(LEFT(Table1[[#This Row],[Commute Distance]],FIND("-",Table1[[#This Row],[Commute Distance]])-1)))</f>
        <v>0</v>
      </c>
      <c r="R7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36">
        <f>(Table1[[#This Row],[Upper Bound]]+Table1[[#This Row],[Lower Bound]])/2</f>
        <v>0.5</v>
      </c>
    </row>
    <row r="737" spans="1:19" x14ac:dyDescent="0.3">
      <c r="A737" s="2">
        <v>14514</v>
      </c>
      <c r="B737" t="s">
        <v>25</v>
      </c>
      <c r="C737" t="str">
        <f>IF(Table1[[#This Row],[Gender]]="M", "Married", "Single")</f>
        <v>Single</v>
      </c>
      <c r="D737" t="s">
        <v>23</v>
      </c>
      <c r="E737" t="str">
        <f>IF(Table1[[#This Row],[Gender]]="F", "Female", "Male")</f>
        <v>Female</v>
      </c>
      <c r="F737" s="3">
        <v>30000</v>
      </c>
      <c r="G737" s="2">
        <v>0</v>
      </c>
      <c r="H737" t="s">
        <v>11</v>
      </c>
      <c r="I737" t="s">
        <v>12</v>
      </c>
      <c r="J737">
        <v>1</v>
      </c>
      <c r="K737" t="s">
        <v>18</v>
      </c>
      <c r="L737" s="2">
        <v>26</v>
      </c>
      <c r="M737" s="15" t="s">
        <v>14</v>
      </c>
      <c r="N737" s="2">
        <f>IF(Table1[[#This Row],[Purchased Bike]]="Yes", 1, 0)</f>
        <v>0</v>
      </c>
      <c r="O737" s="1" t="s">
        <v>36</v>
      </c>
      <c r="P737" t="s">
        <v>31</v>
      </c>
      <c r="Q737" s="2">
        <f>IF(LEFT(Table1[[#This Row],[Commute Distance]],2)="10",10,VALUE(LEFT(Table1[[#This Row],[Commute Distance]],FIND("-",Table1[[#This Row],[Commute Distance]])-1)))</f>
        <v>5</v>
      </c>
      <c r="R7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37">
        <f>(Table1[[#This Row],[Upper Bound]]+Table1[[#This Row],[Lower Bound]])/2</f>
        <v>7.5</v>
      </c>
    </row>
    <row r="738" spans="1:19" x14ac:dyDescent="0.3">
      <c r="A738" s="2">
        <v>19634</v>
      </c>
      <c r="B738" t="s">
        <v>24</v>
      </c>
      <c r="C738" t="str">
        <f>IF(Table1[[#This Row],[Gender]]="M", "Married", "Single")</f>
        <v>Married</v>
      </c>
      <c r="D738" t="s">
        <v>24</v>
      </c>
      <c r="E738" t="str">
        <f>IF(Table1[[#This Row],[Gender]]="F", "Female", "Male")</f>
        <v>Male</v>
      </c>
      <c r="F738" s="3">
        <v>40000</v>
      </c>
      <c r="G738" s="2">
        <v>0</v>
      </c>
      <c r="H738" t="s">
        <v>11</v>
      </c>
      <c r="I738" t="s">
        <v>12</v>
      </c>
      <c r="J738">
        <v>1</v>
      </c>
      <c r="K738" t="s">
        <v>18</v>
      </c>
      <c r="L738" s="2">
        <v>31</v>
      </c>
      <c r="M738" s="15" t="s">
        <v>14</v>
      </c>
      <c r="N738" s="2">
        <f>IF(Table1[[#This Row],[Purchased Bike]]="Yes", 1, 0)</f>
        <v>0</v>
      </c>
      <c r="O738" s="1" t="s">
        <v>36</v>
      </c>
      <c r="P738" t="s">
        <v>33</v>
      </c>
      <c r="Q738" s="2">
        <f>IF(LEFT(Table1[[#This Row],[Commute Distance]],2)="10",10,VALUE(LEFT(Table1[[#This Row],[Commute Distance]],FIND("-",Table1[[#This Row],[Commute Distance]])-1)))</f>
        <v>5</v>
      </c>
      <c r="R7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38">
        <f>(Table1[[#This Row],[Upper Bound]]+Table1[[#This Row],[Lower Bound]])/2</f>
        <v>7.5</v>
      </c>
    </row>
    <row r="739" spans="1:19" x14ac:dyDescent="0.3">
      <c r="A739" s="2">
        <v>18504</v>
      </c>
      <c r="B739" t="s">
        <v>24</v>
      </c>
      <c r="C739" t="str">
        <f>IF(Table1[[#This Row],[Gender]]="M", "Married", "Single")</f>
        <v>Married</v>
      </c>
      <c r="D739" t="s">
        <v>24</v>
      </c>
      <c r="E739" t="str">
        <f>IF(Table1[[#This Row],[Gender]]="F", "Female", "Male")</f>
        <v>Male</v>
      </c>
      <c r="F739" s="3">
        <v>70000</v>
      </c>
      <c r="G739" s="2">
        <v>2</v>
      </c>
      <c r="H739" t="s">
        <v>11</v>
      </c>
      <c r="I739" t="s">
        <v>14</v>
      </c>
      <c r="J739">
        <v>2</v>
      </c>
      <c r="K739" t="s">
        <v>20</v>
      </c>
      <c r="L739" s="2">
        <v>49</v>
      </c>
      <c r="M739" s="15" t="s">
        <v>14</v>
      </c>
      <c r="N739" s="2">
        <f>IF(Table1[[#This Row],[Purchased Bike]]="Yes", 1, 0)</f>
        <v>0</v>
      </c>
      <c r="O739" s="1" t="s">
        <v>36</v>
      </c>
      <c r="P739" t="s">
        <v>34</v>
      </c>
      <c r="Q739" s="2">
        <f>IF(LEFT(Table1[[#This Row],[Commute Distance]],2)="10",10,VALUE(LEFT(Table1[[#This Row],[Commute Distance]],FIND("-",Table1[[#This Row],[Commute Distance]])-1)))</f>
        <v>1</v>
      </c>
      <c r="R7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39">
        <f>(Table1[[#This Row],[Upper Bound]]+Table1[[#This Row],[Lower Bound]])/2</f>
        <v>1.5</v>
      </c>
    </row>
    <row r="740" spans="1:19" x14ac:dyDescent="0.3">
      <c r="A740" s="2">
        <v>28799</v>
      </c>
      <c r="B740" t="s">
        <v>25</v>
      </c>
      <c r="C740" t="str">
        <f>IF(Table1[[#This Row],[Gender]]="M", "Married", "Single")</f>
        <v>Single</v>
      </c>
      <c r="D740" t="s">
        <v>23</v>
      </c>
      <c r="E740" t="str">
        <f>IF(Table1[[#This Row],[Gender]]="F", "Female", "Male")</f>
        <v>Female</v>
      </c>
      <c r="F740" s="3">
        <v>40000</v>
      </c>
      <c r="G740" s="2">
        <v>2</v>
      </c>
      <c r="H740" t="s">
        <v>15</v>
      </c>
      <c r="I740" t="s">
        <v>14</v>
      </c>
      <c r="J740">
        <v>1</v>
      </c>
      <c r="K740" t="s">
        <v>20</v>
      </c>
      <c r="L740" s="2">
        <v>47</v>
      </c>
      <c r="M740" s="15" t="s">
        <v>12</v>
      </c>
      <c r="N740" s="2">
        <f>IF(Table1[[#This Row],[Purchased Bike]]="Yes", 1, 0)</f>
        <v>1</v>
      </c>
      <c r="O740" s="1" t="s">
        <v>36</v>
      </c>
      <c r="P740" t="s">
        <v>31</v>
      </c>
      <c r="Q740" s="2">
        <f>IF(LEFT(Table1[[#This Row],[Commute Distance]],2)="10",10,VALUE(LEFT(Table1[[#This Row],[Commute Distance]],FIND("-",Table1[[#This Row],[Commute Distance]])-1)))</f>
        <v>1</v>
      </c>
      <c r="R7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40">
        <f>(Table1[[#This Row],[Upper Bound]]+Table1[[#This Row],[Lower Bound]])/2</f>
        <v>1.5</v>
      </c>
    </row>
    <row r="741" spans="1:19" x14ac:dyDescent="0.3">
      <c r="A741" s="2">
        <v>11225</v>
      </c>
      <c r="B741" t="s">
        <v>24</v>
      </c>
      <c r="C741" t="str">
        <f>IF(Table1[[#This Row],[Gender]]="M", "Married", "Single")</f>
        <v>Single</v>
      </c>
      <c r="D741" t="s">
        <v>23</v>
      </c>
      <c r="E741" t="str">
        <f>IF(Table1[[#This Row],[Gender]]="F", "Female", "Male")</f>
        <v>Female</v>
      </c>
      <c r="F741" s="3">
        <v>60000</v>
      </c>
      <c r="G741" s="2">
        <v>2</v>
      </c>
      <c r="H741" t="s">
        <v>16</v>
      </c>
      <c r="I741" t="s">
        <v>12</v>
      </c>
      <c r="J741">
        <v>1</v>
      </c>
      <c r="K741" t="s">
        <v>22</v>
      </c>
      <c r="L741" s="2">
        <v>55</v>
      </c>
      <c r="M741" s="15" t="s">
        <v>14</v>
      </c>
      <c r="N741" s="2">
        <f>IF(Table1[[#This Row],[Purchased Bike]]="Yes", 1, 0)</f>
        <v>0</v>
      </c>
      <c r="O741" s="1" t="s">
        <v>36</v>
      </c>
      <c r="P741" t="s">
        <v>31</v>
      </c>
      <c r="Q741" s="2">
        <f>IF(LEFT(Table1[[#This Row],[Commute Distance]],2)="10",10,VALUE(LEFT(Table1[[#This Row],[Commute Distance]],FIND("-",Table1[[#This Row],[Commute Distance]])-1)))</f>
        <v>10</v>
      </c>
      <c r="R7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41">
        <f>(Table1[[#This Row],[Upper Bound]]+Table1[[#This Row],[Lower Bound]])/2</f>
        <v>504.5</v>
      </c>
    </row>
    <row r="742" spans="1:19" x14ac:dyDescent="0.3">
      <c r="A742" s="2">
        <v>17657</v>
      </c>
      <c r="B742" t="s">
        <v>24</v>
      </c>
      <c r="C742" t="str">
        <f>IF(Table1[[#This Row],[Gender]]="M", "Married", "Single")</f>
        <v>Married</v>
      </c>
      <c r="D742" t="s">
        <v>24</v>
      </c>
      <c r="E742" t="str">
        <f>IF(Table1[[#This Row],[Gender]]="F", "Female", "Male")</f>
        <v>Male</v>
      </c>
      <c r="F742" s="3">
        <v>40000</v>
      </c>
      <c r="G742" s="2">
        <v>4</v>
      </c>
      <c r="H742" t="s">
        <v>15</v>
      </c>
      <c r="I742" t="s">
        <v>14</v>
      </c>
      <c r="J742">
        <v>0</v>
      </c>
      <c r="K742" t="s">
        <v>13</v>
      </c>
      <c r="L742" s="2">
        <v>30</v>
      </c>
      <c r="M742" s="15" t="s">
        <v>14</v>
      </c>
      <c r="N742" s="2">
        <f>IF(Table1[[#This Row],[Purchased Bike]]="Yes", 1, 0)</f>
        <v>0</v>
      </c>
      <c r="O742" s="1" t="s">
        <v>36</v>
      </c>
      <c r="P742" t="s">
        <v>31</v>
      </c>
      <c r="Q742" s="2">
        <f>IF(LEFT(Table1[[#This Row],[Commute Distance]],2)="10",10,VALUE(LEFT(Table1[[#This Row],[Commute Distance]],FIND("-",Table1[[#This Row],[Commute Distance]])-1)))</f>
        <v>0</v>
      </c>
      <c r="R7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42">
        <f>(Table1[[#This Row],[Upper Bound]]+Table1[[#This Row],[Lower Bound]])/2</f>
        <v>0.5</v>
      </c>
    </row>
    <row r="743" spans="1:19" x14ac:dyDescent="0.3">
      <c r="A743" s="2">
        <v>14913</v>
      </c>
      <c r="B743" t="s">
        <v>24</v>
      </c>
      <c r="C743" t="str">
        <f>IF(Table1[[#This Row],[Gender]]="M", "Married", "Single")</f>
        <v>Single</v>
      </c>
      <c r="D743" t="s">
        <v>23</v>
      </c>
      <c r="E743" t="str">
        <f>IF(Table1[[#This Row],[Gender]]="F", "Female", "Male")</f>
        <v>Female</v>
      </c>
      <c r="F743" s="3">
        <v>40000</v>
      </c>
      <c r="G743" s="2">
        <v>1</v>
      </c>
      <c r="H743" t="s">
        <v>15</v>
      </c>
      <c r="I743" t="s">
        <v>12</v>
      </c>
      <c r="J743">
        <v>1</v>
      </c>
      <c r="K743" t="s">
        <v>20</v>
      </c>
      <c r="L743" s="2">
        <v>48</v>
      </c>
      <c r="M743" s="15" t="s">
        <v>12</v>
      </c>
      <c r="N743" s="2">
        <f>IF(Table1[[#This Row],[Purchased Bike]]="Yes", 1, 0)</f>
        <v>1</v>
      </c>
      <c r="O743" s="1" t="s">
        <v>36</v>
      </c>
      <c r="P743" t="s">
        <v>31</v>
      </c>
      <c r="Q743" s="2">
        <f>IF(LEFT(Table1[[#This Row],[Commute Distance]],2)="10",10,VALUE(LEFT(Table1[[#This Row],[Commute Distance]],FIND("-",Table1[[#This Row],[Commute Distance]])-1)))</f>
        <v>1</v>
      </c>
      <c r="R7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43">
        <f>(Table1[[#This Row],[Upper Bound]]+Table1[[#This Row],[Lower Bound]])/2</f>
        <v>1.5</v>
      </c>
    </row>
    <row r="744" spans="1:19" x14ac:dyDescent="0.3">
      <c r="A744" s="2">
        <v>14077</v>
      </c>
      <c r="B744" t="s">
        <v>25</v>
      </c>
      <c r="C744" t="str">
        <f>IF(Table1[[#This Row],[Gender]]="M", "Married", "Single")</f>
        <v>Married</v>
      </c>
      <c r="D744" t="s">
        <v>24</v>
      </c>
      <c r="E744" t="str">
        <f>IF(Table1[[#This Row],[Gender]]="F", "Female", "Male")</f>
        <v>Male</v>
      </c>
      <c r="F744" s="3">
        <v>30000</v>
      </c>
      <c r="G744" s="2">
        <v>0</v>
      </c>
      <c r="H744" t="s">
        <v>11</v>
      </c>
      <c r="I744" t="s">
        <v>12</v>
      </c>
      <c r="J744">
        <v>2</v>
      </c>
      <c r="K744" t="s">
        <v>18</v>
      </c>
      <c r="L744" s="2">
        <v>30</v>
      </c>
      <c r="M744" s="15" t="s">
        <v>14</v>
      </c>
      <c r="N744" s="2">
        <f>IF(Table1[[#This Row],[Purchased Bike]]="Yes", 1, 0)</f>
        <v>0</v>
      </c>
      <c r="O744" s="1" t="s">
        <v>36</v>
      </c>
      <c r="P744" t="s">
        <v>33</v>
      </c>
      <c r="Q744" s="2">
        <f>IF(LEFT(Table1[[#This Row],[Commute Distance]],2)="10",10,VALUE(LEFT(Table1[[#This Row],[Commute Distance]],FIND("-",Table1[[#This Row],[Commute Distance]])-1)))</f>
        <v>5</v>
      </c>
      <c r="R7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44">
        <f>(Table1[[#This Row],[Upper Bound]]+Table1[[#This Row],[Lower Bound]])/2</f>
        <v>7.5</v>
      </c>
    </row>
    <row r="745" spans="1:19" x14ac:dyDescent="0.3">
      <c r="A745" s="2">
        <v>13296</v>
      </c>
      <c r="B745" t="s">
        <v>24</v>
      </c>
      <c r="C745" t="str">
        <f>IF(Table1[[#This Row],[Gender]]="M", "Married", "Single")</f>
        <v>Married</v>
      </c>
      <c r="D745" t="s">
        <v>24</v>
      </c>
      <c r="E745" t="str">
        <f>IF(Table1[[#This Row],[Gender]]="F", "Female", "Male")</f>
        <v>Male</v>
      </c>
      <c r="F745" s="3">
        <v>110000</v>
      </c>
      <c r="G745" s="2">
        <v>1</v>
      </c>
      <c r="H745" t="s">
        <v>21</v>
      </c>
      <c r="I745" t="s">
        <v>12</v>
      </c>
      <c r="J745">
        <v>3</v>
      </c>
      <c r="K745" t="s">
        <v>18</v>
      </c>
      <c r="L745" s="2">
        <v>45</v>
      </c>
      <c r="M745" s="15" t="s">
        <v>14</v>
      </c>
      <c r="N745" s="2">
        <f>IF(Table1[[#This Row],[Purchased Bike]]="Yes", 1, 0)</f>
        <v>0</v>
      </c>
      <c r="O745" s="1" t="s">
        <v>36</v>
      </c>
      <c r="P745" t="s">
        <v>30</v>
      </c>
      <c r="Q745" s="2">
        <f>IF(LEFT(Table1[[#This Row],[Commute Distance]],2)="10",10,VALUE(LEFT(Table1[[#This Row],[Commute Distance]],FIND("-",Table1[[#This Row],[Commute Distance]])-1)))</f>
        <v>5</v>
      </c>
      <c r="R7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45">
        <f>(Table1[[#This Row],[Upper Bound]]+Table1[[#This Row],[Lower Bound]])/2</f>
        <v>7.5</v>
      </c>
    </row>
    <row r="746" spans="1:19" x14ac:dyDescent="0.3">
      <c r="A746" s="2">
        <v>20535</v>
      </c>
      <c r="B746" t="s">
        <v>24</v>
      </c>
      <c r="C746" t="str">
        <f>IF(Table1[[#This Row],[Gender]]="M", "Married", "Single")</f>
        <v>Single</v>
      </c>
      <c r="D746" t="s">
        <v>23</v>
      </c>
      <c r="E746" t="str">
        <f>IF(Table1[[#This Row],[Gender]]="F", "Female", "Male")</f>
        <v>Female</v>
      </c>
      <c r="F746" s="3">
        <v>70000</v>
      </c>
      <c r="G746" s="2">
        <v>4</v>
      </c>
      <c r="H746" t="s">
        <v>16</v>
      </c>
      <c r="I746" t="s">
        <v>12</v>
      </c>
      <c r="J746">
        <v>1</v>
      </c>
      <c r="K746" t="s">
        <v>22</v>
      </c>
      <c r="L746" s="2">
        <v>56</v>
      </c>
      <c r="M746" s="15" t="s">
        <v>14</v>
      </c>
      <c r="N746" s="2">
        <f>IF(Table1[[#This Row],[Purchased Bike]]="Yes", 1, 0)</f>
        <v>0</v>
      </c>
      <c r="O746" s="1" t="s">
        <v>36</v>
      </c>
      <c r="P746" t="s">
        <v>31</v>
      </c>
      <c r="Q746" s="2">
        <f>IF(LEFT(Table1[[#This Row],[Commute Distance]],2)="10",10,VALUE(LEFT(Table1[[#This Row],[Commute Distance]],FIND("-",Table1[[#This Row],[Commute Distance]])-1)))</f>
        <v>10</v>
      </c>
      <c r="R7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46">
        <f>(Table1[[#This Row],[Upper Bound]]+Table1[[#This Row],[Lower Bound]])/2</f>
        <v>504.5</v>
      </c>
    </row>
    <row r="747" spans="1:19" x14ac:dyDescent="0.3">
      <c r="A747" s="2">
        <v>12452</v>
      </c>
      <c r="B747" t="s">
        <v>24</v>
      </c>
      <c r="C747" t="str">
        <f>IF(Table1[[#This Row],[Gender]]="M", "Married", "Single")</f>
        <v>Married</v>
      </c>
      <c r="D747" t="s">
        <v>24</v>
      </c>
      <c r="E747" t="str">
        <f>IF(Table1[[#This Row],[Gender]]="F", "Female", "Male")</f>
        <v>Male</v>
      </c>
      <c r="F747" s="3">
        <v>60000</v>
      </c>
      <c r="G747" s="2">
        <v>4</v>
      </c>
      <c r="H747" t="s">
        <v>11</v>
      </c>
      <c r="I747" t="s">
        <v>12</v>
      </c>
      <c r="J747">
        <v>0</v>
      </c>
      <c r="K747" t="s">
        <v>20</v>
      </c>
      <c r="L747" s="2">
        <v>47</v>
      </c>
      <c r="M747" s="15" t="s">
        <v>12</v>
      </c>
      <c r="N747" s="2">
        <f>IF(Table1[[#This Row],[Purchased Bike]]="Yes", 1, 0)</f>
        <v>1</v>
      </c>
      <c r="O747" s="1" t="s">
        <v>36</v>
      </c>
      <c r="P747" t="s">
        <v>35</v>
      </c>
      <c r="Q747" s="2">
        <f>IF(LEFT(Table1[[#This Row],[Commute Distance]],2)="10",10,VALUE(LEFT(Table1[[#This Row],[Commute Distance]],FIND("-",Table1[[#This Row],[Commute Distance]])-1)))</f>
        <v>1</v>
      </c>
      <c r="R7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47">
        <f>(Table1[[#This Row],[Upper Bound]]+Table1[[#This Row],[Lower Bound]])/2</f>
        <v>1.5</v>
      </c>
    </row>
    <row r="748" spans="1:19" x14ac:dyDescent="0.3">
      <c r="A748" s="2">
        <v>28043</v>
      </c>
      <c r="B748" t="s">
        <v>24</v>
      </c>
      <c r="C748" t="str">
        <f>IF(Table1[[#This Row],[Gender]]="M", "Married", "Single")</f>
        <v>Single</v>
      </c>
      <c r="D748" t="s">
        <v>23</v>
      </c>
      <c r="E748" t="str">
        <f>IF(Table1[[#This Row],[Gender]]="F", "Female", "Male")</f>
        <v>Female</v>
      </c>
      <c r="F748" s="3">
        <v>60000</v>
      </c>
      <c r="G748" s="2">
        <v>2</v>
      </c>
      <c r="H748" t="s">
        <v>21</v>
      </c>
      <c r="I748" t="s">
        <v>12</v>
      </c>
      <c r="J748">
        <v>0</v>
      </c>
      <c r="K748" t="s">
        <v>22</v>
      </c>
      <c r="L748" s="2">
        <v>56</v>
      </c>
      <c r="M748" s="15" t="s">
        <v>14</v>
      </c>
      <c r="N748" s="2">
        <f>IF(Table1[[#This Row],[Purchased Bike]]="Yes", 1, 0)</f>
        <v>0</v>
      </c>
      <c r="O748" s="1" t="s">
        <v>36</v>
      </c>
      <c r="P748" t="s">
        <v>30</v>
      </c>
      <c r="Q748" s="2">
        <f>IF(LEFT(Table1[[#This Row],[Commute Distance]],2)="10",10,VALUE(LEFT(Table1[[#This Row],[Commute Distance]],FIND("-",Table1[[#This Row],[Commute Distance]])-1)))</f>
        <v>10</v>
      </c>
      <c r="R7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48">
        <f>(Table1[[#This Row],[Upper Bound]]+Table1[[#This Row],[Lower Bound]])/2</f>
        <v>504.5</v>
      </c>
    </row>
    <row r="749" spans="1:19" x14ac:dyDescent="0.3">
      <c r="A749" s="2">
        <v>12957</v>
      </c>
      <c r="B749" t="s">
        <v>25</v>
      </c>
      <c r="C749" t="str">
        <f>IF(Table1[[#This Row],[Gender]]="M", "Married", "Single")</f>
        <v>Single</v>
      </c>
      <c r="D749" t="s">
        <v>23</v>
      </c>
      <c r="E749" t="str">
        <f>IF(Table1[[#This Row],[Gender]]="F", "Female", "Male")</f>
        <v>Female</v>
      </c>
      <c r="F749" s="3">
        <v>70000</v>
      </c>
      <c r="G749" s="2">
        <v>1</v>
      </c>
      <c r="H749" t="s">
        <v>16</v>
      </c>
      <c r="I749" t="s">
        <v>14</v>
      </c>
      <c r="J749">
        <v>1</v>
      </c>
      <c r="K749" t="s">
        <v>13</v>
      </c>
      <c r="L749" s="2">
        <v>44</v>
      </c>
      <c r="M749" s="15" t="s">
        <v>14</v>
      </c>
      <c r="N749" s="2">
        <f>IF(Table1[[#This Row],[Purchased Bike]]="Yes", 1, 0)</f>
        <v>0</v>
      </c>
      <c r="O749" s="1" t="s">
        <v>36</v>
      </c>
      <c r="P749" t="s">
        <v>30</v>
      </c>
      <c r="Q749" s="2">
        <f>IF(LEFT(Table1[[#This Row],[Commute Distance]],2)="10",10,VALUE(LEFT(Table1[[#This Row],[Commute Distance]],FIND("-",Table1[[#This Row],[Commute Distance]])-1)))</f>
        <v>0</v>
      </c>
      <c r="R7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49">
        <f>(Table1[[#This Row],[Upper Bound]]+Table1[[#This Row],[Lower Bound]])/2</f>
        <v>0.5</v>
      </c>
    </row>
    <row r="750" spans="1:19" x14ac:dyDescent="0.3">
      <c r="A750" s="2">
        <v>15412</v>
      </c>
      <c r="B750" t="s">
        <v>24</v>
      </c>
      <c r="C750" t="str">
        <f>IF(Table1[[#This Row],[Gender]]="M", "Married", "Single")</f>
        <v>Married</v>
      </c>
      <c r="D750" t="s">
        <v>24</v>
      </c>
      <c r="E750" t="str">
        <f>IF(Table1[[#This Row],[Gender]]="F", "Female", "Male")</f>
        <v>Male</v>
      </c>
      <c r="F750" s="3">
        <v>130000</v>
      </c>
      <c r="G750" s="2">
        <v>2</v>
      </c>
      <c r="H750" t="s">
        <v>21</v>
      </c>
      <c r="I750" t="s">
        <v>12</v>
      </c>
      <c r="J750">
        <v>3</v>
      </c>
      <c r="K750" t="s">
        <v>17</v>
      </c>
      <c r="L750" s="2">
        <v>69</v>
      </c>
      <c r="M750" s="15" t="s">
        <v>14</v>
      </c>
      <c r="N750" s="2">
        <f>IF(Table1[[#This Row],[Purchased Bike]]="Yes", 1, 0)</f>
        <v>0</v>
      </c>
      <c r="O750" s="1" t="s">
        <v>36</v>
      </c>
      <c r="P750" t="s">
        <v>35</v>
      </c>
      <c r="Q750" s="2">
        <f>IF(LEFT(Table1[[#This Row],[Commute Distance]],2)="10",10,VALUE(LEFT(Table1[[#This Row],[Commute Distance]],FIND("-",Table1[[#This Row],[Commute Distance]])-1)))</f>
        <v>2</v>
      </c>
      <c r="R7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50">
        <f>(Table1[[#This Row],[Upper Bound]]+Table1[[#This Row],[Lower Bound]])/2</f>
        <v>3.5</v>
      </c>
    </row>
    <row r="751" spans="1:19" x14ac:dyDescent="0.3">
      <c r="A751" s="2">
        <v>20514</v>
      </c>
      <c r="B751" t="s">
        <v>24</v>
      </c>
      <c r="C751" t="str">
        <f>IF(Table1[[#This Row],[Gender]]="M", "Married", "Single")</f>
        <v>Single</v>
      </c>
      <c r="D751" t="s">
        <v>23</v>
      </c>
      <c r="E751" t="str">
        <f>IF(Table1[[#This Row],[Gender]]="F", "Female", "Male")</f>
        <v>Female</v>
      </c>
      <c r="F751" s="3">
        <v>70000</v>
      </c>
      <c r="G751" s="2">
        <v>2</v>
      </c>
      <c r="H751" t="s">
        <v>16</v>
      </c>
      <c r="I751" t="s">
        <v>12</v>
      </c>
      <c r="J751">
        <v>1</v>
      </c>
      <c r="K751" t="s">
        <v>17</v>
      </c>
      <c r="L751" s="2">
        <v>59</v>
      </c>
      <c r="M751" s="15" t="s">
        <v>14</v>
      </c>
      <c r="N751" s="2">
        <f>IF(Table1[[#This Row],[Purchased Bike]]="Yes", 1, 0)</f>
        <v>0</v>
      </c>
      <c r="O751" s="1" t="s">
        <v>36</v>
      </c>
      <c r="P751" t="s">
        <v>31</v>
      </c>
      <c r="Q751" s="2">
        <f>IF(LEFT(Table1[[#This Row],[Commute Distance]],2)="10",10,VALUE(LEFT(Table1[[#This Row],[Commute Distance]],FIND("-",Table1[[#This Row],[Commute Distance]])-1)))</f>
        <v>2</v>
      </c>
      <c r="R7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51">
        <f>(Table1[[#This Row],[Upper Bound]]+Table1[[#This Row],[Lower Bound]])/2</f>
        <v>3.5</v>
      </c>
    </row>
    <row r="752" spans="1:19" x14ac:dyDescent="0.3">
      <c r="A752" s="2">
        <v>20758</v>
      </c>
      <c r="B752" t="s">
        <v>24</v>
      </c>
      <c r="C752" t="str">
        <f>IF(Table1[[#This Row],[Gender]]="M", "Married", "Single")</f>
        <v>Married</v>
      </c>
      <c r="D752" t="s">
        <v>24</v>
      </c>
      <c r="E752" t="str">
        <f>IF(Table1[[#This Row],[Gender]]="F", "Female", "Male")</f>
        <v>Male</v>
      </c>
      <c r="F752" s="3">
        <v>30000</v>
      </c>
      <c r="G752" s="2">
        <v>2</v>
      </c>
      <c r="H752" t="s">
        <v>11</v>
      </c>
      <c r="I752" t="s">
        <v>12</v>
      </c>
      <c r="J752">
        <v>2</v>
      </c>
      <c r="K752" t="s">
        <v>20</v>
      </c>
      <c r="L752" s="2">
        <v>50</v>
      </c>
      <c r="M752" s="15" t="s">
        <v>14</v>
      </c>
      <c r="N752" s="2">
        <f>IF(Table1[[#This Row],[Purchased Bike]]="Yes", 1, 0)</f>
        <v>0</v>
      </c>
      <c r="O752" s="1" t="s">
        <v>36</v>
      </c>
      <c r="P752" t="s">
        <v>33</v>
      </c>
      <c r="Q752" s="2">
        <f>IF(LEFT(Table1[[#This Row],[Commute Distance]],2)="10",10,VALUE(LEFT(Table1[[#This Row],[Commute Distance]],FIND("-",Table1[[#This Row],[Commute Distance]])-1)))</f>
        <v>1</v>
      </c>
      <c r="R7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52">
        <f>(Table1[[#This Row],[Upper Bound]]+Table1[[#This Row],[Lower Bound]])/2</f>
        <v>1.5</v>
      </c>
    </row>
    <row r="753" spans="1:19" x14ac:dyDescent="0.3">
      <c r="A753" s="2">
        <v>11801</v>
      </c>
      <c r="B753" t="s">
        <v>24</v>
      </c>
      <c r="C753" t="str">
        <f>IF(Table1[[#This Row],[Gender]]="M", "Married", "Single")</f>
        <v>Married</v>
      </c>
      <c r="D753" t="s">
        <v>24</v>
      </c>
      <c r="E753" t="str">
        <f>IF(Table1[[#This Row],[Gender]]="F", "Female", "Male")</f>
        <v>Male</v>
      </c>
      <c r="F753" s="3">
        <v>60000</v>
      </c>
      <c r="G753" s="2">
        <v>1</v>
      </c>
      <c r="H753" t="s">
        <v>16</v>
      </c>
      <c r="I753" t="s">
        <v>12</v>
      </c>
      <c r="J753">
        <v>0</v>
      </c>
      <c r="K753" t="s">
        <v>17</v>
      </c>
      <c r="L753" s="2">
        <v>36</v>
      </c>
      <c r="M753" s="15" t="s">
        <v>14</v>
      </c>
      <c r="N753" s="2">
        <f>IF(Table1[[#This Row],[Purchased Bike]]="Yes", 1, 0)</f>
        <v>0</v>
      </c>
      <c r="O753" s="1" t="s">
        <v>36</v>
      </c>
      <c r="P753" t="s">
        <v>35</v>
      </c>
      <c r="Q753" s="2">
        <f>IF(LEFT(Table1[[#This Row],[Commute Distance]],2)="10",10,VALUE(LEFT(Table1[[#This Row],[Commute Distance]],FIND("-",Table1[[#This Row],[Commute Distance]])-1)))</f>
        <v>2</v>
      </c>
      <c r="R7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53">
        <f>(Table1[[#This Row],[Upper Bound]]+Table1[[#This Row],[Lower Bound]])/2</f>
        <v>3.5</v>
      </c>
    </row>
    <row r="754" spans="1:19" x14ac:dyDescent="0.3">
      <c r="A754" s="2">
        <v>22211</v>
      </c>
      <c r="B754" t="s">
        <v>24</v>
      </c>
      <c r="C754" t="str">
        <f>IF(Table1[[#This Row],[Gender]]="M", "Married", "Single")</f>
        <v>Married</v>
      </c>
      <c r="D754" t="s">
        <v>24</v>
      </c>
      <c r="E754" t="str">
        <f>IF(Table1[[#This Row],[Gender]]="F", "Female", "Male")</f>
        <v>Male</v>
      </c>
      <c r="F754" s="3">
        <v>60000</v>
      </c>
      <c r="G754" s="2">
        <v>0</v>
      </c>
      <c r="H754" t="s">
        <v>16</v>
      </c>
      <c r="I754" t="s">
        <v>12</v>
      </c>
      <c r="J754">
        <v>2</v>
      </c>
      <c r="K754" t="s">
        <v>18</v>
      </c>
      <c r="L754" s="2">
        <v>32</v>
      </c>
      <c r="M754" s="15" t="s">
        <v>14</v>
      </c>
      <c r="N754" s="2">
        <f>IF(Table1[[#This Row],[Purchased Bike]]="Yes", 1, 0)</f>
        <v>0</v>
      </c>
      <c r="O754" s="1" t="s">
        <v>36</v>
      </c>
      <c r="P754" t="s">
        <v>31</v>
      </c>
      <c r="Q754" s="2">
        <f>IF(LEFT(Table1[[#This Row],[Commute Distance]],2)="10",10,VALUE(LEFT(Table1[[#This Row],[Commute Distance]],FIND("-",Table1[[#This Row],[Commute Distance]])-1)))</f>
        <v>5</v>
      </c>
      <c r="R7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54">
        <f>(Table1[[#This Row],[Upper Bound]]+Table1[[#This Row],[Lower Bound]])/2</f>
        <v>7.5</v>
      </c>
    </row>
    <row r="755" spans="1:19" x14ac:dyDescent="0.3">
      <c r="A755" s="2">
        <v>28087</v>
      </c>
      <c r="B755" t="s">
        <v>25</v>
      </c>
      <c r="C755" t="str">
        <f>IF(Table1[[#This Row],[Gender]]="M", "Married", "Single")</f>
        <v>Single</v>
      </c>
      <c r="D755" t="s">
        <v>23</v>
      </c>
      <c r="E755" t="str">
        <f>IF(Table1[[#This Row],[Gender]]="F", "Female", "Male")</f>
        <v>Female</v>
      </c>
      <c r="F755" s="3">
        <v>40000</v>
      </c>
      <c r="G755" s="2">
        <v>0</v>
      </c>
      <c r="H755" t="s">
        <v>11</v>
      </c>
      <c r="I755" t="s">
        <v>14</v>
      </c>
      <c r="J755">
        <v>1</v>
      </c>
      <c r="K755" t="s">
        <v>20</v>
      </c>
      <c r="L755" s="2">
        <v>27</v>
      </c>
      <c r="M755" s="15" t="s">
        <v>14</v>
      </c>
      <c r="N755" s="2">
        <f>IF(Table1[[#This Row],[Purchased Bike]]="Yes", 1, 0)</f>
        <v>0</v>
      </c>
      <c r="O755" s="1" t="s">
        <v>36</v>
      </c>
      <c r="P755" t="s">
        <v>31</v>
      </c>
      <c r="Q755" s="2">
        <f>IF(LEFT(Table1[[#This Row],[Commute Distance]],2)="10",10,VALUE(LEFT(Table1[[#This Row],[Commute Distance]],FIND("-",Table1[[#This Row],[Commute Distance]])-1)))</f>
        <v>1</v>
      </c>
      <c r="R7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55">
        <f>(Table1[[#This Row],[Upper Bound]]+Table1[[#This Row],[Lower Bound]])/2</f>
        <v>1.5</v>
      </c>
    </row>
    <row r="756" spans="1:19" x14ac:dyDescent="0.3">
      <c r="A756" s="2">
        <v>23668</v>
      </c>
      <c r="B756" t="s">
        <v>24</v>
      </c>
      <c r="C756" t="str">
        <f>IF(Table1[[#This Row],[Gender]]="M", "Married", "Single")</f>
        <v>Single</v>
      </c>
      <c r="D756" t="s">
        <v>23</v>
      </c>
      <c r="E756" t="str">
        <f>IF(Table1[[#This Row],[Gender]]="F", "Female", "Male")</f>
        <v>Female</v>
      </c>
      <c r="F756" s="3">
        <v>40000</v>
      </c>
      <c r="G756" s="2">
        <v>4</v>
      </c>
      <c r="H756" t="s">
        <v>16</v>
      </c>
      <c r="I756" t="s">
        <v>12</v>
      </c>
      <c r="J756">
        <v>2</v>
      </c>
      <c r="K756" t="s">
        <v>18</v>
      </c>
      <c r="L756" s="2">
        <v>59</v>
      </c>
      <c r="M756" s="15" t="s">
        <v>12</v>
      </c>
      <c r="N756" s="2">
        <f>IF(Table1[[#This Row],[Purchased Bike]]="Yes", 1, 0)</f>
        <v>1</v>
      </c>
      <c r="O756" s="1" t="s">
        <v>36</v>
      </c>
      <c r="P756" t="s">
        <v>33</v>
      </c>
      <c r="Q756" s="2">
        <f>IF(LEFT(Table1[[#This Row],[Commute Distance]],2)="10",10,VALUE(LEFT(Table1[[#This Row],[Commute Distance]],FIND("-",Table1[[#This Row],[Commute Distance]])-1)))</f>
        <v>5</v>
      </c>
      <c r="R7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56">
        <f>(Table1[[#This Row],[Upper Bound]]+Table1[[#This Row],[Lower Bound]])/2</f>
        <v>7.5</v>
      </c>
    </row>
    <row r="757" spans="1:19" x14ac:dyDescent="0.3">
      <c r="A757" s="2">
        <v>27441</v>
      </c>
      <c r="B757" t="s">
        <v>24</v>
      </c>
      <c r="C757" t="str">
        <f>IF(Table1[[#This Row],[Gender]]="M", "Married", "Single")</f>
        <v>Married</v>
      </c>
      <c r="D757" t="s">
        <v>24</v>
      </c>
      <c r="E757" t="str">
        <f>IF(Table1[[#This Row],[Gender]]="F", "Female", "Male")</f>
        <v>Male</v>
      </c>
      <c r="F757" s="3">
        <v>60000</v>
      </c>
      <c r="G757" s="2">
        <v>3</v>
      </c>
      <c r="H757" t="s">
        <v>16</v>
      </c>
      <c r="I757" t="s">
        <v>14</v>
      </c>
      <c r="J757">
        <v>2</v>
      </c>
      <c r="K757" t="s">
        <v>17</v>
      </c>
      <c r="L757" s="2">
        <v>53</v>
      </c>
      <c r="M757" s="15" t="s">
        <v>14</v>
      </c>
      <c r="N757" s="2">
        <f>IF(Table1[[#This Row],[Purchased Bike]]="Yes", 1, 0)</f>
        <v>0</v>
      </c>
      <c r="O757" s="1" t="s">
        <v>36</v>
      </c>
      <c r="P757" t="s">
        <v>33</v>
      </c>
      <c r="Q757" s="2">
        <f>IF(LEFT(Table1[[#This Row],[Commute Distance]],2)="10",10,VALUE(LEFT(Table1[[#This Row],[Commute Distance]],FIND("-",Table1[[#This Row],[Commute Distance]])-1)))</f>
        <v>2</v>
      </c>
      <c r="R7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57">
        <f>(Table1[[#This Row],[Upper Bound]]+Table1[[#This Row],[Lower Bound]])/2</f>
        <v>3.5</v>
      </c>
    </row>
    <row r="758" spans="1:19" x14ac:dyDescent="0.3">
      <c r="A758" s="2">
        <v>27261</v>
      </c>
      <c r="B758" t="s">
        <v>24</v>
      </c>
      <c r="C758" t="str">
        <f>IF(Table1[[#This Row],[Gender]]="M", "Married", "Single")</f>
        <v>Married</v>
      </c>
      <c r="D758" t="s">
        <v>24</v>
      </c>
      <c r="E758" t="str">
        <f>IF(Table1[[#This Row],[Gender]]="F", "Female", "Male")</f>
        <v>Male</v>
      </c>
      <c r="F758" s="3">
        <v>40000</v>
      </c>
      <c r="G758" s="2">
        <v>1</v>
      </c>
      <c r="H758" t="s">
        <v>11</v>
      </c>
      <c r="I758" t="s">
        <v>14</v>
      </c>
      <c r="J758">
        <v>1</v>
      </c>
      <c r="K758" t="s">
        <v>13</v>
      </c>
      <c r="L758" s="2">
        <v>36</v>
      </c>
      <c r="M758" s="15" t="s">
        <v>12</v>
      </c>
      <c r="N758" s="2">
        <f>IF(Table1[[#This Row],[Purchased Bike]]="Yes", 1, 0)</f>
        <v>1</v>
      </c>
      <c r="O758" s="1" t="s">
        <v>36</v>
      </c>
      <c r="P758" t="s">
        <v>30</v>
      </c>
      <c r="Q758" s="2">
        <f>IF(LEFT(Table1[[#This Row],[Commute Distance]],2)="10",10,VALUE(LEFT(Table1[[#This Row],[Commute Distance]],FIND("-",Table1[[#This Row],[Commute Distance]])-1)))</f>
        <v>0</v>
      </c>
      <c r="R7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58">
        <f>(Table1[[#This Row],[Upper Bound]]+Table1[[#This Row],[Lower Bound]])/2</f>
        <v>0.5</v>
      </c>
    </row>
    <row r="759" spans="1:19" x14ac:dyDescent="0.3">
      <c r="A759" s="2">
        <v>18649</v>
      </c>
      <c r="B759" t="s">
        <v>25</v>
      </c>
      <c r="C759" t="str">
        <f>IF(Table1[[#This Row],[Gender]]="M", "Married", "Single")</f>
        <v>Married</v>
      </c>
      <c r="D759" t="s">
        <v>24</v>
      </c>
      <c r="E759" t="str">
        <f>IF(Table1[[#This Row],[Gender]]="F", "Female", "Male")</f>
        <v>Male</v>
      </c>
      <c r="F759" s="3">
        <v>30000</v>
      </c>
      <c r="G759" s="2">
        <v>1</v>
      </c>
      <c r="H759" t="s">
        <v>15</v>
      </c>
      <c r="I759" t="s">
        <v>12</v>
      </c>
      <c r="J759">
        <v>2</v>
      </c>
      <c r="K759" t="s">
        <v>20</v>
      </c>
      <c r="L759" s="2">
        <v>51</v>
      </c>
      <c r="M759" s="15" t="s">
        <v>12</v>
      </c>
      <c r="N759" s="2">
        <f>IF(Table1[[#This Row],[Purchased Bike]]="Yes", 1, 0)</f>
        <v>1</v>
      </c>
      <c r="O759" s="1" t="s">
        <v>36</v>
      </c>
      <c r="P759" t="s">
        <v>33</v>
      </c>
      <c r="Q759" s="2">
        <f>IF(LEFT(Table1[[#This Row],[Commute Distance]],2)="10",10,VALUE(LEFT(Table1[[#This Row],[Commute Distance]],FIND("-",Table1[[#This Row],[Commute Distance]])-1)))</f>
        <v>1</v>
      </c>
      <c r="R7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59">
        <f>(Table1[[#This Row],[Upper Bound]]+Table1[[#This Row],[Lower Bound]])/2</f>
        <v>1.5</v>
      </c>
    </row>
    <row r="760" spans="1:19" x14ac:dyDescent="0.3">
      <c r="A760" s="2">
        <v>21714</v>
      </c>
      <c r="B760" t="s">
        <v>25</v>
      </c>
      <c r="C760" t="str">
        <f>IF(Table1[[#This Row],[Gender]]="M", "Married", "Single")</f>
        <v>Single</v>
      </c>
      <c r="D760" t="s">
        <v>23</v>
      </c>
      <c r="E760" t="str">
        <f>IF(Table1[[#This Row],[Gender]]="F", "Female", "Male")</f>
        <v>Female</v>
      </c>
      <c r="F760" s="3">
        <v>80000</v>
      </c>
      <c r="G760" s="2">
        <v>5</v>
      </c>
      <c r="H760" t="s">
        <v>11</v>
      </c>
      <c r="I760" t="s">
        <v>14</v>
      </c>
      <c r="J760">
        <v>0</v>
      </c>
      <c r="K760" t="s">
        <v>13</v>
      </c>
      <c r="L760" s="2">
        <v>47</v>
      </c>
      <c r="M760" s="15" t="s">
        <v>14</v>
      </c>
      <c r="N760" s="2">
        <f>IF(Table1[[#This Row],[Purchased Bike]]="Yes", 1, 0)</f>
        <v>0</v>
      </c>
      <c r="O760" s="1" t="s">
        <v>36</v>
      </c>
      <c r="P760" t="s">
        <v>35</v>
      </c>
      <c r="Q760" s="2">
        <f>IF(LEFT(Table1[[#This Row],[Commute Distance]],2)="10",10,VALUE(LEFT(Table1[[#This Row],[Commute Distance]],FIND("-",Table1[[#This Row],[Commute Distance]])-1)))</f>
        <v>0</v>
      </c>
      <c r="R7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60">
        <f>(Table1[[#This Row],[Upper Bound]]+Table1[[#This Row],[Lower Bound]])/2</f>
        <v>0.5</v>
      </c>
    </row>
    <row r="761" spans="1:19" x14ac:dyDescent="0.3">
      <c r="A761" s="2">
        <v>23217</v>
      </c>
      <c r="B761" t="s">
        <v>25</v>
      </c>
      <c r="C761" t="str">
        <f>IF(Table1[[#This Row],[Gender]]="M", "Married", "Single")</f>
        <v>Single</v>
      </c>
      <c r="D761" t="s">
        <v>23</v>
      </c>
      <c r="E761" t="str">
        <f>IF(Table1[[#This Row],[Gender]]="F", "Female", "Male")</f>
        <v>Female</v>
      </c>
      <c r="F761" s="3">
        <v>60000</v>
      </c>
      <c r="G761" s="2">
        <v>3</v>
      </c>
      <c r="H761" t="s">
        <v>16</v>
      </c>
      <c r="I761" t="s">
        <v>12</v>
      </c>
      <c r="J761">
        <v>0</v>
      </c>
      <c r="K761" t="s">
        <v>17</v>
      </c>
      <c r="L761" s="2">
        <v>43</v>
      </c>
      <c r="M761" s="15" t="s">
        <v>12</v>
      </c>
      <c r="N761" s="2">
        <f>IF(Table1[[#This Row],[Purchased Bike]]="Yes", 1, 0)</f>
        <v>1</v>
      </c>
      <c r="O761" s="1" t="s">
        <v>36</v>
      </c>
      <c r="P761" t="s">
        <v>35</v>
      </c>
      <c r="Q761" s="2">
        <f>IF(LEFT(Table1[[#This Row],[Commute Distance]],2)="10",10,VALUE(LEFT(Table1[[#This Row],[Commute Distance]],FIND("-",Table1[[#This Row],[Commute Distance]])-1)))</f>
        <v>2</v>
      </c>
      <c r="R7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61">
        <f>(Table1[[#This Row],[Upper Bound]]+Table1[[#This Row],[Lower Bound]])/2</f>
        <v>3.5</v>
      </c>
    </row>
    <row r="762" spans="1:19" x14ac:dyDescent="0.3">
      <c r="A762" s="2">
        <v>23797</v>
      </c>
      <c r="B762" t="s">
        <v>25</v>
      </c>
      <c r="C762" t="str">
        <f>IF(Table1[[#This Row],[Gender]]="M", "Married", "Single")</f>
        <v>Married</v>
      </c>
      <c r="D762" t="s">
        <v>24</v>
      </c>
      <c r="E762" t="str">
        <f>IF(Table1[[#This Row],[Gender]]="F", "Female", "Male")</f>
        <v>Male</v>
      </c>
      <c r="F762" s="3">
        <v>20000</v>
      </c>
      <c r="G762" s="2">
        <v>3</v>
      </c>
      <c r="H762" t="s">
        <v>15</v>
      </c>
      <c r="I762" t="s">
        <v>14</v>
      </c>
      <c r="J762">
        <v>2</v>
      </c>
      <c r="K762" t="s">
        <v>13</v>
      </c>
      <c r="L762" s="2">
        <v>50</v>
      </c>
      <c r="M762" s="15" t="s">
        <v>14</v>
      </c>
      <c r="N762" s="2">
        <f>IF(Table1[[#This Row],[Purchased Bike]]="Yes", 1, 0)</f>
        <v>0</v>
      </c>
      <c r="O762" s="1" t="s">
        <v>36</v>
      </c>
      <c r="P762" t="s">
        <v>34</v>
      </c>
      <c r="Q762" s="2">
        <f>IF(LEFT(Table1[[#This Row],[Commute Distance]],2)="10",10,VALUE(LEFT(Table1[[#This Row],[Commute Distance]],FIND("-",Table1[[#This Row],[Commute Distance]])-1)))</f>
        <v>0</v>
      </c>
      <c r="R7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62">
        <f>(Table1[[#This Row],[Upper Bound]]+Table1[[#This Row],[Lower Bound]])/2</f>
        <v>0.5</v>
      </c>
    </row>
    <row r="763" spans="1:19" x14ac:dyDescent="0.3">
      <c r="A763" s="2">
        <v>13216</v>
      </c>
      <c r="B763" t="s">
        <v>24</v>
      </c>
      <c r="C763" t="str">
        <f>IF(Table1[[#This Row],[Gender]]="M", "Married", "Single")</f>
        <v>Single</v>
      </c>
      <c r="D763" t="s">
        <v>23</v>
      </c>
      <c r="E763" t="str">
        <f>IF(Table1[[#This Row],[Gender]]="F", "Female", "Male")</f>
        <v>Female</v>
      </c>
      <c r="F763" s="3">
        <v>60000</v>
      </c>
      <c r="G763" s="2">
        <v>5</v>
      </c>
      <c r="H763" t="s">
        <v>21</v>
      </c>
      <c r="I763" t="s">
        <v>12</v>
      </c>
      <c r="J763">
        <v>3</v>
      </c>
      <c r="K763" t="s">
        <v>22</v>
      </c>
      <c r="L763" s="2">
        <v>59</v>
      </c>
      <c r="M763" s="15" t="s">
        <v>14</v>
      </c>
      <c r="N763" s="2">
        <f>IF(Table1[[#This Row],[Purchased Bike]]="Yes", 1, 0)</f>
        <v>0</v>
      </c>
      <c r="O763" s="1" t="s">
        <v>36</v>
      </c>
      <c r="P763" t="s">
        <v>30</v>
      </c>
      <c r="Q763" s="2">
        <f>IF(LEFT(Table1[[#This Row],[Commute Distance]],2)="10",10,VALUE(LEFT(Table1[[#This Row],[Commute Distance]],FIND("-",Table1[[#This Row],[Commute Distance]])-1)))</f>
        <v>10</v>
      </c>
      <c r="R7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63">
        <f>(Table1[[#This Row],[Upper Bound]]+Table1[[#This Row],[Lower Bound]])/2</f>
        <v>504.5</v>
      </c>
    </row>
    <row r="764" spans="1:19" x14ac:dyDescent="0.3">
      <c r="A764" s="2">
        <v>20657</v>
      </c>
      <c r="B764" t="s">
        <v>25</v>
      </c>
      <c r="C764" t="str">
        <f>IF(Table1[[#This Row],[Gender]]="M", "Married", "Single")</f>
        <v>Married</v>
      </c>
      <c r="D764" t="s">
        <v>24</v>
      </c>
      <c r="E764" t="str">
        <f>IF(Table1[[#This Row],[Gender]]="F", "Female", "Male")</f>
        <v>Male</v>
      </c>
      <c r="F764" s="3">
        <v>50000</v>
      </c>
      <c r="G764" s="2">
        <v>2</v>
      </c>
      <c r="H764" t="s">
        <v>11</v>
      </c>
      <c r="I764" t="s">
        <v>12</v>
      </c>
      <c r="J764">
        <v>0</v>
      </c>
      <c r="K764" t="s">
        <v>17</v>
      </c>
      <c r="L764" s="2">
        <v>37</v>
      </c>
      <c r="M764" s="15" t="s">
        <v>12</v>
      </c>
      <c r="N764" s="2">
        <f>IF(Table1[[#This Row],[Purchased Bike]]="Yes", 1, 0)</f>
        <v>1</v>
      </c>
      <c r="O764" s="1" t="s">
        <v>36</v>
      </c>
      <c r="P764" t="s">
        <v>30</v>
      </c>
      <c r="Q764" s="2">
        <f>IF(LEFT(Table1[[#This Row],[Commute Distance]],2)="10",10,VALUE(LEFT(Table1[[#This Row],[Commute Distance]],FIND("-",Table1[[#This Row],[Commute Distance]])-1)))</f>
        <v>2</v>
      </c>
      <c r="R7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64">
        <f>(Table1[[#This Row],[Upper Bound]]+Table1[[#This Row],[Lower Bound]])/2</f>
        <v>3.5</v>
      </c>
    </row>
    <row r="765" spans="1:19" x14ac:dyDescent="0.3">
      <c r="A765" s="2">
        <v>12882</v>
      </c>
      <c r="B765" t="s">
        <v>24</v>
      </c>
      <c r="C765" t="str">
        <f>IF(Table1[[#This Row],[Gender]]="M", "Married", "Single")</f>
        <v>Married</v>
      </c>
      <c r="D765" t="s">
        <v>24</v>
      </c>
      <c r="E765" t="str">
        <f>IF(Table1[[#This Row],[Gender]]="F", "Female", "Male")</f>
        <v>Male</v>
      </c>
      <c r="F765" s="3">
        <v>50000</v>
      </c>
      <c r="G765" s="2">
        <v>1</v>
      </c>
      <c r="H765" t="s">
        <v>11</v>
      </c>
      <c r="I765" t="s">
        <v>12</v>
      </c>
      <c r="J765">
        <v>0</v>
      </c>
      <c r="K765" t="s">
        <v>13</v>
      </c>
      <c r="L765" s="2">
        <v>33</v>
      </c>
      <c r="M765" s="15" t="s">
        <v>12</v>
      </c>
      <c r="N765" s="2">
        <f>IF(Table1[[#This Row],[Purchased Bike]]="Yes", 1, 0)</f>
        <v>1</v>
      </c>
      <c r="O765" s="1" t="s">
        <v>36</v>
      </c>
      <c r="P765" t="s">
        <v>35</v>
      </c>
      <c r="Q765" s="2">
        <f>IF(LEFT(Table1[[#This Row],[Commute Distance]],2)="10",10,VALUE(LEFT(Table1[[#This Row],[Commute Distance]],FIND("-",Table1[[#This Row],[Commute Distance]])-1)))</f>
        <v>0</v>
      </c>
      <c r="R7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65">
        <f>(Table1[[#This Row],[Upper Bound]]+Table1[[#This Row],[Lower Bound]])/2</f>
        <v>0.5</v>
      </c>
    </row>
    <row r="766" spans="1:19" x14ac:dyDescent="0.3">
      <c r="A766" s="2">
        <v>25908</v>
      </c>
      <c r="B766" t="s">
        <v>24</v>
      </c>
      <c r="C766" t="str">
        <f>IF(Table1[[#This Row],[Gender]]="M", "Married", "Single")</f>
        <v>Single</v>
      </c>
      <c r="D766" t="s">
        <v>23</v>
      </c>
      <c r="E766" t="str">
        <f>IF(Table1[[#This Row],[Gender]]="F", "Female", "Male")</f>
        <v>Female</v>
      </c>
      <c r="F766" s="3">
        <v>60000</v>
      </c>
      <c r="G766" s="2">
        <v>0</v>
      </c>
      <c r="H766" t="s">
        <v>11</v>
      </c>
      <c r="I766" t="s">
        <v>14</v>
      </c>
      <c r="J766">
        <v>1</v>
      </c>
      <c r="K766" t="s">
        <v>20</v>
      </c>
      <c r="L766" s="2">
        <v>27</v>
      </c>
      <c r="M766" s="15" t="s">
        <v>14</v>
      </c>
      <c r="N766" s="2">
        <f>IF(Table1[[#This Row],[Purchased Bike]]="Yes", 1, 0)</f>
        <v>0</v>
      </c>
      <c r="O766" s="1" t="s">
        <v>36</v>
      </c>
      <c r="P766" t="s">
        <v>31</v>
      </c>
      <c r="Q766" s="2">
        <f>IF(LEFT(Table1[[#This Row],[Commute Distance]],2)="10",10,VALUE(LEFT(Table1[[#This Row],[Commute Distance]],FIND("-",Table1[[#This Row],[Commute Distance]])-1)))</f>
        <v>1</v>
      </c>
      <c r="R7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66">
        <f>(Table1[[#This Row],[Upper Bound]]+Table1[[#This Row],[Lower Bound]])/2</f>
        <v>1.5</v>
      </c>
    </row>
    <row r="767" spans="1:19" x14ac:dyDescent="0.3">
      <c r="A767" s="2">
        <v>16753</v>
      </c>
      <c r="B767" t="s">
        <v>25</v>
      </c>
      <c r="C767" t="str">
        <f>IF(Table1[[#This Row],[Gender]]="M", "Married", "Single")</f>
        <v>Single</v>
      </c>
      <c r="D767" t="s">
        <v>23</v>
      </c>
      <c r="E767" t="str">
        <f>IF(Table1[[#This Row],[Gender]]="F", "Female", "Male")</f>
        <v>Female</v>
      </c>
      <c r="F767" s="3">
        <v>70000</v>
      </c>
      <c r="G767" s="2">
        <v>0</v>
      </c>
      <c r="H767" t="s">
        <v>11</v>
      </c>
      <c r="I767" t="s">
        <v>12</v>
      </c>
      <c r="J767">
        <v>2</v>
      </c>
      <c r="K767" t="s">
        <v>18</v>
      </c>
      <c r="L767" s="2">
        <v>34</v>
      </c>
      <c r="M767" s="15" t="s">
        <v>12</v>
      </c>
      <c r="N767" s="2">
        <f>IF(Table1[[#This Row],[Purchased Bike]]="Yes", 1, 0)</f>
        <v>1</v>
      </c>
      <c r="O767" s="1" t="s">
        <v>36</v>
      </c>
      <c r="P767" t="s">
        <v>31</v>
      </c>
      <c r="Q767" s="2">
        <f>IF(LEFT(Table1[[#This Row],[Commute Distance]],2)="10",10,VALUE(LEFT(Table1[[#This Row],[Commute Distance]],FIND("-",Table1[[#This Row],[Commute Distance]])-1)))</f>
        <v>5</v>
      </c>
      <c r="R7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67">
        <f>(Table1[[#This Row],[Upper Bound]]+Table1[[#This Row],[Lower Bound]])/2</f>
        <v>7.5</v>
      </c>
    </row>
    <row r="768" spans="1:19" x14ac:dyDescent="0.3">
      <c r="A768" s="2">
        <v>14608</v>
      </c>
      <c r="B768" t="s">
        <v>24</v>
      </c>
      <c r="C768" t="str">
        <f>IF(Table1[[#This Row],[Gender]]="M", "Married", "Single")</f>
        <v>Married</v>
      </c>
      <c r="D768" t="s">
        <v>24</v>
      </c>
      <c r="E768" t="str">
        <f>IF(Table1[[#This Row],[Gender]]="F", "Female", "Male")</f>
        <v>Male</v>
      </c>
      <c r="F768" s="3">
        <v>50000</v>
      </c>
      <c r="G768" s="2">
        <v>4</v>
      </c>
      <c r="H768" t="s">
        <v>11</v>
      </c>
      <c r="I768" t="s">
        <v>12</v>
      </c>
      <c r="J768">
        <v>3</v>
      </c>
      <c r="K768" t="s">
        <v>22</v>
      </c>
      <c r="L768" s="2">
        <v>42</v>
      </c>
      <c r="M768" s="15" t="s">
        <v>14</v>
      </c>
      <c r="N768" s="2">
        <f>IF(Table1[[#This Row],[Purchased Bike]]="Yes", 1, 0)</f>
        <v>0</v>
      </c>
      <c r="O768" s="1" t="s">
        <v>36</v>
      </c>
      <c r="P768" t="s">
        <v>30</v>
      </c>
      <c r="Q768" s="2">
        <f>IF(LEFT(Table1[[#This Row],[Commute Distance]],2)="10",10,VALUE(LEFT(Table1[[#This Row],[Commute Distance]],FIND("-",Table1[[#This Row],[Commute Distance]])-1)))</f>
        <v>10</v>
      </c>
      <c r="R7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68">
        <f>(Table1[[#This Row],[Upper Bound]]+Table1[[#This Row],[Lower Bound]])/2</f>
        <v>504.5</v>
      </c>
    </row>
    <row r="769" spans="1:19" x14ac:dyDescent="0.3">
      <c r="A769" s="2">
        <v>24979</v>
      </c>
      <c r="B769" t="s">
        <v>24</v>
      </c>
      <c r="C769" t="str">
        <f>IF(Table1[[#This Row],[Gender]]="M", "Married", "Single")</f>
        <v>Single</v>
      </c>
      <c r="D769" t="s">
        <v>23</v>
      </c>
      <c r="E769" t="str">
        <f>IF(Table1[[#This Row],[Gender]]="F", "Female", "Male")</f>
        <v>Female</v>
      </c>
      <c r="F769" s="3">
        <v>60000</v>
      </c>
      <c r="G769" s="2">
        <v>2</v>
      </c>
      <c r="H769" t="s">
        <v>16</v>
      </c>
      <c r="I769" t="s">
        <v>12</v>
      </c>
      <c r="J769">
        <v>2</v>
      </c>
      <c r="K769" t="s">
        <v>17</v>
      </c>
      <c r="L769" s="2">
        <v>57</v>
      </c>
      <c r="M769" s="15" t="s">
        <v>12</v>
      </c>
      <c r="N769" s="2">
        <f>IF(Table1[[#This Row],[Purchased Bike]]="Yes", 1, 0)</f>
        <v>1</v>
      </c>
      <c r="O769" s="1" t="s">
        <v>36</v>
      </c>
      <c r="P769" t="s">
        <v>31</v>
      </c>
      <c r="Q769" s="2">
        <f>IF(LEFT(Table1[[#This Row],[Commute Distance]],2)="10",10,VALUE(LEFT(Table1[[#This Row],[Commute Distance]],FIND("-",Table1[[#This Row],[Commute Distance]])-1)))</f>
        <v>2</v>
      </c>
      <c r="R7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69">
        <f>(Table1[[#This Row],[Upper Bound]]+Table1[[#This Row],[Lower Bound]])/2</f>
        <v>3.5</v>
      </c>
    </row>
    <row r="770" spans="1:19" x14ac:dyDescent="0.3">
      <c r="A770" s="2">
        <v>13313</v>
      </c>
      <c r="B770" t="s">
        <v>24</v>
      </c>
      <c r="C770" t="str">
        <f>IF(Table1[[#This Row],[Gender]]="M", "Married", "Single")</f>
        <v>Single</v>
      </c>
      <c r="D770" t="s">
        <v>23</v>
      </c>
      <c r="E770" t="str">
        <f>IF(Table1[[#This Row],[Gender]]="F", "Female", "Male")</f>
        <v>Female</v>
      </c>
      <c r="F770" s="3">
        <v>120000</v>
      </c>
      <c r="G770" s="2">
        <v>1</v>
      </c>
      <c r="H770" t="s">
        <v>16</v>
      </c>
      <c r="I770" t="s">
        <v>14</v>
      </c>
      <c r="J770">
        <v>4</v>
      </c>
      <c r="K770" t="s">
        <v>17</v>
      </c>
      <c r="L770" s="2">
        <v>45</v>
      </c>
      <c r="M770" s="15" t="s">
        <v>14</v>
      </c>
      <c r="N770" s="2">
        <f>IF(Table1[[#This Row],[Purchased Bike]]="Yes", 1, 0)</f>
        <v>0</v>
      </c>
      <c r="O770" s="1" t="s">
        <v>36</v>
      </c>
      <c r="P770" t="s">
        <v>33</v>
      </c>
      <c r="Q770" s="2">
        <f>IF(LEFT(Table1[[#This Row],[Commute Distance]],2)="10",10,VALUE(LEFT(Table1[[#This Row],[Commute Distance]],FIND("-",Table1[[#This Row],[Commute Distance]])-1)))</f>
        <v>2</v>
      </c>
      <c r="R7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70">
        <f>(Table1[[#This Row],[Upper Bound]]+Table1[[#This Row],[Lower Bound]])/2</f>
        <v>3.5</v>
      </c>
    </row>
    <row r="771" spans="1:19" x14ac:dyDescent="0.3">
      <c r="A771" s="2">
        <v>18952</v>
      </c>
      <c r="B771" t="s">
        <v>24</v>
      </c>
      <c r="C771" t="str">
        <f>IF(Table1[[#This Row],[Gender]]="M", "Married", "Single")</f>
        <v>Single</v>
      </c>
      <c r="D771" t="s">
        <v>23</v>
      </c>
      <c r="E771" t="str">
        <f>IF(Table1[[#This Row],[Gender]]="F", "Female", "Male")</f>
        <v>Female</v>
      </c>
      <c r="F771" s="3">
        <v>100000</v>
      </c>
      <c r="G771" s="2">
        <v>4</v>
      </c>
      <c r="H771" t="s">
        <v>21</v>
      </c>
      <c r="I771" t="s">
        <v>12</v>
      </c>
      <c r="J771">
        <v>4</v>
      </c>
      <c r="K771" t="s">
        <v>13</v>
      </c>
      <c r="L771" s="2">
        <v>40</v>
      </c>
      <c r="M771" s="15" t="s">
        <v>14</v>
      </c>
      <c r="N771" s="2">
        <f>IF(Table1[[#This Row],[Purchased Bike]]="Yes", 1, 0)</f>
        <v>0</v>
      </c>
      <c r="O771" s="1" t="s">
        <v>36</v>
      </c>
      <c r="P771" t="s">
        <v>30</v>
      </c>
      <c r="Q771" s="2">
        <f>IF(LEFT(Table1[[#This Row],[Commute Distance]],2)="10",10,VALUE(LEFT(Table1[[#This Row],[Commute Distance]],FIND("-",Table1[[#This Row],[Commute Distance]])-1)))</f>
        <v>0</v>
      </c>
      <c r="R7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71">
        <f>(Table1[[#This Row],[Upper Bound]]+Table1[[#This Row],[Lower Bound]])/2</f>
        <v>0.5</v>
      </c>
    </row>
    <row r="772" spans="1:19" x14ac:dyDescent="0.3">
      <c r="A772" s="2">
        <v>17699</v>
      </c>
      <c r="B772" t="s">
        <v>24</v>
      </c>
      <c r="C772" t="str">
        <f>IF(Table1[[#This Row],[Gender]]="M", "Married", "Single")</f>
        <v>Married</v>
      </c>
      <c r="D772" t="s">
        <v>24</v>
      </c>
      <c r="E772" t="str">
        <f>IF(Table1[[#This Row],[Gender]]="F", "Female", "Male")</f>
        <v>Male</v>
      </c>
      <c r="F772" s="3">
        <v>60000</v>
      </c>
      <c r="G772" s="2">
        <v>1</v>
      </c>
      <c r="H772" t="s">
        <v>11</v>
      </c>
      <c r="I772" t="s">
        <v>14</v>
      </c>
      <c r="J772">
        <v>0</v>
      </c>
      <c r="K772" t="s">
        <v>13</v>
      </c>
      <c r="L772" s="2">
        <v>55</v>
      </c>
      <c r="M772" s="15" t="s">
        <v>14</v>
      </c>
      <c r="N772" s="2">
        <f>IF(Table1[[#This Row],[Purchased Bike]]="Yes", 1, 0)</f>
        <v>0</v>
      </c>
      <c r="O772" s="1" t="s">
        <v>36</v>
      </c>
      <c r="P772" t="s">
        <v>35</v>
      </c>
      <c r="Q772" s="2">
        <f>IF(LEFT(Table1[[#This Row],[Commute Distance]],2)="10",10,VALUE(LEFT(Table1[[#This Row],[Commute Distance]],FIND("-",Table1[[#This Row],[Commute Distance]])-1)))</f>
        <v>0</v>
      </c>
      <c r="R7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72">
        <f>(Table1[[#This Row],[Upper Bound]]+Table1[[#This Row],[Lower Bound]])/2</f>
        <v>0.5</v>
      </c>
    </row>
    <row r="773" spans="1:19" x14ac:dyDescent="0.3">
      <c r="A773" s="2">
        <v>14657</v>
      </c>
      <c r="B773" t="s">
        <v>24</v>
      </c>
      <c r="C773" t="str">
        <f>IF(Table1[[#This Row],[Gender]]="M", "Married", "Single")</f>
        <v>Married</v>
      </c>
      <c r="D773" t="s">
        <v>24</v>
      </c>
      <c r="E773" t="str">
        <f>IF(Table1[[#This Row],[Gender]]="F", "Female", "Male")</f>
        <v>Male</v>
      </c>
      <c r="F773" s="3">
        <v>80000</v>
      </c>
      <c r="G773" s="2">
        <v>1</v>
      </c>
      <c r="H773" t="s">
        <v>11</v>
      </c>
      <c r="I773" t="s">
        <v>14</v>
      </c>
      <c r="J773">
        <v>1</v>
      </c>
      <c r="K773" t="s">
        <v>13</v>
      </c>
      <c r="L773" s="2">
        <v>47</v>
      </c>
      <c r="M773" s="15" t="s">
        <v>12</v>
      </c>
      <c r="N773" s="2">
        <f>IF(Table1[[#This Row],[Purchased Bike]]="Yes", 1, 0)</f>
        <v>1</v>
      </c>
      <c r="O773" s="1" t="s">
        <v>36</v>
      </c>
      <c r="P773" t="s">
        <v>31</v>
      </c>
      <c r="Q773" s="2">
        <f>IF(LEFT(Table1[[#This Row],[Commute Distance]],2)="10",10,VALUE(LEFT(Table1[[#This Row],[Commute Distance]],FIND("-",Table1[[#This Row],[Commute Distance]])-1)))</f>
        <v>0</v>
      </c>
      <c r="R7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73">
        <f>(Table1[[#This Row],[Upper Bound]]+Table1[[#This Row],[Lower Bound]])/2</f>
        <v>0.5</v>
      </c>
    </row>
    <row r="774" spans="1:19" x14ac:dyDescent="0.3">
      <c r="A774" s="2">
        <v>11540</v>
      </c>
      <c r="B774" t="s">
        <v>25</v>
      </c>
      <c r="C774" t="str">
        <f>IF(Table1[[#This Row],[Gender]]="M", "Married", "Single")</f>
        <v>Married</v>
      </c>
      <c r="D774" t="s">
        <v>24</v>
      </c>
      <c r="E774" t="str">
        <f>IF(Table1[[#This Row],[Gender]]="F", "Female", "Male")</f>
        <v>Male</v>
      </c>
      <c r="F774" s="3">
        <v>60000</v>
      </c>
      <c r="G774" s="2">
        <v>4</v>
      </c>
      <c r="H774" t="s">
        <v>11</v>
      </c>
      <c r="I774" t="s">
        <v>12</v>
      </c>
      <c r="J774">
        <v>0</v>
      </c>
      <c r="K774" t="s">
        <v>20</v>
      </c>
      <c r="L774" s="2">
        <v>47</v>
      </c>
      <c r="M774" s="15" t="s">
        <v>12</v>
      </c>
      <c r="N774" s="2">
        <f>IF(Table1[[#This Row],[Purchased Bike]]="Yes", 1, 0)</f>
        <v>1</v>
      </c>
      <c r="O774" s="1" t="s">
        <v>36</v>
      </c>
      <c r="P774" t="s">
        <v>35</v>
      </c>
      <c r="Q774" s="2">
        <f>IF(LEFT(Table1[[#This Row],[Commute Distance]],2)="10",10,VALUE(LEFT(Table1[[#This Row],[Commute Distance]],FIND("-",Table1[[#This Row],[Commute Distance]])-1)))</f>
        <v>1</v>
      </c>
      <c r="R7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74">
        <f>(Table1[[#This Row],[Upper Bound]]+Table1[[#This Row],[Lower Bound]])/2</f>
        <v>1.5</v>
      </c>
    </row>
    <row r="775" spans="1:19" x14ac:dyDescent="0.3">
      <c r="A775" s="2">
        <v>11783</v>
      </c>
      <c r="B775" t="s">
        <v>24</v>
      </c>
      <c r="C775" t="str">
        <f>IF(Table1[[#This Row],[Gender]]="M", "Married", "Single")</f>
        <v>Single</v>
      </c>
      <c r="D775" t="s">
        <v>23</v>
      </c>
      <c r="E775" t="str">
        <f>IF(Table1[[#This Row],[Gender]]="F", "Female", "Male")</f>
        <v>Female</v>
      </c>
      <c r="F775" s="3">
        <v>60000</v>
      </c>
      <c r="G775" s="2">
        <v>1</v>
      </c>
      <c r="H775" t="s">
        <v>11</v>
      </c>
      <c r="I775" t="s">
        <v>12</v>
      </c>
      <c r="J775">
        <v>0</v>
      </c>
      <c r="K775" t="s">
        <v>13</v>
      </c>
      <c r="L775" s="2">
        <v>34</v>
      </c>
      <c r="M775" s="15" t="s">
        <v>14</v>
      </c>
      <c r="N775" s="2">
        <f>IF(Table1[[#This Row],[Purchased Bike]]="Yes", 1, 0)</f>
        <v>0</v>
      </c>
      <c r="O775" s="1" t="s">
        <v>36</v>
      </c>
      <c r="P775" t="s">
        <v>35</v>
      </c>
      <c r="Q775" s="2">
        <f>IF(LEFT(Table1[[#This Row],[Commute Distance]],2)="10",10,VALUE(LEFT(Table1[[#This Row],[Commute Distance]],FIND("-",Table1[[#This Row],[Commute Distance]])-1)))</f>
        <v>0</v>
      </c>
      <c r="R7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75">
        <f>(Table1[[#This Row],[Upper Bound]]+Table1[[#This Row],[Lower Bound]])/2</f>
        <v>0.5</v>
      </c>
    </row>
    <row r="776" spans="1:19" x14ac:dyDescent="0.3">
      <c r="A776" s="2">
        <v>14602</v>
      </c>
      <c r="B776" t="s">
        <v>24</v>
      </c>
      <c r="C776" t="str">
        <f>IF(Table1[[#This Row],[Gender]]="M", "Married", "Single")</f>
        <v>Single</v>
      </c>
      <c r="D776" t="s">
        <v>23</v>
      </c>
      <c r="E776" t="str">
        <f>IF(Table1[[#This Row],[Gender]]="F", "Female", "Male")</f>
        <v>Female</v>
      </c>
      <c r="F776" s="3">
        <v>80000</v>
      </c>
      <c r="G776" s="2">
        <v>3</v>
      </c>
      <c r="H776" t="s">
        <v>16</v>
      </c>
      <c r="I776" t="s">
        <v>12</v>
      </c>
      <c r="J776">
        <v>0</v>
      </c>
      <c r="K776" t="s">
        <v>13</v>
      </c>
      <c r="L776" s="2">
        <v>36</v>
      </c>
      <c r="M776" s="15" t="s">
        <v>12</v>
      </c>
      <c r="N776" s="2">
        <f>IF(Table1[[#This Row],[Purchased Bike]]="Yes", 1, 0)</f>
        <v>1</v>
      </c>
      <c r="O776" s="1" t="s">
        <v>36</v>
      </c>
      <c r="P776" t="s">
        <v>35</v>
      </c>
      <c r="Q776" s="2">
        <f>IF(LEFT(Table1[[#This Row],[Commute Distance]],2)="10",10,VALUE(LEFT(Table1[[#This Row],[Commute Distance]],FIND("-",Table1[[#This Row],[Commute Distance]])-1)))</f>
        <v>0</v>
      </c>
      <c r="R7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76">
        <f>(Table1[[#This Row],[Upper Bound]]+Table1[[#This Row],[Lower Bound]])/2</f>
        <v>0.5</v>
      </c>
    </row>
    <row r="777" spans="1:19" x14ac:dyDescent="0.3">
      <c r="A777" s="2">
        <v>29030</v>
      </c>
      <c r="B777" t="s">
        <v>24</v>
      </c>
      <c r="C777" t="str">
        <f>IF(Table1[[#This Row],[Gender]]="M", "Married", "Single")</f>
        <v>Married</v>
      </c>
      <c r="D777" t="s">
        <v>24</v>
      </c>
      <c r="E777" t="str">
        <f>IF(Table1[[#This Row],[Gender]]="F", "Female", "Male")</f>
        <v>Male</v>
      </c>
      <c r="F777" s="3">
        <v>70000</v>
      </c>
      <c r="G777" s="2">
        <v>2</v>
      </c>
      <c r="H777" t="s">
        <v>11</v>
      </c>
      <c r="I777" t="s">
        <v>12</v>
      </c>
      <c r="J777">
        <v>2</v>
      </c>
      <c r="K777" t="s">
        <v>22</v>
      </c>
      <c r="L777" s="2">
        <v>54</v>
      </c>
      <c r="M777" s="15" t="s">
        <v>14</v>
      </c>
      <c r="N777" s="2">
        <f>IF(Table1[[#This Row],[Purchased Bike]]="Yes", 1, 0)</f>
        <v>0</v>
      </c>
      <c r="O777" s="1" t="s">
        <v>36</v>
      </c>
      <c r="P777" t="s">
        <v>34</v>
      </c>
      <c r="Q777" s="2">
        <f>IF(LEFT(Table1[[#This Row],[Commute Distance]],2)="10",10,VALUE(LEFT(Table1[[#This Row],[Commute Distance]],FIND("-",Table1[[#This Row],[Commute Distance]])-1)))</f>
        <v>10</v>
      </c>
      <c r="R7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77">
        <f>(Table1[[#This Row],[Upper Bound]]+Table1[[#This Row],[Lower Bound]])/2</f>
        <v>504.5</v>
      </c>
    </row>
    <row r="778" spans="1:19" x14ac:dyDescent="0.3">
      <c r="A778" s="2">
        <v>26490</v>
      </c>
      <c r="B778" t="s">
        <v>25</v>
      </c>
      <c r="C778" t="str">
        <f>IF(Table1[[#This Row],[Gender]]="M", "Married", "Single")</f>
        <v>Married</v>
      </c>
      <c r="D778" t="s">
        <v>24</v>
      </c>
      <c r="E778" t="str">
        <f>IF(Table1[[#This Row],[Gender]]="F", "Female", "Male")</f>
        <v>Male</v>
      </c>
      <c r="F778" s="3">
        <v>70000</v>
      </c>
      <c r="G778" s="2">
        <v>2</v>
      </c>
      <c r="H778" t="s">
        <v>21</v>
      </c>
      <c r="I778" t="s">
        <v>14</v>
      </c>
      <c r="J778">
        <v>1</v>
      </c>
      <c r="K778" t="s">
        <v>17</v>
      </c>
      <c r="L778" s="2">
        <v>59</v>
      </c>
      <c r="M778" s="15" t="s">
        <v>12</v>
      </c>
      <c r="N778" s="2">
        <f>IF(Table1[[#This Row],[Purchased Bike]]="Yes", 1, 0)</f>
        <v>1</v>
      </c>
      <c r="O778" s="1" t="s">
        <v>36</v>
      </c>
      <c r="P778" t="s">
        <v>30</v>
      </c>
      <c r="Q778" s="2">
        <f>IF(LEFT(Table1[[#This Row],[Commute Distance]],2)="10",10,VALUE(LEFT(Table1[[#This Row],[Commute Distance]],FIND("-",Table1[[#This Row],[Commute Distance]])-1)))</f>
        <v>2</v>
      </c>
      <c r="R7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78">
        <f>(Table1[[#This Row],[Upper Bound]]+Table1[[#This Row],[Lower Bound]])/2</f>
        <v>3.5</v>
      </c>
    </row>
    <row r="779" spans="1:19" x14ac:dyDescent="0.3">
      <c r="A779" s="2">
        <v>13151</v>
      </c>
      <c r="B779" t="s">
        <v>25</v>
      </c>
      <c r="C779" t="str">
        <f>IF(Table1[[#This Row],[Gender]]="M", "Married", "Single")</f>
        <v>Married</v>
      </c>
      <c r="D779" t="s">
        <v>24</v>
      </c>
      <c r="E779" t="str">
        <f>IF(Table1[[#This Row],[Gender]]="F", "Female", "Male")</f>
        <v>Male</v>
      </c>
      <c r="F779" s="3">
        <v>40000</v>
      </c>
      <c r="G779" s="2">
        <v>0</v>
      </c>
      <c r="H779" t="s">
        <v>11</v>
      </c>
      <c r="I779" t="s">
        <v>12</v>
      </c>
      <c r="J779">
        <v>2</v>
      </c>
      <c r="K779" t="s">
        <v>18</v>
      </c>
      <c r="L779" s="2">
        <v>27</v>
      </c>
      <c r="M779" s="15" t="s">
        <v>14</v>
      </c>
      <c r="N779" s="2">
        <f>IF(Table1[[#This Row],[Purchased Bike]]="Yes", 1, 0)</f>
        <v>0</v>
      </c>
      <c r="O779" s="1" t="s">
        <v>36</v>
      </c>
      <c r="P779" t="s">
        <v>33</v>
      </c>
      <c r="Q779" s="2">
        <f>IF(LEFT(Table1[[#This Row],[Commute Distance]],2)="10",10,VALUE(LEFT(Table1[[#This Row],[Commute Distance]],FIND("-",Table1[[#This Row],[Commute Distance]])-1)))</f>
        <v>5</v>
      </c>
      <c r="R7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79">
        <f>(Table1[[#This Row],[Upper Bound]]+Table1[[#This Row],[Lower Bound]])/2</f>
        <v>7.5</v>
      </c>
    </row>
    <row r="780" spans="1:19" x14ac:dyDescent="0.3">
      <c r="A780" s="2">
        <v>17260</v>
      </c>
      <c r="B780" t="s">
        <v>24</v>
      </c>
      <c r="C780" t="str">
        <f>IF(Table1[[#This Row],[Gender]]="M", "Married", "Single")</f>
        <v>Married</v>
      </c>
      <c r="D780" t="s">
        <v>24</v>
      </c>
      <c r="E780" t="str">
        <f>IF(Table1[[#This Row],[Gender]]="F", "Female", "Male")</f>
        <v>Male</v>
      </c>
      <c r="F780" s="3">
        <v>90000</v>
      </c>
      <c r="G780" s="2">
        <v>5</v>
      </c>
      <c r="H780" t="s">
        <v>16</v>
      </c>
      <c r="I780" t="s">
        <v>12</v>
      </c>
      <c r="J780">
        <v>3</v>
      </c>
      <c r="K780" t="s">
        <v>13</v>
      </c>
      <c r="L780" s="2">
        <v>41</v>
      </c>
      <c r="M780" s="15" t="s">
        <v>14</v>
      </c>
      <c r="N780" s="2">
        <f>IF(Table1[[#This Row],[Purchased Bike]]="Yes", 1, 0)</f>
        <v>0</v>
      </c>
      <c r="O780" s="1" t="s">
        <v>36</v>
      </c>
      <c r="P780" t="s">
        <v>31</v>
      </c>
      <c r="Q780" s="2">
        <f>IF(LEFT(Table1[[#This Row],[Commute Distance]],2)="10",10,VALUE(LEFT(Table1[[#This Row],[Commute Distance]],FIND("-",Table1[[#This Row],[Commute Distance]])-1)))</f>
        <v>0</v>
      </c>
      <c r="R7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80">
        <f>(Table1[[#This Row],[Upper Bound]]+Table1[[#This Row],[Lower Bound]])/2</f>
        <v>0.5</v>
      </c>
    </row>
    <row r="781" spans="1:19" x14ac:dyDescent="0.3">
      <c r="A781" s="2">
        <v>15372</v>
      </c>
      <c r="B781" t="s">
        <v>24</v>
      </c>
      <c r="C781" t="str">
        <f>IF(Table1[[#This Row],[Gender]]="M", "Married", "Single")</f>
        <v>Married</v>
      </c>
      <c r="D781" t="s">
        <v>24</v>
      </c>
      <c r="E781" t="str">
        <f>IF(Table1[[#This Row],[Gender]]="F", "Female", "Male")</f>
        <v>Male</v>
      </c>
      <c r="F781" s="3">
        <v>80000</v>
      </c>
      <c r="G781" s="2">
        <v>3</v>
      </c>
      <c r="H781" t="s">
        <v>16</v>
      </c>
      <c r="I781" t="s">
        <v>14</v>
      </c>
      <c r="J781">
        <v>2</v>
      </c>
      <c r="K781" t="s">
        <v>17</v>
      </c>
      <c r="L781" s="2">
        <v>50</v>
      </c>
      <c r="M781" s="15" t="s">
        <v>12</v>
      </c>
      <c r="N781" s="2">
        <f>IF(Table1[[#This Row],[Purchased Bike]]="Yes", 1, 0)</f>
        <v>1</v>
      </c>
      <c r="O781" s="1" t="s">
        <v>36</v>
      </c>
      <c r="P781" t="s">
        <v>31</v>
      </c>
      <c r="Q781" s="2">
        <f>IF(LEFT(Table1[[#This Row],[Commute Distance]],2)="10",10,VALUE(LEFT(Table1[[#This Row],[Commute Distance]],FIND("-",Table1[[#This Row],[Commute Distance]])-1)))</f>
        <v>2</v>
      </c>
      <c r="R7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81">
        <f>(Table1[[#This Row],[Upper Bound]]+Table1[[#This Row],[Lower Bound]])/2</f>
        <v>3.5</v>
      </c>
    </row>
    <row r="782" spans="1:19" x14ac:dyDescent="0.3">
      <c r="A782" s="2">
        <v>18105</v>
      </c>
      <c r="B782" t="s">
        <v>24</v>
      </c>
      <c r="C782" t="str">
        <f>IF(Table1[[#This Row],[Gender]]="M", "Married", "Single")</f>
        <v>Single</v>
      </c>
      <c r="D782" t="s">
        <v>23</v>
      </c>
      <c r="E782" t="str">
        <f>IF(Table1[[#This Row],[Gender]]="F", "Female", "Male")</f>
        <v>Female</v>
      </c>
      <c r="F782" s="3">
        <v>60000</v>
      </c>
      <c r="G782" s="2">
        <v>2</v>
      </c>
      <c r="H782" t="s">
        <v>16</v>
      </c>
      <c r="I782" t="s">
        <v>12</v>
      </c>
      <c r="J782">
        <v>1</v>
      </c>
      <c r="K782" t="s">
        <v>22</v>
      </c>
      <c r="L782" s="2">
        <v>55</v>
      </c>
      <c r="M782" s="15" t="s">
        <v>14</v>
      </c>
      <c r="N782" s="2">
        <f>IF(Table1[[#This Row],[Purchased Bike]]="Yes", 1, 0)</f>
        <v>0</v>
      </c>
      <c r="O782" s="1" t="s">
        <v>36</v>
      </c>
      <c r="P782" t="s">
        <v>31</v>
      </c>
      <c r="Q782" s="2">
        <f>IF(LEFT(Table1[[#This Row],[Commute Distance]],2)="10",10,VALUE(LEFT(Table1[[#This Row],[Commute Distance]],FIND("-",Table1[[#This Row],[Commute Distance]])-1)))</f>
        <v>10</v>
      </c>
      <c r="R7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782">
        <f>(Table1[[#This Row],[Upper Bound]]+Table1[[#This Row],[Lower Bound]])/2</f>
        <v>504.5</v>
      </c>
    </row>
    <row r="783" spans="1:19" x14ac:dyDescent="0.3">
      <c r="A783" s="2">
        <v>19660</v>
      </c>
      <c r="B783" t="s">
        <v>24</v>
      </c>
      <c r="C783" t="str">
        <f>IF(Table1[[#This Row],[Gender]]="M", "Married", "Single")</f>
        <v>Married</v>
      </c>
      <c r="D783" t="s">
        <v>24</v>
      </c>
      <c r="E783" t="str">
        <f>IF(Table1[[#This Row],[Gender]]="F", "Female", "Male")</f>
        <v>Male</v>
      </c>
      <c r="F783" s="3">
        <v>80000</v>
      </c>
      <c r="G783" s="2">
        <v>4</v>
      </c>
      <c r="H783" t="s">
        <v>21</v>
      </c>
      <c r="I783" t="s">
        <v>12</v>
      </c>
      <c r="J783">
        <v>0</v>
      </c>
      <c r="K783" t="s">
        <v>13</v>
      </c>
      <c r="L783" s="2">
        <v>43</v>
      </c>
      <c r="M783" s="15" t="s">
        <v>14</v>
      </c>
      <c r="N783" s="2">
        <f>IF(Table1[[#This Row],[Purchased Bike]]="Yes", 1, 0)</f>
        <v>0</v>
      </c>
      <c r="O783" s="1" t="s">
        <v>36</v>
      </c>
      <c r="P783" t="s">
        <v>30</v>
      </c>
      <c r="Q783" s="2">
        <f>IF(LEFT(Table1[[#This Row],[Commute Distance]],2)="10",10,VALUE(LEFT(Table1[[#This Row],[Commute Distance]],FIND("-",Table1[[#This Row],[Commute Distance]])-1)))</f>
        <v>0</v>
      </c>
      <c r="R7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83">
        <f>(Table1[[#This Row],[Upper Bound]]+Table1[[#This Row],[Lower Bound]])/2</f>
        <v>0.5</v>
      </c>
    </row>
    <row r="784" spans="1:19" x14ac:dyDescent="0.3">
      <c r="A784" s="2">
        <v>16112</v>
      </c>
      <c r="B784" t="s">
        <v>25</v>
      </c>
      <c r="C784" t="str">
        <f>IF(Table1[[#This Row],[Gender]]="M", "Married", "Single")</f>
        <v>Married</v>
      </c>
      <c r="D784" t="s">
        <v>24</v>
      </c>
      <c r="E784" t="str">
        <f>IF(Table1[[#This Row],[Gender]]="F", "Female", "Male")</f>
        <v>Male</v>
      </c>
      <c r="F784" s="3">
        <v>70000</v>
      </c>
      <c r="G784" s="2">
        <v>4</v>
      </c>
      <c r="H784" t="s">
        <v>16</v>
      </c>
      <c r="I784" t="s">
        <v>12</v>
      </c>
      <c r="J784">
        <v>2</v>
      </c>
      <c r="K784" t="s">
        <v>17</v>
      </c>
      <c r="L784" s="2">
        <v>43</v>
      </c>
      <c r="M784" s="15" t="s">
        <v>12</v>
      </c>
      <c r="N784" s="2">
        <f>IF(Table1[[#This Row],[Purchased Bike]]="Yes", 1, 0)</f>
        <v>1</v>
      </c>
      <c r="O784" s="1" t="s">
        <v>36</v>
      </c>
      <c r="P784" t="s">
        <v>30</v>
      </c>
      <c r="Q784" s="2">
        <f>IF(LEFT(Table1[[#This Row],[Commute Distance]],2)="10",10,VALUE(LEFT(Table1[[#This Row],[Commute Distance]],FIND("-",Table1[[#This Row],[Commute Distance]])-1)))</f>
        <v>2</v>
      </c>
      <c r="R7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84">
        <f>(Table1[[#This Row],[Upper Bound]]+Table1[[#This Row],[Lower Bound]])/2</f>
        <v>3.5</v>
      </c>
    </row>
    <row r="785" spans="1:19" x14ac:dyDescent="0.3">
      <c r="A785" s="2">
        <v>20698</v>
      </c>
      <c r="B785" t="s">
        <v>24</v>
      </c>
      <c r="C785" t="str">
        <f>IF(Table1[[#This Row],[Gender]]="M", "Married", "Single")</f>
        <v>Married</v>
      </c>
      <c r="D785" t="s">
        <v>24</v>
      </c>
      <c r="E785" t="str">
        <f>IF(Table1[[#This Row],[Gender]]="F", "Female", "Male")</f>
        <v>Male</v>
      </c>
      <c r="F785" s="3">
        <v>60000</v>
      </c>
      <c r="G785" s="2">
        <v>4</v>
      </c>
      <c r="H785" t="s">
        <v>11</v>
      </c>
      <c r="I785" t="s">
        <v>12</v>
      </c>
      <c r="J785">
        <v>3</v>
      </c>
      <c r="K785" t="s">
        <v>18</v>
      </c>
      <c r="L785" s="2">
        <v>42</v>
      </c>
      <c r="M785" s="15" t="s">
        <v>14</v>
      </c>
      <c r="N785" s="2">
        <f>IF(Table1[[#This Row],[Purchased Bike]]="Yes", 1, 0)</f>
        <v>0</v>
      </c>
      <c r="O785" s="1" t="s">
        <v>36</v>
      </c>
      <c r="P785" t="s">
        <v>30</v>
      </c>
      <c r="Q785" s="2">
        <f>IF(LEFT(Table1[[#This Row],[Commute Distance]],2)="10",10,VALUE(LEFT(Table1[[#This Row],[Commute Distance]],FIND("-",Table1[[#This Row],[Commute Distance]])-1)))</f>
        <v>5</v>
      </c>
      <c r="R7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85">
        <f>(Table1[[#This Row],[Upper Bound]]+Table1[[#This Row],[Lower Bound]])/2</f>
        <v>7.5</v>
      </c>
    </row>
    <row r="786" spans="1:19" x14ac:dyDescent="0.3">
      <c r="A786" s="2">
        <v>20076</v>
      </c>
      <c r="B786" t="s">
        <v>25</v>
      </c>
      <c r="C786" t="str">
        <f>IF(Table1[[#This Row],[Gender]]="M", "Married", "Single")</f>
        <v>Single</v>
      </c>
      <c r="D786" t="s">
        <v>23</v>
      </c>
      <c r="E786" t="str">
        <f>IF(Table1[[#This Row],[Gender]]="F", "Female", "Male")</f>
        <v>Female</v>
      </c>
      <c r="F786" s="3">
        <v>10000</v>
      </c>
      <c r="G786" s="2">
        <v>2</v>
      </c>
      <c r="H786" t="s">
        <v>19</v>
      </c>
      <c r="I786" t="s">
        <v>12</v>
      </c>
      <c r="J786">
        <v>2</v>
      </c>
      <c r="K786" t="s">
        <v>20</v>
      </c>
      <c r="L786" s="2">
        <v>53</v>
      </c>
      <c r="M786" s="15" t="s">
        <v>12</v>
      </c>
      <c r="N786" s="2">
        <f>IF(Table1[[#This Row],[Purchased Bike]]="Yes", 1, 0)</f>
        <v>1</v>
      </c>
      <c r="O786" s="1" t="s">
        <v>36</v>
      </c>
      <c r="P786" t="s">
        <v>33</v>
      </c>
      <c r="Q786" s="2">
        <f>IF(LEFT(Table1[[#This Row],[Commute Distance]],2)="10",10,VALUE(LEFT(Table1[[#This Row],[Commute Distance]],FIND("-",Table1[[#This Row],[Commute Distance]])-1)))</f>
        <v>1</v>
      </c>
      <c r="R7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86">
        <f>(Table1[[#This Row],[Upper Bound]]+Table1[[#This Row],[Lower Bound]])/2</f>
        <v>1.5</v>
      </c>
    </row>
    <row r="787" spans="1:19" x14ac:dyDescent="0.3">
      <c r="A787" s="2">
        <v>24496</v>
      </c>
      <c r="B787" t="s">
        <v>25</v>
      </c>
      <c r="C787" t="str">
        <f>IF(Table1[[#This Row],[Gender]]="M", "Married", "Single")</f>
        <v>Single</v>
      </c>
      <c r="D787" t="s">
        <v>23</v>
      </c>
      <c r="E787" t="str">
        <f>IF(Table1[[#This Row],[Gender]]="F", "Female", "Male")</f>
        <v>Female</v>
      </c>
      <c r="F787" s="3">
        <v>40000</v>
      </c>
      <c r="G787" s="2">
        <v>0</v>
      </c>
      <c r="H787" t="s">
        <v>11</v>
      </c>
      <c r="I787" t="s">
        <v>14</v>
      </c>
      <c r="J787">
        <v>2</v>
      </c>
      <c r="K787" t="s">
        <v>13</v>
      </c>
      <c r="L787" s="2">
        <v>28</v>
      </c>
      <c r="M787" s="15" t="s">
        <v>12</v>
      </c>
      <c r="N787" s="2">
        <f>IF(Table1[[#This Row],[Purchased Bike]]="Yes", 1, 0)</f>
        <v>1</v>
      </c>
      <c r="O787" s="1" t="s">
        <v>36</v>
      </c>
      <c r="P787" t="s">
        <v>33</v>
      </c>
      <c r="Q787" s="2">
        <f>IF(LEFT(Table1[[#This Row],[Commute Distance]],2)="10",10,VALUE(LEFT(Table1[[#This Row],[Commute Distance]],FIND("-",Table1[[#This Row],[Commute Distance]])-1)))</f>
        <v>0</v>
      </c>
      <c r="R7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87">
        <f>(Table1[[#This Row],[Upper Bound]]+Table1[[#This Row],[Lower Bound]])/2</f>
        <v>0.5</v>
      </c>
    </row>
    <row r="788" spans="1:19" x14ac:dyDescent="0.3">
      <c r="A788" s="2">
        <v>15468</v>
      </c>
      <c r="B788" t="s">
        <v>24</v>
      </c>
      <c r="C788" t="str">
        <f>IF(Table1[[#This Row],[Gender]]="M", "Married", "Single")</f>
        <v>Single</v>
      </c>
      <c r="D788" t="s">
        <v>23</v>
      </c>
      <c r="E788" t="str">
        <f>IF(Table1[[#This Row],[Gender]]="F", "Female", "Male")</f>
        <v>Female</v>
      </c>
      <c r="F788" s="3">
        <v>50000</v>
      </c>
      <c r="G788" s="2">
        <v>1</v>
      </c>
      <c r="H788" t="s">
        <v>11</v>
      </c>
      <c r="I788" t="s">
        <v>12</v>
      </c>
      <c r="J788">
        <v>1</v>
      </c>
      <c r="K788" t="s">
        <v>13</v>
      </c>
      <c r="L788" s="2">
        <v>35</v>
      </c>
      <c r="M788" s="15" t="s">
        <v>14</v>
      </c>
      <c r="N788" s="2">
        <f>IF(Table1[[#This Row],[Purchased Bike]]="Yes", 1, 0)</f>
        <v>0</v>
      </c>
      <c r="O788" s="1" t="s">
        <v>36</v>
      </c>
      <c r="P788" t="s">
        <v>30</v>
      </c>
      <c r="Q788" s="2">
        <f>IF(LEFT(Table1[[#This Row],[Commute Distance]],2)="10",10,VALUE(LEFT(Table1[[#This Row],[Commute Distance]],FIND("-",Table1[[#This Row],[Commute Distance]])-1)))</f>
        <v>0</v>
      </c>
      <c r="R7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788">
        <f>(Table1[[#This Row],[Upper Bound]]+Table1[[#This Row],[Lower Bound]])/2</f>
        <v>0.5</v>
      </c>
    </row>
    <row r="789" spans="1:19" x14ac:dyDescent="0.3">
      <c r="A789" s="2">
        <v>28031</v>
      </c>
      <c r="B789" t="s">
        <v>25</v>
      </c>
      <c r="C789" t="str">
        <f>IF(Table1[[#This Row],[Gender]]="M", "Married", "Single")</f>
        <v>Single</v>
      </c>
      <c r="D789" t="s">
        <v>23</v>
      </c>
      <c r="E789" t="str">
        <f>IF(Table1[[#This Row],[Gender]]="F", "Female", "Male")</f>
        <v>Female</v>
      </c>
      <c r="F789" s="3">
        <v>70000</v>
      </c>
      <c r="G789" s="2">
        <v>2</v>
      </c>
      <c r="H789" t="s">
        <v>21</v>
      </c>
      <c r="I789" t="s">
        <v>14</v>
      </c>
      <c r="J789">
        <v>1</v>
      </c>
      <c r="K789" t="s">
        <v>17</v>
      </c>
      <c r="L789" s="2">
        <v>59</v>
      </c>
      <c r="M789" s="15" t="s">
        <v>12</v>
      </c>
      <c r="N789" s="2">
        <f>IF(Table1[[#This Row],[Purchased Bike]]="Yes", 1, 0)</f>
        <v>1</v>
      </c>
      <c r="O789" s="1" t="s">
        <v>36</v>
      </c>
      <c r="P789" t="s">
        <v>30</v>
      </c>
      <c r="Q789" s="2">
        <f>IF(LEFT(Table1[[#This Row],[Commute Distance]],2)="10",10,VALUE(LEFT(Table1[[#This Row],[Commute Distance]],FIND("-",Table1[[#This Row],[Commute Distance]])-1)))</f>
        <v>2</v>
      </c>
      <c r="R7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89">
        <f>(Table1[[#This Row],[Upper Bound]]+Table1[[#This Row],[Lower Bound]])/2</f>
        <v>3.5</v>
      </c>
    </row>
    <row r="790" spans="1:19" x14ac:dyDescent="0.3">
      <c r="A790" s="2">
        <v>26270</v>
      </c>
      <c r="B790" t="s">
        <v>25</v>
      </c>
      <c r="C790" t="str">
        <f>IF(Table1[[#This Row],[Gender]]="M", "Married", "Single")</f>
        <v>Single</v>
      </c>
      <c r="D790" t="s">
        <v>23</v>
      </c>
      <c r="E790" t="str">
        <f>IF(Table1[[#This Row],[Gender]]="F", "Female", "Male")</f>
        <v>Female</v>
      </c>
      <c r="F790" s="3">
        <v>20000</v>
      </c>
      <c r="G790" s="2">
        <v>2</v>
      </c>
      <c r="H790" t="s">
        <v>15</v>
      </c>
      <c r="I790" t="s">
        <v>12</v>
      </c>
      <c r="J790">
        <v>2</v>
      </c>
      <c r="K790" t="s">
        <v>20</v>
      </c>
      <c r="L790" s="2">
        <v>49</v>
      </c>
      <c r="M790" s="15" t="s">
        <v>14</v>
      </c>
      <c r="N790" s="2">
        <f>IF(Table1[[#This Row],[Purchased Bike]]="Yes", 1, 0)</f>
        <v>0</v>
      </c>
      <c r="O790" s="1" t="s">
        <v>36</v>
      </c>
      <c r="P790" t="s">
        <v>34</v>
      </c>
      <c r="Q790" s="2">
        <f>IF(LEFT(Table1[[#This Row],[Commute Distance]],2)="10",10,VALUE(LEFT(Table1[[#This Row],[Commute Distance]],FIND("-",Table1[[#This Row],[Commute Distance]])-1)))</f>
        <v>1</v>
      </c>
      <c r="R7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90">
        <f>(Table1[[#This Row],[Upper Bound]]+Table1[[#This Row],[Lower Bound]])/2</f>
        <v>1.5</v>
      </c>
    </row>
    <row r="791" spans="1:19" x14ac:dyDescent="0.3">
      <c r="A791" s="2">
        <v>22221</v>
      </c>
      <c r="B791" t="s">
        <v>24</v>
      </c>
      <c r="C791" t="str">
        <f>IF(Table1[[#This Row],[Gender]]="M", "Married", "Single")</f>
        <v>Married</v>
      </c>
      <c r="D791" t="s">
        <v>24</v>
      </c>
      <c r="E791" t="str">
        <f>IF(Table1[[#This Row],[Gender]]="F", "Female", "Male")</f>
        <v>Male</v>
      </c>
      <c r="F791" s="3">
        <v>60000</v>
      </c>
      <c r="G791" s="2">
        <v>2</v>
      </c>
      <c r="H791" t="s">
        <v>16</v>
      </c>
      <c r="I791" t="s">
        <v>14</v>
      </c>
      <c r="J791">
        <v>2</v>
      </c>
      <c r="K791" t="s">
        <v>20</v>
      </c>
      <c r="L791" s="2">
        <v>48</v>
      </c>
      <c r="M791" s="15" t="s">
        <v>12</v>
      </c>
      <c r="N791" s="2">
        <f>IF(Table1[[#This Row],[Purchased Bike]]="Yes", 1, 0)</f>
        <v>1</v>
      </c>
      <c r="O791" s="1" t="s">
        <v>36</v>
      </c>
      <c r="P791" t="s">
        <v>33</v>
      </c>
      <c r="Q791" s="2">
        <f>IF(LEFT(Table1[[#This Row],[Commute Distance]],2)="10",10,VALUE(LEFT(Table1[[#This Row],[Commute Distance]],FIND("-",Table1[[#This Row],[Commute Distance]])-1)))</f>
        <v>1</v>
      </c>
      <c r="R7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91">
        <f>(Table1[[#This Row],[Upper Bound]]+Table1[[#This Row],[Lower Bound]])/2</f>
        <v>1.5</v>
      </c>
    </row>
    <row r="792" spans="1:19" x14ac:dyDescent="0.3">
      <c r="A792" s="2">
        <v>28228</v>
      </c>
      <c r="B792" t="s">
        <v>25</v>
      </c>
      <c r="C792" t="str">
        <f>IF(Table1[[#This Row],[Gender]]="M", "Married", "Single")</f>
        <v>Single</v>
      </c>
      <c r="D792" t="s">
        <v>23</v>
      </c>
      <c r="E792" t="str">
        <f>IF(Table1[[#This Row],[Gender]]="F", "Female", "Male")</f>
        <v>Female</v>
      </c>
      <c r="F792" s="3">
        <v>80000</v>
      </c>
      <c r="G792" s="2">
        <v>2</v>
      </c>
      <c r="H792" t="s">
        <v>11</v>
      </c>
      <c r="I792" t="s">
        <v>14</v>
      </c>
      <c r="J792">
        <v>2</v>
      </c>
      <c r="K792" t="s">
        <v>20</v>
      </c>
      <c r="L792" s="2">
        <v>50</v>
      </c>
      <c r="M792" s="15" t="s">
        <v>14</v>
      </c>
      <c r="N792" s="2">
        <f>IF(Table1[[#This Row],[Purchased Bike]]="Yes", 1, 0)</f>
        <v>0</v>
      </c>
      <c r="O792" s="1" t="s">
        <v>36</v>
      </c>
      <c r="P792" t="s">
        <v>34</v>
      </c>
      <c r="Q792" s="2">
        <f>IF(LEFT(Table1[[#This Row],[Commute Distance]],2)="10",10,VALUE(LEFT(Table1[[#This Row],[Commute Distance]],FIND("-",Table1[[#This Row],[Commute Distance]])-1)))</f>
        <v>1</v>
      </c>
      <c r="R7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92">
        <f>(Table1[[#This Row],[Upper Bound]]+Table1[[#This Row],[Lower Bound]])/2</f>
        <v>1.5</v>
      </c>
    </row>
    <row r="793" spans="1:19" x14ac:dyDescent="0.3">
      <c r="A793" s="2">
        <v>18363</v>
      </c>
      <c r="B793" t="s">
        <v>24</v>
      </c>
      <c r="C793" t="str">
        <f>IF(Table1[[#This Row],[Gender]]="M", "Married", "Single")</f>
        <v>Married</v>
      </c>
      <c r="D793" t="s">
        <v>24</v>
      </c>
      <c r="E793" t="str">
        <f>IF(Table1[[#This Row],[Gender]]="F", "Female", "Male")</f>
        <v>Male</v>
      </c>
      <c r="F793" s="3">
        <v>40000</v>
      </c>
      <c r="G793" s="2">
        <v>0</v>
      </c>
      <c r="H793" t="s">
        <v>11</v>
      </c>
      <c r="I793" t="s">
        <v>12</v>
      </c>
      <c r="J793">
        <v>2</v>
      </c>
      <c r="K793" t="s">
        <v>18</v>
      </c>
      <c r="L793" s="2">
        <v>28</v>
      </c>
      <c r="M793" s="15" t="s">
        <v>12</v>
      </c>
      <c r="N793" s="2">
        <f>IF(Table1[[#This Row],[Purchased Bike]]="Yes", 1, 0)</f>
        <v>1</v>
      </c>
      <c r="O793" s="1" t="s">
        <v>36</v>
      </c>
      <c r="P793" t="s">
        <v>33</v>
      </c>
      <c r="Q793" s="2">
        <f>IF(LEFT(Table1[[#This Row],[Commute Distance]],2)="10",10,VALUE(LEFT(Table1[[#This Row],[Commute Distance]],FIND("-",Table1[[#This Row],[Commute Distance]])-1)))</f>
        <v>5</v>
      </c>
      <c r="R7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93">
        <f>(Table1[[#This Row],[Upper Bound]]+Table1[[#This Row],[Lower Bound]])/2</f>
        <v>7.5</v>
      </c>
    </row>
    <row r="794" spans="1:19" x14ac:dyDescent="0.3">
      <c r="A794" s="2">
        <v>23256</v>
      </c>
      <c r="B794" t="s">
        <v>25</v>
      </c>
      <c r="C794" t="str">
        <f>IF(Table1[[#This Row],[Gender]]="M", "Married", "Single")</f>
        <v>Married</v>
      </c>
      <c r="D794" t="s">
        <v>24</v>
      </c>
      <c r="E794" t="str">
        <f>IF(Table1[[#This Row],[Gender]]="F", "Female", "Male")</f>
        <v>Male</v>
      </c>
      <c r="F794" s="3">
        <v>30000</v>
      </c>
      <c r="G794" s="2">
        <v>1</v>
      </c>
      <c r="H794" t="s">
        <v>15</v>
      </c>
      <c r="I794" t="s">
        <v>14</v>
      </c>
      <c r="J794">
        <v>1</v>
      </c>
      <c r="K794" t="s">
        <v>18</v>
      </c>
      <c r="L794" s="2">
        <v>52</v>
      </c>
      <c r="M794" s="15" t="s">
        <v>14</v>
      </c>
      <c r="N794" s="2">
        <f>IF(Table1[[#This Row],[Purchased Bike]]="Yes", 1, 0)</f>
        <v>0</v>
      </c>
      <c r="O794" s="1" t="s">
        <v>36</v>
      </c>
      <c r="P794" t="s">
        <v>33</v>
      </c>
      <c r="Q794" s="2">
        <f>IF(LEFT(Table1[[#This Row],[Commute Distance]],2)="10",10,VALUE(LEFT(Table1[[#This Row],[Commute Distance]],FIND("-",Table1[[#This Row],[Commute Distance]])-1)))</f>
        <v>5</v>
      </c>
      <c r="R7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94">
        <f>(Table1[[#This Row],[Upper Bound]]+Table1[[#This Row],[Lower Bound]])/2</f>
        <v>7.5</v>
      </c>
    </row>
    <row r="795" spans="1:19" x14ac:dyDescent="0.3">
      <c r="A795" s="2">
        <v>12768</v>
      </c>
      <c r="B795" t="s">
        <v>24</v>
      </c>
      <c r="C795" t="str">
        <f>IF(Table1[[#This Row],[Gender]]="M", "Married", "Single")</f>
        <v>Married</v>
      </c>
      <c r="D795" t="s">
        <v>24</v>
      </c>
      <c r="E795" t="str">
        <f>IF(Table1[[#This Row],[Gender]]="F", "Female", "Male")</f>
        <v>Male</v>
      </c>
      <c r="F795" s="3">
        <v>30000</v>
      </c>
      <c r="G795" s="2">
        <v>1</v>
      </c>
      <c r="H795" t="s">
        <v>15</v>
      </c>
      <c r="I795" t="s">
        <v>12</v>
      </c>
      <c r="J795">
        <v>1</v>
      </c>
      <c r="K795" t="s">
        <v>17</v>
      </c>
      <c r="L795" s="2">
        <v>52</v>
      </c>
      <c r="M795" s="15" t="s">
        <v>12</v>
      </c>
      <c r="N795" s="2">
        <f>IF(Table1[[#This Row],[Purchased Bike]]="Yes", 1, 0)</f>
        <v>1</v>
      </c>
      <c r="O795" s="1" t="s">
        <v>36</v>
      </c>
      <c r="P795" t="s">
        <v>33</v>
      </c>
      <c r="Q795" s="2">
        <f>IF(LEFT(Table1[[#This Row],[Commute Distance]],2)="10",10,VALUE(LEFT(Table1[[#This Row],[Commute Distance]],FIND("-",Table1[[#This Row],[Commute Distance]])-1)))</f>
        <v>2</v>
      </c>
      <c r="R7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795">
        <f>(Table1[[#This Row],[Upper Bound]]+Table1[[#This Row],[Lower Bound]])/2</f>
        <v>3.5</v>
      </c>
    </row>
    <row r="796" spans="1:19" x14ac:dyDescent="0.3">
      <c r="A796" s="2">
        <v>20361</v>
      </c>
      <c r="B796" t="s">
        <v>24</v>
      </c>
      <c r="C796" t="str">
        <f>IF(Table1[[#This Row],[Gender]]="M", "Married", "Single")</f>
        <v>Married</v>
      </c>
      <c r="D796" t="s">
        <v>24</v>
      </c>
      <c r="E796" t="str">
        <f>IF(Table1[[#This Row],[Gender]]="F", "Female", "Male")</f>
        <v>Male</v>
      </c>
      <c r="F796" s="3">
        <v>50000</v>
      </c>
      <c r="G796" s="2">
        <v>2</v>
      </c>
      <c r="H796" t="s">
        <v>21</v>
      </c>
      <c r="I796" t="s">
        <v>12</v>
      </c>
      <c r="J796">
        <v>2</v>
      </c>
      <c r="K796" t="s">
        <v>18</v>
      </c>
      <c r="L796" s="2">
        <v>69</v>
      </c>
      <c r="M796" s="15" t="s">
        <v>14</v>
      </c>
      <c r="N796" s="2">
        <f>IF(Table1[[#This Row],[Purchased Bike]]="Yes", 1, 0)</f>
        <v>0</v>
      </c>
      <c r="O796" s="1" t="s">
        <v>36</v>
      </c>
      <c r="P796" t="s">
        <v>35</v>
      </c>
      <c r="Q796" s="2">
        <f>IF(LEFT(Table1[[#This Row],[Commute Distance]],2)="10",10,VALUE(LEFT(Table1[[#This Row],[Commute Distance]],FIND("-",Table1[[#This Row],[Commute Distance]])-1)))</f>
        <v>5</v>
      </c>
      <c r="R7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96">
        <f>(Table1[[#This Row],[Upper Bound]]+Table1[[#This Row],[Lower Bound]])/2</f>
        <v>7.5</v>
      </c>
    </row>
    <row r="797" spans="1:19" x14ac:dyDescent="0.3">
      <c r="A797" s="2">
        <v>21306</v>
      </c>
      <c r="B797" t="s">
        <v>25</v>
      </c>
      <c r="C797" t="str">
        <f>IF(Table1[[#This Row],[Gender]]="M", "Married", "Single")</f>
        <v>Married</v>
      </c>
      <c r="D797" t="s">
        <v>24</v>
      </c>
      <c r="E797" t="str">
        <f>IF(Table1[[#This Row],[Gender]]="F", "Female", "Male")</f>
        <v>Male</v>
      </c>
      <c r="F797" s="3">
        <v>60000</v>
      </c>
      <c r="G797" s="2">
        <v>2</v>
      </c>
      <c r="H797" t="s">
        <v>16</v>
      </c>
      <c r="I797" t="s">
        <v>12</v>
      </c>
      <c r="J797">
        <v>2</v>
      </c>
      <c r="K797" t="s">
        <v>18</v>
      </c>
      <c r="L797" s="2">
        <v>51</v>
      </c>
      <c r="M797" s="15" t="s">
        <v>14</v>
      </c>
      <c r="N797" s="2">
        <f>IF(Table1[[#This Row],[Purchased Bike]]="Yes", 1, 0)</f>
        <v>0</v>
      </c>
      <c r="O797" s="1" t="s">
        <v>36</v>
      </c>
      <c r="P797" t="s">
        <v>33</v>
      </c>
      <c r="Q797" s="2">
        <f>IF(LEFT(Table1[[#This Row],[Commute Distance]],2)="10",10,VALUE(LEFT(Table1[[#This Row],[Commute Distance]],FIND("-",Table1[[#This Row],[Commute Distance]])-1)))</f>
        <v>5</v>
      </c>
      <c r="R7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97">
        <f>(Table1[[#This Row],[Upper Bound]]+Table1[[#This Row],[Lower Bound]])/2</f>
        <v>7.5</v>
      </c>
    </row>
    <row r="798" spans="1:19" x14ac:dyDescent="0.3">
      <c r="A798" s="2">
        <v>13382</v>
      </c>
      <c r="B798" t="s">
        <v>24</v>
      </c>
      <c r="C798" t="str">
        <f>IF(Table1[[#This Row],[Gender]]="M", "Married", "Single")</f>
        <v>Married</v>
      </c>
      <c r="D798" t="s">
        <v>24</v>
      </c>
      <c r="E798" t="str">
        <f>IF(Table1[[#This Row],[Gender]]="F", "Female", "Male")</f>
        <v>Male</v>
      </c>
      <c r="F798" s="3">
        <v>70000</v>
      </c>
      <c r="G798" s="2">
        <v>5</v>
      </c>
      <c r="H798" t="s">
        <v>16</v>
      </c>
      <c r="I798" t="s">
        <v>12</v>
      </c>
      <c r="J798">
        <v>2</v>
      </c>
      <c r="K798" t="s">
        <v>20</v>
      </c>
      <c r="L798" s="2">
        <v>57</v>
      </c>
      <c r="M798" s="15" t="s">
        <v>12</v>
      </c>
      <c r="N798" s="2">
        <f>IF(Table1[[#This Row],[Purchased Bike]]="Yes", 1, 0)</f>
        <v>1</v>
      </c>
      <c r="O798" s="1" t="s">
        <v>36</v>
      </c>
      <c r="P798" t="s">
        <v>31</v>
      </c>
      <c r="Q798" s="2">
        <f>IF(LEFT(Table1[[#This Row],[Commute Distance]],2)="10",10,VALUE(LEFT(Table1[[#This Row],[Commute Distance]],FIND("-",Table1[[#This Row],[Commute Distance]])-1)))</f>
        <v>1</v>
      </c>
      <c r="R7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798">
        <f>(Table1[[#This Row],[Upper Bound]]+Table1[[#This Row],[Lower Bound]])/2</f>
        <v>1.5</v>
      </c>
    </row>
    <row r="799" spans="1:19" x14ac:dyDescent="0.3">
      <c r="A799" s="2">
        <v>20310</v>
      </c>
      <c r="B799" t="s">
        <v>25</v>
      </c>
      <c r="C799" t="str">
        <f>IF(Table1[[#This Row],[Gender]]="M", "Married", "Single")</f>
        <v>Married</v>
      </c>
      <c r="D799" t="s">
        <v>24</v>
      </c>
      <c r="E799" t="str">
        <f>IF(Table1[[#This Row],[Gender]]="F", "Female", "Male")</f>
        <v>Male</v>
      </c>
      <c r="F799" s="3">
        <v>60000</v>
      </c>
      <c r="G799" s="2">
        <v>0</v>
      </c>
      <c r="H799" t="s">
        <v>11</v>
      </c>
      <c r="I799" t="s">
        <v>12</v>
      </c>
      <c r="J799">
        <v>1</v>
      </c>
      <c r="K799" t="s">
        <v>18</v>
      </c>
      <c r="L799" s="2">
        <v>27</v>
      </c>
      <c r="M799" s="15" t="s">
        <v>12</v>
      </c>
      <c r="N799" s="2">
        <f>IF(Table1[[#This Row],[Purchased Bike]]="Yes", 1, 0)</f>
        <v>1</v>
      </c>
      <c r="O799" s="1" t="s">
        <v>36</v>
      </c>
      <c r="P799" t="s">
        <v>31</v>
      </c>
      <c r="Q799" s="2">
        <f>IF(LEFT(Table1[[#This Row],[Commute Distance]],2)="10",10,VALUE(LEFT(Table1[[#This Row],[Commute Distance]],FIND("-",Table1[[#This Row],[Commute Distance]])-1)))</f>
        <v>5</v>
      </c>
      <c r="R7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799">
        <f>(Table1[[#This Row],[Upper Bound]]+Table1[[#This Row],[Lower Bound]])/2</f>
        <v>7.5</v>
      </c>
    </row>
    <row r="800" spans="1:19" x14ac:dyDescent="0.3">
      <c r="A800" s="2">
        <v>22971</v>
      </c>
      <c r="B800" t="s">
        <v>25</v>
      </c>
      <c r="C800" t="str">
        <f>IF(Table1[[#This Row],[Gender]]="M", "Married", "Single")</f>
        <v>Single</v>
      </c>
      <c r="D800" t="s">
        <v>23</v>
      </c>
      <c r="E800" t="str">
        <f>IF(Table1[[#This Row],[Gender]]="F", "Female", "Male")</f>
        <v>Female</v>
      </c>
      <c r="F800" s="3">
        <v>30000</v>
      </c>
      <c r="G800" s="2">
        <v>0</v>
      </c>
      <c r="H800" t="s">
        <v>11</v>
      </c>
      <c r="I800" t="s">
        <v>14</v>
      </c>
      <c r="J800">
        <v>2</v>
      </c>
      <c r="K800" t="s">
        <v>13</v>
      </c>
      <c r="L800" s="2">
        <v>25</v>
      </c>
      <c r="M800" s="15" t="s">
        <v>12</v>
      </c>
      <c r="N800" s="2">
        <f>IF(Table1[[#This Row],[Purchased Bike]]="Yes", 1, 0)</f>
        <v>1</v>
      </c>
      <c r="O800" s="1" t="s">
        <v>36</v>
      </c>
      <c r="P800" t="s">
        <v>33</v>
      </c>
      <c r="Q800" s="2">
        <f>IF(LEFT(Table1[[#This Row],[Commute Distance]],2)="10",10,VALUE(LEFT(Table1[[#This Row],[Commute Distance]],FIND("-",Table1[[#This Row],[Commute Distance]])-1)))</f>
        <v>0</v>
      </c>
      <c r="R8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00">
        <f>(Table1[[#This Row],[Upper Bound]]+Table1[[#This Row],[Lower Bound]])/2</f>
        <v>0.5</v>
      </c>
    </row>
    <row r="801" spans="1:19" x14ac:dyDescent="0.3">
      <c r="A801" s="2">
        <v>15287</v>
      </c>
      <c r="B801" t="s">
        <v>25</v>
      </c>
      <c r="C801" t="str">
        <f>IF(Table1[[#This Row],[Gender]]="M", "Married", "Single")</f>
        <v>Single</v>
      </c>
      <c r="D801" t="s">
        <v>23</v>
      </c>
      <c r="E801" t="str">
        <f>IF(Table1[[#This Row],[Gender]]="F", "Female", "Male")</f>
        <v>Female</v>
      </c>
      <c r="F801" s="3">
        <v>50000</v>
      </c>
      <c r="G801" s="2">
        <v>1</v>
      </c>
      <c r="H801" t="s">
        <v>11</v>
      </c>
      <c r="I801" t="s">
        <v>12</v>
      </c>
      <c r="J801">
        <v>0</v>
      </c>
      <c r="K801" t="s">
        <v>20</v>
      </c>
      <c r="L801" s="2">
        <v>33</v>
      </c>
      <c r="M801" s="15" t="s">
        <v>12</v>
      </c>
      <c r="N801" s="2">
        <f>IF(Table1[[#This Row],[Purchased Bike]]="Yes", 1, 0)</f>
        <v>1</v>
      </c>
      <c r="O801" s="1" t="s">
        <v>36</v>
      </c>
      <c r="P801" t="s">
        <v>35</v>
      </c>
      <c r="Q801" s="2">
        <f>IF(LEFT(Table1[[#This Row],[Commute Distance]],2)="10",10,VALUE(LEFT(Table1[[#This Row],[Commute Distance]],FIND("-",Table1[[#This Row],[Commute Distance]])-1)))</f>
        <v>1</v>
      </c>
      <c r="R8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01">
        <f>(Table1[[#This Row],[Upper Bound]]+Table1[[#This Row],[Lower Bound]])/2</f>
        <v>1.5</v>
      </c>
    </row>
    <row r="802" spans="1:19" x14ac:dyDescent="0.3">
      <c r="A802" s="2">
        <v>15532</v>
      </c>
      <c r="B802" t="s">
        <v>25</v>
      </c>
      <c r="C802" t="str">
        <f>IF(Table1[[#This Row],[Gender]]="M", "Married", "Single")</f>
        <v>Married</v>
      </c>
      <c r="D802" t="s">
        <v>24</v>
      </c>
      <c r="E802" t="str">
        <f>IF(Table1[[#This Row],[Gender]]="F", "Female", "Male")</f>
        <v>Male</v>
      </c>
      <c r="F802" s="3">
        <v>60000</v>
      </c>
      <c r="G802" s="2">
        <v>4</v>
      </c>
      <c r="H802" t="s">
        <v>16</v>
      </c>
      <c r="I802" t="s">
        <v>12</v>
      </c>
      <c r="J802">
        <v>2</v>
      </c>
      <c r="K802" t="s">
        <v>17</v>
      </c>
      <c r="L802" s="2">
        <v>43</v>
      </c>
      <c r="M802" s="15" t="s">
        <v>12</v>
      </c>
      <c r="N802" s="2">
        <f>IF(Table1[[#This Row],[Purchased Bike]]="Yes", 1, 0)</f>
        <v>1</v>
      </c>
      <c r="O802" s="1" t="s">
        <v>36</v>
      </c>
      <c r="P802" t="s">
        <v>30</v>
      </c>
      <c r="Q802" s="2">
        <f>IF(LEFT(Table1[[#This Row],[Commute Distance]],2)="10",10,VALUE(LEFT(Table1[[#This Row],[Commute Distance]],FIND("-",Table1[[#This Row],[Commute Distance]])-1)))</f>
        <v>2</v>
      </c>
      <c r="R8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02">
        <f>(Table1[[#This Row],[Upper Bound]]+Table1[[#This Row],[Lower Bound]])/2</f>
        <v>3.5</v>
      </c>
    </row>
    <row r="803" spans="1:19" x14ac:dyDescent="0.3">
      <c r="A803" s="2">
        <v>11255</v>
      </c>
      <c r="B803" t="s">
        <v>24</v>
      </c>
      <c r="C803" t="str">
        <f>IF(Table1[[#This Row],[Gender]]="M", "Married", "Single")</f>
        <v>Married</v>
      </c>
      <c r="D803" t="s">
        <v>24</v>
      </c>
      <c r="E803" t="str">
        <f>IF(Table1[[#This Row],[Gender]]="F", "Female", "Male")</f>
        <v>Male</v>
      </c>
      <c r="F803" s="3">
        <v>70000</v>
      </c>
      <c r="G803" s="2">
        <v>4</v>
      </c>
      <c r="H803" t="s">
        <v>21</v>
      </c>
      <c r="I803" t="s">
        <v>12</v>
      </c>
      <c r="J803">
        <v>2</v>
      </c>
      <c r="K803" t="s">
        <v>18</v>
      </c>
      <c r="L803" s="2">
        <v>73</v>
      </c>
      <c r="M803" s="15" t="s">
        <v>14</v>
      </c>
      <c r="N803" s="2">
        <f>IF(Table1[[#This Row],[Purchased Bike]]="Yes", 1, 0)</f>
        <v>0</v>
      </c>
      <c r="O803" s="1" t="s">
        <v>36</v>
      </c>
      <c r="P803" t="s">
        <v>35</v>
      </c>
      <c r="Q803" s="2">
        <f>IF(LEFT(Table1[[#This Row],[Commute Distance]],2)="10",10,VALUE(LEFT(Table1[[#This Row],[Commute Distance]],FIND("-",Table1[[#This Row],[Commute Distance]])-1)))</f>
        <v>5</v>
      </c>
      <c r="R8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03">
        <f>(Table1[[#This Row],[Upper Bound]]+Table1[[#This Row],[Lower Bound]])/2</f>
        <v>7.5</v>
      </c>
    </row>
    <row r="804" spans="1:19" x14ac:dyDescent="0.3">
      <c r="A804" s="2">
        <v>28090</v>
      </c>
      <c r="B804" t="s">
        <v>24</v>
      </c>
      <c r="C804" t="str">
        <f>IF(Table1[[#This Row],[Gender]]="M", "Married", "Single")</f>
        <v>Married</v>
      </c>
      <c r="D804" t="s">
        <v>24</v>
      </c>
      <c r="E804" t="str">
        <f>IF(Table1[[#This Row],[Gender]]="F", "Female", "Male")</f>
        <v>Male</v>
      </c>
      <c r="F804" s="3">
        <v>40000</v>
      </c>
      <c r="G804" s="2">
        <v>0</v>
      </c>
      <c r="H804" t="s">
        <v>11</v>
      </c>
      <c r="I804" t="s">
        <v>12</v>
      </c>
      <c r="J804">
        <v>1</v>
      </c>
      <c r="K804" t="s">
        <v>18</v>
      </c>
      <c r="L804" s="2">
        <v>27</v>
      </c>
      <c r="M804" s="15" t="s">
        <v>14</v>
      </c>
      <c r="N804" s="2">
        <f>IF(Table1[[#This Row],[Purchased Bike]]="Yes", 1, 0)</f>
        <v>0</v>
      </c>
      <c r="O804" s="1" t="s">
        <v>36</v>
      </c>
      <c r="P804" t="s">
        <v>31</v>
      </c>
      <c r="Q804" s="2">
        <f>IF(LEFT(Table1[[#This Row],[Commute Distance]],2)="10",10,VALUE(LEFT(Table1[[#This Row],[Commute Distance]],FIND("-",Table1[[#This Row],[Commute Distance]])-1)))</f>
        <v>5</v>
      </c>
      <c r="R8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04">
        <f>(Table1[[#This Row],[Upper Bound]]+Table1[[#This Row],[Lower Bound]])/2</f>
        <v>7.5</v>
      </c>
    </row>
    <row r="805" spans="1:19" x14ac:dyDescent="0.3">
      <c r="A805" s="2">
        <v>15255</v>
      </c>
      <c r="B805" t="s">
        <v>24</v>
      </c>
      <c r="C805" t="str">
        <f>IF(Table1[[#This Row],[Gender]]="M", "Married", "Single")</f>
        <v>Married</v>
      </c>
      <c r="D805" t="s">
        <v>24</v>
      </c>
      <c r="E805" t="str">
        <f>IF(Table1[[#This Row],[Gender]]="F", "Female", "Male")</f>
        <v>Male</v>
      </c>
      <c r="F805" s="3">
        <v>40000</v>
      </c>
      <c r="G805" s="2">
        <v>0</v>
      </c>
      <c r="H805" t="s">
        <v>11</v>
      </c>
      <c r="I805" t="s">
        <v>12</v>
      </c>
      <c r="J805">
        <v>2</v>
      </c>
      <c r="K805" t="s">
        <v>18</v>
      </c>
      <c r="L805" s="2">
        <v>28</v>
      </c>
      <c r="M805" s="15" t="s">
        <v>12</v>
      </c>
      <c r="N805" s="2">
        <f>IF(Table1[[#This Row],[Purchased Bike]]="Yes", 1, 0)</f>
        <v>1</v>
      </c>
      <c r="O805" s="1" t="s">
        <v>36</v>
      </c>
      <c r="P805" t="s">
        <v>33</v>
      </c>
      <c r="Q805" s="2">
        <f>IF(LEFT(Table1[[#This Row],[Commute Distance]],2)="10",10,VALUE(LEFT(Table1[[#This Row],[Commute Distance]],FIND("-",Table1[[#This Row],[Commute Distance]])-1)))</f>
        <v>5</v>
      </c>
      <c r="R8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05">
        <f>(Table1[[#This Row],[Upper Bound]]+Table1[[#This Row],[Lower Bound]])/2</f>
        <v>7.5</v>
      </c>
    </row>
    <row r="806" spans="1:19" x14ac:dyDescent="0.3">
      <c r="A806" s="2">
        <v>13154</v>
      </c>
      <c r="B806" t="s">
        <v>24</v>
      </c>
      <c r="C806" t="str">
        <f>IF(Table1[[#This Row],[Gender]]="M", "Married", "Single")</f>
        <v>Married</v>
      </c>
      <c r="D806" t="s">
        <v>24</v>
      </c>
      <c r="E806" t="str">
        <f>IF(Table1[[#This Row],[Gender]]="F", "Female", "Male")</f>
        <v>Male</v>
      </c>
      <c r="F806" s="3">
        <v>40000</v>
      </c>
      <c r="G806" s="2">
        <v>0</v>
      </c>
      <c r="H806" t="s">
        <v>11</v>
      </c>
      <c r="I806" t="s">
        <v>14</v>
      </c>
      <c r="J806">
        <v>2</v>
      </c>
      <c r="K806" t="s">
        <v>13</v>
      </c>
      <c r="L806" s="2">
        <v>27</v>
      </c>
      <c r="M806" s="15" t="s">
        <v>12</v>
      </c>
      <c r="N806" s="2">
        <f>IF(Table1[[#This Row],[Purchased Bike]]="Yes", 1, 0)</f>
        <v>1</v>
      </c>
      <c r="O806" s="1" t="s">
        <v>36</v>
      </c>
      <c r="P806" t="s">
        <v>33</v>
      </c>
      <c r="Q806" s="2">
        <f>IF(LEFT(Table1[[#This Row],[Commute Distance]],2)="10",10,VALUE(LEFT(Table1[[#This Row],[Commute Distance]],FIND("-",Table1[[#This Row],[Commute Distance]])-1)))</f>
        <v>0</v>
      </c>
      <c r="R8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06">
        <f>(Table1[[#This Row],[Upper Bound]]+Table1[[#This Row],[Lower Bound]])/2</f>
        <v>0.5</v>
      </c>
    </row>
    <row r="807" spans="1:19" x14ac:dyDescent="0.3">
      <c r="A807" s="2">
        <v>26778</v>
      </c>
      <c r="B807" t="s">
        <v>25</v>
      </c>
      <c r="C807" t="str">
        <f>IF(Table1[[#This Row],[Gender]]="M", "Married", "Single")</f>
        <v>Single</v>
      </c>
      <c r="D807" t="s">
        <v>23</v>
      </c>
      <c r="E807" t="str">
        <f>IF(Table1[[#This Row],[Gender]]="F", "Female", "Male")</f>
        <v>Female</v>
      </c>
      <c r="F807" s="3">
        <v>40000</v>
      </c>
      <c r="G807" s="2">
        <v>0</v>
      </c>
      <c r="H807" t="s">
        <v>11</v>
      </c>
      <c r="I807" t="s">
        <v>12</v>
      </c>
      <c r="J807">
        <v>2</v>
      </c>
      <c r="K807" t="s">
        <v>18</v>
      </c>
      <c r="L807" s="2">
        <v>31</v>
      </c>
      <c r="M807" s="15" t="s">
        <v>14</v>
      </c>
      <c r="N807" s="2">
        <f>IF(Table1[[#This Row],[Purchased Bike]]="Yes", 1, 0)</f>
        <v>0</v>
      </c>
      <c r="O807" s="1" t="s">
        <v>36</v>
      </c>
      <c r="P807" t="s">
        <v>33</v>
      </c>
      <c r="Q807" s="2">
        <f>IF(LEFT(Table1[[#This Row],[Commute Distance]],2)="10",10,VALUE(LEFT(Table1[[#This Row],[Commute Distance]],FIND("-",Table1[[#This Row],[Commute Distance]])-1)))</f>
        <v>5</v>
      </c>
      <c r="R8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07">
        <f>(Table1[[#This Row],[Upper Bound]]+Table1[[#This Row],[Lower Bound]])/2</f>
        <v>7.5</v>
      </c>
    </row>
    <row r="808" spans="1:19" x14ac:dyDescent="0.3">
      <c r="A808" s="2">
        <v>23248</v>
      </c>
      <c r="B808" t="s">
        <v>24</v>
      </c>
      <c r="C808" t="str">
        <f>IF(Table1[[#This Row],[Gender]]="M", "Married", "Single")</f>
        <v>Single</v>
      </c>
      <c r="D808" t="s">
        <v>23</v>
      </c>
      <c r="E808" t="str">
        <f>IF(Table1[[#This Row],[Gender]]="F", "Female", "Male")</f>
        <v>Female</v>
      </c>
      <c r="F808" s="3">
        <v>10000</v>
      </c>
      <c r="G808" s="2">
        <v>2</v>
      </c>
      <c r="H808" t="s">
        <v>19</v>
      </c>
      <c r="I808" t="s">
        <v>12</v>
      </c>
      <c r="J808">
        <v>2</v>
      </c>
      <c r="K808" t="s">
        <v>20</v>
      </c>
      <c r="L808" s="2">
        <v>53</v>
      </c>
      <c r="M808" s="15" t="s">
        <v>14</v>
      </c>
      <c r="N808" s="2">
        <f>IF(Table1[[#This Row],[Purchased Bike]]="Yes", 1, 0)</f>
        <v>0</v>
      </c>
      <c r="O808" s="1" t="s">
        <v>36</v>
      </c>
      <c r="P808" t="s">
        <v>33</v>
      </c>
      <c r="Q808" s="2">
        <f>IF(LEFT(Table1[[#This Row],[Commute Distance]],2)="10",10,VALUE(LEFT(Table1[[#This Row],[Commute Distance]],FIND("-",Table1[[#This Row],[Commute Distance]])-1)))</f>
        <v>1</v>
      </c>
      <c r="R8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08">
        <f>(Table1[[#This Row],[Upper Bound]]+Table1[[#This Row],[Lower Bound]])/2</f>
        <v>1.5</v>
      </c>
    </row>
    <row r="809" spans="1:19" x14ac:dyDescent="0.3">
      <c r="A809" s="2">
        <v>21417</v>
      </c>
      <c r="B809" t="s">
        <v>25</v>
      </c>
      <c r="C809" t="str">
        <f>IF(Table1[[#This Row],[Gender]]="M", "Married", "Single")</f>
        <v>Single</v>
      </c>
      <c r="D809" t="s">
        <v>23</v>
      </c>
      <c r="E809" t="str">
        <f>IF(Table1[[#This Row],[Gender]]="F", "Female", "Male")</f>
        <v>Female</v>
      </c>
      <c r="F809" s="3">
        <v>60000</v>
      </c>
      <c r="G809" s="2">
        <v>0</v>
      </c>
      <c r="H809" t="s">
        <v>16</v>
      </c>
      <c r="I809" t="s">
        <v>14</v>
      </c>
      <c r="J809">
        <v>2</v>
      </c>
      <c r="K809" t="s">
        <v>20</v>
      </c>
      <c r="L809" s="2">
        <v>32</v>
      </c>
      <c r="M809" s="15" t="s">
        <v>12</v>
      </c>
      <c r="N809" s="2">
        <f>IF(Table1[[#This Row],[Purchased Bike]]="Yes", 1, 0)</f>
        <v>1</v>
      </c>
      <c r="O809" s="1" t="s">
        <v>36</v>
      </c>
      <c r="P809" t="s">
        <v>31</v>
      </c>
      <c r="Q809" s="2">
        <f>IF(LEFT(Table1[[#This Row],[Commute Distance]],2)="10",10,VALUE(LEFT(Table1[[#This Row],[Commute Distance]],FIND("-",Table1[[#This Row],[Commute Distance]])-1)))</f>
        <v>1</v>
      </c>
      <c r="R8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09">
        <f>(Table1[[#This Row],[Upper Bound]]+Table1[[#This Row],[Lower Bound]])/2</f>
        <v>1.5</v>
      </c>
    </row>
    <row r="810" spans="1:19" x14ac:dyDescent="0.3">
      <c r="A810" s="2">
        <v>17668</v>
      </c>
      <c r="B810" t="s">
        <v>25</v>
      </c>
      <c r="C810" t="str">
        <f>IF(Table1[[#This Row],[Gender]]="M", "Married", "Single")</f>
        <v>Married</v>
      </c>
      <c r="D810" t="s">
        <v>24</v>
      </c>
      <c r="E810" t="str">
        <f>IF(Table1[[#This Row],[Gender]]="F", "Female", "Male")</f>
        <v>Male</v>
      </c>
      <c r="F810" s="3">
        <v>30000</v>
      </c>
      <c r="G810" s="2">
        <v>2</v>
      </c>
      <c r="H810" t="s">
        <v>11</v>
      </c>
      <c r="I810" t="s">
        <v>12</v>
      </c>
      <c r="J810">
        <v>2</v>
      </c>
      <c r="K810" t="s">
        <v>20</v>
      </c>
      <c r="L810" s="2">
        <v>50</v>
      </c>
      <c r="M810" s="15" t="s">
        <v>12</v>
      </c>
      <c r="N810" s="2">
        <f>IF(Table1[[#This Row],[Purchased Bike]]="Yes", 1, 0)</f>
        <v>1</v>
      </c>
      <c r="O810" s="1" t="s">
        <v>36</v>
      </c>
      <c r="P810" t="s">
        <v>33</v>
      </c>
      <c r="Q810" s="2">
        <f>IF(LEFT(Table1[[#This Row],[Commute Distance]],2)="10",10,VALUE(LEFT(Table1[[#This Row],[Commute Distance]],FIND("-",Table1[[#This Row],[Commute Distance]])-1)))</f>
        <v>1</v>
      </c>
      <c r="R8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10">
        <f>(Table1[[#This Row],[Upper Bound]]+Table1[[#This Row],[Lower Bound]])/2</f>
        <v>1.5</v>
      </c>
    </row>
    <row r="811" spans="1:19" x14ac:dyDescent="0.3">
      <c r="A811" s="2">
        <v>27994</v>
      </c>
      <c r="B811" t="s">
        <v>24</v>
      </c>
      <c r="C811" t="str">
        <f>IF(Table1[[#This Row],[Gender]]="M", "Married", "Single")</f>
        <v>Single</v>
      </c>
      <c r="D811" t="s">
        <v>23</v>
      </c>
      <c r="E811" t="str">
        <f>IF(Table1[[#This Row],[Gender]]="F", "Female", "Male")</f>
        <v>Female</v>
      </c>
      <c r="F811" s="3">
        <v>40000</v>
      </c>
      <c r="G811" s="2">
        <v>4</v>
      </c>
      <c r="H811" t="s">
        <v>16</v>
      </c>
      <c r="I811" t="s">
        <v>12</v>
      </c>
      <c r="J811">
        <v>2</v>
      </c>
      <c r="K811" t="s">
        <v>18</v>
      </c>
      <c r="L811" s="2">
        <v>69</v>
      </c>
      <c r="M811" s="15" t="s">
        <v>14</v>
      </c>
      <c r="N811" s="2">
        <f>IF(Table1[[#This Row],[Purchased Bike]]="Yes", 1, 0)</f>
        <v>0</v>
      </c>
      <c r="O811" s="1" t="s">
        <v>36</v>
      </c>
      <c r="P811" t="s">
        <v>33</v>
      </c>
      <c r="Q811" s="2">
        <f>IF(LEFT(Table1[[#This Row],[Commute Distance]],2)="10",10,VALUE(LEFT(Table1[[#This Row],[Commute Distance]],FIND("-",Table1[[#This Row],[Commute Distance]])-1)))</f>
        <v>5</v>
      </c>
      <c r="R8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11">
        <f>(Table1[[#This Row],[Upper Bound]]+Table1[[#This Row],[Lower Bound]])/2</f>
        <v>7.5</v>
      </c>
    </row>
    <row r="812" spans="1:19" x14ac:dyDescent="0.3">
      <c r="A812" s="2">
        <v>20376</v>
      </c>
      <c r="B812" t="s">
        <v>25</v>
      </c>
      <c r="C812" t="str">
        <f>IF(Table1[[#This Row],[Gender]]="M", "Married", "Single")</f>
        <v>Single</v>
      </c>
      <c r="D812" t="s">
        <v>23</v>
      </c>
      <c r="E812" t="str">
        <f>IF(Table1[[#This Row],[Gender]]="F", "Female", "Male")</f>
        <v>Female</v>
      </c>
      <c r="F812" s="3">
        <v>70000</v>
      </c>
      <c r="G812" s="2">
        <v>3</v>
      </c>
      <c r="H812" t="s">
        <v>21</v>
      </c>
      <c r="I812" t="s">
        <v>12</v>
      </c>
      <c r="J812">
        <v>2</v>
      </c>
      <c r="K812" t="s">
        <v>18</v>
      </c>
      <c r="L812" s="2">
        <v>52</v>
      </c>
      <c r="M812" s="15" t="s">
        <v>12</v>
      </c>
      <c r="N812" s="2">
        <f>IF(Table1[[#This Row],[Purchased Bike]]="Yes", 1, 0)</f>
        <v>1</v>
      </c>
      <c r="O812" s="1" t="s">
        <v>36</v>
      </c>
      <c r="P812" t="s">
        <v>35</v>
      </c>
      <c r="Q812" s="2">
        <f>IF(LEFT(Table1[[#This Row],[Commute Distance]],2)="10",10,VALUE(LEFT(Table1[[#This Row],[Commute Distance]],FIND("-",Table1[[#This Row],[Commute Distance]])-1)))</f>
        <v>5</v>
      </c>
      <c r="R8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12">
        <f>(Table1[[#This Row],[Upper Bound]]+Table1[[#This Row],[Lower Bound]])/2</f>
        <v>7.5</v>
      </c>
    </row>
    <row r="813" spans="1:19" x14ac:dyDescent="0.3">
      <c r="A813" s="2">
        <v>25954</v>
      </c>
      <c r="B813" t="s">
        <v>24</v>
      </c>
      <c r="C813" t="str">
        <f>IF(Table1[[#This Row],[Gender]]="M", "Married", "Single")</f>
        <v>Married</v>
      </c>
      <c r="D813" t="s">
        <v>24</v>
      </c>
      <c r="E813" t="str">
        <f>IF(Table1[[#This Row],[Gender]]="F", "Female", "Male")</f>
        <v>Male</v>
      </c>
      <c r="F813" s="3">
        <v>60000</v>
      </c>
      <c r="G813" s="2">
        <v>0</v>
      </c>
      <c r="H813" t="s">
        <v>11</v>
      </c>
      <c r="I813" t="s">
        <v>14</v>
      </c>
      <c r="J813">
        <v>2</v>
      </c>
      <c r="K813" t="s">
        <v>20</v>
      </c>
      <c r="L813" s="2">
        <v>31</v>
      </c>
      <c r="M813" s="15" t="s">
        <v>14</v>
      </c>
      <c r="N813" s="2">
        <f>IF(Table1[[#This Row],[Purchased Bike]]="Yes", 1, 0)</f>
        <v>0</v>
      </c>
      <c r="O813" s="1" t="s">
        <v>36</v>
      </c>
      <c r="P813" t="s">
        <v>31</v>
      </c>
      <c r="Q813" s="2">
        <f>IF(LEFT(Table1[[#This Row],[Commute Distance]],2)="10",10,VALUE(LEFT(Table1[[#This Row],[Commute Distance]],FIND("-",Table1[[#This Row],[Commute Distance]])-1)))</f>
        <v>1</v>
      </c>
      <c r="R8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13">
        <f>(Table1[[#This Row],[Upper Bound]]+Table1[[#This Row],[Lower Bound]])/2</f>
        <v>1.5</v>
      </c>
    </row>
    <row r="814" spans="1:19" x14ac:dyDescent="0.3">
      <c r="A814" s="2">
        <v>15749</v>
      </c>
      <c r="B814" t="s">
        <v>25</v>
      </c>
      <c r="C814" t="str">
        <f>IF(Table1[[#This Row],[Gender]]="M", "Married", "Single")</f>
        <v>Single</v>
      </c>
      <c r="D814" t="s">
        <v>23</v>
      </c>
      <c r="E814" t="str">
        <f>IF(Table1[[#This Row],[Gender]]="F", "Female", "Male")</f>
        <v>Female</v>
      </c>
      <c r="F814" s="3">
        <v>70000</v>
      </c>
      <c r="G814" s="2">
        <v>4</v>
      </c>
      <c r="H814" t="s">
        <v>21</v>
      </c>
      <c r="I814" t="s">
        <v>12</v>
      </c>
      <c r="J814">
        <v>2</v>
      </c>
      <c r="K814" t="s">
        <v>22</v>
      </c>
      <c r="L814" s="2">
        <v>61</v>
      </c>
      <c r="M814" s="15" t="s">
        <v>14</v>
      </c>
      <c r="N814" s="2">
        <f>IF(Table1[[#This Row],[Purchased Bike]]="Yes", 1, 0)</f>
        <v>0</v>
      </c>
      <c r="O814" s="1" t="s">
        <v>36</v>
      </c>
      <c r="P814" t="s">
        <v>30</v>
      </c>
      <c r="Q814" s="2">
        <f>IF(LEFT(Table1[[#This Row],[Commute Distance]],2)="10",10,VALUE(LEFT(Table1[[#This Row],[Commute Distance]],FIND("-",Table1[[#This Row],[Commute Distance]])-1)))</f>
        <v>10</v>
      </c>
      <c r="R8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814">
        <f>(Table1[[#This Row],[Upper Bound]]+Table1[[#This Row],[Lower Bound]])/2</f>
        <v>504.5</v>
      </c>
    </row>
    <row r="815" spans="1:19" x14ac:dyDescent="0.3">
      <c r="A815" s="2">
        <v>25899</v>
      </c>
      <c r="B815" t="s">
        <v>24</v>
      </c>
      <c r="C815" t="str">
        <f>IF(Table1[[#This Row],[Gender]]="M", "Married", "Single")</f>
        <v>Single</v>
      </c>
      <c r="D815" t="s">
        <v>23</v>
      </c>
      <c r="E815" t="str">
        <f>IF(Table1[[#This Row],[Gender]]="F", "Female", "Male")</f>
        <v>Female</v>
      </c>
      <c r="F815" s="3">
        <v>70000</v>
      </c>
      <c r="G815" s="2">
        <v>2</v>
      </c>
      <c r="H815" t="s">
        <v>16</v>
      </c>
      <c r="I815" t="s">
        <v>12</v>
      </c>
      <c r="J815">
        <v>2</v>
      </c>
      <c r="K815" t="s">
        <v>22</v>
      </c>
      <c r="L815" s="2">
        <v>53</v>
      </c>
      <c r="M815" s="15" t="s">
        <v>14</v>
      </c>
      <c r="N815" s="2">
        <f>IF(Table1[[#This Row],[Purchased Bike]]="Yes", 1, 0)</f>
        <v>0</v>
      </c>
      <c r="O815" s="1" t="s">
        <v>36</v>
      </c>
      <c r="P815" t="s">
        <v>33</v>
      </c>
      <c r="Q815" s="2">
        <f>IF(LEFT(Table1[[#This Row],[Commute Distance]],2)="10",10,VALUE(LEFT(Table1[[#This Row],[Commute Distance]],FIND("-",Table1[[#This Row],[Commute Distance]])-1)))</f>
        <v>10</v>
      </c>
      <c r="R8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815">
        <f>(Table1[[#This Row],[Upper Bound]]+Table1[[#This Row],[Lower Bound]])/2</f>
        <v>504.5</v>
      </c>
    </row>
    <row r="816" spans="1:19" x14ac:dyDescent="0.3">
      <c r="A816" s="2">
        <v>13351</v>
      </c>
      <c r="B816" t="s">
        <v>25</v>
      </c>
      <c r="C816" t="str">
        <f>IF(Table1[[#This Row],[Gender]]="M", "Married", "Single")</f>
        <v>Single</v>
      </c>
      <c r="D816" t="s">
        <v>23</v>
      </c>
      <c r="E816" t="str">
        <f>IF(Table1[[#This Row],[Gender]]="F", "Female", "Male")</f>
        <v>Female</v>
      </c>
      <c r="F816" s="3">
        <v>70000</v>
      </c>
      <c r="G816" s="2">
        <v>4</v>
      </c>
      <c r="H816" t="s">
        <v>21</v>
      </c>
      <c r="I816" t="s">
        <v>12</v>
      </c>
      <c r="J816">
        <v>2</v>
      </c>
      <c r="K816" t="s">
        <v>20</v>
      </c>
      <c r="L816" s="2">
        <v>62</v>
      </c>
      <c r="M816" s="15" t="s">
        <v>12</v>
      </c>
      <c r="N816" s="2">
        <f>IF(Table1[[#This Row],[Purchased Bike]]="Yes", 1, 0)</f>
        <v>1</v>
      </c>
      <c r="O816" s="1" t="s">
        <v>36</v>
      </c>
      <c r="P816" t="s">
        <v>30</v>
      </c>
      <c r="Q816" s="2">
        <f>IF(LEFT(Table1[[#This Row],[Commute Distance]],2)="10",10,VALUE(LEFT(Table1[[#This Row],[Commute Distance]],FIND("-",Table1[[#This Row],[Commute Distance]])-1)))</f>
        <v>1</v>
      </c>
      <c r="R8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16">
        <f>(Table1[[#This Row],[Upper Bound]]+Table1[[#This Row],[Lower Bound]])/2</f>
        <v>1.5</v>
      </c>
    </row>
    <row r="817" spans="1:19" x14ac:dyDescent="0.3">
      <c r="A817" s="2">
        <v>23333</v>
      </c>
      <c r="B817" t="s">
        <v>24</v>
      </c>
      <c r="C817" t="str">
        <f>IF(Table1[[#This Row],[Gender]]="M", "Married", "Single")</f>
        <v>Married</v>
      </c>
      <c r="D817" t="s">
        <v>24</v>
      </c>
      <c r="E817" t="str">
        <f>IF(Table1[[#This Row],[Gender]]="F", "Female", "Male")</f>
        <v>Male</v>
      </c>
      <c r="F817" s="3">
        <v>40000</v>
      </c>
      <c r="G817" s="2">
        <v>0</v>
      </c>
      <c r="H817" t="s">
        <v>11</v>
      </c>
      <c r="I817" t="s">
        <v>14</v>
      </c>
      <c r="J817">
        <v>2</v>
      </c>
      <c r="K817" t="s">
        <v>20</v>
      </c>
      <c r="L817" s="2">
        <v>30</v>
      </c>
      <c r="M817" s="15" t="s">
        <v>14</v>
      </c>
      <c r="N817" s="2">
        <f>IF(Table1[[#This Row],[Purchased Bike]]="Yes", 1, 0)</f>
        <v>0</v>
      </c>
      <c r="O817" s="1" t="s">
        <v>36</v>
      </c>
      <c r="P817" t="s">
        <v>31</v>
      </c>
      <c r="Q817" s="2">
        <f>IF(LEFT(Table1[[#This Row],[Commute Distance]],2)="10",10,VALUE(LEFT(Table1[[#This Row],[Commute Distance]],FIND("-",Table1[[#This Row],[Commute Distance]])-1)))</f>
        <v>1</v>
      </c>
      <c r="R8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17">
        <f>(Table1[[#This Row],[Upper Bound]]+Table1[[#This Row],[Lower Bound]])/2</f>
        <v>1.5</v>
      </c>
    </row>
    <row r="818" spans="1:19" x14ac:dyDescent="0.3">
      <c r="A818" s="2">
        <v>21660</v>
      </c>
      <c r="B818" t="s">
        <v>24</v>
      </c>
      <c r="C818" t="str">
        <f>IF(Table1[[#This Row],[Gender]]="M", "Married", "Single")</f>
        <v>Single</v>
      </c>
      <c r="D818" t="s">
        <v>23</v>
      </c>
      <c r="E818" t="str">
        <f>IF(Table1[[#This Row],[Gender]]="F", "Female", "Male")</f>
        <v>Female</v>
      </c>
      <c r="F818" s="3">
        <v>60000</v>
      </c>
      <c r="G818" s="2">
        <v>3</v>
      </c>
      <c r="H818" t="s">
        <v>16</v>
      </c>
      <c r="I818" t="s">
        <v>12</v>
      </c>
      <c r="J818">
        <v>0</v>
      </c>
      <c r="K818" t="s">
        <v>17</v>
      </c>
      <c r="L818" s="2">
        <v>43</v>
      </c>
      <c r="M818" s="15" t="s">
        <v>12</v>
      </c>
      <c r="N818" s="2">
        <f>IF(Table1[[#This Row],[Purchased Bike]]="Yes", 1, 0)</f>
        <v>1</v>
      </c>
      <c r="O818" s="1" t="s">
        <v>36</v>
      </c>
      <c r="P818" t="s">
        <v>35</v>
      </c>
      <c r="Q818" s="2">
        <f>IF(LEFT(Table1[[#This Row],[Commute Distance]],2)="10",10,VALUE(LEFT(Table1[[#This Row],[Commute Distance]],FIND("-",Table1[[#This Row],[Commute Distance]])-1)))</f>
        <v>2</v>
      </c>
      <c r="R8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18">
        <f>(Table1[[#This Row],[Upper Bound]]+Table1[[#This Row],[Lower Bound]])/2</f>
        <v>3.5</v>
      </c>
    </row>
    <row r="819" spans="1:19" x14ac:dyDescent="0.3">
      <c r="A819" s="2">
        <v>17012</v>
      </c>
      <c r="B819" t="s">
        <v>24</v>
      </c>
      <c r="C819" t="str">
        <f>IF(Table1[[#This Row],[Gender]]="M", "Married", "Single")</f>
        <v>Single</v>
      </c>
      <c r="D819" t="s">
        <v>23</v>
      </c>
      <c r="E819" t="str">
        <f>IF(Table1[[#This Row],[Gender]]="F", "Female", "Male")</f>
        <v>Female</v>
      </c>
      <c r="F819" s="3">
        <v>60000</v>
      </c>
      <c r="G819" s="2">
        <v>3</v>
      </c>
      <c r="H819" t="s">
        <v>16</v>
      </c>
      <c r="I819" t="s">
        <v>12</v>
      </c>
      <c r="J819">
        <v>0</v>
      </c>
      <c r="K819" t="s">
        <v>17</v>
      </c>
      <c r="L819" s="2">
        <v>42</v>
      </c>
      <c r="M819" s="15" t="s">
        <v>12</v>
      </c>
      <c r="N819" s="2">
        <f>IF(Table1[[#This Row],[Purchased Bike]]="Yes", 1, 0)</f>
        <v>1</v>
      </c>
      <c r="O819" s="1" t="s">
        <v>36</v>
      </c>
      <c r="P819" t="s">
        <v>35</v>
      </c>
      <c r="Q819" s="2">
        <f>IF(LEFT(Table1[[#This Row],[Commute Distance]],2)="10",10,VALUE(LEFT(Table1[[#This Row],[Commute Distance]],FIND("-",Table1[[#This Row],[Commute Distance]])-1)))</f>
        <v>2</v>
      </c>
      <c r="R8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19">
        <f>(Table1[[#This Row],[Upper Bound]]+Table1[[#This Row],[Lower Bound]])/2</f>
        <v>3.5</v>
      </c>
    </row>
    <row r="820" spans="1:19" x14ac:dyDescent="0.3">
      <c r="A820" s="2">
        <v>24514</v>
      </c>
      <c r="B820" t="s">
        <v>24</v>
      </c>
      <c r="C820" t="str">
        <f>IF(Table1[[#This Row],[Gender]]="M", "Married", "Single")</f>
        <v>Married</v>
      </c>
      <c r="D820" t="s">
        <v>24</v>
      </c>
      <c r="E820" t="str">
        <f>IF(Table1[[#This Row],[Gender]]="F", "Female", "Male")</f>
        <v>Male</v>
      </c>
      <c r="F820" s="3">
        <v>40000</v>
      </c>
      <c r="G820" s="2">
        <v>0</v>
      </c>
      <c r="H820" t="s">
        <v>11</v>
      </c>
      <c r="I820" t="s">
        <v>12</v>
      </c>
      <c r="J820">
        <v>1</v>
      </c>
      <c r="K820" t="s">
        <v>18</v>
      </c>
      <c r="L820" s="2">
        <v>30</v>
      </c>
      <c r="M820" s="15" t="s">
        <v>14</v>
      </c>
      <c r="N820" s="2">
        <f>IF(Table1[[#This Row],[Purchased Bike]]="Yes", 1, 0)</f>
        <v>0</v>
      </c>
      <c r="O820" s="1" t="s">
        <v>36</v>
      </c>
      <c r="P820" t="s">
        <v>31</v>
      </c>
      <c r="Q820" s="2">
        <f>IF(LEFT(Table1[[#This Row],[Commute Distance]],2)="10",10,VALUE(LEFT(Table1[[#This Row],[Commute Distance]],FIND("-",Table1[[#This Row],[Commute Distance]])-1)))</f>
        <v>5</v>
      </c>
      <c r="R8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20">
        <f>(Table1[[#This Row],[Upper Bound]]+Table1[[#This Row],[Lower Bound]])/2</f>
        <v>7.5</v>
      </c>
    </row>
    <row r="821" spans="1:19" x14ac:dyDescent="0.3">
      <c r="A821" s="2">
        <v>27505</v>
      </c>
      <c r="B821" t="s">
        <v>25</v>
      </c>
      <c r="C821" t="str">
        <f>IF(Table1[[#This Row],[Gender]]="M", "Married", "Single")</f>
        <v>Single</v>
      </c>
      <c r="D821" t="s">
        <v>23</v>
      </c>
      <c r="E821" t="str">
        <f>IF(Table1[[#This Row],[Gender]]="F", "Female", "Male")</f>
        <v>Female</v>
      </c>
      <c r="F821" s="3">
        <v>40000</v>
      </c>
      <c r="G821" s="2">
        <v>0</v>
      </c>
      <c r="H821" t="s">
        <v>11</v>
      </c>
      <c r="I821" t="s">
        <v>12</v>
      </c>
      <c r="J821">
        <v>2</v>
      </c>
      <c r="K821" t="s">
        <v>18</v>
      </c>
      <c r="L821" s="2">
        <v>30</v>
      </c>
      <c r="M821" s="15" t="s">
        <v>14</v>
      </c>
      <c r="N821" s="2">
        <f>IF(Table1[[#This Row],[Purchased Bike]]="Yes", 1, 0)</f>
        <v>0</v>
      </c>
      <c r="O821" s="1" t="s">
        <v>36</v>
      </c>
      <c r="P821" t="s">
        <v>33</v>
      </c>
      <c r="Q821" s="2">
        <f>IF(LEFT(Table1[[#This Row],[Commute Distance]],2)="10",10,VALUE(LEFT(Table1[[#This Row],[Commute Distance]],FIND("-",Table1[[#This Row],[Commute Distance]])-1)))</f>
        <v>5</v>
      </c>
      <c r="R8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21">
        <f>(Table1[[#This Row],[Upper Bound]]+Table1[[#This Row],[Lower Bound]])/2</f>
        <v>7.5</v>
      </c>
    </row>
    <row r="822" spans="1:19" x14ac:dyDescent="0.3">
      <c r="A822" s="2">
        <v>29243</v>
      </c>
      <c r="B822" t="s">
        <v>25</v>
      </c>
      <c r="C822" t="str">
        <f>IF(Table1[[#This Row],[Gender]]="M", "Married", "Single")</f>
        <v>Married</v>
      </c>
      <c r="D822" t="s">
        <v>24</v>
      </c>
      <c r="E822" t="str">
        <f>IF(Table1[[#This Row],[Gender]]="F", "Female", "Male")</f>
        <v>Male</v>
      </c>
      <c r="F822" s="3">
        <v>110000</v>
      </c>
      <c r="G822" s="2">
        <v>1</v>
      </c>
      <c r="H822" t="s">
        <v>21</v>
      </c>
      <c r="I822" t="s">
        <v>12</v>
      </c>
      <c r="J822">
        <v>1</v>
      </c>
      <c r="K822" t="s">
        <v>18</v>
      </c>
      <c r="L822" s="2">
        <v>43</v>
      </c>
      <c r="M822" s="15" t="s">
        <v>14</v>
      </c>
      <c r="N822" s="2">
        <f>IF(Table1[[#This Row],[Purchased Bike]]="Yes", 1, 0)</f>
        <v>0</v>
      </c>
      <c r="O822" s="1" t="s">
        <v>36</v>
      </c>
      <c r="P822" t="s">
        <v>30</v>
      </c>
      <c r="Q822" s="2">
        <f>IF(LEFT(Table1[[#This Row],[Commute Distance]],2)="10",10,VALUE(LEFT(Table1[[#This Row],[Commute Distance]],FIND("-",Table1[[#This Row],[Commute Distance]])-1)))</f>
        <v>5</v>
      </c>
      <c r="R8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22">
        <f>(Table1[[#This Row],[Upper Bound]]+Table1[[#This Row],[Lower Bound]])/2</f>
        <v>7.5</v>
      </c>
    </row>
    <row r="823" spans="1:19" x14ac:dyDescent="0.3">
      <c r="A823" s="2">
        <v>26582</v>
      </c>
      <c r="B823" t="s">
        <v>24</v>
      </c>
      <c r="C823" t="str">
        <f>IF(Table1[[#This Row],[Gender]]="M", "Married", "Single")</f>
        <v>Married</v>
      </c>
      <c r="D823" t="s">
        <v>24</v>
      </c>
      <c r="E823" t="str">
        <f>IF(Table1[[#This Row],[Gender]]="F", "Female", "Male")</f>
        <v>Male</v>
      </c>
      <c r="F823" s="3">
        <v>60000</v>
      </c>
      <c r="G823" s="2">
        <v>0</v>
      </c>
      <c r="H823" t="s">
        <v>11</v>
      </c>
      <c r="I823" t="s">
        <v>12</v>
      </c>
      <c r="J823">
        <v>2</v>
      </c>
      <c r="K823" t="s">
        <v>18</v>
      </c>
      <c r="L823" s="2">
        <v>33</v>
      </c>
      <c r="M823" s="15" t="s">
        <v>12</v>
      </c>
      <c r="N823" s="2">
        <f>IF(Table1[[#This Row],[Purchased Bike]]="Yes", 1, 0)</f>
        <v>1</v>
      </c>
      <c r="O823" s="1" t="s">
        <v>36</v>
      </c>
      <c r="P823" t="s">
        <v>31</v>
      </c>
      <c r="Q823" s="2">
        <f>IF(LEFT(Table1[[#This Row],[Commute Distance]],2)="10",10,VALUE(LEFT(Table1[[#This Row],[Commute Distance]],FIND("-",Table1[[#This Row],[Commute Distance]])-1)))</f>
        <v>5</v>
      </c>
      <c r="R8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23">
        <f>(Table1[[#This Row],[Upper Bound]]+Table1[[#This Row],[Lower Bound]])/2</f>
        <v>7.5</v>
      </c>
    </row>
    <row r="824" spans="1:19" x14ac:dyDescent="0.3">
      <c r="A824" s="2">
        <v>14271</v>
      </c>
      <c r="B824" t="s">
        <v>24</v>
      </c>
      <c r="C824" t="str">
        <f>IF(Table1[[#This Row],[Gender]]="M", "Married", "Single")</f>
        <v>Married</v>
      </c>
      <c r="D824" t="s">
        <v>24</v>
      </c>
      <c r="E824" t="str">
        <f>IF(Table1[[#This Row],[Gender]]="F", "Female", "Male")</f>
        <v>Male</v>
      </c>
      <c r="F824" s="3">
        <v>30000</v>
      </c>
      <c r="G824" s="2">
        <v>0</v>
      </c>
      <c r="H824" t="s">
        <v>11</v>
      </c>
      <c r="I824" t="s">
        <v>12</v>
      </c>
      <c r="J824">
        <v>2</v>
      </c>
      <c r="K824" t="s">
        <v>18</v>
      </c>
      <c r="L824" s="2">
        <v>32</v>
      </c>
      <c r="M824" s="15" t="s">
        <v>14</v>
      </c>
      <c r="N824" s="2">
        <f>IF(Table1[[#This Row],[Purchased Bike]]="Yes", 1, 0)</f>
        <v>0</v>
      </c>
      <c r="O824" s="1" t="s">
        <v>36</v>
      </c>
      <c r="P824" t="s">
        <v>33</v>
      </c>
      <c r="Q824" s="2">
        <f>IF(LEFT(Table1[[#This Row],[Commute Distance]],2)="10",10,VALUE(LEFT(Table1[[#This Row],[Commute Distance]],FIND("-",Table1[[#This Row],[Commute Distance]])-1)))</f>
        <v>5</v>
      </c>
      <c r="R8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24">
        <f>(Table1[[#This Row],[Upper Bound]]+Table1[[#This Row],[Lower Bound]])/2</f>
        <v>7.5</v>
      </c>
    </row>
    <row r="825" spans="1:19" x14ac:dyDescent="0.3">
      <c r="A825" s="2">
        <v>23041</v>
      </c>
      <c r="B825" t="s">
        <v>25</v>
      </c>
      <c r="C825" t="str">
        <f>IF(Table1[[#This Row],[Gender]]="M", "Married", "Single")</f>
        <v>Single</v>
      </c>
      <c r="D825" t="s">
        <v>23</v>
      </c>
      <c r="E825" t="str">
        <f>IF(Table1[[#This Row],[Gender]]="F", "Female", "Male")</f>
        <v>Female</v>
      </c>
      <c r="F825" s="3">
        <v>70000</v>
      </c>
      <c r="G825" s="2">
        <v>4</v>
      </c>
      <c r="H825" t="s">
        <v>16</v>
      </c>
      <c r="I825" t="s">
        <v>12</v>
      </c>
      <c r="J825">
        <v>0</v>
      </c>
      <c r="K825" t="s">
        <v>18</v>
      </c>
      <c r="L825" s="2">
        <v>50</v>
      </c>
      <c r="M825" s="15" t="s">
        <v>12</v>
      </c>
      <c r="N825" s="2">
        <f>IF(Table1[[#This Row],[Purchased Bike]]="Yes", 1, 0)</f>
        <v>1</v>
      </c>
      <c r="O825" s="1" t="s">
        <v>36</v>
      </c>
      <c r="P825" t="s">
        <v>33</v>
      </c>
      <c r="Q825" s="2">
        <f>IF(LEFT(Table1[[#This Row],[Commute Distance]],2)="10",10,VALUE(LEFT(Table1[[#This Row],[Commute Distance]],FIND("-",Table1[[#This Row],[Commute Distance]])-1)))</f>
        <v>5</v>
      </c>
      <c r="R8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25">
        <f>(Table1[[#This Row],[Upper Bound]]+Table1[[#This Row],[Lower Bound]])/2</f>
        <v>7.5</v>
      </c>
    </row>
    <row r="826" spans="1:19" x14ac:dyDescent="0.3">
      <c r="A826" s="2">
        <v>29048</v>
      </c>
      <c r="B826" t="s">
        <v>25</v>
      </c>
      <c r="C826" t="str">
        <f>IF(Table1[[#This Row],[Gender]]="M", "Married", "Single")</f>
        <v>Married</v>
      </c>
      <c r="D826" t="s">
        <v>24</v>
      </c>
      <c r="E826" t="str">
        <f>IF(Table1[[#This Row],[Gender]]="F", "Female", "Male")</f>
        <v>Male</v>
      </c>
      <c r="F826" s="3">
        <v>110000</v>
      </c>
      <c r="G826" s="2">
        <v>2</v>
      </c>
      <c r="H826" t="s">
        <v>21</v>
      </c>
      <c r="I826" t="s">
        <v>14</v>
      </c>
      <c r="J826">
        <v>3</v>
      </c>
      <c r="K826" t="s">
        <v>13</v>
      </c>
      <c r="L826" s="2">
        <v>37</v>
      </c>
      <c r="M826" s="15" t="s">
        <v>12</v>
      </c>
      <c r="N826" s="2">
        <f>IF(Table1[[#This Row],[Purchased Bike]]="Yes", 1, 0)</f>
        <v>1</v>
      </c>
      <c r="O826" s="1" t="s">
        <v>36</v>
      </c>
      <c r="P826" t="s">
        <v>30</v>
      </c>
      <c r="Q826" s="2">
        <f>IF(LEFT(Table1[[#This Row],[Commute Distance]],2)="10",10,VALUE(LEFT(Table1[[#This Row],[Commute Distance]],FIND("-",Table1[[#This Row],[Commute Distance]])-1)))</f>
        <v>0</v>
      </c>
      <c r="R8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26">
        <f>(Table1[[#This Row],[Upper Bound]]+Table1[[#This Row],[Lower Bound]])/2</f>
        <v>0.5</v>
      </c>
    </row>
    <row r="827" spans="1:19" x14ac:dyDescent="0.3">
      <c r="A827" s="2">
        <v>24433</v>
      </c>
      <c r="B827" t="s">
        <v>24</v>
      </c>
      <c r="C827" t="str">
        <f>IF(Table1[[#This Row],[Gender]]="M", "Married", "Single")</f>
        <v>Married</v>
      </c>
      <c r="D827" t="s">
        <v>24</v>
      </c>
      <c r="E827" t="str">
        <f>IF(Table1[[#This Row],[Gender]]="F", "Female", "Male")</f>
        <v>Male</v>
      </c>
      <c r="F827" s="3">
        <v>70000</v>
      </c>
      <c r="G827" s="2">
        <v>3</v>
      </c>
      <c r="H827" t="s">
        <v>16</v>
      </c>
      <c r="I827" t="s">
        <v>14</v>
      </c>
      <c r="J827">
        <v>1</v>
      </c>
      <c r="K827" t="s">
        <v>20</v>
      </c>
      <c r="L827" s="2">
        <v>52</v>
      </c>
      <c r="M827" s="15" t="s">
        <v>12</v>
      </c>
      <c r="N827" s="2">
        <f>IF(Table1[[#This Row],[Purchased Bike]]="Yes", 1, 0)</f>
        <v>1</v>
      </c>
      <c r="O827" s="1" t="s">
        <v>36</v>
      </c>
      <c r="P827" t="s">
        <v>33</v>
      </c>
      <c r="Q827" s="2">
        <f>IF(LEFT(Table1[[#This Row],[Commute Distance]],2)="10",10,VALUE(LEFT(Table1[[#This Row],[Commute Distance]],FIND("-",Table1[[#This Row],[Commute Distance]])-1)))</f>
        <v>1</v>
      </c>
      <c r="R8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27">
        <f>(Table1[[#This Row],[Upper Bound]]+Table1[[#This Row],[Lower Bound]])/2</f>
        <v>1.5</v>
      </c>
    </row>
    <row r="828" spans="1:19" x14ac:dyDescent="0.3">
      <c r="A828" s="2">
        <v>15501</v>
      </c>
      <c r="B828" t="s">
        <v>24</v>
      </c>
      <c r="C828" t="str">
        <f>IF(Table1[[#This Row],[Gender]]="M", "Married", "Single")</f>
        <v>Married</v>
      </c>
      <c r="D828" t="s">
        <v>24</v>
      </c>
      <c r="E828" t="str">
        <f>IF(Table1[[#This Row],[Gender]]="F", "Female", "Male")</f>
        <v>Male</v>
      </c>
      <c r="F828" s="3">
        <v>70000</v>
      </c>
      <c r="G828" s="2">
        <v>4</v>
      </c>
      <c r="H828" t="s">
        <v>16</v>
      </c>
      <c r="I828" t="s">
        <v>12</v>
      </c>
      <c r="J828">
        <v>0</v>
      </c>
      <c r="K828" t="s">
        <v>17</v>
      </c>
      <c r="L828" s="2">
        <v>36</v>
      </c>
      <c r="M828" s="15" t="s">
        <v>12</v>
      </c>
      <c r="N828" s="2">
        <f>IF(Table1[[#This Row],[Purchased Bike]]="Yes", 1, 0)</f>
        <v>1</v>
      </c>
      <c r="O828" s="1" t="s">
        <v>36</v>
      </c>
      <c r="P828" t="s">
        <v>35</v>
      </c>
      <c r="Q828" s="2">
        <f>IF(LEFT(Table1[[#This Row],[Commute Distance]],2)="10",10,VALUE(LEFT(Table1[[#This Row],[Commute Distance]],FIND("-",Table1[[#This Row],[Commute Distance]])-1)))</f>
        <v>2</v>
      </c>
      <c r="R8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28">
        <f>(Table1[[#This Row],[Upper Bound]]+Table1[[#This Row],[Lower Bound]])/2</f>
        <v>3.5</v>
      </c>
    </row>
    <row r="829" spans="1:19" x14ac:dyDescent="0.3">
      <c r="A829" s="2">
        <v>13911</v>
      </c>
      <c r="B829" t="s">
        <v>25</v>
      </c>
      <c r="C829" t="str">
        <f>IF(Table1[[#This Row],[Gender]]="M", "Married", "Single")</f>
        <v>Single</v>
      </c>
      <c r="D829" t="s">
        <v>23</v>
      </c>
      <c r="E829" t="str">
        <f>IF(Table1[[#This Row],[Gender]]="F", "Female", "Male")</f>
        <v>Female</v>
      </c>
      <c r="F829" s="3">
        <v>80000</v>
      </c>
      <c r="G829" s="2">
        <v>3</v>
      </c>
      <c r="H829" t="s">
        <v>11</v>
      </c>
      <c r="I829" t="s">
        <v>12</v>
      </c>
      <c r="J829">
        <v>2</v>
      </c>
      <c r="K829" t="s">
        <v>17</v>
      </c>
      <c r="L829" s="2">
        <v>41</v>
      </c>
      <c r="M829" s="15" t="s">
        <v>12</v>
      </c>
      <c r="N829" s="2">
        <f>IF(Table1[[#This Row],[Purchased Bike]]="Yes", 1, 0)</f>
        <v>1</v>
      </c>
      <c r="O829" s="1" t="s">
        <v>36</v>
      </c>
      <c r="P829" t="s">
        <v>30</v>
      </c>
      <c r="Q829" s="2">
        <f>IF(LEFT(Table1[[#This Row],[Commute Distance]],2)="10",10,VALUE(LEFT(Table1[[#This Row],[Commute Distance]],FIND("-",Table1[[#This Row],[Commute Distance]])-1)))</f>
        <v>2</v>
      </c>
      <c r="R8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29">
        <f>(Table1[[#This Row],[Upper Bound]]+Table1[[#This Row],[Lower Bound]])/2</f>
        <v>3.5</v>
      </c>
    </row>
    <row r="830" spans="1:19" x14ac:dyDescent="0.3">
      <c r="A830" s="2">
        <v>20421</v>
      </c>
      <c r="B830" t="s">
        <v>25</v>
      </c>
      <c r="C830" t="str">
        <f>IF(Table1[[#This Row],[Gender]]="M", "Married", "Single")</f>
        <v>Single</v>
      </c>
      <c r="D830" t="s">
        <v>23</v>
      </c>
      <c r="E830" t="str">
        <f>IF(Table1[[#This Row],[Gender]]="F", "Female", "Male")</f>
        <v>Female</v>
      </c>
      <c r="F830" s="3">
        <v>40000</v>
      </c>
      <c r="G830" s="2">
        <v>0</v>
      </c>
      <c r="H830" t="s">
        <v>15</v>
      </c>
      <c r="I830" t="s">
        <v>12</v>
      </c>
      <c r="J830">
        <v>2</v>
      </c>
      <c r="K830" t="s">
        <v>18</v>
      </c>
      <c r="L830" s="2">
        <v>26</v>
      </c>
      <c r="M830" s="15" t="s">
        <v>14</v>
      </c>
      <c r="N830" s="2">
        <f>IF(Table1[[#This Row],[Purchased Bike]]="Yes", 1, 0)</f>
        <v>0</v>
      </c>
      <c r="O830" s="1" t="s">
        <v>36</v>
      </c>
      <c r="P830" t="s">
        <v>34</v>
      </c>
      <c r="Q830" s="2">
        <f>IF(LEFT(Table1[[#This Row],[Commute Distance]],2)="10",10,VALUE(LEFT(Table1[[#This Row],[Commute Distance]],FIND("-",Table1[[#This Row],[Commute Distance]])-1)))</f>
        <v>5</v>
      </c>
      <c r="R8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30">
        <f>(Table1[[#This Row],[Upper Bound]]+Table1[[#This Row],[Lower Bound]])/2</f>
        <v>7.5</v>
      </c>
    </row>
    <row r="831" spans="1:19" x14ac:dyDescent="0.3">
      <c r="A831" s="2">
        <v>16009</v>
      </c>
      <c r="B831" t="s">
        <v>25</v>
      </c>
      <c r="C831" t="str">
        <f>IF(Table1[[#This Row],[Gender]]="M", "Married", "Single")</f>
        <v>Married</v>
      </c>
      <c r="D831" t="s">
        <v>24</v>
      </c>
      <c r="E831" t="str">
        <f>IF(Table1[[#This Row],[Gender]]="F", "Female", "Male")</f>
        <v>Male</v>
      </c>
      <c r="F831" s="3">
        <v>170000</v>
      </c>
      <c r="G831" s="2">
        <v>1</v>
      </c>
      <c r="H831" t="s">
        <v>21</v>
      </c>
      <c r="I831" t="s">
        <v>14</v>
      </c>
      <c r="J831">
        <v>4</v>
      </c>
      <c r="K831" t="s">
        <v>13</v>
      </c>
      <c r="L831" s="2">
        <v>66</v>
      </c>
      <c r="M831" s="15" t="s">
        <v>14</v>
      </c>
      <c r="N831" s="2">
        <f>IF(Table1[[#This Row],[Purchased Bike]]="Yes", 1, 0)</f>
        <v>0</v>
      </c>
      <c r="O831" s="1" t="s">
        <v>36</v>
      </c>
      <c r="P831" t="s">
        <v>35</v>
      </c>
      <c r="Q831" s="2">
        <f>IF(LEFT(Table1[[#This Row],[Commute Distance]],2)="10",10,VALUE(LEFT(Table1[[#This Row],[Commute Distance]],FIND("-",Table1[[#This Row],[Commute Distance]])-1)))</f>
        <v>0</v>
      </c>
      <c r="R8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31">
        <f>(Table1[[#This Row],[Upper Bound]]+Table1[[#This Row],[Lower Bound]])/2</f>
        <v>0.5</v>
      </c>
    </row>
    <row r="832" spans="1:19" x14ac:dyDescent="0.3">
      <c r="A832" s="2">
        <v>18411</v>
      </c>
      <c r="B832" t="s">
        <v>24</v>
      </c>
      <c r="C832" t="str">
        <f>IF(Table1[[#This Row],[Gender]]="M", "Married", "Single")</f>
        <v>Married</v>
      </c>
      <c r="D832" t="s">
        <v>24</v>
      </c>
      <c r="E832" t="str">
        <f>IF(Table1[[#This Row],[Gender]]="F", "Female", "Male")</f>
        <v>Male</v>
      </c>
      <c r="F832" s="3">
        <v>60000</v>
      </c>
      <c r="G832" s="2">
        <v>2</v>
      </c>
      <c r="H832" t="s">
        <v>16</v>
      </c>
      <c r="I832" t="s">
        <v>14</v>
      </c>
      <c r="J832">
        <v>2</v>
      </c>
      <c r="K832" t="s">
        <v>18</v>
      </c>
      <c r="L832" s="2">
        <v>51</v>
      </c>
      <c r="M832" s="15" t="s">
        <v>14</v>
      </c>
      <c r="N832" s="2">
        <f>IF(Table1[[#This Row],[Purchased Bike]]="Yes", 1, 0)</f>
        <v>0</v>
      </c>
      <c r="O832" s="1" t="s">
        <v>36</v>
      </c>
      <c r="P832" t="s">
        <v>33</v>
      </c>
      <c r="Q832" s="2">
        <f>IF(LEFT(Table1[[#This Row],[Commute Distance]],2)="10",10,VALUE(LEFT(Table1[[#This Row],[Commute Distance]],FIND("-",Table1[[#This Row],[Commute Distance]])-1)))</f>
        <v>5</v>
      </c>
      <c r="R8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32">
        <f>(Table1[[#This Row],[Upper Bound]]+Table1[[#This Row],[Lower Bound]])/2</f>
        <v>7.5</v>
      </c>
    </row>
    <row r="833" spans="1:19" x14ac:dyDescent="0.3">
      <c r="A833" s="2">
        <v>19163</v>
      </c>
      <c r="B833" t="s">
        <v>24</v>
      </c>
      <c r="C833" t="str">
        <f>IF(Table1[[#This Row],[Gender]]="M", "Married", "Single")</f>
        <v>Single</v>
      </c>
      <c r="D833" t="s">
        <v>23</v>
      </c>
      <c r="E833" t="str">
        <f>IF(Table1[[#This Row],[Gender]]="F", "Female", "Male")</f>
        <v>Female</v>
      </c>
      <c r="F833" s="3">
        <v>70000</v>
      </c>
      <c r="G833" s="2">
        <v>4</v>
      </c>
      <c r="H833" t="s">
        <v>16</v>
      </c>
      <c r="I833" t="s">
        <v>12</v>
      </c>
      <c r="J833">
        <v>2</v>
      </c>
      <c r="K833" t="s">
        <v>13</v>
      </c>
      <c r="L833" s="2">
        <v>43</v>
      </c>
      <c r="M833" s="15" t="s">
        <v>12</v>
      </c>
      <c r="N833" s="2">
        <f>IF(Table1[[#This Row],[Purchased Bike]]="Yes", 1, 0)</f>
        <v>1</v>
      </c>
      <c r="O833" s="1" t="s">
        <v>36</v>
      </c>
      <c r="P833" t="s">
        <v>30</v>
      </c>
      <c r="Q833" s="2">
        <f>IF(LEFT(Table1[[#This Row],[Commute Distance]],2)="10",10,VALUE(LEFT(Table1[[#This Row],[Commute Distance]],FIND("-",Table1[[#This Row],[Commute Distance]])-1)))</f>
        <v>0</v>
      </c>
      <c r="R8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33">
        <f>(Table1[[#This Row],[Upper Bound]]+Table1[[#This Row],[Lower Bound]])/2</f>
        <v>0.5</v>
      </c>
    </row>
    <row r="834" spans="1:19" x14ac:dyDescent="0.3">
      <c r="A834" s="2">
        <v>18572</v>
      </c>
      <c r="B834" t="s">
        <v>24</v>
      </c>
      <c r="C834" t="str">
        <f>IF(Table1[[#This Row],[Gender]]="M", "Married", "Single")</f>
        <v>Single</v>
      </c>
      <c r="D834" t="s">
        <v>23</v>
      </c>
      <c r="E834" t="str">
        <f>IF(Table1[[#This Row],[Gender]]="F", "Female", "Male")</f>
        <v>Female</v>
      </c>
      <c r="F834" s="3">
        <v>60000</v>
      </c>
      <c r="G834" s="2">
        <v>0</v>
      </c>
      <c r="H834" t="s">
        <v>16</v>
      </c>
      <c r="I834" t="s">
        <v>12</v>
      </c>
      <c r="J834">
        <v>0</v>
      </c>
      <c r="K834" t="s">
        <v>13</v>
      </c>
      <c r="L834" s="2">
        <v>39</v>
      </c>
      <c r="M834" s="15" t="s">
        <v>14</v>
      </c>
      <c r="N834" s="2">
        <f>IF(Table1[[#This Row],[Purchased Bike]]="Yes", 1, 0)</f>
        <v>0</v>
      </c>
      <c r="O834" s="1" t="s">
        <v>36</v>
      </c>
      <c r="P834" t="s">
        <v>35</v>
      </c>
      <c r="Q834" s="2">
        <f>IF(LEFT(Table1[[#This Row],[Commute Distance]],2)="10",10,VALUE(LEFT(Table1[[#This Row],[Commute Distance]],FIND("-",Table1[[#This Row],[Commute Distance]])-1)))</f>
        <v>0</v>
      </c>
      <c r="R8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34">
        <f>(Table1[[#This Row],[Upper Bound]]+Table1[[#This Row],[Lower Bound]])/2</f>
        <v>0.5</v>
      </c>
    </row>
    <row r="835" spans="1:19" x14ac:dyDescent="0.3">
      <c r="A835" s="2">
        <v>27540</v>
      </c>
      <c r="B835" t="s">
        <v>25</v>
      </c>
      <c r="C835" t="str">
        <f>IF(Table1[[#This Row],[Gender]]="M", "Married", "Single")</f>
        <v>Single</v>
      </c>
      <c r="D835" t="s">
        <v>23</v>
      </c>
      <c r="E835" t="str">
        <f>IF(Table1[[#This Row],[Gender]]="F", "Female", "Male")</f>
        <v>Female</v>
      </c>
      <c r="F835" s="3">
        <v>70000</v>
      </c>
      <c r="G835" s="2">
        <v>0</v>
      </c>
      <c r="H835" t="s">
        <v>16</v>
      </c>
      <c r="I835" t="s">
        <v>14</v>
      </c>
      <c r="J835">
        <v>1</v>
      </c>
      <c r="K835" t="s">
        <v>13</v>
      </c>
      <c r="L835" s="2">
        <v>37</v>
      </c>
      <c r="M835" s="15" t="s">
        <v>12</v>
      </c>
      <c r="N835" s="2">
        <f>IF(Table1[[#This Row],[Purchased Bike]]="Yes", 1, 0)</f>
        <v>1</v>
      </c>
      <c r="O835" s="1" t="s">
        <v>36</v>
      </c>
      <c r="P835" t="s">
        <v>30</v>
      </c>
      <c r="Q835" s="2">
        <f>IF(LEFT(Table1[[#This Row],[Commute Distance]],2)="10",10,VALUE(LEFT(Table1[[#This Row],[Commute Distance]],FIND("-",Table1[[#This Row],[Commute Distance]])-1)))</f>
        <v>0</v>
      </c>
      <c r="R8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35">
        <f>(Table1[[#This Row],[Upper Bound]]+Table1[[#This Row],[Lower Bound]])/2</f>
        <v>0.5</v>
      </c>
    </row>
    <row r="836" spans="1:19" x14ac:dyDescent="0.3">
      <c r="A836" s="2">
        <v>19889</v>
      </c>
      <c r="B836" t="s">
        <v>25</v>
      </c>
      <c r="C836" t="str">
        <f>IF(Table1[[#This Row],[Gender]]="M", "Married", "Single")</f>
        <v>Single</v>
      </c>
      <c r="D836" t="s">
        <v>23</v>
      </c>
      <c r="E836" t="str">
        <f>IF(Table1[[#This Row],[Gender]]="F", "Female", "Male")</f>
        <v>Female</v>
      </c>
      <c r="F836" s="3">
        <v>70000</v>
      </c>
      <c r="G836" s="2">
        <v>2</v>
      </c>
      <c r="H836" t="s">
        <v>11</v>
      </c>
      <c r="I836" t="s">
        <v>14</v>
      </c>
      <c r="J836">
        <v>2</v>
      </c>
      <c r="K836" t="s">
        <v>17</v>
      </c>
      <c r="L836" s="2">
        <v>54</v>
      </c>
      <c r="M836" s="15" t="s">
        <v>12</v>
      </c>
      <c r="N836" s="2">
        <f>IF(Table1[[#This Row],[Purchased Bike]]="Yes", 1, 0)</f>
        <v>1</v>
      </c>
      <c r="O836" s="1" t="s">
        <v>36</v>
      </c>
      <c r="P836" t="s">
        <v>34</v>
      </c>
      <c r="Q836" s="2">
        <f>IF(LEFT(Table1[[#This Row],[Commute Distance]],2)="10",10,VALUE(LEFT(Table1[[#This Row],[Commute Distance]],FIND("-",Table1[[#This Row],[Commute Distance]])-1)))</f>
        <v>2</v>
      </c>
      <c r="R8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36">
        <f>(Table1[[#This Row],[Upper Bound]]+Table1[[#This Row],[Lower Bound]])/2</f>
        <v>3.5</v>
      </c>
    </row>
    <row r="837" spans="1:19" x14ac:dyDescent="0.3">
      <c r="A837" s="2">
        <v>12922</v>
      </c>
      <c r="B837" t="s">
        <v>25</v>
      </c>
      <c r="C837" t="str">
        <f>IF(Table1[[#This Row],[Gender]]="M", "Married", "Single")</f>
        <v>Single</v>
      </c>
      <c r="D837" t="s">
        <v>23</v>
      </c>
      <c r="E837" t="str">
        <f>IF(Table1[[#This Row],[Gender]]="F", "Female", "Male")</f>
        <v>Female</v>
      </c>
      <c r="F837" s="3">
        <v>60000</v>
      </c>
      <c r="G837" s="2">
        <v>3</v>
      </c>
      <c r="H837" t="s">
        <v>11</v>
      </c>
      <c r="I837" t="s">
        <v>12</v>
      </c>
      <c r="J837">
        <v>0</v>
      </c>
      <c r="K837" t="s">
        <v>17</v>
      </c>
      <c r="L837" s="2">
        <v>40</v>
      </c>
      <c r="M837" s="15" t="s">
        <v>12</v>
      </c>
      <c r="N837" s="2">
        <f>IF(Table1[[#This Row],[Purchased Bike]]="Yes", 1, 0)</f>
        <v>1</v>
      </c>
      <c r="O837" s="1" t="s">
        <v>36</v>
      </c>
      <c r="P837" t="s">
        <v>30</v>
      </c>
      <c r="Q837" s="2">
        <f>IF(LEFT(Table1[[#This Row],[Commute Distance]],2)="10",10,VALUE(LEFT(Table1[[#This Row],[Commute Distance]],FIND("-",Table1[[#This Row],[Commute Distance]])-1)))</f>
        <v>2</v>
      </c>
      <c r="R8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37">
        <f>(Table1[[#This Row],[Upper Bound]]+Table1[[#This Row],[Lower Bound]])/2</f>
        <v>3.5</v>
      </c>
    </row>
    <row r="838" spans="1:19" x14ac:dyDescent="0.3">
      <c r="A838" s="2">
        <v>18891</v>
      </c>
      <c r="B838" t="s">
        <v>24</v>
      </c>
      <c r="C838" t="str">
        <f>IF(Table1[[#This Row],[Gender]]="M", "Married", "Single")</f>
        <v>Single</v>
      </c>
      <c r="D838" t="s">
        <v>23</v>
      </c>
      <c r="E838" t="str">
        <f>IF(Table1[[#This Row],[Gender]]="F", "Female", "Male")</f>
        <v>Female</v>
      </c>
      <c r="F838" s="3">
        <v>40000</v>
      </c>
      <c r="G838" s="2">
        <v>0</v>
      </c>
      <c r="H838" t="s">
        <v>11</v>
      </c>
      <c r="I838" t="s">
        <v>12</v>
      </c>
      <c r="J838">
        <v>2</v>
      </c>
      <c r="K838" t="s">
        <v>18</v>
      </c>
      <c r="L838" s="2">
        <v>28</v>
      </c>
      <c r="M838" s="15" t="s">
        <v>14</v>
      </c>
      <c r="N838" s="2">
        <f>IF(Table1[[#This Row],[Purchased Bike]]="Yes", 1, 0)</f>
        <v>0</v>
      </c>
      <c r="O838" s="1" t="s">
        <v>36</v>
      </c>
      <c r="P838" t="s">
        <v>31</v>
      </c>
      <c r="Q838" s="2">
        <f>IF(LEFT(Table1[[#This Row],[Commute Distance]],2)="10",10,VALUE(LEFT(Table1[[#This Row],[Commute Distance]],FIND("-",Table1[[#This Row],[Commute Distance]])-1)))</f>
        <v>5</v>
      </c>
      <c r="R8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38">
        <f>(Table1[[#This Row],[Upper Bound]]+Table1[[#This Row],[Lower Bound]])/2</f>
        <v>7.5</v>
      </c>
    </row>
    <row r="839" spans="1:19" x14ac:dyDescent="0.3">
      <c r="A839" s="2">
        <v>16773</v>
      </c>
      <c r="B839" t="s">
        <v>24</v>
      </c>
      <c r="C839" t="str">
        <f>IF(Table1[[#This Row],[Gender]]="M", "Married", "Single")</f>
        <v>Married</v>
      </c>
      <c r="D839" t="s">
        <v>24</v>
      </c>
      <c r="E839" t="str">
        <f>IF(Table1[[#This Row],[Gender]]="F", "Female", "Male")</f>
        <v>Male</v>
      </c>
      <c r="F839" s="3">
        <v>60000</v>
      </c>
      <c r="G839" s="2">
        <v>1</v>
      </c>
      <c r="H839" t="s">
        <v>11</v>
      </c>
      <c r="I839" t="s">
        <v>12</v>
      </c>
      <c r="J839">
        <v>0</v>
      </c>
      <c r="K839" t="s">
        <v>13</v>
      </c>
      <c r="L839" s="2">
        <v>33</v>
      </c>
      <c r="M839" s="15" t="s">
        <v>14</v>
      </c>
      <c r="N839" s="2">
        <f>IF(Table1[[#This Row],[Purchased Bike]]="Yes", 1, 0)</f>
        <v>0</v>
      </c>
      <c r="O839" s="1" t="s">
        <v>36</v>
      </c>
      <c r="P839" t="s">
        <v>35</v>
      </c>
      <c r="Q839" s="2">
        <f>IF(LEFT(Table1[[#This Row],[Commute Distance]],2)="10",10,VALUE(LEFT(Table1[[#This Row],[Commute Distance]],FIND("-",Table1[[#This Row],[Commute Distance]])-1)))</f>
        <v>0</v>
      </c>
      <c r="R8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39">
        <f>(Table1[[#This Row],[Upper Bound]]+Table1[[#This Row],[Lower Bound]])/2</f>
        <v>0.5</v>
      </c>
    </row>
    <row r="840" spans="1:19" x14ac:dyDescent="0.3">
      <c r="A840" s="2">
        <v>19143</v>
      </c>
      <c r="B840" t="s">
        <v>25</v>
      </c>
      <c r="C840" t="str">
        <f>IF(Table1[[#This Row],[Gender]]="M", "Married", "Single")</f>
        <v>Single</v>
      </c>
      <c r="D840" t="s">
        <v>23</v>
      </c>
      <c r="E840" t="str">
        <f>IF(Table1[[#This Row],[Gender]]="F", "Female", "Male")</f>
        <v>Female</v>
      </c>
      <c r="F840" s="3">
        <v>80000</v>
      </c>
      <c r="G840" s="2">
        <v>3</v>
      </c>
      <c r="H840" t="s">
        <v>11</v>
      </c>
      <c r="I840" t="s">
        <v>12</v>
      </c>
      <c r="J840">
        <v>2</v>
      </c>
      <c r="K840" t="s">
        <v>17</v>
      </c>
      <c r="L840" s="2">
        <v>41</v>
      </c>
      <c r="M840" s="15" t="s">
        <v>12</v>
      </c>
      <c r="N840" s="2">
        <f>IF(Table1[[#This Row],[Purchased Bike]]="Yes", 1, 0)</f>
        <v>1</v>
      </c>
      <c r="O840" s="1" t="s">
        <v>36</v>
      </c>
      <c r="P840" t="s">
        <v>30</v>
      </c>
      <c r="Q840" s="2">
        <f>IF(LEFT(Table1[[#This Row],[Commute Distance]],2)="10",10,VALUE(LEFT(Table1[[#This Row],[Commute Distance]],FIND("-",Table1[[#This Row],[Commute Distance]])-1)))</f>
        <v>2</v>
      </c>
      <c r="R8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40">
        <f>(Table1[[#This Row],[Upper Bound]]+Table1[[#This Row],[Lower Bound]])/2</f>
        <v>3.5</v>
      </c>
    </row>
    <row r="841" spans="1:19" x14ac:dyDescent="0.3">
      <c r="A841" s="2">
        <v>23882</v>
      </c>
      <c r="B841" t="s">
        <v>25</v>
      </c>
      <c r="C841" t="str">
        <f>IF(Table1[[#This Row],[Gender]]="M", "Married", "Single")</f>
        <v>Single</v>
      </c>
      <c r="D841" t="s">
        <v>23</v>
      </c>
      <c r="E841" t="str">
        <f>IF(Table1[[#This Row],[Gender]]="F", "Female", "Male")</f>
        <v>Female</v>
      </c>
      <c r="F841" s="3">
        <v>80000</v>
      </c>
      <c r="G841" s="2">
        <v>3</v>
      </c>
      <c r="H841" t="s">
        <v>16</v>
      </c>
      <c r="I841" t="s">
        <v>12</v>
      </c>
      <c r="J841">
        <v>0</v>
      </c>
      <c r="K841" t="s">
        <v>13</v>
      </c>
      <c r="L841" s="2">
        <v>37</v>
      </c>
      <c r="M841" s="15" t="s">
        <v>12</v>
      </c>
      <c r="N841" s="2">
        <f>IF(Table1[[#This Row],[Purchased Bike]]="Yes", 1, 0)</f>
        <v>1</v>
      </c>
      <c r="O841" s="1" t="s">
        <v>36</v>
      </c>
      <c r="P841" t="s">
        <v>35</v>
      </c>
      <c r="Q841" s="2">
        <f>IF(LEFT(Table1[[#This Row],[Commute Distance]],2)="10",10,VALUE(LEFT(Table1[[#This Row],[Commute Distance]],FIND("-",Table1[[#This Row],[Commute Distance]])-1)))</f>
        <v>0</v>
      </c>
      <c r="R8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41">
        <f>(Table1[[#This Row],[Upper Bound]]+Table1[[#This Row],[Lower Bound]])/2</f>
        <v>0.5</v>
      </c>
    </row>
    <row r="842" spans="1:19" x14ac:dyDescent="0.3">
      <c r="A842" s="2">
        <v>11233</v>
      </c>
      <c r="B842" t="s">
        <v>24</v>
      </c>
      <c r="C842" t="str">
        <f>IF(Table1[[#This Row],[Gender]]="M", "Married", "Single")</f>
        <v>Married</v>
      </c>
      <c r="D842" t="s">
        <v>24</v>
      </c>
      <c r="E842" t="str">
        <f>IF(Table1[[#This Row],[Gender]]="F", "Female", "Male")</f>
        <v>Male</v>
      </c>
      <c r="F842" s="3">
        <v>70000</v>
      </c>
      <c r="G842" s="2">
        <v>4</v>
      </c>
      <c r="H842" t="s">
        <v>16</v>
      </c>
      <c r="I842" t="s">
        <v>12</v>
      </c>
      <c r="J842">
        <v>2</v>
      </c>
      <c r="K842" t="s">
        <v>22</v>
      </c>
      <c r="L842" s="2">
        <v>53</v>
      </c>
      <c r="M842" s="15" t="s">
        <v>14</v>
      </c>
      <c r="N842" s="2">
        <f>IF(Table1[[#This Row],[Purchased Bike]]="Yes", 1, 0)</f>
        <v>0</v>
      </c>
      <c r="O842" s="1" t="s">
        <v>36</v>
      </c>
      <c r="P842" t="s">
        <v>31</v>
      </c>
      <c r="Q842" s="2">
        <f>IF(LEFT(Table1[[#This Row],[Commute Distance]],2)="10",10,VALUE(LEFT(Table1[[#This Row],[Commute Distance]],FIND("-",Table1[[#This Row],[Commute Distance]])-1)))</f>
        <v>10</v>
      </c>
      <c r="R8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842">
        <f>(Table1[[#This Row],[Upper Bound]]+Table1[[#This Row],[Lower Bound]])/2</f>
        <v>504.5</v>
      </c>
    </row>
    <row r="843" spans="1:19" x14ac:dyDescent="0.3">
      <c r="A843" s="2">
        <v>12056</v>
      </c>
      <c r="B843" t="s">
        <v>24</v>
      </c>
      <c r="C843" t="str">
        <f>IF(Table1[[#This Row],[Gender]]="M", "Married", "Single")</f>
        <v>Married</v>
      </c>
      <c r="D843" t="s">
        <v>24</v>
      </c>
      <c r="E843" t="str">
        <f>IF(Table1[[#This Row],[Gender]]="F", "Female", "Male")</f>
        <v>Male</v>
      </c>
      <c r="F843" s="3">
        <v>120000</v>
      </c>
      <c r="G843" s="2">
        <v>2</v>
      </c>
      <c r="H843" t="s">
        <v>21</v>
      </c>
      <c r="I843" t="s">
        <v>12</v>
      </c>
      <c r="J843">
        <v>3</v>
      </c>
      <c r="K843" t="s">
        <v>18</v>
      </c>
      <c r="L843" s="2">
        <v>64</v>
      </c>
      <c r="M843" s="15" t="s">
        <v>14</v>
      </c>
      <c r="N843" s="2">
        <f>IF(Table1[[#This Row],[Purchased Bike]]="Yes", 1, 0)</f>
        <v>0</v>
      </c>
      <c r="O843" s="1" t="s">
        <v>36</v>
      </c>
      <c r="P843" t="s">
        <v>35</v>
      </c>
      <c r="Q843" s="2">
        <f>IF(LEFT(Table1[[#This Row],[Commute Distance]],2)="10",10,VALUE(LEFT(Table1[[#This Row],[Commute Distance]],FIND("-",Table1[[#This Row],[Commute Distance]])-1)))</f>
        <v>5</v>
      </c>
      <c r="R8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43">
        <f>(Table1[[#This Row],[Upper Bound]]+Table1[[#This Row],[Lower Bound]])/2</f>
        <v>7.5</v>
      </c>
    </row>
    <row r="844" spans="1:19" x14ac:dyDescent="0.3">
      <c r="A844" s="2">
        <v>15555</v>
      </c>
      <c r="B844" t="s">
        <v>24</v>
      </c>
      <c r="C844" t="str">
        <f>IF(Table1[[#This Row],[Gender]]="M", "Married", "Single")</f>
        <v>Single</v>
      </c>
      <c r="D844" t="s">
        <v>23</v>
      </c>
      <c r="E844" t="str">
        <f>IF(Table1[[#This Row],[Gender]]="F", "Female", "Male")</f>
        <v>Female</v>
      </c>
      <c r="F844" s="3">
        <v>60000</v>
      </c>
      <c r="G844" s="2">
        <v>1</v>
      </c>
      <c r="H844" t="s">
        <v>11</v>
      </c>
      <c r="I844" t="s">
        <v>12</v>
      </c>
      <c r="J844">
        <v>1</v>
      </c>
      <c r="K844" t="s">
        <v>17</v>
      </c>
      <c r="L844" s="2">
        <v>45</v>
      </c>
      <c r="M844" s="15" t="s">
        <v>12</v>
      </c>
      <c r="N844" s="2">
        <f>IF(Table1[[#This Row],[Purchased Bike]]="Yes", 1, 0)</f>
        <v>1</v>
      </c>
      <c r="O844" s="1" t="s">
        <v>36</v>
      </c>
      <c r="P844" t="s">
        <v>31</v>
      </c>
      <c r="Q844" s="2">
        <f>IF(LEFT(Table1[[#This Row],[Commute Distance]],2)="10",10,VALUE(LEFT(Table1[[#This Row],[Commute Distance]],FIND("-",Table1[[#This Row],[Commute Distance]])-1)))</f>
        <v>2</v>
      </c>
      <c r="R8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44">
        <f>(Table1[[#This Row],[Upper Bound]]+Table1[[#This Row],[Lower Bound]])/2</f>
        <v>3.5</v>
      </c>
    </row>
    <row r="845" spans="1:19" x14ac:dyDescent="0.3">
      <c r="A845" s="2">
        <v>18423</v>
      </c>
      <c r="B845" t="s">
        <v>25</v>
      </c>
      <c r="C845" t="str">
        <f>IF(Table1[[#This Row],[Gender]]="M", "Married", "Single")</f>
        <v>Married</v>
      </c>
      <c r="D845" t="s">
        <v>24</v>
      </c>
      <c r="E845" t="str">
        <f>IF(Table1[[#This Row],[Gender]]="F", "Female", "Male")</f>
        <v>Male</v>
      </c>
      <c r="F845" s="3">
        <v>80000</v>
      </c>
      <c r="G845" s="2">
        <v>2</v>
      </c>
      <c r="H845" t="s">
        <v>11</v>
      </c>
      <c r="I845" t="s">
        <v>14</v>
      </c>
      <c r="J845">
        <v>2</v>
      </c>
      <c r="K845" t="s">
        <v>20</v>
      </c>
      <c r="L845" s="2">
        <v>52</v>
      </c>
      <c r="M845" s="15" t="s">
        <v>14</v>
      </c>
      <c r="N845" s="2">
        <f>IF(Table1[[#This Row],[Purchased Bike]]="Yes", 1, 0)</f>
        <v>0</v>
      </c>
      <c r="O845" s="1" t="s">
        <v>36</v>
      </c>
      <c r="P845" t="s">
        <v>34</v>
      </c>
      <c r="Q845" s="2">
        <f>IF(LEFT(Table1[[#This Row],[Commute Distance]],2)="10",10,VALUE(LEFT(Table1[[#This Row],[Commute Distance]],FIND("-",Table1[[#This Row],[Commute Distance]])-1)))</f>
        <v>1</v>
      </c>
      <c r="R8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45">
        <f>(Table1[[#This Row],[Upper Bound]]+Table1[[#This Row],[Lower Bound]])/2</f>
        <v>1.5</v>
      </c>
    </row>
    <row r="846" spans="1:19" x14ac:dyDescent="0.3">
      <c r="A846" s="2">
        <v>22743</v>
      </c>
      <c r="B846" t="s">
        <v>24</v>
      </c>
      <c r="C846" t="str">
        <f>IF(Table1[[#This Row],[Gender]]="M", "Married", "Single")</f>
        <v>Single</v>
      </c>
      <c r="D846" t="s">
        <v>23</v>
      </c>
      <c r="E846" t="str">
        <f>IF(Table1[[#This Row],[Gender]]="F", "Female", "Male")</f>
        <v>Female</v>
      </c>
      <c r="F846" s="3">
        <v>40000</v>
      </c>
      <c r="G846" s="2">
        <v>5</v>
      </c>
      <c r="H846" t="s">
        <v>16</v>
      </c>
      <c r="I846" t="s">
        <v>12</v>
      </c>
      <c r="J846">
        <v>2</v>
      </c>
      <c r="K846" t="s">
        <v>22</v>
      </c>
      <c r="L846" s="2">
        <v>60</v>
      </c>
      <c r="M846" s="15" t="s">
        <v>14</v>
      </c>
      <c r="N846" s="2">
        <f>IF(Table1[[#This Row],[Purchased Bike]]="Yes", 1, 0)</f>
        <v>0</v>
      </c>
      <c r="O846" s="1" t="s">
        <v>36</v>
      </c>
      <c r="P846" t="s">
        <v>33</v>
      </c>
      <c r="Q846" s="2">
        <f>IF(LEFT(Table1[[#This Row],[Commute Distance]],2)="10",10,VALUE(LEFT(Table1[[#This Row],[Commute Distance]],FIND("-",Table1[[#This Row],[Commute Distance]])-1)))</f>
        <v>10</v>
      </c>
      <c r="R8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846">
        <f>(Table1[[#This Row],[Upper Bound]]+Table1[[#This Row],[Lower Bound]])/2</f>
        <v>504.5</v>
      </c>
    </row>
    <row r="847" spans="1:19" x14ac:dyDescent="0.3">
      <c r="A847" s="2">
        <v>25343</v>
      </c>
      <c r="B847" t="s">
        <v>25</v>
      </c>
      <c r="C847" t="str">
        <f>IF(Table1[[#This Row],[Gender]]="M", "Married", "Single")</f>
        <v>Single</v>
      </c>
      <c r="D847" t="s">
        <v>23</v>
      </c>
      <c r="E847" t="str">
        <f>IF(Table1[[#This Row],[Gender]]="F", "Female", "Male")</f>
        <v>Female</v>
      </c>
      <c r="F847" s="3">
        <v>20000</v>
      </c>
      <c r="G847" s="2">
        <v>3</v>
      </c>
      <c r="H847" t="s">
        <v>15</v>
      </c>
      <c r="I847" t="s">
        <v>12</v>
      </c>
      <c r="J847">
        <v>2</v>
      </c>
      <c r="K847" t="s">
        <v>20</v>
      </c>
      <c r="L847" s="2">
        <v>50</v>
      </c>
      <c r="M847" s="15" t="s">
        <v>14</v>
      </c>
      <c r="N847" s="2">
        <f>IF(Table1[[#This Row],[Purchased Bike]]="Yes", 1, 0)</f>
        <v>0</v>
      </c>
      <c r="O847" s="1" t="s">
        <v>36</v>
      </c>
      <c r="P847" t="s">
        <v>34</v>
      </c>
      <c r="Q847" s="2">
        <f>IF(LEFT(Table1[[#This Row],[Commute Distance]],2)="10",10,VALUE(LEFT(Table1[[#This Row],[Commute Distance]],FIND("-",Table1[[#This Row],[Commute Distance]])-1)))</f>
        <v>1</v>
      </c>
      <c r="R8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47">
        <f>(Table1[[#This Row],[Upper Bound]]+Table1[[#This Row],[Lower Bound]])/2</f>
        <v>1.5</v>
      </c>
    </row>
    <row r="848" spans="1:19" x14ac:dyDescent="0.3">
      <c r="A848" s="2">
        <v>13390</v>
      </c>
      <c r="B848" t="s">
        <v>24</v>
      </c>
      <c r="C848" t="str">
        <f>IF(Table1[[#This Row],[Gender]]="M", "Married", "Single")</f>
        <v>Single</v>
      </c>
      <c r="D848" t="s">
        <v>23</v>
      </c>
      <c r="E848" t="str">
        <f>IF(Table1[[#This Row],[Gender]]="F", "Female", "Male")</f>
        <v>Female</v>
      </c>
      <c r="F848" s="3">
        <v>70000</v>
      </c>
      <c r="G848" s="2">
        <v>4</v>
      </c>
      <c r="H848" t="s">
        <v>16</v>
      </c>
      <c r="I848" t="s">
        <v>14</v>
      </c>
      <c r="J848">
        <v>1</v>
      </c>
      <c r="K848" t="s">
        <v>20</v>
      </c>
      <c r="L848" s="2">
        <v>56</v>
      </c>
      <c r="M848" s="15" t="s">
        <v>14</v>
      </c>
      <c r="N848" s="2">
        <f>IF(Table1[[#This Row],[Purchased Bike]]="Yes", 1, 0)</f>
        <v>0</v>
      </c>
      <c r="O848" s="1" t="s">
        <v>36</v>
      </c>
      <c r="P848" t="s">
        <v>31</v>
      </c>
      <c r="Q848" s="2">
        <f>IF(LEFT(Table1[[#This Row],[Commute Distance]],2)="10",10,VALUE(LEFT(Table1[[#This Row],[Commute Distance]],FIND("-",Table1[[#This Row],[Commute Distance]])-1)))</f>
        <v>1</v>
      </c>
      <c r="R8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48">
        <f>(Table1[[#This Row],[Upper Bound]]+Table1[[#This Row],[Lower Bound]])/2</f>
        <v>1.5</v>
      </c>
    </row>
    <row r="849" spans="1:19" x14ac:dyDescent="0.3">
      <c r="A849" s="2">
        <v>17482</v>
      </c>
      <c r="B849" t="s">
        <v>25</v>
      </c>
      <c r="C849" t="str">
        <f>IF(Table1[[#This Row],[Gender]]="M", "Married", "Single")</f>
        <v>Single</v>
      </c>
      <c r="D849" t="s">
        <v>23</v>
      </c>
      <c r="E849" t="str">
        <f>IF(Table1[[#This Row],[Gender]]="F", "Female", "Male")</f>
        <v>Female</v>
      </c>
      <c r="F849" s="3">
        <v>40000</v>
      </c>
      <c r="G849" s="2">
        <v>0</v>
      </c>
      <c r="H849" t="s">
        <v>15</v>
      </c>
      <c r="I849" t="s">
        <v>12</v>
      </c>
      <c r="J849">
        <v>2</v>
      </c>
      <c r="K849" t="s">
        <v>18</v>
      </c>
      <c r="L849" s="2">
        <v>29</v>
      </c>
      <c r="M849" s="15" t="s">
        <v>14</v>
      </c>
      <c r="N849" s="2">
        <f>IF(Table1[[#This Row],[Purchased Bike]]="Yes", 1, 0)</f>
        <v>0</v>
      </c>
      <c r="O849" s="1" t="s">
        <v>36</v>
      </c>
      <c r="P849" t="s">
        <v>34</v>
      </c>
      <c r="Q849" s="2">
        <f>IF(LEFT(Table1[[#This Row],[Commute Distance]],2)="10",10,VALUE(LEFT(Table1[[#This Row],[Commute Distance]],FIND("-",Table1[[#This Row],[Commute Distance]])-1)))</f>
        <v>5</v>
      </c>
      <c r="R8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49">
        <f>(Table1[[#This Row],[Upper Bound]]+Table1[[#This Row],[Lower Bound]])/2</f>
        <v>7.5</v>
      </c>
    </row>
    <row r="850" spans="1:19" x14ac:dyDescent="0.3">
      <c r="A850" s="2">
        <v>13176</v>
      </c>
      <c r="B850" t="s">
        <v>25</v>
      </c>
      <c r="C850" t="str">
        <f>IF(Table1[[#This Row],[Gender]]="M", "Married", "Single")</f>
        <v>Married</v>
      </c>
      <c r="D850" t="s">
        <v>24</v>
      </c>
      <c r="E850" t="str">
        <f>IF(Table1[[#This Row],[Gender]]="F", "Female", "Male")</f>
        <v>Male</v>
      </c>
      <c r="F850" s="3">
        <v>130000</v>
      </c>
      <c r="G850" s="2">
        <v>0</v>
      </c>
      <c r="H850" t="s">
        <v>21</v>
      </c>
      <c r="I850" t="s">
        <v>14</v>
      </c>
      <c r="J850">
        <v>2</v>
      </c>
      <c r="K850" t="s">
        <v>13</v>
      </c>
      <c r="L850" s="2">
        <v>38</v>
      </c>
      <c r="M850" s="15" t="s">
        <v>12</v>
      </c>
      <c r="N850" s="2">
        <f>IF(Table1[[#This Row],[Purchased Bike]]="Yes", 1, 0)</f>
        <v>1</v>
      </c>
      <c r="O850" s="1" t="s">
        <v>36</v>
      </c>
      <c r="P850" t="s">
        <v>35</v>
      </c>
      <c r="Q850" s="2">
        <f>IF(LEFT(Table1[[#This Row],[Commute Distance]],2)="10",10,VALUE(LEFT(Table1[[#This Row],[Commute Distance]],FIND("-",Table1[[#This Row],[Commute Distance]])-1)))</f>
        <v>0</v>
      </c>
      <c r="R8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50">
        <f>(Table1[[#This Row],[Upper Bound]]+Table1[[#This Row],[Lower Bound]])/2</f>
        <v>0.5</v>
      </c>
    </row>
    <row r="851" spans="1:19" x14ac:dyDescent="0.3">
      <c r="A851" s="2">
        <v>20504</v>
      </c>
      <c r="B851" t="s">
        <v>24</v>
      </c>
      <c r="C851" t="str">
        <f>IF(Table1[[#This Row],[Gender]]="M", "Married", "Single")</f>
        <v>Single</v>
      </c>
      <c r="D851" t="s">
        <v>23</v>
      </c>
      <c r="E851" t="str">
        <f>IF(Table1[[#This Row],[Gender]]="F", "Female", "Male")</f>
        <v>Female</v>
      </c>
      <c r="F851" s="3">
        <v>40000</v>
      </c>
      <c r="G851" s="2">
        <v>5</v>
      </c>
      <c r="H851" t="s">
        <v>16</v>
      </c>
      <c r="I851" t="s">
        <v>14</v>
      </c>
      <c r="J851">
        <v>2</v>
      </c>
      <c r="K851" t="s">
        <v>17</v>
      </c>
      <c r="L851" s="2">
        <v>60</v>
      </c>
      <c r="M851" s="15" t="s">
        <v>14</v>
      </c>
      <c r="N851" s="2">
        <f>IF(Table1[[#This Row],[Purchased Bike]]="Yes", 1, 0)</f>
        <v>0</v>
      </c>
      <c r="O851" s="1" t="s">
        <v>36</v>
      </c>
      <c r="P851" t="s">
        <v>33</v>
      </c>
      <c r="Q851" s="2">
        <f>IF(LEFT(Table1[[#This Row],[Commute Distance]],2)="10",10,VALUE(LEFT(Table1[[#This Row],[Commute Distance]],FIND("-",Table1[[#This Row],[Commute Distance]])-1)))</f>
        <v>2</v>
      </c>
      <c r="R8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51">
        <f>(Table1[[#This Row],[Upper Bound]]+Table1[[#This Row],[Lower Bound]])/2</f>
        <v>3.5</v>
      </c>
    </row>
    <row r="852" spans="1:19" x14ac:dyDescent="0.3">
      <c r="A852" s="2">
        <v>12205</v>
      </c>
      <c r="B852" t="s">
        <v>25</v>
      </c>
      <c r="C852" t="str">
        <f>IF(Table1[[#This Row],[Gender]]="M", "Married", "Single")</f>
        <v>Single</v>
      </c>
      <c r="D852" t="s">
        <v>23</v>
      </c>
      <c r="E852" t="str">
        <f>IF(Table1[[#This Row],[Gender]]="F", "Female", "Male")</f>
        <v>Female</v>
      </c>
      <c r="F852" s="3">
        <v>130000</v>
      </c>
      <c r="G852" s="2">
        <v>2</v>
      </c>
      <c r="H852" t="s">
        <v>21</v>
      </c>
      <c r="I852" t="s">
        <v>14</v>
      </c>
      <c r="J852">
        <v>4</v>
      </c>
      <c r="K852" t="s">
        <v>13</v>
      </c>
      <c r="L852" s="2">
        <v>67</v>
      </c>
      <c r="M852" s="15" t="s">
        <v>14</v>
      </c>
      <c r="N852" s="2">
        <f>IF(Table1[[#This Row],[Purchased Bike]]="Yes", 1, 0)</f>
        <v>0</v>
      </c>
      <c r="O852" s="1" t="s">
        <v>36</v>
      </c>
      <c r="P852" t="s">
        <v>30</v>
      </c>
      <c r="Q852" s="2">
        <f>IF(LEFT(Table1[[#This Row],[Commute Distance]],2)="10",10,VALUE(LEFT(Table1[[#This Row],[Commute Distance]],FIND("-",Table1[[#This Row],[Commute Distance]])-1)))</f>
        <v>0</v>
      </c>
      <c r="R8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52">
        <f>(Table1[[#This Row],[Upper Bound]]+Table1[[#This Row],[Lower Bound]])/2</f>
        <v>0.5</v>
      </c>
    </row>
    <row r="853" spans="1:19" x14ac:dyDescent="0.3">
      <c r="A853" s="2">
        <v>16751</v>
      </c>
      <c r="B853" t="s">
        <v>24</v>
      </c>
      <c r="C853" t="str">
        <f>IF(Table1[[#This Row],[Gender]]="M", "Married", "Single")</f>
        <v>Married</v>
      </c>
      <c r="D853" t="s">
        <v>24</v>
      </c>
      <c r="E853" t="str">
        <f>IF(Table1[[#This Row],[Gender]]="F", "Female", "Male")</f>
        <v>Male</v>
      </c>
      <c r="F853" s="3">
        <v>60000</v>
      </c>
      <c r="G853" s="2">
        <v>0</v>
      </c>
      <c r="H853" t="s">
        <v>11</v>
      </c>
      <c r="I853" t="s">
        <v>12</v>
      </c>
      <c r="J853">
        <v>1</v>
      </c>
      <c r="K853" t="s">
        <v>18</v>
      </c>
      <c r="L853" s="2">
        <v>32</v>
      </c>
      <c r="M853" s="15" t="s">
        <v>12</v>
      </c>
      <c r="N853" s="2">
        <f>IF(Table1[[#This Row],[Purchased Bike]]="Yes", 1, 0)</f>
        <v>1</v>
      </c>
      <c r="O853" s="1" t="s">
        <v>36</v>
      </c>
      <c r="P853" t="s">
        <v>31</v>
      </c>
      <c r="Q853" s="2">
        <f>IF(LEFT(Table1[[#This Row],[Commute Distance]],2)="10",10,VALUE(LEFT(Table1[[#This Row],[Commute Distance]],FIND("-",Table1[[#This Row],[Commute Distance]])-1)))</f>
        <v>5</v>
      </c>
      <c r="R8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53">
        <f>(Table1[[#This Row],[Upper Bound]]+Table1[[#This Row],[Lower Bound]])/2</f>
        <v>7.5</v>
      </c>
    </row>
    <row r="854" spans="1:19" x14ac:dyDescent="0.3">
      <c r="A854" s="2">
        <v>21613</v>
      </c>
      <c r="B854" t="s">
        <v>25</v>
      </c>
      <c r="C854" t="str">
        <f>IF(Table1[[#This Row],[Gender]]="M", "Married", "Single")</f>
        <v>Married</v>
      </c>
      <c r="D854" t="s">
        <v>24</v>
      </c>
      <c r="E854" t="str">
        <f>IF(Table1[[#This Row],[Gender]]="F", "Female", "Male")</f>
        <v>Male</v>
      </c>
      <c r="F854" s="3">
        <v>50000</v>
      </c>
      <c r="G854" s="2">
        <v>2</v>
      </c>
      <c r="H854" t="s">
        <v>11</v>
      </c>
      <c r="I854" t="s">
        <v>14</v>
      </c>
      <c r="J854">
        <v>1</v>
      </c>
      <c r="K854" t="s">
        <v>13</v>
      </c>
      <c r="L854" s="2">
        <v>39</v>
      </c>
      <c r="M854" s="15" t="s">
        <v>12</v>
      </c>
      <c r="N854" s="2">
        <f>IF(Table1[[#This Row],[Purchased Bike]]="Yes", 1, 0)</f>
        <v>1</v>
      </c>
      <c r="O854" s="1" t="s">
        <v>36</v>
      </c>
      <c r="P854" t="s">
        <v>30</v>
      </c>
      <c r="Q854" s="2">
        <f>IF(LEFT(Table1[[#This Row],[Commute Distance]],2)="10",10,VALUE(LEFT(Table1[[#This Row],[Commute Distance]],FIND("-",Table1[[#This Row],[Commute Distance]])-1)))</f>
        <v>0</v>
      </c>
      <c r="R8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54">
        <f>(Table1[[#This Row],[Upper Bound]]+Table1[[#This Row],[Lower Bound]])/2</f>
        <v>0.5</v>
      </c>
    </row>
    <row r="855" spans="1:19" x14ac:dyDescent="0.3">
      <c r="A855" s="2">
        <v>24801</v>
      </c>
      <c r="B855" t="s">
        <v>25</v>
      </c>
      <c r="C855" t="str">
        <f>IF(Table1[[#This Row],[Gender]]="M", "Married", "Single")</f>
        <v>Married</v>
      </c>
      <c r="D855" t="s">
        <v>24</v>
      </c>
      <c r="E855" t="str">
        <f>IF(Table1[[#This Row],[Gender]]="F", "Female", "Male")</f>
        <v>Male</v>
      </c>
      <c r="F855" s="3">
        <v>60000</v>
      </c>
      <c r="G855" s="2">
        <v>1</v>
      </c>
      <c r="H855" t="s">
        <v>16</v>
      </c>
      <c r="I855" t="s">
        <v>12</v>
      </c>
      <c r="J855">
        <v>0</v>
      </c>
      <c r="K855" t="s">
        <v>17</v>
      </c>
      <c r="L855" s="2">
        <v>35</v>
      </c>
      <c r="M855" s="15" t="s">
        <v>12</v>
      </c>
      <c r="N855" s="2">
        <f>IF(Table1[[#This Row],[Purchased Bike]]="Yes", 1, 0)</f>
        <v>1</v>
      </c>
      <c r="O855" s="1" t="s">
        <v>36</v>
      </c>
      <c r="P855" t="s">
        <v>35</v>
      </c>
      <c r="Q855" s="2">
        <f>IF(LEFT(Table1[[#This Row],[Commute Distance]],2)="10",10,VALUE(LEFT(Table1[[#This Row],[Commute Distance]],FIND("-",Table1[[#This Row],[Commute Distance]])-1)))</f>
        <v>2</v>
      </c>
      <c r="R8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55">
        <f>(Table1[[#This Row],[Upper Bound]]+Table1[[#This Row],[Lower Bound]])/2</f>
        <v>3.5</v>
      </c>
    </row>
    <row r="856" spans="1:19" x14ac:dyDescent="0.3">
      <c r="A856" s="2">
        <v>17519</v>
      </c>
      <c r="B856" t="s">
        <v>24</v>
      </c>
      <c r="C856" t="str">
        <f>IF(Table1[[#This Row],[Gender]]="M", "Married", "Single")</f>
        <v>Single</v>
      </c>
      <c r="D856" t="s">
        <v>23</v>
      </c>
      <c r="E856" t="str">
        <f>IF(Table1[[#This Row],[Gender]]="F", "Female", "Male")</f>
        <v>Female</v>
      </c>
      <c r="F856" s="3">
        <v>60000</v>
      </c>
      <c r="G856" s="2">
        <v>0</v>
      </c>
      <c r="H856" t="s">
        <v>16</v>
      </c>
      <c r="I856" t="s">
        <v>12</v>
      </c>
      <c r="J856">
        <v>2</v>
      </c>
      <c r="K856" t="s">
        <v>18</v>
      </c>
      <c r="L856" s="2">
        <v>32</v>
      </c>
      <c r="M856" s="15" t="s">
        <v>14</v>
      </c>
      <c r="N856" s="2">
        <f>IF(Table1[[#This Row],[Purchased Bike]]="Yes", 1, 0)</f>
        <v>0</v>
      </c>
      <c r="O856" s="1" t="s">
        <v>36</v>
      </c>
      <c r="P856" t="s">
        <v>31</v>
      </c>
      <c r="Q856" s="2">
        <f>IF(LEFT(Table1[[#This Row],[Commute Distance]],2)="10",10,VALUE(LEFT(Table1[[#This Row],[Commute Distance]],FIND("-",Table1[[#This Row],[Commute Distance]])-1)))</f>
        <v>5</v>
      </c>
      <c r="R8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56">
        <f>(Table1[[#This Row],[Upper Bound]]+Table1[[#This Row],[Lower Bound]])/2</f>
        <v>7.5</v>
      </c>
    </row>
    <row r="857" spans="1:19" x14ac:dyDescent="0.3">
      <c r="A857" s="2">
        <v>18347</v>
      </c>
      <c r="B857" t="s">
        <v>25</v>
      </c>
      <c r="C857" t="str">
        <f>IF(Table1[[#This Row],[Gender]]="M", "Married", "Single")</f>
        <v>Single</v>
      </c>
      <c r="D857" t="s">
        <v>23</v>
      </c>
      <c r="E857" t="str">
        <f>IF(Table1[[#This Row],[Gender]]="F", "Female", "Male")</f>
        <v>Female</v>
      </c>
      <c r="F857" s="3">
        <v>30000</v>
      </c>
      <c r="G857" s="2">
        <v>0</v>
      </c>
      <c r="H857" t="s">
        <v>11</v>
      </c>
      <c r="I857" t="s">
        <v>14</v>
      </c>
      <c r="J857">
        <v>1</v>
      </c>
      <c r="K857" t="s">
        <v>20</v>
      </c>
      <c r="L857" s="2">
        <v>31</v>
      </c>
      <c r="M857" s="15" t="s">
        <v>14</v>
      </c>
      <c r="N857" s="2">
        <f>IF(Table1[[#This Row],[Purchased Bike]]="Yes", 1, 0)</f>
        <v>0</v>
      </c>
      <c r="O857" s="1" t="s">
        <v>36</v>
      </c>
      <c r="P857" t="s">
        <v>31</v>
      </c>
      <c r="Q857" s="2">
        <f>IF(LEFT(Table1[[#This Row],[Commute Distance]],2)="10",10,VALUE(LEFT(Table1[[#This Row],[Commute Distance]],FIND("-",Table1[[#This Row],[Commute Distance]])-1)))</f>
        <v>1</v>
      </c>
      <c r="R8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57">
        <f>(Table1[[#This Row],[Upper Bound]]+Table1[[#This Row],[Lower Bound]])/2</f>
        <v>1.5</v>
      </c>
    </row>
    <row r="858" spans="1:19" x14ac:dyDescent="0.3">
      <c r="A858" s="2">
        <v>29052</v>
      </c>
      <c r="B858" t="s">
        <v>25</v>
      </c>
      <c r="C858" t="str">
        <f>IF(Table1[[#This Row],[Gender]]="M", "Married", "Single")</f>
        <v>Married</v>
      </c>
      <c r="D858" t="s">
        <v>24</v>
      </c>
      <c r="E858" t="str">
        <f>IF(Table1[[#This Row],[Gender]]="F", "Female", "Male")</f>
        <v>Male</v>
      </c>
      <c r="F858" s="3">
        <v>40000</v>
      </c>
      <c r="G858" s="2">
        <v>0</v>
      </c>
      <c r="H858" t="s">
        <v>11</v>
      </c>
      <c r="I858" t="s">
        <v>12</v>
      </c>
      <c r="J858">
        <v>1</v>
      </c>
      <c r="K858" t="s">
        <v>18</v>
      </c>
      <c r="L858" s="2">
        <v>27</v>
      </c>
      <c r="M858" s="15" t="s">
        <v>14</v>
      </c>
      <c r="N858" s="2">
        <f>IF(Table1[[#This Row],[Purchased Bike]]="Yes", 1, 0)</f>
        <v>0</v>
      </c>
      <c r="O858" s="1" t="s">
        <v>36</v>
      </c>
      <c r="P858" t="s">
        <v>31</v>
      </c>
      <c r="Q858" s="2">
        <f>IF(LEFT(Table1[[#This Row],[Commute Distance]],2)="10",10,VALUE(LEFT(Table1[[#This Row],[Commute Distance]],FIND("-",Table1[[#This Row],[Commute Distance]])-1)))</f>
        <v>5</v>
      </c>
      <c r="R8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58">
        <f>(Table1[[#This Row],[Upper Bound]]+Table1[[#This Row],[Lower Bound]])/2</f>
        <v>7.5</v>
      </c>
    </row>
    <row r="859" spans="1:19" x14ac:dyDescent="0.3">
      <c r="A859" s="2">
        <v>11745</v>
      </c>
      <c r="B859" t="s">
        <v>24</v>
      </c>
      <c r="C859" t="str">
        <f>IF(Table1[[#This Row],[Gender]]="M", "Married", "Single")</f>
        <v>Single</v>
      </c>
      <c r="D859" t="s">
        <v>23</v>
      </c>
      <c r="E859" t="str">
        <f>IF(Table1[[#This Row],[Gender]]="F", "Female", "Male")</f>
        <v>Female</v>
      </c>
      <c r="F859" s="3">
        <v>60000</v>
      </c>
      <c r="G859" s="2">
        <v>1</v>
      </c>
      <c r="H859" t="s">
        <v>16</v>
      </c>
      <c r="I859" t="s">
        <v>12</v>
      </c>
      <c r="J859">
        <v>1</v>
      </c>
      <c r="K859" t="s">
        <v>13</v>
      </c>
      <c r="L859" s="2">
        <v>47</v>
      </c>
      <c r="M859" s="15" t="s">
        <v>12</v>
      </c>
      <c r="N859" s="2">
        <f>IF(Table1[[#This Row],[Purchased Bike]]="Yes", 1, 0)</f>
        <v>1</v>
      </c>
      <c r="O859" s="1" t="s">
        <v>36</v>
      </c>
      <c r="P859" t="s">
        <v>30</v>
      </c>
      <c r="Q859" s="2">
        <f>IF(LEFT(Table1[[#This Row],[Commute Distance]],2)="10",10,VALUE(LEFT(Table1[[#This Row],[Commute Distance]],FIND("-",Table1[[#This Row],[Commute Distance]])-1)))</f>
        <v>0</v>
      </c>
      <c r="R8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59">
        <f>(Table1[[#This Row],[Upper Bound]]+Table1[[#This Row],[Lower Bound]])/2</f>
        <v>0.5</v>
      </c>
    </row>
    <row r="860" spans="1:19" x14ac:dyDescent="0.3">
      <c r="A860" s="2">
        <v>19147</v>
      </c>
      <c r="B860" t="s">
        <v>24</v>
      </c>
      <c r="C860" t="str">
        <f>IF(Table1[[#This Row],[Gender]]="M", "Married", "Single")</f>
        <v>Married</v>
      </c>
      <c r="D860" t="s">
        <v>24</v>
      </c>
      <c r="E860" t="str">
        <f>IF(Table1[[#This Row],[Gender]]="F", "Female", "Male")</f>
        <v>Male</v>
      </c>
      <c r="F860" s="3">
        <v>40000</v>
      </c>
      <c r="G860" s="2">
        <v>0</v>
      </c>
      <c r="H860" t="s">
        <v>16</v>
      </c>
      <c r="I860" t="s">
        <v>14</v>
      </c>
      <c r="J860">
        <v>1</v>
      </c>
      <c r="K860" t="s">
        <v>13</v>
      </c>
      <c r="L860" s="2">
        <v>42</v>
      </c>
      <c r="M860" s="15" t="s">
        <v>14</v>
      </c>
      <c r="N860" s="2">
        <f>IF(Table1[[#This Row],[Purchased Bike]]="Yes", 1, 0)</f>
        <v>0</v>
      </c>
      <c r="O860" s="1" t="s">
        <v>36</v>
      </c>
      <c r="P860" t="s">
        <v>30</v>
      </c>
      <c r="Q860" s="2">
        <f>IF(LEFT(Table1[[#This Row],[Commute Distance]],2)="10",10,VALUE(LEFT(Table1[[#This Row],[Commute Distance]],FIND("-",Table1[[#This Row],[Commute Distance]])-1)))</f>
        <v>0</v>
      </c>
      <c r="R8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60">
        <f>(Table1[[#This Row],[Upper Bound]]+Table1[[#This Row],[Lower Bound]])/2</f>
        <v>0.5</v>
      </c>
    </row>
    <row r="861" spans="1:19" x14ac:dyDescent="0.3">
      <c r="A861" s="2">
        <v>19217</v>
      </c>
      <c r="B861" t="s">
        <v>24</v>
      </c>
      <c r="C861" t="str">
        <f>IF(Table1[[#This Row],[Gender]]="M", "Married", "Single")</f>
        <v>Married</v>
      </c>
      <c r="D861" t="s">
        <v>24</v>
      </c>
      <c r="E861" t="str">
        <f>IF(Table1[[#This Row],[Gender]]="F", "Female", "Male")</f>
        <v>Male</v>
      </c>
      <c r="F861" s="3">
        <v>30000</v>
      </c>
      <c r="G861" s="2">
        <v>2</v>
      </c>
      <c r="H861" t="s">
        <v>11</v>
      </c>
      <c r="I861" t="s">
        <v>12</v>
      </c>
      <c r="J861">
        <v>2</v>
      </c>
      <c r="K861" t="s">
        <v>20</v>
      </c>
      <c r="L861" s="2">
        <v>49</v>
      </c>
      <c r="M861" s="15" t="s">
        <v>14</v>
      </c>
      <c r="N861" s="2">
        <f>IF(Table1[[#This Row],[Purchased Bike]]="Yes", 1, 0)</f>
        <v>0</v>
      </c>
      <c r="O861" s="1" t="s">
        <v>36</v>
      </c>
      <c r="P861" t="s">
        <v>33</v>
      </c>
      <c r="Q861" s="2">
        <f>IF(LEFT(Table1[[#This Row],[Commute Distance]],2)="10",10,VALUE(LEFT(Table1[[#This Row],[Commute Distance]],FIND("-",Table1[[#This Row],[Commute Distance]])-1)))</f>
        <v>1</v>
      </c>
      <c r="R8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61">
        <f>(Table1[[#This Row],[Upper Bound]]+Table1[[#This Row],[Lower Bound]])/2</f>
        <v>1.5</v>
      </c>
    </row>
    <row r="862" spans="1:19" x14ac:dyDescent="0.3">
      <c r="A862" s="2">
        <v>15839</v>
      </c>
      <c r="B862" t="s">
        <v>25</v>
      </c>
      <c r="C862" t="str">
        <f>IF(Table1[[#This Row],[Gender]]="M", "Married", "Single")</f>
        <v>Married</v>
      </c>
      <c r="D862" t="s">
        <v>24</v>
      </c>
      <c r="E862" t="str">
        <f>IF(Table1[[#This Row],[Gender]]="F", "Female", "Male")</f>
        <v>Male</v>
      </c>
      <c r="F862" s="3">
        <v>30000</v>
      </c>
      <c r="G862" s="2">
        <v>0</v>
      </c>
      <c r="H862" t="s">
        <v>11</v>
      </c>
      <c r="I862" t="s">
        <v>12</v>
      </c>
      <c r="J862">
        <v>1</v>
      </c>
      <c r="K862" t="s">
        <v>18</v>
      </c>
      <c r="L862" s="2">
        <v>32</v>
      </c>
      <c r="M862" s="15" t="s">
        <v>14</v>
      </c>
      <c r="N862" s="2">
        <f>IF(Table1[[#This Row],[Purchased Bike]]="Yes", 1, 0)</f>
        <v>0</v>
      </c>
      <c r="O862" s="1" t="s">
        <v>36</v>
      </c>
      <c r="P862" t="s">
        <v>31</v>
      </c>
      <c r="Q862" s="2">
        <f>IF(LEFT(Table1[[#This Row],[Commute Distance]],2)="10",10,VALUE(LEFT(Table1[[#This Row],[Commute Distance]],FIND("-",Table1[[#This Row],[Commute Distance]])-1)))</f>
        <v>5</v>
      </c>
      <c r="R8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62">
        <f>(Table1[[#This Row],[Upper Bound]]+Table1[[#This Row],[Lower Bound]])/2</f>
        <v>7.5</v>
      </c>
    </row>
    <row r="863" spans="1:19" x14ac:dyDescent="0.3">
      <c r="A863" s="2">
        <v>13714</v>
      </c>
      <c r="B863" t="s">
        <v>24</v>
      </c>
      <c r="C863" t="str">
        <f>IF(Table1[[#This Row],[Gender]]="M", "Married", "Single")</f>
        <v>Single</v>
      </c>
      <c r="D863" t="s">
        <v>23</v>
      </c>
      <c r="E863" t="str">
        <f>IF(Table1[[#This Row],[Gender]]="F", "Female", "Male")</f>
        <v>Female</v>
      </c>
      <c r="F863" s="3">
        <v>20000</v>
      </c>
      <c r="G863" s="2">
        <v>2</v>
      </c>
      <c r="H863" t="s">
        <v>19</v>
      </c>
      <c r="I863" t="s">
        <v>14</v>
      </c>
      <c r="J863">
        <v>2</v>
      </c>
      <c r="K863" t="s">
        <v>20</v>
      </c>
      <c r="L863" s="2">
        <v>53</v>
      </c>
      <c r="M863" s="15" t="s">
        <v>12</v>
      </c>
      <c r="N863" s="2">
        <f>IF(Table1[[#This Row],[Purchased Bike]]="Yes", 1, 0)</f>
        <v>1</v>
      </c>
      <c r="O863" s="1" t="s">
        <v>36</v>
      </c>
      <c r="P863" t="s">
        <v>33</v>
      </c>
      <c r="Q863" s="2">
        <f>IF(LEFT(Table1[[#This Row],[Commute Distance]],2)="10",10,VALUE(LEFT(Table1[[#This Row],[Commute Distance]],FIND("-",Table1[[#This Row],[Commute Distance]])-1)))</f>
        <v>1</v>
      </c>
      <c r="R8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63">
        <f>(Table1[[#This Row],[Upper Bound]]+Table1[[#This Row],[Lower Bound]])/2</f>
        <v>1.5</v>
      </c>
    </row>
    <row r="864" spans="1:19" x14ac:dyDescent="0.3">
      <c r="A864" s="2">
        <v>22330</v>
      </c>
      <c r="B864" t="s">
        <v>24</v>
      </c>
      <c r="C864" t="str">
        <f>IF(Table1[[#This Row],[Gender]]="M", "Married", "Single")</f>
        <v>Married</v>
      </c>
      <c r="D864" t="s">
        <v>24</v>
      </c>
      <c r="E864" t="str">
        <f>IF(Table1[[#This Row],[Gender]]="F", "Female", "Male")</f>
        <v>Male</v>
      </c>
      <c r="F864" s="3">
        <v>50000</v>
      </c>
      <c r="G864" s="2">
        <v>0</v>
      </c>
      <c r="H864" t="s">
        <v>11</v>
      </c>
      <c r="I864" t="s">
        <v>12</v>
      </c>
      <c r="J864">
        <v>0</v>
      </c>
      <c r="K864" t="s">
        <v>20</v>
      </c>
      <c r="L864" s="2">
        <v>32</v>
      </c>
      <c r="M864" s="15" t="s">
        <v>12</v>
      </c>
      <c r="N864" s="2">
        <f>IF(Table1[[#This Row],[Purchased Bike]]="Yes", 1, 0)</f>
        <v>1</v>
      </c>
      <c r="O864" s="1" t="s">
        <v>36</v>
      </c>
      <c r="P864" t="s">
        <v>35</v>
      </c>
      <c r="Q864" s="2">
        <f>IF(LEFT(Table1[[#This Row],[Commute Distance]],2)="10",10,VALUE(LEFT(Table1[[#This Row],[Commute Distance]],FIND("-",Table1[[#This Row],[Commute Distance]])-1)))</f>
        <v>1</v>
      </c>
      <c r="R8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64">
        <f>(Table1[[#This Row],[Upper Bound]]+Table1[[#This Row],[Lower Bound]])/2</f>
        <v>1.5</v>
      </c>
    </row>
    <row r="865" spans="1:19" x14ac:dyDescent="0.3">
      <c r="A865" s="2">
        <v>18783</v>
      </c>
      <c r="B865" t="s">
        <v>25</v>
      </c>
      <c r="C865" t="str">
        <f>IF(Table1[[#This Row],[Gender]]="M", "Married", "Single")</f>
        <v>Married</v>
      </c>
      <c r="D865" t="s">
        <v>24</v>
      </c>
      <c r="E865" t="str">
        <f>IF(Table1[[#This Row],[Gender]]="F", "Female", "Male")</f>
        <v>Male</v>
      </c>
      <c r="F865" s="3">
        <v>80000</v>
      </c>
      <c r="G865" s="2">
        <v>0</v>
      </c>
      <c r="H865" t="s">
        <v>21</v>
      </c>
      <c r="I865" t="s">
        <v>14</v>
      </c>
      <c r="J865">
        <v>1</v>
      </c>
      <c r="K865" t="s">
        <v>13</v>
      </c>
      <c r="L865" s="2">
        <v>38</v>
      </c>
      <c r="M865" s="15" t="s">
        <v>12</v>
      </c>
      <c r="N865" s="2">
        <f>IF(Table1[[#This Row],[Purchased Bike]]="Yes", 1, 0)</f>
        <v>1</v>
      </c>
      <c r="O865" s="1" t="s">
        <v>36</v>
      </c>
      <c r="P865" t="s">
        <v>30</v>
      </c>
      <c r="Q865" s="2">
        <f>IF(LEFT(Table1[[#This Row],[Commute Distance]],2)="10",10,VALUE(LEFT(Table1[[#This Row],[Commute Distance]],FIND("-",Table1[[#This Row],[Commute Distance]])-1)))</f>
        <v>0</v>
      </c>
      <c r="R8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65">
        <f>(Table1[[#This Row],[Upper Bound]]+Table1[[#This Row],[Lower Bound]])/2</f>
        <v>0.5</v>
      </c>
    </row>
    <row r="866" spans="1:19" x14ac:dyDescent="0.3">
      <c r="A866" s="2">
        <v>25041</v>
      </c>
      <c r="B866" t="s">
        <v>25</v>
      </c>
      <c r="C866" t="str">
        <f>IF(Table1[[#This Row],[Gender]]="M", "Married", "Single")</f>
        <v>Married</v>
      </c>
      <c r="D866" t="s">
        <v>24</v>
      </c>
      <c r="E866" t="str">
        <f>IF(Table1[[#This Row],[Gender]]="F", "Female", "Male")</f>
        <v>Male</v>
      </c>
      <c r="F866" s="3">
        <v>40000</v>
      </c>
      <c r="G866" s="2">
        <v>0</v>
      </c>
      <c r="H866" t="s">
        <v>11</v>
      </c>
      <c r="I866" t="s">
        <v>12</v>
      </c>
      <c r="J866">
        <v>2</v>
      </c>
      <c r="K866" t="s">
        <v>18</v>
      </c>
      <c r="L866" s="2">
        <v>31</v>
      </c>
      <c r="M866" s="15" t="s">
        <v>14</v>
      </c>
      <c r="N866" s="2">
        <f>IF(Table1[[#This Row],[Purchased Bike]]="Yes", 1, 0)</f>
        <v>0</v>
      </c>
      <c r="O866" s="1" t="s">
        <v>36</v>
      </c>
      <c r="P866" t="s">
        <v>33</v>
      </c>
      <c r="Q866" s="2">
        <f>IF(LEFT(Table1[[#This Row],[Commute Distance]],2)="10",10,VALUE(LEFT(Table1[[#This Row],[Commute Distance]],FIND("-",Table1[[#This Row],[Commute Distance]])-1)))</f>
        <v>5</v>
      </c>
      <c r="R8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66">
        <f>(Table1[[#This Row],[Upper Bound]]+Table1[[#This Row],[Lower Bound]])/2</f>
        <v>7.5</v>
      </c>
    </row>
    <row r="867" spans="1:19" x14ac:dyDescent="0.3">
      <c r="A867" s="2">
        <v>22046</v>
      </c>
      <c r="B867" t="s">
        <v>25</v>
      </c>
      <c r="C867" t="str">
        <f>IF(Table1[[#This Row],[Gender]]="M", "Married", "Single")</f>
        <v>Single</v>
      </c>
      <c r="D867" t="s">
        <v>23</v>
      </c>
      <c r="E867" t="str">
        <f>IF(Table1[[#This Row],[Gender]]="F", "Female", "Male")</f>
        <v>Female</v>
      </c>
      <c r="F867" s="3">
        <v>80000</v>
      </c>
      <c r="G867" s="2">
        <v>0</v>
      </c>
      <c r="H867" t="s">
        <v>21</v>
      </c>
      <c r="I867" t="s">
        <v>14</v>
      </c>
      <c r="J867">
        <v>1</v>
      </c>
      <c r="K867" t="s">
        <v>13</v>
      </c>
      <c r="L867" s="2">
        <v>38</v>
      </c>
      <c r="M867" s="15" t="s">
        <v>12</v>
      </c>
      <c r="N867" s="2">
        <f>IF(Table1[[#This Row],[Purchased Bike]]="Yes", 1, 0)</f>
        <v>1</v>
      </c>
      <c r="O867" s="1" t="s">
        <v>36</v>
      </c>
      <c r="P867" t="s">
        <v>30</v>
      </c>
      <c r="Q867" s="2">
        <f>IF(LEFT(Table1[[#This Row],[Commute Distance]],2)="10",10,VALUE(LEFT(Table1[[#This Row],[Commute Distance]],FIND("-",Table1[[#This Row],[Commute Distance]])-1)))</f>
        <v>0</v>
      </c>
      <c r="R8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67">
        <f>(Table1[[#This Row],[Upper Bound]]+Table1[[#This Row],[Lower Bound]])/2</f>
        <v>0.5</v>
      </c>
    </row>
    <row r="868" spans="1:19" x14ac:dyDescent="0.3">
      <c r="A868" s="2">
        <v>28052</v>
      </c>
      <c r="B868" t="s">
        <v>24</v>
      </c>
      <c r="C868" t="str">
        <f>IF(Table1[[#This Row],[Gender]]="M", "Married", "Single")</f>
        <v>Married</v>
      </c>
      <c r="D868" t="s">
        <v>24</v>
      </c>
      <c r="E868" t="str">
        <f>IF(Table1[[#This Row],[Gender]]="F", "Female", "Male")</f>
        <v>Male</v>
      </c>
      <c r="F868" s="3">
        <v>60000</v>
      </c>
      <c r="G868" s="2">
        <v>2</v>
      </c>
      <c r="H868" t="s">
        <v>16</v>
      </c>
      <c r="I868" t="s">
        <v>12</v>
      </c>
      <c r="J868">
        <v>2</v>
      </c>
      <c r="K868" t="s">
        <v>22</v>
      </c>
      <c r="L868" s="2">
        <v>55</v>
      </c>
      <c r="M868" s="15" t="s">
        <v>14</v>
      </c>
      <c r="N868" s="2">
        <f>IF(Table1[[#This Row],[Purchased Bike]]="Yes", 1, 0)</f>
        <v>0</v>
      </c>
      <c r="O868" s="1" t="s">
        <v>36</v>
      </c>
      <c r="P868" t="s">
        <v>33</v>
      </c>
      <c r="Q868" s="2">
        <f>IF(LEFT(Table1[[#This Row],[Commute Distance]],2)="10",10,VALUE(LEFT(Table1[[#This Row],[Commute Distance]],FIND("-",Table1[[#This Row],[Commute Distance]])-1)))</f>
        <v>10</v>
      </c>
      <c r="R8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868">
        <f>(Table1[[#This Row],[Upper Bound]]+Table1[[#This Row],[Lower Bound]])/2</f>
        <v>504.5</v>
      </c>
    </row>
    <row r="869" spans="1:19" x14ac:dyDescent="0.3">
      <c r="A869" s="2">
        <v>26693</v>
      </c>
      <c r="B869" t="s">
        <v>24</v>
      </c>
      <c r="C869" t="str">
        <f>IF(Table1[[#This Row],[Gender]]="M", "Married", "Single")</f>
        <v>Married</v>
      </c>
      <c r="D869" t="s">
        <v>24</v>
      </c>
      <c r="E869" t="str">
        <f>IF(Table1[[#This Row],[Gender]]="F", "Female", "Male")</f>
        <v>Male</v>
      </c>
      <c r="F869" s="3">
        <v>70000</v>
      </c>
      <c r="G869" s="2">
        <v>3</v>
      </c>
      <c r="H869" t="s">
        <v>16</v>
      </c>
      <c r="I869" t="s">
        <v>12</v>
      </c>
      <c r="J869">
        <v>1</v>
      </c>
      <c r="K869" t="s">
        <v>18</v>
      </c>
      <c r="L869" s="2">
        <v>49</v>
      </c>
      <c r="M869" s="15" t="s">
        <v>14</v>
      </c>
      <c r="N869" s="2">
        <f>IF(Table1[[#This Row],[Purchased Bike]]="Yes", 1, 0)</f>
        <v>0</v>
      </c>
      <c r="O869" s="1" t="s">
        <v>36</v>
      </c>
      <c r="P869" t="s">
        <v>31</v>
      </c>
      <c r="Q869" s="2">
        <f>IF(LEFT(Table1[[#This Row],[Commute Distance]],2)="10",10,VALUE(LEFT(Table1[[#This Row],[Commute Distance]],FIND("-",Table1[[#This Row],[Commute Distance]])-1)))</f>
        <v>5</v>
      </c>
      <c r="R8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69">
        <f>(Table1[[#This Row],[Upper Bound]]+Table1[[#This Row],[Lower Bound]])/2</f>
        <v>7.5</v>
      </c>
    </row>
    <row r="870" spans="1:19" x14ac:dyDescent="0.3">
      <c r="A870" s="2">
        <v>24955</v>
      </c>
      <c r="B870" t="s">
        <v>25</v>
      </c>
      <c r="C870" t="str">
        <f>IF(Table1[[#This Row],[Gender]]="M", "Married", "Single")</f>
        <v>Married</v>
      </c>
      <c r="D870" t="s">
        <v>24</v>
      </c>
      <c r="E870" t="str">
        <f>IF(Table1[[#This Row],[Gender]]="F", "Female", "Male")</f>
        <v>Male</v>
      </c>
      <c r="F870" s="3">
        <v>30000</v>
      </c>
      <c r="G870" s="2">
        <v>5</v>
      </c>
      <c r="H870" t="s">
        <v>11</v>
      </c>
      <c r="I870" t="s">
        <v>12</v>
      </c>
      <c r="J870">
        <v>3</v>
      </c>
      <c r="K870" t="s">
        <v>22</v>
      </c>
      <c r="L870" s="2">
        <v>60</v>
      </c>
      <c r="M870" s="15" t="s">
        <v>12</v>
      </c>
      <c r="N870" s="2">
        <f>IF(Table1[[#This Row],[Purchased Bike]]="Yes", 1, 0)</f>
        <v>1</v>
      </c>
      <c r="O870" s="1" t="s">
        <v>36</v>
      </c>
      <c r="P870" t="s">
        <v>34</v>
      </c>
      <c r="Q870" s="2">
        <f>IF(LEFT(Table1[[#This Row],[Commute Distance]],2)="10",10,VALUE(LEFT(Table1[[#This Row],[Commute Distance]],FIND("-",Table1[[#This Row],[Commute Distance]])-1)))</f>
        <v>10</v>
      </c>
      <c r="R8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870">
        <f>(Table1[[#This Row],[Upper Bound]]+Table1[[#This Row],[Lower Bound]])/2</f>
        <v>504.5</v>
      </c>
    </row>
    <row r="871" spans="1:19" x14ac:dyDescent="0.3">
      <c r="A871" s="2">
        <v>26065</v>
      </c>
      <c r="B871" t="s">
        <v>25</v>
      </c>
      <c r="C871" t="str">
        <f>IF(Table1[[#This Row],[Gender]]="M", "Married", "Single")</f>
        <v>Single</v>
      </c>
      <c r="D871" t="s">
        <v>23</v>
      </c>
      <c r="E871" t="str">
        <f>IF(Table1[[#This Row],[Gender]]="F", "Female", "Male")</f>
        <v>Female</v>
      </c>
      <c r="F871" s="3">
        <v>110000</v>
      </c>
      <c r="G871" s="2">
        <v>3</v>
      </c>
      <c r="H871" t="s">
        <v>21</v>
      </c>
      <c r="I871" t="s">
        <v>14</v>
      </c>
      <c r="J871">
        <v>4</v>
      </c>
      <c r="K871" t="s">
        <v>20</v>
      </c>
      <c r="L871" s="2">
        <v>42</v>
      </c>
      <c r="M871" s="15" t="s">
        <v>14</v>
      </c>
      <c r="N871" s="2">
        <f>IF(Table1[[#This Row],[Purchased Bike]]="Yes", 1, 0)</f>
        <v>0</v>
      </c>
      <c r="O871" s="1" t="s">
        <v>36</v>
      </c>
      <c r="P871" t="s">
        <v>30</v>
      </c>
      <c r="Q871" s="2">
        <f>IF(LEFT(Table1[[#This Row],[Commute Distance]],2)="10",10,VALUE(LEFT(Table1[[#This Row],[Commute Distance]],FIND("-",Table1[[#This Row],[Commute Distance]])-1)))</f>
        <v>1</v>
      </c>
      <c r="R8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71">
        <f>(Table1[[#This Row],[Upper Bound]]+Table1[[#This Row],[Lower Bound]])/2</f>
        <v>1.5</v>
      </c>
    </row>
    <row r="872" spans="1:19" x14ac:dyDescent="0.3">
      <c r="A872" s="2">
        <v>13942</v>
      </c>
      <c r="B872" t="s">
        <v>24</v>
      </c>
      <c r="C872" t="str">
        <f>IF(Table1[[#This Row],[Gender]]="M", "Married", "Single")</f>
        <v>Married</v>
      </c>
      <c r="D872" t="s">
        <v>24</v>
      </c>
      <c r="E872" t="str">
        <f>IF(Table1[[#This Row],[Gender]]="F", "Female", "Male")</f>
        <v>Male</v>
      </c>
      <c r="F872" s="3">
        <v>60000</v>
      </c>
      <c r="G872" s="2">
        <v>1</v>
      </c>
      <c r="H872" t="s">
        <v>11</v>
      </c>
      <c r="I872" t="s">
        <v>12</v>
      </c>
      <c r="J872">
        <v>1</v>
      </c>
      <c r="K872" t="s">
        <v>13</v>
      </c>
      <c r="L872" s="2">
        <v>46</v>
      </c>
      <c r="M872" s="15" t="s">
        <v>14</v>
      </c>
      <c r="N872" s="2">
        <f>IF(Table1[[#This Row],[Purchased Bike]]="Yes", 1, 0)</f>
        <v>0</v>
      </c>
      <c r="O872" s="1" t="s">
        <v>36</v>
      </c>
      <c r="P872" t="s">
        <v>31</v>
      </c>
      <c r="Q872" s="2">
        <f>IF(LEFT(Table1[[#This Row],[Commute Distance]],2)="10",10,VALUE(LEFT(Table1[[#This Row],[Commute Distance]],FIND("-",Table1[[#This Row],[Commute Distance]])-1)))</f>
        <v>0</v>
      </c>
      <c r="R8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72">
        <f>(Table1[[#This Row],[Upper Bound]]+Table1[[#This Row],[Lower Bound]])/2</f>
        <v>0.5</v>
      </c>
    </row>
    <row r="873" spans="1:19" x14ac:dyDescent="0.3">
      <c r="A873" s="2">
        <v>11219</v>
      </c>
      <c r="B873" t="s">
        <v>24</v>
      </c>
      <c r="C873" t="str">
        <f>IF(Table1[[#This Row],[Gender]]="M", "Married", "Single")</f>
        <v>Married</v>
      </c>
      <c r="D873" t="s">
        <v>24</v>
      </c>
      <c r="E873" t="str">
        <f>IF(Table1[[#This Row],[Gender]]="F", "Female", "Male")</f>
        <v>Male</v>
      </c>
      <c r="F873" s="3">
        <v>60000</v>
      </c>
      <c r="G873" s="2">
        <v>2</v>
      </c>
      <c r="H873" t="s">
        <v>16</v>
      </c>
      <c r="I873" t="s">
        <v>12</v>
      </c>
      <c r="J873">
        <v>2</v>
      </c>
      <c r="K873" t="s">
        <v>22</v>
      </c>
      <c r="L873" s="2">
        <v>55</v>
      </c>
      <c r="M873" s="15" t="s">
        <v>14</v>
      </c>
      <c r="N873" s="2">
        <f>IF(Table1[[#This Row],[Purchased Bike]]="Yes", 1, 0)</f>
        <v>0</v>
      </c>
      <c r="O873" s="1" t="s">
        <v>36</v>
      </c>
      <c r="P873" t="s">
        <v>33</v>
      </c>
      <c r="Q873" s="2">
        <f>IF(LEFT(Table1[[#This Row],[Commute Distance]],2)="10",10,VALUE(LEFT(Table1[[#This Row],[Commute Distance]],FIND("-",Table1[[#This Row],[Commute Distance]])-1)))</f>
        <v>10</v>
      </c>
      <c r="R8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873">
        <f>(Table1[[#This Row],[Upper Bound]]+Table1[[#This Row],[Lower Bound]])/2</f>
        <v>504.5</v>
      </c>
    </row>
    <row r="874" spans="1:19" x14ac:dyDescent="0.3">
      <c r="A874" s="2">
        <v>22118</v>
      </c>
      <c r="B874" t="s">
        <v>25</v>
      </c>
      <c r="C874" t="str">
        <f>IF(Table1[[#This Row],[Gender]]="M", "Married", "Single")</f>
        <v>Single</v>
      </c>
      <c r="D874" t="s">
        <v>23</v>
      </c>
      <c r="E874" t="str">
        <f>IF(Table1[[#This Row],[Gender]]="F", "Female", "Male")</f>
        <v>Female</v>
      </c>
      <c r="F874" s="3">
        <v>70000</v>
      </c>
      <c r="G874" s="2">
        <v>3</v>
      </c>
      <c r="H874" t="s">
        <v>21</v>
      </c>
      <c r="I874" t="s">
        <v>12</v>
      </c>
      <c r="J874">
        <v>2</v>
      </c>
      <c r="K874" t="s">
        <v>18</v>
      </c>
      <c r="L874" s="2">
        <v>53</v>
      </c>
      <c r="M874" s="15" t="s">
        <v>12</v>
      </c>
      <c r="N874" s="2">
        <f>IF(Table1[[#This Row],[Purchased Bike]]="Yes", 1, 0)</f>
        <v>1</v>
      </c>
      <c r="O874" s="1" t="s">
        <v>36</v>
      </c>
      <c r="P874" t="s">
        <v>35</v>
      </c>
      <c r="Q874" s="2">
        <f>IF(LEFT(Table1[[#This Row],[Commute Distance]],2)="10",10,VALUE(LEFT(Table1[[#This Row],[Commute Distance]],FIND("-",Table1[[#This Row],[Commute Distance]])-1)))</f>
        <v>5</v>
      </c>
      <c r="R8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74">
        <f>(Table1[[#This Row],[Upper Bound]]+Table1[[#This Row],[Lower Bound]])/2</f>
        <v>7.5</v>
      </c>
    </row>
    <row r="875" spans="1:19" x14ac:dyDescent="0.3">
      <c r="A875" s="2">
        <v>23197</v>
      </c>
      <c r="B875" t="s">
        <v>24</v>
      </c>
      <c r="C875" t="str">
        <f>IF(Table1[[#This Row],[Gender]]="M", "Married", "Single")</f>
        <v>Married</v>
      </c>
      <c r="D875" t="s">
        <v>24</v>
      </c>
      <c r="E875" t="str">
        <f>IF(Table1[[#This Row],[Gender]]="F", "Female", "Male")</f>
        <v>Male</v>
      </c>
      <c r="F875" s="3">
        <v>50000</v>
      </c>
      <c r="G875" s="2">
        <v>3</v>
      </c>
      <c r="H875" t="s">
        <v>11</v>
      </c>
      <c r="I875" t="s">
        <v>12</v>
      </c>
      <c r="J875">
        <v>2</v>
      </c>
      <c r="K875" t="s">
        <v>17</v>
      </c>
      <c r="L875" s="2">
        <v>40</v>
      </c>
      <c r="M875" s="15" t="s">
        <v>14</v>
      </c>
      <c r="N875" s="2">
        <f>IF(Table1[[#This Row],[Purchased Bike]]="Yes", 1, 0)</f>
        <v>0</v>
      </c>
      <c r="O875" s="1" t="s">
        <v>36</v>
      </c>
      <c r="P875" t="s">
        <v>30</v>
      </c>
      <c r="Q875" s="2">
        <f>IF(LEFT(Table1[[#This Row],[Commute Distance]],2)="10",10,VALUE(LEFT(Table1[[#This Row],[Commute Distance]],FIND("-",Table1[[#This Row],[Commute Distance]])-1)))</f>
        <v>2</v>
      </c>
      <c r="R8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75">
        <f>(Table1[[#This Row],[Upper Bound]]+Table1[[#This Row],[Lower Bound]])/2</f>
        <v>3.5</v>
      </c>
    </row>
    <row r="876" spans="1:19" x14ac:dyDescent="0.3">
      <c r="A876" s="2">
        <v>14883</v>
      </c>
      <c r="B876" t="s">
        <v>24</v>
      </c>
      <c r="C876" t="str">
        <f>IF(Table1[[#This Row],[Gender]]="M", "Married", "Single")</f>
        <v>Single</v>
      </c>
      <c r="D876" t="s">
        <v>23</v>
      </c>
      <c r="E876" t="str">
        <f>IF(Table1[[#This Row],[Gender]]="F", "Female", "Male")</f>
        <v>Female</v>
      </c>
      <c r="F876" s="3">
        <v>30000</v>
      </c>
      <c r="G876" s="2">
        <v>1</v>
      </c>
      <c r="H876" t="s">
        <v>11</v>
      </c>
      <c r="I876" t="s">
        <v>12</v>
      </c>
      <c r="J876">
        <v>1</v>
      </c>
      <c r="K876" t="s">
        <v>18</v>
      </c>
      <c r="L876" s="2">
        <v>53</v>
      </c>
      <c r="M876" s="15" t="s">
        <v>12</v>
      </c>
      <c r="N876" s="2">
        <f>IF(Table1[[#This Row],[Purchased Bike]]="Yes", 1, 0)</f>
        <v>1</v>
      </c>
      <c r="O876" s="1" t="s">
        <v>36</v>
      </c>
      <c r="P876" t="s">
        <v>30</v>
      </c>
      <c r="Q876" s="2">
        <f>IF(LEFT(Table1[[#This Row],[Commute Distance]],2)="10",10,VALUE(LEFT(Table1[[#This Row],[Commute Distance]],FIND("-",Table1[[#This Row],[Commute Distance]])-1)))</f>
        <v>5</v>
      </c>
      <c r="R8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76">
        <f>(Table1[[#This Row],[Upper Bound]]+Table1[[#This Row],[Lower Bound]])/2</f>
        <v>7.5</v>
      </c>
    </row>
    <row r="877" spans="1:19" x14ac:dyDescent="0.3">
      <c r="A877" s="2">
        <v>27279</v>
      </c>
      <c r="B877" t="s">
        <v>25</v>
      </c>
      <c r="C877" t="str">
        <f>IF(Table1[[#This Row],[Gender]]="M", "Married", "Single")</f>
        <v>Single</v>
      </c>
      <c r="D877" t="s">
        <v>23</v>
      </c>
      <c r="E877" t="str">
        <f>IF(Table1[[#This Row],[Gender]]="F", "Female", "Male")</f>
        <v>Female</v>
      </c>
      <c r="F877" s="3">
        <v>70000</v>
      </c>
      <c r="G877" s="2">
        <v>2</v>
      </c>
      <c r="H877" t="s">
        <v>11</v>
      </c>
      <c r="I877" t="s">
        <v>12</v>
      </c>
      <c r="J877">
        <v>0</v>
      </c>
      <c r="K877" t="s">
        <v>17</v>
      </c>
      <c r="L877" s="2">
        <v>38</v>
      </c>
      <c r="M877" s="15" t="s">
        <v>12</v>
      </c>
      <c r="N877" s="2">
        <f>IF(Table1[[#This Row],[Purchased Bike]]="Yes", 1, 0)</f>
        <v>1</v>
      </c>
      <c r="O877" s="1" t="s">
        <v>36</v>
      </c>
      <c r="P877" t="s">
        <v>30</v>
      </c>
      <c r="Q877" s="2">
        <f>IF(LEFT(Table1[[#This Row],[Commute Distance]],2)="10",10,VALUE(LEFT(Table1[[#This Row],[Commute Distance]],FIND("-",Table1[[#This Row],[Commute Distance]])-1)))</f>
        <v>2</v>
      </c>
      <c r="R8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77">
        <f>(Table1[[#This Row],[Upper Bound]]+Table1[[#This Row],[Lower Bound]])/2</f>
        <v>3.5</v>
      </c>
    </row>
    <row r="878" spans="1:19" x14ac:dyDescent="0.3">
      <c r="A878" s="2">
        <v>18322</v>
      </c>
      <c r="B878" t="s">
        <v>25</v>
      </c>
      <c r="C878" t="str">
        <f>IF(Table1[[#This Row],[Gender]]="M", "Married", "Single")</f>
        <v>Married</v>
      </c>
      <c r="D878" t="s">
        <v>24</v>
      </c>
      <c r="E878" t="str">
        <f>IF(Table1[[#This Row],[Gender]]="F", "Female", "Male")</f>
        <v>Male</v>
      </c>
      <c r="F878" s="3">
        <v>30000</v>
      </c>
      <c r="G878" s="2">
        <v>0</v>
      </c>
      <c r="H878" t="s">
        <v>15</v>
      </c>
      <c r="I878" t="s">
        <v>14</v>
      </c>
      <c r="J878">
        <v>2</v>
      </c>
      <c r="K878" t="s">
        <v>13</v>
      </c>
      <c r="L878" s="2">
        <v>26</v>
      </c>
      <c r="M878" s="15" t="s">
        <v>14</v>
      </c>
      <c r="N878" s="2">
        <f>IF(Table1[[#This Row],[Purchased Bike]]="Yes", 1, 0)</f>
        <v>0</v>
      </c>
      <c r="O878" s="1" t="s">
        <v>36</v>
      </c>
      <c r="P878" t="s">
        <v>34</v>
      </c>
      <c r="Q878" s="2">
        <f>IF(LEFT(Table1[[#This Row],[Commute Distance]],2)="10",10,VALUE(LEFT(Table1[[#This Row],[Commute Distance]],FIND("-",Table1[[#This Row],[Commute Distance]])-1)))</f>
        <v>0</v>
      </c>
      <c r="R8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78">
        <f>(Table1[[#This Row],[Upper Bound]]+Table1[[#This Row],[Lower Bound]])/2</f>
        <v>0.5</v>
      </c>
    </row>
    <row r="879" spans="1:19" x14ac:dyDescent="0.3">
      <c r="A879" s="2">
        <v>15879</v>
      </c>
      <c r="B879" t="s">
        <v>24</v>
      </c>
      <c r="C879" t="str">
        <f>IF(Table1[[#This Row],[Gender]]="M", "Married", "Single")</f>
        <v>Married</v>
      </c>
      <c r="D879" t="s">
        <v>24</v>
      </c>
      <c r="E879" t="str">
        <f>IF(Table1[[#This Row],[Gender]]="F", "Female", "Male")</f>
        <v>Male</v>
      </c>
      <c r="F879" s="3">
        <v>70000</v>
      </c>
      <c r="G879" s="2">
        <v>5</v>
      </c>
      <c r="H879" t="s">
        <v>21</v>
      </c>
      <c r="I879" t="s">
        <v>12</v>
      </c>
      <c r="J879">
        <v>2</v>
      </c>
      <c r="K879" t="s">
        <v>17</v>
      </c>
      <c r="L879" s="2">
        <v>61</v>
      </c>
      <c r="M879" s="15" t="s">
        <v>14</v>
      </c>
      <c r="N879" s="2">
        <f>IF(Table1[[#This Row],[Purchased Bike]]="Yes", 1, 0)</f>
        <v>0</v>
      </c>
      <c r="O879" s="1" t="s">
        <v>36</v>
      </c>
      <c r="P879" t="s">
        <v>30</v>
      </c>
      <c r="Q879" s="2">
        <f>IF(LEFT(Table1[[#This Row],[Commute Distance]],2)="10",10,VALUE(LEFT(Table1[[#This Row],[Commute Distance]],FIND("-",Table1[[#This Row],[Commute Distance]])-1)))</f>
        <v>2</v>
      </c>
      <c r="R8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79">
        <f>(Table1[[#This Row],[Upper Bound]]+Table1[[#This Row],[Lower Bound]])/2</f>
        <v>3.5</v>
      </c>
    </row>
    <row r="880" spans="1:19" x14ac:dyDescent="0.3">
      <c r="A880" s="2">
        <v>28278</v>
      </c>
      <c r="B880" t="s">
        <v>24</v>
      </c>
      <c r="C880" t="str">
        <f>IF(Table1[[#This Row],[Gender]]="M", "Married", "Single")</f>
        <v>Married</v>
      </c>
      <c r="D880" t="s">
        <v>24</v>
      </c>
      <c r="E880" t="str">
        <f>IF(Table1[[#This Row],[Gender]]="F", "Female", "Male")</f>
        <v>Male</v>
      </c>
      <c r="F880" s="3">
        <v>50000</v>
      </c>
      <c r="G880" s="2">
        <v>2</v>
      </c>
      <c r="H880" t="s">
        <v>21</v>
      </c>
      <c r="I880" t="s">
        <v>12</v>
      </c>
      <c r="J880">
        <v>2</v>
      </c>
      <c r="K880" t="s">
        <v>18</v>
      </c>
      <c r="L880" s="2">
        <v>71</v>
      </c>
      <c r="M880" s="15" t="s">
        <v>14</v>
      </c>
      <c r="N880" s="2">
        <f>IF(Table1[[#This Row],[Purchased Bike]]="Yes", 1, 0)</f>
        <v>0</v>
      </c>
      <c r="O880" s="1" t="s">
        <v>36</v>
      </c>
      <c r="P880" t="s">
        <v>35</v>
      </c>
      <c r="Q880" s="2">
        <f>IF(LEFT(Table1[[#This Row],[Commute Distance]],2)="10",10,VALUE(LEFT(Table1[[#This Row],[Commute Distance]],FIND("-",Table1[[#This Row],[Commute Distance]])-1)))</f>
        <v>5</v>
      </c>
      <c r="R8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80">
        <f>(Table1[[#This Row],[Upper Bound]]+Table1[[#This Row],[Lower Bound]])/2</f>
        <v>7.5</v>
      </c>
    </row>
    <row r="881" spans="1:19" x14ac:dyDescent="0.3">
      <c r="A881" s="2">
        <v>24416</v>
      </c>
      <c r="B881" t="s">
        <v>24</v>
      </c>
      <c r="C881" t="str">
        <f>IF(Table1[[#This Row],[Gender]]="M", "Married", "Single")</f>
        <v>Married</v>
      </c>
      <c r="D881" t="s">
        <v>24</v>
      </c>
      <c r="E881" t="str">
        <f>IF(Table1[[#This Row],[Gender]]="F", "Female", "Male")</f>
        <v>Male</v>
      </c>
      <c r="F881" s="3">
        <v>90000</v>
      </c>
      <c r="G881" s="2">
        <v>4</v>
      </c>
      <c r="H881" t="s">
        <v>16</v>
      </c>
      <c r="I881" t="s">
        <v>12</v>
      </c>
      <c r="J881">
        <v>2</v>
      </c>
      <c r="K881" t="s">
        <v>20</v>
      </c>
      <c r="L881" s="2">
        <v>45</v>
      </c>
      <c r="M881" s="15" t="s">
        <v>14</v>
      </c>
      <c r="N881" s="2">
        <f>IF(Table1[[#This Row],[Purchased Bike]]="Yes", 1, 0)</f>
        <v>0</v>
      </c>
      <c r="O881" s="1" t="s">
        <v>36</v>
      </c>
      <c r="P881" t="s">
        <v>33</v>
      </c>
      <c r="Q881" s="2">
        <f>IF(LEFT(Table1[[#This Row],[Commute Distance]],2)="10",10,VALUE(LEFT(Table1[[#This Row],[Commute Distance]],FIND("-",Table1[[#This Row],[Commute Distance]])-1)))</f>
        <v>1</v>
      </c>
      <c r="R8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81">
        <f>(Table1[[#This Row],[Upper Bound]]+Table1[[#This Row],[Lower Bound]])/2</f>
        <v>1.5</v>
      </c>
    </row>
    <row r="882" spans="1:19" x14ac:dyDescent="0.3">
      <c r="A882" s="2">
        <v>28066</v>
      </c>
      <c r="B882" t="s">
        <v>24</v>
      </c>
      <c r="C882" t="str">
        <f>IF(Table1[[#This Row],[Gender]]="M", "Married", "Single")</f>
        <v>Married</v>
      </c>
      <c r="D882" t="s">
        <v>24</v>
      </c>
      <c r="E882" t="str">
        <f>IF(Table1[[#This Row],[Gender]]="F", "Female", "Male")</f>
        <v>Male</v>
      </c>
      <c r="F882" s="3">
        <v>80000</v>
      </c>
      <c r="G882" s="2">
        <v>2</v>
      </c>
      <c r="H882" t="s">
        <v>16</v>
      </c>
      <c r="I882" t="s">
        <v>12</v>
      </c>
      <c r="J882">
        <v>0</v>
      </c>
      <c r="K882" t="s">
        <v>13</v>
      </c>
      <c r="L882" s="2">
        <v>37</v>
      </c>
      <c r="M882" s="15" t="s">
        <v>12</v>
      </c>
      <c r="N882" s="2">
        <f>IF(Table1[[#This Row],[Purchased Bike]]="Yes", 1, 0)</f>
        <v>1</v>
      </c>
      <c r="O882" s="1" t="s">
        <v>36</v>
      </c>
      <c r="P882" t="s">
        <v>35</v>
      </c>
      <c r="Q882" s="2">
        <f>IF(LEFT(Table1[[#This Row],[Commute Distance]],2)="10",10,VALUE(LEFT(Table1[[#This Row],[Commute Distance]],FIND("-",Table1[[#This Row],[Commute Distance]])-1)))</f>
        <v>0</v>
      </c>
      <c r="R8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82">
        <f>(Table1[[#This Row],[Upper Bound]]+Table1[[#This Row],[Lower Bound]])/2</f>
        <v>0.5</v>
      </c>
    </row>
    <row r="883" spans="1:19" x14ac:dyDescent="0.3">
      <c r="A883" s="2">
        <v>11275</v>
      </c>
      <c r="B883" t="s">
        <v>24</v>
      </c>
      <c r="C883" t="str">
        <f>IF(Table1[[#This Row],[Gender]]="M", "Married", "Single")</f>
        <v>Single</v>
      </c>
      <c r="D883" t="s">
        <v>23</v>
      </c>
      <c r="E883" t="str">
        <f>IF(Table1[[#This Row],[Gender]]="F", "Female", "Male")</f>
        <v>Female</v>
      </c>
      <c r="F883" s="3">
        <v>80000</v>
      </c>
      <c r="G883" s="2">
        <v>4</v>
      </c>
      <c r="H883" t="s">
        <v>21</v>
      </c>
      <c r="I883" t="s">
        <v>12</v>
      </c>
      <c r="J883">
        <v>2</v>
      </c>
      <c r="K883" t="s">
        <v>13</v>
      </c>
      <c r="L883" s="2">
        <v>72</v>
      </c>
      <c r="M883" s="15" t="s">
        <v>12</v>
      </c>
      <c r="N883" s="2">
        <f>IF(Table1[[#This Row],[Purchased Bike]]="Yes", 1, 0)</f>
        <v>1</v>
      </c>
      <c r="O883" s="1" t="s">
        <v>36</v>
      </c>
      <c r="P883" t="s">
        <v>35</v>
      </c>
      <c r="Q883" s="2">
        <f>IF(LEFT(Table1[[#This Row],[Commute Distance]],2)="10",10,VALUE(LEFT(Table1[[#This Row],[Commute Distance]],FIND("-",Table1[[#This Row],[Commute Distance]])-1)))</f>
        <v>0</v>
      </c>
      <c r="R8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83">
        <f>(Table1[[#This Row],[Upper Bound]]+Table1[[#This Row],[Lower Bound]])/2</f>
        <v>0.5</v>
      </c>
    </row>
    <row r="884" spans="1:19" x14ac:dyDescent="0.3">
      <c r="A884" s="2">
        <v>14872</v>
      </c>
      <c r="B884" t="s">
        <v>24</v>
      </c>
      <c r="C884" t="str">
        <f>IF(Table1[[#This Row],[Gender]]="M", "Married", "Single")</f>
        <v>Married</v>
      </c>
      <c r="D884" t="s">
        <v>24</v>
      </c>
      <c r="E884" t="str">
        <f>IF(Table1[[#This Row],[Gender]]="F", "Female", "Male")</f>
        <v>Male</v>
      </c>
      <c r="F884" s="3">
        <v>30000</v>
      </c>
      <c r="G884" s="2">
        <v>0</v>
      </c>
      <c r="H884" t="s">
        <v>11</v>
      </c>
      <c r="I884" t="s">
        <v>12</v>
      </c>
      <c r="J884">
        <v>0</v>
      </c>
      <c r="K884" t="s">
        <v>13</v>
      </c>
      <c r="L884" s="2">
        <v>32</v>
      </c>
      <c r="M884" s="15" t="s">
        <v>14</v>
      </c>
      <c r="N884" s="2">
        <f>IF(Table1[[#This Row],[Purchased Bike]]="Yes", 1, 0)</f>
        <v>0</v>
      </c>
      <c r="O884" s="1" t="s">
        <v>36</v>
      </c>
      <c r="P884" t="s">
        <v>35</v>
      </c>
      <c r="Q884" s="2">
        <f>IF(LEFT(Table1[[#This Row],[Commute Distance]],2)="10",10,VALUE(LEFT(Table1[[#This Row],[Commute Distance]],FIND("-",Table1[[#This Row],[Commute Distance]])-1)))</f>
        <v>0</v>
      </c>
      <c r="R8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84">
        <f>(Table1[[#This Row],[Upper Bound]]+Table1[[#This Row],[Lower Bound]])/2</f>
        <v>0.5</v>
      </c>
    </row>
    <row r="885" spans="1:19" x14ac:dyDescent="0.3">
      <c r="A885" s="2">
        <v>16151</v>
      </c>
      <c r="B885" t="s">
        <v>24</v>
      </c>
      <c r="C885" t="str">
        <f>IF(Table1[[#This Row],[Gender]]="M", "Married", "Single")</f>
        <v>Single</v>
      </c>
      <c r="D885" t="s">
        <v>23</v>
      </c>
      <c r="E885" t="str">
        <f>IF(Table1[[#This Row],[Gender]]="F", "Female", "Male")</f>
        <v>Female</v>
      </c>
      <c r="F885" s="3">
        <v>60000</v>
      </c>
      <c r="G885" s="2">
        <v>1</v>
      </c>
      <c r="H885" t="s">
        <v>16</v>
      </c>
      <c r="I885" t="s">
        <v>12</v>
      </c>
      <c r="J885">
        <v>1</v>
      </c>
      <c r="K885" t="s">
        <v>17</v>
      </c>
      <c r="L885" s="2">
        <v>48</v>
      </c>
      <c r="M885" s="15" t="s">
        <v>12</v>
      </c>
      <c r="N885" s="2">
        <f>IF(Table1[[#This Row],[Purchased Bike]]="Yes", 1, 0)</f>
        <v>1</v>
      </c>
      <c r="O885" s="1" t="s">
        <v>36</v>
      </c>
      <c r="P885" t="s">
        <v>30</v>
      </c>
      <c r="Q885" s="2">
        <f>IF(LEFT(Table1[[#This Row],[Commute Distance]],2)="10",10,VALUE(LEFT(Table1[[#This Row],[Commute Distance]],FIND("-",Table1[[#This Row],[Commute Distance]])-1)))</f>
        <v>2</v>
      </c>
      <c r="R8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85">
        <f>(Table1[[#This Row],[Upper Bound]]+Table1[[#This Row],[Lower Bound]])/2</f>
        <v>3.5</v>
      </c>
    </row>
    <row r="886" spans="1:19" x14ac:dyDescent="0.3">
      <c r="A886" s="2">
        <v>19731</v>
      </c>
      <c r="B886" t="s">
        <v>24</v>
      </c>
      <c r="C886" t="str">
        <f>IF(Table1[[#This Row],[Gender]]="M", "Married", "Single")</f>
        <v>Married</v>
      </c>
      <c r="D886" t="s">
        <v>24</v>
      </c>
      <c r="E886" t="str">
        <f>IF(Table1[[#This Row],[Gender]]="F", "Female", "Male")</f>
        <v>Male</v>
      </c>
      <c r="F886" s="3">
        <v>80000</v>
      </c>
      <c r="G886" s="2">
        <v>4</v>
      </c>
      <c r="H886" t="s">
        <v>21</v>
      </c>
      <c r="I886" t="s">
        <v>12</v>
      </c>
      <c r="J886">
        <v>2</v>
      </c>
      <c r="K886" t="s">
        <v>18</v>
      </c>
      <c r="L886" s="2">
        <v>68</v>
      </c>
      <c r="M886" s="15" t="s">
        <v>14</v>
      </c>
      <c r="N886" s="2">
        <f>IF(Table1[[#This Row],[Purchased Bike]]="Yes", 1, 0)</f>
        <v>0</v>
      </c>
      <c r="O886" s="1" t="s">
        <v>36</v>
      </c>
      <c r="P886" t="s">
        <v>35</v>
      </c>
      <c r="Q886" s="2">
        <f>IF(LEFT(Table1[[#This Row],[Commute Distance]],2)="10",10,VALUE(LEFT(Table1[[#This Row],[Commute Distance]],FIND("-",Table1[[#This Row],[Commute Distance]])-1)))</f>
        <v>5</v>
      </c>
      <c r="R8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886">
        <f>(Table1[[#This Row],[Upper Bound]]+Table1[[#This Row],[Lower Bound]])/2</f>
        <v>7.5</v>
      </c>
    </row>
    <row r="887" spans="1:19" x14ac:dyDescent="0.3">
      <c r="A887" s="2">
        <v>23801</v>
      </c>
      <c r="B887" t="s">
        <v>24</v>
      </c>
      <c r="C887" t="str">
        <f>IF(Table1[[#This Row],[Gender]]="M", "Married", "Single")</f>
        <v>Single</v>
      </c>
      <c r="D887" t="s">
        <v>23</v>
      </c>
      <c r="E887" t="str">
        <f>IF(Table1[[#This Row],[Gender]]="F", "Female", "Male")</f>
        <v>Female</v>
      </c>
      <c r="F887" s="3">
        <v>20000</v>
      </c>
      <c r="G887" s="2">
        <v>2</v>
      </c>
      <c r="H887" t="s">
        <v>15</v>
      </c>
      <c r="I887" t="s">
        <v>12</v>
      </c>
      <c r="J887">
        <v>2</v>
      </c>
      <c r="K887" t="s">
        <v>13</v>
      </c>
      <c r="L887" s="2">
        <v>49</v>
      </c>
      <c r="M887" s="15" t="s">
        <v>14</v>
      </c>
      <c r="N887" s="2">
        <f>IF(Table1[[#This Row],[Purchased Bike]]="Yes", 1, 0)</f>
        <v>0</v>
      </c>
      <c r="O887" s="1" t="s">
        <v>36</v>
      </c>
      <c r="P887" t="s">
        <v>34</v>
      </c>
      <c r="Q887" s="2">
        <f>IF(LEFT(Table1[[#This Row],[Commute Distance]],2)="10",10,VALUE(LEFT(Table1[[#This Row],[Commute Distance]],FIND("-",Table1[[#This Row],[Commute Distance]])-1)))</f>
        <v>0</v>
      </c>
      <c r="R8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87">
        <f>(Table1[[#This Row],[Upper Bound]]+Table1[[#This Row],[Lower Bound]])/2</f>
        <v>0.5</v>
      </c>
    </row>
    <row r="888" spans="1:19" x14ac:dyDescent="0.3">
      <c r="A888" s="2">
        <v>11807</v>
      </c>
      <c r="B888" t="s">
        <v>24</v>
      </c>
      <c r="C888" t="str">
        <f>IF(Table1[[#This Row],[Gender]]="M", "Married", "Single")</f>
        <v>Married</v>
      </c>
      <c r="D888" t="s">
        <v>24</v>
      </c>
      <c r="E888" t="str">
        <f>IF(Table1[[#This Row],[Gender]]="F", "Female", "Male")</f>
        <v>Male</v>
      </c>
      <c r="F888" s="3">
        <v>70000</v>
      </c>
      <c r="G888" s="2">
        <v>3</v>
      </c>
      <c r="H888" t="s">
        <v>16</v>
      </c>
      <c r="I888" t="s">
        <v>12</v>
      </c>
      <c r="J888">
        <v>0</v>
      </c>
      <c r="K888" t="s">
        <v>17</v>
      </c>
      <c r="L888" s="2">
        <v>34</v>
      </c>
      <c r="M888" s="15" t="s">
        <v>14</v>
      </c>
      <c r="N888" s="2">
        <f>IF(Table1[[#This Row],[Purchased Bike]]="Yes", 1, 0)</f>
        <v>0</v>
      </c>
      <c r="O888" s="1" t="s">
        <v>36</v>
      </c>
      <c r="P888" t="s">
        <v>35</v>
      </c>
      <c r="Q888" s="2">
        <f>IF(LEFT(Table1[[#This Row],[Commute Distance]],2)="10",10,VALUE(LEFT(Table1[[#This Row],[Commute Distance]],FIND("-",Table1[[#This Row],[Commute Distance]])-1)))</f>
        <v>2</v>
      </c>
      <c r="R8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88">
        <f>(Table1[[#This Row],[Upper Bound]]+Table1[[#This Row],[Lower Bound]])/2</f>
        <v>3.5</v>
      </c>
    </row>
    <row r="889" spans="1:19" x14ac:dyDescent="0.3">
      <c r="A889" s="2">
        <v>11622</v>
      </c>
      <c r="B889" t="s">
        <v>24</v>
      </c>
      <c r="C889" t="str">
        <f>IF(Table1[[#This Row],[Gender]]="M", "Married", "Single")</f>
        <v>Married</v>
      </c>
      <c r="D889" t="s">
        <v>24</v>
      </c>
      <c r="E889" t="str">
        <f>IF(Table1[[#This Row],[Gender]]="F", "Female", "Male")</f>
        <v>Male</v>
      </c>
      <c r="F889" s="3">
        <v>50000</v>
      </c>
      <c r="G889" s="2">
        <v>0</v>
      </c>
      <c r="H889" t="s">
        <v>11</v>
      </c>
      <c r="I889" t="s">
        <v>12</v>
      </c>
      <c r="J889">
        <v>0</v>
      </c>
      <c r="K889" t="s">
        <v>13</v>
      </c>
      <c r="L889" s="2">
        <v>32</v>
      </c>
      <c r="M889" s="15" t="s">
        <v>14</v>
      </c>
      <c r="N889" s="2">
        <f>IF(Table1[[#This Row],[Purchased Bike]]="Yes", 1, 0)</f>
        <v>0</v>
      </c>
      <c r="O889" s="1" t="s">
        <v>36</v>
      </c>
      <c r="P889" t="s">
        <v>35</v>
      </c>
      <c r="Q889" s="2">
        <f>IF(LEFT(Table1[[#This Row],[Commute Distance]],2)="10",10,VALUE(LEFT(Table1[[#This Row],[Commute Distance]],FIND("-",Table1[[#This Row],[Commute Distance]])-1)))</f>
        <v>0</v>
      </c>
      <c r="R8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89">
        <f>(Table1[[#This Row],[Upper Bound]]+Table1[[#This Row],[Lower Bound]])/2</f>
        <v>0.5</v>
      </c>
    </row>
    <row r="890" spans="1:19" x14ac:dyDescent="0.3">
      <c r="A890" s="2">
        <v>26597</v>
      </c>
      <c r="B890" t="s">
        <v>25</v>
      </c>
      <c r="C890" t="str">
        <f>IF(Table1[[#This Row],[Gender]]="M", "Married", "Single")</f>
        <v>Single</v>
      </c>
      <c r="D890" t="s">
        <v>23</v>
      </c>
      <c r="E890" t="str">
        <f>IF(Table1[[#This Row],[Gender]]="F", "Female", "Male")</f>
        <v>Female</v>
      </c>
      <c r="F890" s="3">
        <v>60000</v>
      </c>
      <c r="G890" s="2">
        <v>4</v>
      </c>
      <c r="H890" t="s">
        <v>11</v>
      </c>
      <c r="I890" t="s">
        <v>14</v>
      </c>
      <c r="J890">
        <v>2</v>
      </c>
      <c r="K890" t="s">
        <v>13</v>
      </c>
      <c r="L890" s="2">
        <v>42</v>
      </c>
      <c r="M890" s="15" t="s">
        <v>14</v>
      </c>
      <c r="N890" s="2">
        <f>IF(Table1[[#This Row],[Purchased Bike]]="Yes", 1, 0)</f>
        <v>0</v>
      </c>
      <c r="O890" s="1" t="s">
        <v>36</v>
      </c>
      <c r="P890" t="s">
        <v>30</v>
      </c>
      <c r="Q890" s="2">
        <f>IF(LEFT(Table1[[#This Row],[Commute Distance]],2)="10",10,VALUE(LEFT(Table1[[#This Row],[Commute Distance]],FIND("-",Table1[[#This Row],[Commute Distance]])-1)))</f>
        <v>0</v>
      </c>
      <c r="R8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90">
        <f>(Table1[[#This Row],[Upper Bound]]+Table1[[#This Row],[Lower Bound]])/2</f>
        <v>0.5</v>
      </c>
    </row>
    <row r="891" spans="1:19" x14ac:dyDescent="0.3">
      <c r="A891" s="2">
        <v>27074</v>
      </c>
      <c r="B891" t="s">
        <v>24</v>
      </c>
      <c r="C891" t="str">
        <f>IF(Table1[[#This Row],[Gender]]="M", "Married", "Single")</f>
        <v>Single</v>
      </c>
      <c r="D891" t="s">
        <v>23</v>
      </c>
      <c r="E891" t="str">
        <f>IF(Table1[[#This Row],[Gender]]="F", "Female", "Male")</f>
        <v>Female</v>
      </c>
      <c r="F891" s="3">
        <v>70000</v>
      </c>
      <c r="G891" s="2">
        <v>1</v>
      </c>
      <c r="H891" t="s">
        <v>11</v>
      </c>
      <c r="I891" t="s">
        <v>12</v>
      </c>
      <c r="J891">
        <v>0</v>
      </c>
      <c r="K891" t="s">
        <v>13</v>
      </c>
      <c r="L891" s="2">
        <v>35</v>
      </c>
      <c r="M891" s="15" t="s">
        <v>12</v>
      </c>
      <c r="N891" s="2">
        <f>IF(Table1[[#This Row],[Purchased Bike]]="Yes", 1, 0)</f>
        <v>1</v>
      </c>
      <c r="O891" s="1" t="s">
        <v>36</v>
      </c>
      <c r="P891" t="s">
        <v>35</v>
      </c>
      <c r="Q891" s="2">
        <f>IF(LEFT(Table1[[#This Row],[Commute Distance]],2)="10",10,VALUE(LEFT(Table1[[#This Row],[Commute Distance]],FIND("-",Table1[[#This Row],[Commute Distance]])-1)))</f>
        <v>0</v>
      </c>
      <c r="R8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91">
        <f>(Table1[[#This Row],[Upper Bound]]+Table1[[#This Row],[Lower Bound]])/2</f>
        <v>0.5</v>
      </c>
    </row>
    <row r="892" spans="1:19" x14ac:dyDescent="0.3">
      <c r="A892" s="2">
        <v>19228</v>
      </c>
      <c r="B892" t="s">
        <v>24</v>
      </c>
      <c r="C892" t="str">
        <f>IF(Table1[[#This Row],[Gender]]="M", "Married", "Single")</f>
        <v>Single</v>
      </c>
      <c r="D892" t="s">
        <v>23</v>
      </c>
      <c r="E892" t="str">
        <f>IF(Table1[[#This Row],[Gender]]="F", "Female", "Male")</f>
        <v>Female</v>
      </c>
      <c r="F892" s="3">
        <v>40000</v>
      </c>
      <c r="G892" s="2">
        <v>2</v>
      </c>
      <c r="H892" t="s">
        <v>15</v>
      </c>
      <c r="I892" t="s">
        <v>12</v>
      </c>
      <c r="J892">
        <v>1</v>
      </c>
      <c r="K892" t="s">
        <v>13</v>
      </c>
      <c r="L892" s="2">
        <v>48</v>
      </c>
      <c r="M892" s="15" t="s">
        <v>14</v>
      </c>
      <c r="N892" s="2">
        <f>IF(Table1[[#This Row],[Purchased Bike]]="Yes", 1, 0)</f>
        <v>0</v>
      </c>
      <c r="O892" s="1" t="s">
        <v>36</v>
      </c>
      <c r="P892" t="s">
        <v>31</v>
      </c>
      <c r="Q892" s="2">
        <f>IF(LEFT(Table1[[#This Row],[Commute Distance]],2)="10",10,VALUE(LEFT(Table1[[#This Row],[Commute Distance]],FIND("-",Table1[[#This Row],[Commute Distance]])-1)))</f>
        <v>0</v>
      </c>
      <c r="R8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92">
        <f>(Table1[[#This Row],[Upper Bound]]+Table1[[#This Row],[Lower Bound]])/2</f>
        <v>0.5</v>
      </c>
    </row>
    <row r="893" spans="1:19" x14ac:dyDescent="0.3">
      <c r="A893" s="2">
        <v>13415</v>
      </c>
      <c r="B893" t="s">
        <v>25</v>
      </c>
      <c r="C893" t="str">
        <f>IF(Table1[[#This Row],[Gender]]="M", "Married", "Single")</f>
        <v>Married</v>
      </c>
      <c r="D893" t="s">
        <v>24</v>
      </c>
      <c r="E893" t="str">
        <f>IF(Table1[[#This Row],[Gender]]="F", "Female", "Male")</f>
        <v>Male</v>
      </c>
      <c r="F893" s="3">
        <v>100000</v>
      </c>
      <c r="G893" s="2">
        <v>1</v>
      </c>
      <c r="H893" t="s">
        <v>21</v>
      </c>
      <c r="I893" t="s">
        <v>12</v>
      </c>
      <c r="J893">
        <v>3</v>
      </c>
      <c r="K893" t="s">
        <v>17</v>
      </c>
      <c r="L893" s="2">
        <v>73</v>
      </c>
      <c r="M893" s="15" t="s">
        <v>12</v>
      </c>
      <c r="N893" s="2">
        <f>IF(Table1[[#This Row],[Purchased Bike]]="Yes", 1, 0)</f>
        <v>1</v>
      </c>
      <c r="O893" s="1" t="s">
        <v>36</v>
      </c>
      <c r="P893" t="s">
        <v>35</v>
      </c>
      <c r="Q893" s="2">
        <f>IF(LEFT(Table1[[#This Row],[Commute Distance]],2)="10",10,VALUE(LEFT(Table1[[#This Row],[Commute Distance]],FIND("-",Table1[[#This Row],[Commute Distance]])-1)))</f>
        <v>2</v>
      </c>
      <c r="R8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93">
        <f>(Table1[[#This Row],[Upper Bound]]+Table1[[#This Row],[Lower Bound]])/2</f>
        <v>3.5</v>
      </c>
    </row>
    <row r="894" spans="1:19" x14ac:dyDescent="0.3">
      <c r="A894" s="2">
        <v>17000</v>
      </c>
      <c r="B894" t="s">
        <v>25</v>
      </c>
      <c r="C894" t="str">
        <f>IF(Table1[[#This Row],[Gender]]="M", "Married", "Single")</f>
        <v>Single</v>
      </c>
      <c r="D894" t="s">
        <v>23</v>
      </c>
      <c r="E894" t="str">
        <f>IF(Table1[[#This Row],[Gender]]="F", "Female", "Male")</f>
        <v>Female</v>
      </c>
      <c r="F894" s="3">
        <v>70000</v>
      </c>
      <c r="G894" s="2">
        <v>4</v>
      </c>
      <c r="H894" t="s">
        <v>11</v>
      </c>
      <c r="I894" t="s">
        <v>12</v>
      </c>
      <c r="J894">
        <v>2</v>
      </c>
      <c r="K894" t="s">
        <v>17</v>
      </c>
      <c r="L894" s="2">
        <v>43</v>
      </c>
      <c r="M894" s="15" t="s">
        <v>12</v>
      </c>
      <c r="N894" s="2">
        <f>IF(Table1[[#This Row],[Purchased Bike]]="Yes", 1, 0)</f>
        <v>1</v>
      </c>
      <c r="O894" s="1" t="s">
        <v>36</v>
      </c>
      <c r="P894" t="s">
        <v>30</v>
      </c>
      <c r="Q894" s="2">
        <f>IF(LEFT(Table1[[#This Row],[Commute Distance]],2)="10",10,VALUE(LEFT(Table1[[#This Row],[Commute Distance]],FIND("-",Table1[[#This Row],[Commute Distance]])-1)))</f>
        <v>2</v>
      </c>
      <c r="R8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894">
        <f>(Table1[[#This Row],[Upper Bound]]+Table1[[#This Row],[Lower Bound]])/2</f>
        <v>3.5</v>
      </c>
    </row>
    <row r="895" spans="1:19" x14ac:dyDescent="0.3">
      <c r="A895" s="2">
        <v>14569</v>
      </c>
      <c r="B895" t="s">
        <v>24</v>
      </c>
      <c r="C895" t="str">
        <f>IF(Table1[[#This Row],[Gender]]="M", "Married", "Single")</f>
        <v>Married</v>
      </c>
      <c r="D895" t="s">
        <v>24</v>
      </c>
      <c r="E895" t="str">
        <f>IF(Table1[[#This Row],[Gender]]="F", "Female", "Male")</f>
        <v>Male</v>
      </c>
      <c r="F895" s="3">
        <v>60000</v>
      </c>
      <c r="G895" s="2">
        <v>1</v>
      </c>
      <c r="H895" t="s">
        <v>16</v>
      </c>
      <c r="I895" t="s">
        <v>12</v>
      </c>
      <c r="J895">
        <v>0</v>
      </c>
      <c r="K895" t="s">
        <v>13</v>
      </c>
      <c r="L895" s="2">
        <v>35</v>
      </c>
      <c r="M895" s="15" t="s">
        <v>14</v>
      </c>
      <c r="N895" s="2">
        <f>IF(Table1[[#This Row],[Purchased Bike]]="Yes", 1, 0)</f>
        <v>0</v>
      </c>
      <c r="O895" s="1" t="s">
        <v>36</v>
      </c>
      <c r="P895" t="s">
        <v>35</v>
      </c>
      <c r="Q895" s="2">
        <f>IF(LEFT(Table1[[#This Row],[Commute Distance]],2)="10",10,VALUE(LEFT(Table1[[#This Row],[Commute Distance]],FIND("-",Table1[[#This Row],[Commute Distance]])-1)))</f>
        <v>0</v>
      </c>
      <c r="R8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95">
        <f>(Table1[[#This Row],[Upper Bound]]+Table1[[#This Row],[Lower Bound]])/2</f>
        <v>0.5</v>
      </c>
    </row>
    <row r="896" spans="1:19" x14ac:dyDescent="0.3">
      <c r="A896" s="2">
        <v>13873</v>
      </c>
      <c r="B896" t="s">
        <v>24</v>
      </c>
      <c r="C896" t="str">
        <f>IF(Table1[[#This Row],[Gender]]="M", "Married", "Single")</f>
        <v>Married</v>
      </c>
      <c r="D896" t="s">
        <v>24</v>
      </c>
      <c r="E896" t="str">
        <f>IF(Table1[[#This Row],[Gender]]="F", "Female", "Male")</f>
        <v>Male</v>
      </c>
      <c r="F896" s="3">
        <v>70000</v>
      </c>
      <c r="G896" s="2">
        <v>3</v>
      </c>
      <c r="H896" t="s">
        <v>16</v>
      </c>
      <c r="I896" t="s">
        <v>12</v>
      </c>
      <c r="J896">
        <v>0</v>
      </c>
      <c r="K896" t="s">
        <v>13</v>
      </c>
      <c r="L896" s="2">
        <v>35</v>
      </c>
      <c r="M896" s="15" t="s">
        <v>12</v>
      </c>
      <c r="N896" s="2">
        <f>IF(Table1[[#This Row],[Purchased Bike]]="Yes", 1, 0)</f>
        <v>1</v>
      </c>
      <c r="O896" s="1" t="s">
        <v>36</v>
      </c>
      <c r="P896" t="s">
        <v>35</v>
      </c>
      <c r="Q896" s="2">
        <f>IF(LEFT(Table1[[#This Row],[Commute Distance]],2)="10",10,VALUE(LEFT(Table1[[#This Row],[Commute Distance]],FIND("-",Table1[[#This Row],[Commute Distance]])-1)))</f>
        <v>0</v>
      </c>
      <c r="R8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96">
        <f>(Table1[[#This Row],[Upper Bound]]+Table1[[#This Row],[Lower Bound]])/2</f>
        <v>0.5</v>
      </c>
    </row>
    <row r="897" spans="1:19" x14ac:dyDescent="0.3">
      <c r="A897" s="2">
        <v>20401</v>
      </c>
      <c r="B897" t="s">
        <v>24</v>
      </c>
      <c r="C897" t="str">
        <f>IF(Table1[[#This Row],[Gender]]="M", "Married", "Single")</f>
        <v>Single</v>
      </c>
      <c r="D897" t="s">
        <v>23</v>
      </c>
      <c r="E897" t="str">
        <f>IF(Table1[[#This Row],[Gender]]="F", "Female", "Male")</f>
        <v>Female</v>
      </c>
      <c r="F897" s="3">
        <v>50000</v>
      </c>
      <c r="G897" s="2">
        <v>4</v>
      </c>
      <c r="H897" t="s">
        <v>21</v>
      </c>
      <c r="I897" t="s">
        <v>12</v>
      </c>
      <c r="J897">
        <v>2</v>
      </c>
      <c r="K897" t="s">
        <v>20</v>
      </c>
      <c r="L897" s="2">
        <v>64</v>
      </c>
      <c r="M897" s="15" t="s">
        <v>12</v>
      </c>
      <c r="N897" s="2">
        <f>IF(Table1[[#This Row],[Purchased Bike]]="Yes", 1, 0)</f>
        <v>1</v>
      </c>
      <c r="O897" s="1" t="s">
        <v>36</v>
      </c>
      <c r="P897" t="s">
        <v>30</v>
      </c>
      <c r="Q897" s="2">
        <f>IF(LEFT(Table1[[#This Row],[Commute Distance]],2)="10",10,VALUE(LEFT(Table1[[#This Row],[Commute Distance]],FIND("-",Table1[[#This Row],[Commute Distance]])-1)))</f>
        <v>1</v>
      </c>
      <c r="R8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897">
        <f>(Table1[[#This Row],[Upper Bound]]+Table1[[#This Row],[Lower Bound]])/2</f>
        <v>1.5</v>
      </c>
    </row>
    <row r="898" spans="1:19" x14ac:dyDescent="0.3">
      <c r="A898" s="2">
        <v>21583</v>
      </c>
      <c r="B898" t="s">
        <v>24</v>
      </c>
      <c r="C898" t="str">
        <f>IF(Table1[[#This Row],[Gender]]="M", "Married", "Single")</f>
        <v>Single</v>
      </c>
      <c r="D898" t="s">
        <v>23</v>
      </c>
      <c r="E898" t="str">
        <f>IF(Table1[[#This Row],[Gender]]="F", "Female", "Male")</f>
        <v>Female</v>
      </c>
      <c r="F898" s="3">
        <v>50000</v>
      </c>
      <c r="G898" s="2">
        <v>1</v>
      </c>
      <c r="H898" t="s">
        <v>11</v>
      </c>
      <c r="I898" t="s">
        <v>12</v>
      </c>
      <c r="J898">
        <v>0</v>
      </c>
      <c r="K898" t="s">
        <v>13</v>
      </c>
      <c r="L898" s="2">
        <v>34</v>
      </c>
      <c r="M898" s="15" t="s">
        <v>12</v>
      </c>
      <c r="N898" s="2">
        <f>IF(Table1[[#This Row],[Purchased Bike]]="Yes", 1, 0)</f>
        <v>1</v>
      </c>
      <c r="O898" s="1" t="s">
        <v>36</v>
      </c>
      <c r="P898" t="s">
        <v>30</v>
      </c>
      <c r="Q898" s="2">
        <f>IF(LEFT(Table1[[#This Row],[Commute Distance]],2)="10",10,VALUE(LEFT(Table1[[#This Row],[Commute Distance]],FIND("-",Table1[[#This Row],[Commute Distance]])-1)))</f>
        <v>0</v>
      </c>
      <c r="R8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98">
        <f>(Table1[[#This Row],[Upper Bound]]+Table1[[#This Row],[Lower Bound]])/2</f>
        <v>0.5</v>
      </c>
    </row>
    <row r="899" spans="1:19" x14ac:dyDescent="0.3">
      <c r="A899" s="2">
        <v>12029</v>
      </c>
      <c r="B899" t="s">
        <v>24</v>
      </c>
      <c r="C899" t="str">
        <f>IF(Table1[[#This Row],[Gender]]="M", "Married", "Single")</f>
        <v>Married</v>
      </c>
      <c r="D899" t="s">
        <v>24</v>
      </c>
      <c r="E899" t="str">
        <f>IF(Table1[[#This Row],[Gender]]="F", "Female", "Male")</f>
        <v>Male</v>
      </c>
      <c r="F899" s="3">
        <v>30000</v>
      </c>
      <c r="G899" s="2">
        <v>0</v>
      </c>
      <c r="H899" t="s">
        <v>15</v>
      </c>
      <c r="I899" t="s">
        <v>14</v>
      </c>
      <c r="J899">
        <v>2</v>
      </c>
      <c r="K899" t="s">
        <v>13</v>
      </c>
      <c r="L899" s="2">
        <v>28</v>
      </c>
      <c r="M899" s="15" t="s">
        <v>14</v>
      </c>
      <c r="N899" s="2">
        <f>IF(Table1[[#This Row],[Purchased Bike]]="Yes", 1, 0)</f>
        <v>0</v>
      </c>
      <c r="O899" s="1" t="s">
        <v>36</v>
      </c>
      <c r="P899" t="s">
        <v>34</v>
      </c>
      <c r="Q899" s="2">
        <f>IF(LEFT(Table1[[#This Row],[Commute Distance]],2)="10",10,VALUE(LEFT(Table1[[#This Row],[Commute Distance]],FIND("-",Table1[[#This Row],[Commute Distance]])-1)))</f>
        <v>0</v>
      </c>
      <c r="R8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899">
        <f>(Table1[[#This Row],[Upper Bound]]+Table1[[#This Row],[Lower Bound]])/2</f>
        <v>0.5</v>
      </c>
    </row>
    <row r="900" spans="1:19" x14ac:dyDescent="0.3">
      <c r="A900" s="2">
        <v>18066</v>
      </c>
      <c r="B900" t="s">
        <v>25</v>
      </c>
      <c r="C900" t="str">
        <f>IF(Table1[[#This Row],[Gender]]="M", "Married", "Single")</f>
        <v>Married</v>
      </c>
      <c r="D900" t="s">
        <v>24</v>
      </c>
      <c r="E900" t="str">
        <f>IF(Table1[[#This Row],[Gender]]="F", "Female", "Male")</f>
        <v>Male</v>
      </c>
      <c r="F900" s="3">
        <v>70000</v>
      </c>
      <c r="G900" s="2">
        <v>5</v>
      </c>
      <c r="H900" t="s">
        <v>21</v>
      </c>
      <c r="I900" t="s">
        <v>12</v>
      </c>
      <c r="J900">
        <v>3</v>
      </c>
      <c r="K900" t="s">
        <v>22</v>
      </c>
      <c r="L900" s="2">
        <v>60</v>
      </c>
      <c r="M900" s="15" t="s">
        <v>12</v>
      </c>
      <c r="N900" s="2">
        <f>IF(Table1[[#This Row],[Purchased Bike]]="Yes", 1, 0)</f>
        <v>1</v>
      </c>
      <c r="O900" s="1" t="s">
        <v>36</v>
      </c>
      <c r="P900" t="s">
        <v>30</v>
      </c>
      <c r="Q900" s="2">
        <f>IF(LEFT(Table1[[#This Row],[Commute Distance]],2)="10",10,VALUE(LEFT(Table1[[#This Row],[Commute Distance]],FIND("-",Table1[[#This Row],[Commute Distance]])-1)))</f>
        <v>10</v>
      </c>
      <c r="R9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00">
        <f>(Table1[[#This Row],[Upper Bound]]+Table1[[#This Row],[Lower Bound]])/2</f>
        <v>504.5</v>
      </c>
    </row>
    <row r="901" spans="1:19" x14ac:dyDescent="0.3">
      <c r="A901" s="2">
        <v>28192</v>
      </c>
      <c r="B901" t="s">
        <v>24</v>
      </c>
      <c r="C901" t="str">
        <f>IF(Table1[[#This Row],[Gender]]="M", "Married", "Single")</f>
        <v>Single</v>
      </c>
      <c r="D901" t="s">
        <v>23</v>
      </c>
      <c r="E901" t="str">
        <f>IF(Table1[[#This Row],[Gender]]="F", "Female", "Male")</f>
        <v>Female</v>
      </c>
      <c r="F901" s="3">
        <v>70000</v>
      </c>
      <c r="G901" s="2">
        <v>5</v>
      </c>
      <c r="H901" t="s">
        <v>16</v>
      </c>
      <c r="I901" t="s">
        <v>12</v>
      </c>
      <c r="J901">
        <v>3</v>
      </c>
      <c r="K901" t="s">
        <v>22</v>
      </c>
      <c r="L901" s="2">
        <v>46</v>
      </c>
      <c r="M901" s="15" t="s">
        <v>14</v>
      </c>
      <c r="N901" s="2">
        <f>IF(Table1[[#This Row],[Purchased Bike]]="Yes", 1, 0)</f>
        <v>0</v>
      </c>
      <c r="O901" s="1" t="s">
        <v>36</v>
      </c>
      <c r="P901" t="s">
        <v>35</v>
      </c>
      <c r="Q901" s="2">
        <f>IF(LEFT(Table1[[#This Row],[Commute Distance]],2)="10",10,VALUE(LEFT(Table1[[#This Row],[Commute Distance]],FIND("-",Table1[[#This Row],[Commute Distance]])-1)))</f>
        <v>10</v>
      </c>
      <c r="R9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01">
        <f>(Table1[[#This Row],[Upper Bound]]+Table1[[#This Row],[Lower Bound]])/2</f>
        <v>504.5</v>
      </c>
    </row>
    <row r="902" spans="1:19" x14ac:dyDescent="0.3">
      <c r="A902" s="2">
        <v>16122</v>
      </c>
      <c r="B902" t="s">
        <v>24</v>
      </c>
      <c r="C902" t="str">
        <f>IF(Table1[[#This Row],[Gender]]="M", "Married", "Single")</f>
        <v>Married</v>
      </c>
      <c r="D902" t="s">
        <v>24</v>
      </c>
      <c r="E902" t="str">
        <f>IF(Table1[[#This Row],[Gender]]="F", "Female", "Male")</f>
        <v>Male</v>
      </c>
      <c r="F902" s="3">
        <v>40000</v>
      </c>
      <c r="G902" s="2">
        <v>4</v>
      </c>
      <c r="H902" t="s">
        <v>11</v>
      </c>
      <c r="I902" t="s">
        <v>12</v>
      </c>
      <c r="J902">
        <v>2</v>
      </c>
      <c r="K902" t="s">
        <v>13</v>
      </c>
      <c r="L902" s="2">
        <v>44</v>
      </c>
      <c r="M902" s="15" t="s">
        <v>12</v>
      </c>
      <c r="N902" s="2">
        <f>IF(Table1[[#This Row],[Purchased Bike]]="Yes", 1, 0)</f>
        <v>1</v>
      </c>
      <c r="O902" s="1" t="s">
        <v>36</v>
      </c>
      <c r="P902" t="s">
        <v>33</v>
      </c>
      <c r="Q902" s="2">
        <f>IF(LEFT(Table1[[#This Row],[Commute Distance]],2)="10",10,VALUE(LEFT(Table1[[#This Row],[Commute Distance]],FIND("-",Table1[[#This Row],[Commute Distance]])-1)))</f>
        <v>0</v>
      </c>
      <c r="R9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02">
        <f>(Table1[[#This Row],[Upper Bound]]+Table1[[#This Row],[Lower Bound]])/2</f>
        <v>0.5</v>
      </c>
    </row>
    <row r="903" spans="1:19" x14ac:dyDescent="0.3">
      <c r="A903" s="2">
        <v>18607</v>
      </c>
      <c r="B903" t="s">
        <v>25</v>
      </c>
      <c r="C903" t="str">
        <f>IF(Table1[[#This Row],[Gender]]="M", "Married", "Single")</f>
        <v>Single</v>
      </c>
      <c r="D903" t="s">
        <v>23</v>
      </c>
      <c r="E903" t="str">
        <f>IF(Table1[[#This Row],[Gender]]="F", "Female", "Male")</f>
        <v>Female</v>
      </c>
      <c r="F903" s="3">
        <v>60000</v>
      </c>
      <c r="G903" s="2">
        <v>4</v>
      </c>
      <c r="H903" t="s">
        <v>11</v>
      </c>
      <c r="I903" t="s">
        <v>12</v>
      </c>
      <c r="J903">
        <v>2</v>
      </c>
      <c r="K903" t="s">
        <v>17</v>
      </c>
      <c r="L903" s="2">
        <v>42</v>
      </c>
      <c r="M903" s="15" t="s">
        <v>12</v>
      </c>
      <c r="N903" s="2">
        <f>IF(Table1[[#This Row],[Purchased Bike]]="Yes", 1, 0)</f>
        <v>1</v>
      </c>
      <c r="O903" s="1" t="s">
        <v>36</v>
      </c>
      <c r="P903" t="s">
        <v>30</v>
      </c>
      <c r="Q903" s="2">
        <f>IF(LEFT(Table1[[#This Row],[Commute Distance]],2)="10",10,VALUE(LEFT(Table1[[#This Row],[Commute Distance]],FIND("-",Table1[[#This Row],[Commute Distance]])-1)))</f>
        <v>2</v>
      </c>
      <c r="R9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03">
        <f>(Table1[[#This Row],[Upper Bound]]+Table1[[#This Row],[Lower Bound]])/2</f>
        <v>3.5</v>
      </c>
    </row>
    <row r="904" spans="1:19" x14ac:dyDescent="0.3">
      <c r="A904" s="2">
        <v>28858</v>
      </c>
      <c r="B904" t="s">
        <v>25</v>
      </c>
      <c r="C904" t="str">
        <f>IF(Table1[[#This Row],[Gender]]="M", "Married", "Single")</f>
        <v>Married</v>
      </c>
      <c r="D904" t="s">
        <v>24</v>
      </c>
      <c r="E904" t="str">
        <f>IF(Table1[[#This Row],[Gender]]="F", "Female", "Male")</f>
        <v>Male</v>
      </c>
      <c r="F904" s="3">
        <v>80000</v>
      </c>
      <c r="G904" s="2">
        <v>3</v>
      </c>
      <c r="H904" t="s">
        <v>11</v>
      </c>
      <c r="I904" t="s">
        <v>12</v>
      </c>
      <c r="J904">
        <v>0</v>
      </c>
      <c r="K904" t="s">
        <v>17</v>
      </c>
      <c r="L904" s="2">
        <v>40</v>
      </c>
      <c r="M904" s="15" t="s">
        <v>14</v>
      </c>
      <c r="N904" s="2">
        <f>IF(Table1[[#This Row],[Purchased Bike]]="Yes", 1, 0)</f>
        <v>0</v>
      </c>
      <c r="O904" s="1" t="s">
        <v>36</v>
      </c>
      <c r="P904" t="s">
        <v>30</v>
      </c>
      <c r="Q904" s="2">
        <f>IF(LEFT(Table1[[#This Row],[Commute Distance]],2)="10",10,VALUE(LEFT(Table1[[#This Row],[Commute Distance]],FIND("-",Table1[[#This Row],[Commute Distance]])-1)))</f>
        <v>2</v>
      </c>
      <c r="R9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04">
        <f>(Table1[[#This Row],[Upper Bound]]+Table1[[#This Row],[Lower Bound]])/2</f>
        <v>3.5</v>
      </c>
    </row>
    <row r="905" spans="1:19" x14ac:dyDescent="0.3">
      <c r="A905" s="2">
        <v>14432</v>
      </c>
      <c r="B905" t="s">
        <v>25</v>
      </c>
      <c r="C905" t="str">
        <f>IF(Table1[[#This Row],[Gender]]="M", "Married", "Single")</f>
        <v>Married</v>
      </c>
      <c r="D905" t="s">
        <v>24</v>
      </c>
      <c r="E905" t="str">
        <f>IF(Table1[[#This Row],[Gender]]="F", "Female", "Male")</f>
        <v>Male</v>
      </c>
      <c r="F905" s="3">
        <v>90000</v>
      </c>
      <c r="G905" s="2">
        <v>4</v>
      </c>
      <c r="H905" t="s">
        <v>21</v>
      </c>
      <c r="I905" t="s">
        <v>12</v>
      </c>
      <c r="J905">
        <v>1</v>
      </c>
      <c r="K905" t="s">
        <v>18</v>
      </c>
      <c r="L905" s="2">
        <v>73</v>
      </c>
      <c r="M905" s="15" t="s">
        <v>14</v>
      </c>
      <c r="N905" s="2">
        <f>IF(Table1[[#This Row],[Purchased Bike]]="Yes", 1, 0)</f>
        <v>0</v>
      </c>
      <c r="O905" s="1" t="s">
        <v>36</v>
      </c>
      <c r="P905" t="s">
        <v>35</v>
      </c>
      <c r="Q905" s="2">
        <f>IF(LEFT(Table1[[#This Row],[Commute Distance]],2)="10",10,VALUE(LEFT(Table1[[#This Row],[Commute Distance]],FIND("-",Table1[[#This Row],[Commute Distance]])-1)))</f>
        <v>5</v>
      </c>
      <c r="R9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05">
        <f>(Table1[[#This Row],[Upper Bound]]+Table1[[#This Row],[Lower Bound]])/2</f>
        <v>7.5</v>
      </c>
    </row>
    <row r="906" spans="1:19" x14ac:dyDescent="0.3">
      <c r="A906" s="2">
        <v>26305</v>
      </c>
      <c r="B906" t="s">
        <v>25</v>
      </c>
      <c r="C906" t="str">
        <f>IF(Table1[[#This Row],[Gender]]="M", "Married", "Single")</f>
        <v>Single</v>
      </c>
      <c r="D906" t="s">
        <v>23</v>
      </c>
      <c r="E906" t="str">
        <f>IF(Table1[[#This Row],[Gender]]="F", "Female", "Male")</f>
        <v>Female</v>
      </c>
      <c r="F906" s="3">
        <v>60000</v>
      </c>
      <c r="G906" s="2">
        <v>2</v>
      </c>
      <c r="H906" t="s">
        <v>11</v>
      </c>
      <c r="I906" t="s">
        <v>14</v>
      </c>
      <c r="J906">
        <v>0</v>
      </c>
      <c r="K906" t="s">
        <v>13</v>
      </c>
      <c r="L906" s="2">
        <v>36</v>
      </c>
      <c r="M906" s="15" t="s">
        <v>12</v>
      </c>
      <c r="N906" s="2">
        <f>IF(Table1[[#This Row],[Purchased Bike]]="Yes", 1, 0)</f>
        <v>1</v>
      </c>
      <c r="O906" s="1" t="s">
        <v>36</v>
      </c>
      <c r="P906" t="s">
        <v>30</v>
      </c>
      <c r="Q906" s="2">
        <f>IF(LEFT(Table1[[#This Row],[Commute Distance]],2)="10",10,VALUE(LEFT(Table1[[#This Row],[Commute Distance]],FIND("-",Table1[[#This Row],[Commute Distance]])-1)))</f>
        <v>0</v>
      </c>
      <c r="R9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06">
        <f>(Table1[[#This Row],[Upper Bound]]+Table1[[#This Row],[Lower Bound]])/2</f>
        <v>0.5</v>
      </c>
    </row>
    <row r="907" spans="1:19" x14ac:dyDescent="0.3">
      <c r="A907" s="2">
        <v>22050</v>
      </c>
      <c r="B907" t="s">
        <v>25</v>
      </c>
      <c r="C907" t="str">
        <f>IF(Table1[[#This Row],[Gender]]="M", "Married", "Single")</f>
        <v>Married</v>
      </c>
      <c r="D907" t="s">
        <v>24</v>
      </c>
      <c r="E907" t="str">
        <f>IF(Table1[[#This Row],[Gender]]="F", "Female", "Male")</f>
        <v>Male</v>
      </c>
      <c r="F907" s="3">
        <v>90000</v>
      </c>
      <c r="G907" s="2">
        <v>4</v>
      </c>
      <c r="H907" t="s">
        <v>21</v>
      </c>
      <c r="I907" t="s">
        <v>12</v>
      </c>
      <c r="J907">
        <v>1</v>
      </c>
      <c r="K907" t="s">
        <v>20</v>
      </c>
      <c r="L907" s="2">
        <v>38</v>
      </c>
      <c r="M907" s="15" t="s">
        <v>12</v>
      </c>
      <c r="N907" s="2">
        <f>IF(Table1[[#This Row],[Purchased Bike]]="Yes", 1, 0)</f>
        <v>1</v>
      </c>
      <c r="O907" s="1" t="s">
        <v>36</v>
      </c>
      <c r="P907" t="s">
        <v>30</v>
      </c>
      <c r="Q907" s="2">
        <f>IF(LEFT(Table1[[#This Row],[Commute Distance]],2)="10",10,VALUE(LEFT(Table1[[#This Row],[Commute Distance]],FIND("-",Table1[[#This Row],[Commute Distance]])-1)))</f>
        <v>1</v>
      </c>
      <c r="R9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07">
        <f>(Table1[[#This Row],[Upper Bound]]+Table1[[#This Row],[Lower Bound]])/2</f>
        <v>1.5</v>
      </c>
    </row>
    <row r="908" spans="1:19" x14ac:dyDescent="0.3">
      <c r="A908" s="2">
        <v>25394</v>
      </c>
      <c r="B908" t="s">
        <v>24</v>
      </c>
      <c r="C908" t="str">
        <f>IF(Table1[[#This Row],[Gender]]="M", "Married", "Single")</f>
        <v>Married</v>
      </c>
      <c r="D908" t="s">
        <v>24</v>
      </c>
      <c r="E908" t="str">
        <f>IF(Table1[[#This Row],[Gender]]="F", "Female", "Male")</f>
        <v>Male</v>
      </c>
      <c r="F908" s="3">
        <v>60000</v>
      </c>
      <c r="G908" s="2">
        <v>1</v>
      </c>
      <c r="H908" t="s">
        <v>16</v>
      </c>
      <c r="I908" t="s">
        <v>12</v>
      </c>
      <c r="J908">
        <v>0</v>
      </c>
      <c r="K908" t="s">
        <v>17</v>
      </c>
      <c r="L908" s="2">
        <v>34</v>
      </c>
      <c r="M908" s="15" t="s">
        <v>12</v>
      </c>
      <c r="N908" s="2">
        <f>IF(Table1[[#This Row],[Purchased Bike]]="Yes", 1, 0)</f>
        <v>1</v>
      </c>
      <c r="O908" s="1" t="s">
        <v>36</v>
      </c>
      <c r="P908" t="s">
        <v>35</v>
      </c>
      <c r="Q908" s="2">
        <f>IF(LEFT(Table1[[#This Row],[Commute Distance]],2)="10",10,VALUE(LEFT(Table1[[#This Row],[Commute Distance]],FIND("-",Table1[[#This Row],[Commute Distance]])-1)))</f>
        <v>2</v>
      </c>
      <c r="R9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08">
        <f>(Table1[[#This Row],[Upper Bound]]+Table1[[#This Row],[Lower Bound]])/2</f>
        <v>3.5</v>
      </c>
    </row>
    <row r="909" spans="1:19" x14ac:dyDescent="0.3">
      <c r="A909" s="2">
        <v>19747</v>
      </c>
      <c r="B909" t="s">
        <v>24</v>
      </c>
      <c r="C909" t="str">
        <f>IF(Table1[[#This Row],[Gender]]="M", "Married", "Single")</f>
        <v>Married</v>
      </c>
      <c r="D909" t="s">
        <v>24</v>
      </c>
      <c r="E909" t="str">
        <f>IF(Table1[[#This Row],[Gender]]="F", "Female", "Male")</f>
        <v>Male</v>
      </c>
      <c r="F909" s="3">
        <v>50000</v>
      </c>
      <c r="G909" s="2">
        <v>4</v>
      </c>
      <c r="H909" t="s">
        <v>21</v>
      </c>
      <c r="I909" t="s">
        <v>12</v>
      </c>
      <c r="J909">
        <v>2</v>
      </c>
      <c r="K909" t="s">
        <v>22</v>
      </c>
      <c r="L909" s="2">
        <v>63</v>
      </c>
      <c r="M909" s="15" t="s">
        <v>14</v>
      </c>
      <c r="N909" s="2">
        <f>IF(Table1[[#This Row],[Purchased Bike]]="Yes", 1, 0)</f>
        <v>0</v>
      </c>
      <c r="O909" s="1" t="s">
        <v>36</v>
      </c>
      <c r="P909" t="s">
        <v>30</v>
      </c>
      <c r="Q909" s="2">
        <f>IF(LEFT(Table1[[#This Row],[Commute Distance]],2)="10",10,VALUE(LEFT(Table1[[#This Row],[Commute Distance]],FIND("-",Table1[[#This Row],[Commute Distance]])-1)))</f>
        <v>10</v>
      </c>
      <c r="R9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09">
        <f>(Table1[[#This Row],[Upper Bound]]+Table1[[#This Row],[Lower Bound]])/2</f>
        <v>504.5</v>
      </c>
    </row>
    <row r="910" spans="1:19" x14ac:dyDescent="0.3">
      <c r="A910" s="2">
        <v>23195</v>
      </c>
      <c r="B910" t="s">
        <v>25</v>
      </c>
      <c r="C910" t="str">
        <f>IF(Table1[[#This Row],[Gender]]="M", "Married", "Single")</f>
        <v>Married</v>
      </c>
      <c r="D910" t="s">
        <v>24</v>
      </c>
      <c r="E910" t="str">
        <f>IF(Table1[[#This Row],[Gender]]="F", "Female", "Male")</f>
        <v>Male</v>
      </c>
      <c r="F910" s="3">
        <v>50000</v>
      </c>
      <c r="G910" s="2">
        <v>3</v>
      </c>
      <c r="H910" t="s">
        <v>11</v>
      </c>
      <c r="I910" t="s">
        <v>12</v>
      </c>
      <c r="J910">
        <v>2</v>
      </c>
      <c r="K910" t="s">
        <v>17</v>
      </c>
      <c r="L910" s="2">
        <v>41</v>
      </c>
      <c r="M910" s="15" t="s">
        <v>12</v>
      </c>
      <c r="N910" s="2">
        <f>IF(Table1[[#This Row],[Purchased Bike]]="Yes", 1, 0)</f>
        <v>1</v>
      </c>
      <c r="O910" s="1" t="s">
        <v>36</v>
      </c>
      <c r="P910" t="s">
        <v>30</v>
      </c>
      <c r="Q910" s="2">
        <f>IF(LEFT(Table1[[#This Row],[Commute Distance]],2)="10",10,VALUE(LEFT(Table1[[#This Row],[Commute Distance]],FIND("-",Table1[[#This Row],[Commute Distance]])-1)))</f>
        <v>2</v>
      </c>
      <c r="R9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10">
        <f>(Table1[[#This Row],[Upper Bound]]+Table1[[#This Row],[Lower Bound]])/2</f>
        <v>3.5</v>
      </c>
    </row>
    <row r="911" spans="1:19" x14ac:dyDescent="0.3">
      <c r="A911" s="2">
        <v>21695</v>
      </c>
      <c r="B911" t="s">
        <v>24</v>
      </c>
      <c r="C911" t="str">
        <f>IF(Table1[[#This Row],[Gender]]="M", "Married", "Single")</f>
        <v>Married</v>
      </c>
      <c r="D911" t="s">
        <v>24</v>
      </c>
      <c r="E911" t="str">
        <f>IF(Table1[[#This Row],[Gender]]="F", "Female", "Male")</f>
        <v>Male</v>
      </c>
      <c r="F911" s="3">
        <v>60000</v>
      </c>
      <c r="G911" s="2">
        <v>0</v>
      </c>
      <c r="H911" t="s">
        <v>11</v>
      </c>
      <c r="I911" t="s">
        <v>12</v>
      </c>
      <c r="J911">
        <v>0</v>
      </c>
      <c r="K911" t="s">
        <v>20</v>
      </c>
      <c r="L911" s="2">
        <v>39</v>
      </c>
      <c r="M911" s="15" t="s">
        <v>12</v>
      </c>
      <c r="N911" s="2">
        <f>IF(Table1[[#This Row],[Purchased Bike]]="Yes", 1, 0)</f>
        <v>1</v>
      </c>
      <c r="O911" s="1" t="s">
        <v>36</v>
      </c>
      <c r="P911" t="s">
        <v>35</v>
      </c>
      <c r="Q911" s="2">
        <f>IF(LEFT(Table1[[#This Row],[Commute Distance]],2)="10",10,VALUE(LEFT(Table1[[#This Row],[Commute Distance]],FIND("-",Table1[[#This Row],[Commute Distance]])-1)))</f>
        <v>1</v>
      </c>
      <c r="R9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11">
        <f>(Table1[[#This Row],[Upper Bound]]+Table1[[#This Row],[Lower Bound]])/2</f>
        <v>1.5</v>
      </c>
    </row>
    <row r="912" spans="1:19" x14ac:dyDescent="0.3">
      <c r="A912" s="2">
        <v>13934</v>
      </c>
      <c r="B912" t="s">
        <v>24</v>
      </c>
      <c r="C912" t="str">
        <f>IF(Table1[[#This Row],[Gender]]="M", "Married", "Single")</f>
        <v>Married</v>
      </c>
      <c r="D912" t="s">
        <v>24</v>
      </c>
      <c r="E912" t="str">
        <f>IF(Table1[[#This Row],[Gender]]="F", "Female", "Male")</f>
        <v>Male</v>
      </c>
      <c r="F912" s="3">
        <v>40000</v>
      </c>
      <c r="G912" s="2">
        <v>4</v>
      </c>
      <c r="H912" t="s">
        <v>11</v>
      </c>
      <c r="I912" t="s">
        <v>12</v>
      </c>
      <c r="J912">
        <v>2</v>
      </c>
      <c r="K912" t="s">
        <v>17</v>
      </c>
      <c r="L912" s="2">
        <v>46</v>
      </c>
      <c r="M912" s="15" t="s">
        <v>14</v>
      </c>
      <c r="N912" s="2">
        <f>IF(Table1[[#This Row],[Purchased Bike]]="Yes", 1, 0)</f>
        <v>0</v>
      </c>
      <c r="O912" s="1" t="s">
        <v>36</v>
      </c>
      <c r="P912" t="s">
        <v>33</v>
      </c>
      <c r="Q912" s="2">
        <f>IF(LEFT(Table1[[#This Row],[Commute Distance]],2)="10",10,VALUE(LEFT(Table1[[#This Row],[Commute Distance]],FIND("-",Table1[[#This Row],[Commute Distance]])-1)))</f>
        <v>2</v>
      </c>
      <c r="R9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12">
        <f>(Table1[[#This Row],[Upper Bound]]+Table1[[#This Row],[Lower Bound]])/2</f>
        <v>3.5</v>
      </c>
    </row>
    <row r="913" spans="1:19" x14ac:dyDescent="0.3">
      <c r="A913" s="2">
        <v>13337</v>
      </c>
      <c r="B913" t="s">
        <v>24</v>
      </c>
      <c r="C913" t="str">
        <f>IF(Table1[[#This Row],[Gender]]="M", "Married", "Single")</f>
        <v>Single</v>
      </c>
      <c r="D913" t="s">
        <v>23</v>
      </c>
      <c r="E913" t="str">
        <f>IF(Table1[[#This Row],[Gender]]="F", "Female", "Male")</f>
        <v>Female</v>
      </c>
      <c r="F913" s="3">
        <v>80000</v>
      </c>
      <c r="G913" s="2">
        <v>5</v>
      </c>
      <c r="H913" t="s">
        <v>21</v>
      </c>
      <c r="I913" t="s">
        <v>12</v>
      </c>
      <c r="J913">
        <v>2</v>
      </c>
      <c r="K913" t="s">
        <v>18</v>
      </c>
      <c r="L913" s="2">
        <v>64</v>
      </c>
      <c r="M913" s="15" t="s">
        <v>14</v>
      </c>
      <c r="N913" s="2">
        <f>IF(Table1[[#This Row],[Purchased Bike]]="Yes", 1, 0)</f>
        <v>0</v>
      </c>
      <c r="O913" s="1" t="s">
        <v>36</v>
      </c>
      <c r="P913" t="s">
        <v>30</v>
      </c>
      <c r="Q913" s="2">
        <f>IF(LEFT(Table1[[#This Row],[Commute Distance]],2)="10",10,VALUE(LEFT(Table1[[#This Row],[Commute Distance]],FIND("-",Table1[[#This Row],[Commute Distance]])-1)))</f>
        <v>5</v>
      </c>
      <c r="R9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13">
        <f>(Table1[[#This Row],[Upper Bound]]+Table1[[#This Row],[Lower Bound]])/2</f>
        <v>7.5</v>
      </c>
    </row>
    <row r="914" spans="1:19" x14ac:dyDescent="0.3">
      <c r="A914" s="2">
        <v>27190</v>
      </c>
      <c r="B914" t="s">
        <v>24</v>
      </c>
      <c r="C914" t="str">
        <f>IF(Table1[[#This Row],[Gender]]="M", "Married", "Single")</f>
        <v>Single</v>
      </c>
      <c r="D914" t="s">
        <v>23</v>
      </c>
      <c r="E914" t="str">
        <f>IF(Table1[[#This Row],[Gender]]="F", "Female", "Male")</f>
        <v>Female</v>
      </c>
      <c r="F914" s="3">
        <v>40000</v>
      </c>
      <c r="G914" s="2">
        <v>3</v>
      </c>
      <c r="H914" t="s">
        <v>15</v>
      </c>
      <c r="I914" t="s">
        <v>12</v>
      </c>
      <c r="J914">
        <v>1</v>
      </c>
      <c r="K914" t="s">
        <v>20</v>
      </c>
      <c r="L914" s="2">
        <v>32</v>
      </c>
      <c r="M914" s="15" t="s">
        <v>14</v>
      </c>
      <c r="N914" s="2">
        <f>IF(Table1[[#This Row],[Purchased Bike]]="Yes", 1, 0)</f>
        <v>0</v>
      </c>
      <c r="O914" s="1" t="s">
        <v>36</v>
      </c>
      <c r="P914" t="s">
        <v>31</v>
      </c>
      <c r="Q914" s="2">
        <f>IF(LEFT(Table1[[#This Row],[Commute Distance]],2)="10",10,VALUE(LEFT(Table1[[#This Row],[Commute Distance]],FIND("-",Table1[[#This Row],[Commute Distance]])-1)))</f>
        <v>1</v>
      </c>
      <c r="R9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14">
        <f>(Table1[[#This Row],[Upper Bound]]+Table1[[#This Row],[Lower Bound]])/2</f>
        <v>1.5</v>
      </c>
    </row>
    <row r="915" spans="1:19" x14ac:dyDescent="0.3">
      <c r="A915" s="2">
        <v>28657</v>
      </c>
      <c r="B915" t="s">
        <v>25</v>
      </c>
      <c r="C915" t="str">
        <f>IF(Table1[[#This Row],[Gender]]="M", "Married", "Single")</f>
        <v>Married</v>
      </c>
      <c r="D915" t="s">
        <v>24</v>
      </c>
      <c r="E915" t="str">
        <f>IF(Table1[[#This Row],[Gender]]="F", "Female", "Male")</f>
        <v>Male</v>
      </c>
      <c r="F915" s="3">
        <v>60000</v>
      </c>
      <c r="G915" s="2">
        <v>2</v>
      </c>
      <c r="H915" t="s">
        <v>11</v>
      </c>
      <c r="I915" t="s">
        <v>12</v>
      </c>
      <c r="J915">
        <v>0</v>
      </c>
      <c r="K915" t="s">
        <v>17</v>
      </c>
      <c r="L915" s="2">
        <v>36</v>
      </c>
      <c r="M915" s="15" t="s">
        <v>12</v>
      </c>
      <c r="N915" s="2">
        <f>IF(Table1[[#This Row],[Purchased Bike]]="Yes", 1, 0)</f>
        <v>1</v>
      </c>
      <c r="O915" s="1" t="s">
        <v>36</v>
      </c>
      <c r="P915" t="s">
        <v>30</v>
      </c>
      <c r="Q915" s="2">
        <f>IF(LEFT(Table1[[#This Row],[Commute Distance]],2)="10",10,VALUE(LEFT(Table1[[#This Row],[Commute Distance]],FIND("-",Table1[[#This Row],[Commute Distance]])-1)))</f>
        <v>2</v>
      </c>
      <c r="R9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15">
        <f>(Table1[[#This Row],[Upper Bound]]+Table1[[#This Row],[Lower Bound]])/2</f>
        <v>3.5</v>
      </c>
    </row>
    <row r="916" spans="1:19" x14ac:dyDescent="0.3">
      <c r="A916" s="2">
        <v>21713</v>
      </c>
      <c r="B916" t="s">
        <v>25</v>
      </c>
      <c r="C916" t="str">
        <f>IF(Table1[[#This Row],[Gender]]="M", "Married", "Single")</f>
        <v>Married</v>
      </c>
      <c r="D916" t="s">
        <v>24</v>
      </c>
      <c r="E916" t="str">
        <f>IF(Table1[[#This Row],[Gender]]="F", "Female", "Male")</f>
        <v>Male</v>
      </c>
      <c r="F916" s="3">
        <v>80000</v>
      </c>
      <c r="G916" s="2">
        <v>5</v>
      </c>
      <c r="H916" t="s">
        <v>11</v>
      </c>
      <c r="I916" t="s">
        <v>14</v>
      </c>
      <c r="J916">
        <v>0</v>
      </c>
      <c r="K916" t="s">
        <v>13</v>
      </c>
      <c r="L916" s="2">
        <v>47</v>
      </c>
      <c r="M916" s="15" t="s">
        <v>14</v>
      </c>
      <c r="N916" s="2">
        <f>IF(Table1[[#This Row],[Purchased Bike]]="Yes", 1, 0)</f>
        <v>0</v>
      </c>
      <c r="O916" s="1" t="s">
        <v>36</v>
      </c>
      <c r="P916" t="s">
        <v>35</v>
      </c>
      <c r="Q916" s="2">
        <f>IF(LEFT(Table1[[#This Row],[Commute Distance]],2)="10",10,VALUE(LEFT(Table1[[#This Row],[Commute Distance]],FIND("-",Table1[[#This Row],[Commute Distance]])-1)))</f>
        <v>0</v>
      </c>
      <c r="R9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16">
        <f>(Table1[[#This Row],[Upper Bound]]+Table1[[#This Row],[Lower Bound]])/2</f>
        <v>0.5</v>
      </c>
    </row>
    <row r="917" spans="1:19" x14ac:dyDescent="0.3">
      <c r="A917" s="2">
        <v>21752</v>
      </c>
      <c r="B917" t="s">
        <v>24</v>
      </c>
      <c r="C917" t="str">
        <f>IF(Table1[[#This Row],[Gender]]="M", "Married", "Single")</f>
        <v>Married</v>
      </c>
      <c r="D917" t="s">
        <v>24</v>
      </c>
      <c r="E917" t="str">
        <f>IF(Table1[[#This Row],[Gender]]="F", "Female", "Male")</f>
        <v>Male</v>
      </c>
      <c r="F917" s="3">
        <v>60000</v>
      </c>
      <c r="G917" s="2">
        <v>3</v>
      </c>
      <c r="H917" t="s">
        <v>21</v>
      </c>
      <c r="I917" t="s">
        <v>12</v>
      </c>
      <c r="J917">
        <v>2</v>
      </c>
      <c r="K917" t="s">
        <v>22</v>
      </c>
      <c r="L917" s="2">
        <v>64</v>
      </c>
      <c r="M917" s="15" t="s">
        <v>14</v>
      </c>
      <c r="N917" s="2">
        <f>IF(Table1[[#This Row],[Purchased Bike]]="Yes", 1, 0)</f>
        <v>0</v>
      </c>
      <c r="O917" s="1" t="s">
        <v>36</v>
      </c>
      <c r="P917" t="s">
        <v>35</v>
      </c>
      <c r="Q917" s="2">
        <f>IF(LEFT(Table1[[#This Row],[Commute Distance]],2)="10",10,VALUE(LEFT(Table1[[#This Row],[Commute Distance]],FIND("-",Table1[[#This Row],[Commute Distance]])-1)))</f>
        <v>10</v>
      </c>
      <c r="R9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17">
        <f>(Table1[[#This Row],[Upper Bound]]+Table1[[#This Row],[Lower Bound]])/2</f>
        <v>504.5</v>
      </c>
    </row>
    <row r="918" spans="1:19" x14ac:dyDescent="0.3">
      <c r="A918" s="2">
        <v>27273</v>
      </c>
      <c r="B918" t="s">
        <v>25</v>
      </c>
      <c r="C918" t="str">
        <f>IF(Table1[[#This Row],[Gender]]="M", "Married", "Single")</f>
        <v>Married</v>
      </c>
      <c r="D918" t="s">
        <v>24</v>
      </c>
      <c r="E918" t="str">
        <f>IF(Table1[[#This Row],[Gender]]="F", "Female", "Male")</f>
        <v>Male</v>
      </c>
      <c r="F918" s="3">
        <v>70000</v>
      </c>
      <c r="G918" s="2">
        <v>3</v>
      </c>
      <c r="H918" t="s">
        <v>16</v>
      </c>
      <c r="I918" t="s">
        <v>14</v>
      </c>
      <c r="J918">
        <v>0</v>
      </c>
      <c r="K918" t="s">
        <v>13</v>
      </c>
      <c r="L918" s="2">
        <v>35</v>
      </c>
      <c r="M918" s="15" t="s">
        <v>12</v>
      </c>
      <c r="N918" s="2">
        <f>IF(Table1[[#This Row],[Purchased Bike]]="Yes", 1, 0)</f>
        <v>1</v>
      </c>
      <c r="O918" s="1" t="s">
        <v>36</v>
      </c>
      <c r="P918" t="s">
        <v>35</v>
      </c>
      <c r="Q918" s="2">
        <f>IF(LEFT(Table1[[#This Row],[Commute Distance]],2)="10",10,VALUE(LEFT(Table1[[#This Row],[Commute Distance]],FIND("-",Table1[[#This Row],[Commute Distance]])-1)))</f>
        <v>0</v>
      </c>
      <c r="R9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18">
        <f>(Table1[[#This Row],[Upper Bound]]+Table1[[#This Row],[Lower Bound]])/2</f>
        <v>0.5</v>
      </c>
    </row>
    <row r="919" spans="1:19" x14ac:dyDescent="0.3">
      <c r="A919" s="2">
        <v>22719</v>
      </c>
      <c r="B919" t="s">
        <v>25</v>
      </c>
      <c r="C919" t="str">
        <f>IF(Table1[[#This Row],[Gender]]="M", "Married", "Single")</f>
        <v>Married</v>
      </c>
      <c r="D919" t="s">
        <v>24</v>
      </c>
      <c r="E919" t="str">
        <f>IF(Table1[[#This Row],[Gender]]="F", "Female", "Male")</f>
        <v>Male</v>
      </c>
      <c r="F919" s="3">
        <v>110000</v>
      </c>
      <c r="G919" s="2">
        <v>3</v>
      </c>
      <c r="H919" t="s">
        <v>21</v>
      </c>
      <c r="I919" t="s">
        <v>12</v>
      </c>
      <c r="J919">
        <v>4</v>
      </c>
      <c r="K919" t="s">
        <v>17</v>
      </c>
      <c r="L919" s="2">
        <v>40</v>
      </c>
      <c r="M919" s="15" t="s">
        <v>12</v>
      </c>
      <c r="N919" s="2">
        <f>IF(Table1[[#This Row],[Purchased Bike]]="Yes", 1, 0)</f>
        <v>1</v>
      </c>
      <c r="O919" s="1" t="s">
        <v>36</v>
      </c>
      <c r="P919" t="s">
        <v>30</v>
      </c>
      <c r="Q919" s="2">
        <f>IF(LEFT(Table1[[#This Row],[Commute Distance]],2)="10",10,VALUE(LEFT(Table1[[#This Row],[Commute Distance]],FIND("-",Table1[[#This Row],[Commute Distance]])-1)))</f>
        <v>2</v>
      </c>
      <c r="R9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19">
        <f>(Table1[[#This Row],[Upper Bound]]+Table1[[#This Row],[Lower Bound]])/2</f>
        <v>3.5</v>
      </c>
    </row>
    <row r="920" spans="1:19" x14ac:dyDescent="0.3">
      <c r="A920" s="2">
        <v>22042</v>
      </c>
      <c r="B920" t="s">
        <v>24</v>
      </c>
      <c r="C920" t="str">
        <f>IF(Table1[[#This Row],[Gender]]="M", "Married", "Single")</f>
        <v>Single</v>
      </c>
      <c r="D920" t="s">
        <v>23</v>
      </c>
      <c r="E920" t="str">
        <f>IF(Table1[[#This Row],[Gender]]="F", "Female", "Male")</f>
        <v>Female</v>
      </c>
      <c r="F920" s="3">
        <v>70000</v>
      </c>
      <c r="G920" s="2">
        <v>0</v>
      </c>
      <c r="H920" t="s">
        <v>11</v>
      </c>
      <c r="I920" t="s">
        <v>12</v>
      </c>
      <c r="J920">
        <v>2</v>
      </c>
      <c r="K920" t="s">
        <v>18</v>
      </c>
      <c r="L920" s="2">
        <v>34</v>
      </c>
      <c r="M920" s="15" t="s">
        <v>12</v>
      </c>
      <c r="N920" s="2">
        <f>IF(Table1[[#This Row],[Purchased Bike]]="Yes", 1, 0)</f>
        <v>1</v>
      </c>
      <c r="O920" s="1" t="s">
        <v>36</v>
      </c>
      <c r="P920" t="s">
        <v>31</v>
      </c>
      <c r="Q920" s="2">
        <f>IF(LEFT(Table1[[#This Row],[Commute Distance]],2)="10",10,VALUE(LEFT(Table1[[#This Row],[Commute Distance]],FIND("-",Table1[[#This Row],[Commute Distance]])-1)))</f>
        <v>5</v>
      </c>
      <c r="R9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20">
        <f>(Table1[[#This Row],[Upper Bound]]+Table1[[#This Row],[Lower Bound]])/2</f>
        <v>7.5</v>
      </c>
    </row>
    <row r="921" spans="1:19" x14ac:dyDescent="0.3">
      <c r="A921" s="2">
        <v>21451</v>
      </c>
      <c r="B921" t="s">
        <v>24</v>
      </c>
      <c r="C921" t="str">
        <f>IF(Table1[[#This Row],[Gender]]="M", "Married", "Single")</f>
        <v>Single</v>
      </c>
      <c r="D921" t="s">
        <v>23</v>
      </c>
      <c r="E921" t="str">
        <f>IF(Table1[[#This Row],[Gender]]="F", "Female", "Male")</f>
        <v>Female</v>
      </c>
      <c r="F921" s="3">
        <v>40000</v>
      </c>
      <c r="G921" s="2">
        <v>4</v>
      </c>
      <c r="H921" t="s">
        <v>16</v>
      </c>
      <c r="I921" t="s">
        <v>12</v>
      </c>
      <c r="J921">
        <v>2</v>
      </c>
      <c r="K921" t="s">
        <v>22</v>
      </c>
      <c r="L921" s="2">
        <v>61</v>
      </c>
      <c r="M921" s="15" t="s">
        <v>14</v>
      </c>
      <c r="N921" s="2">
        <f>IF(Table1[[#This Row],[Purchased Bike]]="Yes", 1, 0)</f>
        <v>0</v>
      </c>
      <c r="O921" s="1" t="s">
        <v>36</v>
      </c>
      <c r="P921" t="s">
        <v>33</v>
      </c>
      <c r="Q921" s="2">
        <f>IF(LEFT(Table1[[#This Row],[Commute Distance]],2)="10",10,VALUE(LEFT(Table1[[#This Row],[Commute Distance]],FIND("-",Table1[[#This Row],[Commute Distance]])-1)))</f>
        <v>10</v>
      </c>
      <c r="R9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21">
        <f>(Table1[[#This Row],[Upper Bound]]+Table1[[#This Row],[Lower Bound]])/2</f>
        <v>504.5</v>
      </c>
    </row>
    <row r="922" spans="1:19" x14ac:dyDescent="0.3">
      <c r="A922" s="2">
        <v>20754</v>
      </c>
      <c r="B922" t="s">
        <v>24</v>
      </c>
      <c r="C922" t="str">
        <f>IF(Table1[[#This Row],[Gender]]="M", "Married", "Single")</f>
        <v>Married</v>
      </c>
      <c r="D922" t="s">
        <v>24</v>
      </c>
      <c r="E922" t="str">
        <f>IF(Table1[[#This Row],[Gender]]="F", "Female", "Male")</f>
        <v>Male</v>
      </c>
      <c r="F922" s="3">
        <v>30000</v>
      </c>
      <c r="G922" s="2">
        <v>2</v>
      </c>
      <c r="H922" t="s">
        <v>11</v>
      </c>
      <c r="I922" t="s">
        <v>12</v>
      </c>
      <c r="J922">
        <v>2</v>
      </c>
      <c r="K922" t="s">
        <v>20</v>
      </c>
      <c r="L922" s="2">
        <v>51</v>
      </c>
      <c r="M922" s="15" t="s">
        <v>14</v>
      </c>
      <c r="N922" s="2">
        <f>IF(Table1[[#This Row],[Purchased Bike]]="Yes", 1, 0)</f>
        <v>0</v>
      </c>
      <c r="O922" s="1" t="s">
        <v>36</v>
      </c>
      <c r="P922" t="s">
        <v>33</v>
      </c>
      <c r="Q922" s="2">
        <f>IF(LEFT(Table1[[#This Row],[Commute Distance]],2)="10",10,VALUE(LEFT(Table1[[#This Row],[Commute Distance]],FIND("-",Table1[[#This Row],[Commute Distance]])-1)))</f>
        <v>1</v>
      </c>
      <c r="R9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22">
        <f>(Table1[[#This Row],[Upper Bound]]+Table1[[#This Row],[Lower Bound]])/2</f>
        <v>1.5</v>
      </c>
    </row>
    <row r="923" spans="1:19" x14ac:dyDescent="0.3">
      <c r="A923" s="2">
        <v>12153</v>
      </c>
      <c r="B923" t="s">
        <v>25</v>
      </c>
      <c r="C923" t="str">
        <f>IF(Table1[[#This Row],[Gender]]="M", "Married", "Single")</f>
        <v>Single</v>
      </c>
      <c r="D923" t="s">
        <v>23</v>
      </c>
      <c r="E923" t="str">
        <f>IF(Table1[[#This Row],[Gender]]="F", "Female", "Male")</f>
        <v>Female</v>
      </c>
      <c r="F923" s="3">
        <v>70000</v>
      </c>
      <c r="G923" s="2">
        <v>3</v>
      </c>
      <c r="H923" t="s">
        <v>16</v>
      </c>
      <c r="I923" t="s">
        <v>12</v>
      </c>
      <c r="J923">
        <v>1</v>
      </c>
      <c r="K923" t="s">
        <v>18</v>
      </c>
      <c r="L923" s="2">
        <v>49</v>
      </c>
      <c r="M923" s="15" t="s">
        <v>12</v>
      </c>
      <c r="N923" s="2">
        <f>IF(Table1[[#This Row],[Purchased Bike]]="Yes", 1, 0)</f>
        <v>1</v>
      </c>
      <c r="O923" s="1" t="s">
        <v>36</v>
      </c>
      <c r="P923" t="s">
        <v>31</v>
      </c>
      <c r="Q923" s="2">
        <f>IF(LEFT(Table1[[#This Row],[Commute Distance]],2)="10",10,VALUE(LEFT(Table1[[#This Row],[Commute Distance]],FIND("-",Table1[[#This Row],[Commute Distance]])-1)))</f>
        <v>5</v>
      </c>
      <c r="R9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23">
        <f>(Table1[[#This Row],[Upper Bound]]+Table1[[#This Row],[Lower Bound]])/2</f>
        <v>7.5</v>
      </c>
    </row>
    <row r="924" spans="1:19" x14ac:dyDescent="0.3">
      <c r="A924" s="2">
        <v>16895</v>
      </c>
      <c r="B924" t="s">
        <v>24</v>
      </c>
      <c r="C924" t="str">
        <f>IF(Table1[[#This Row],[Gender]]="M", "Married", "Single")</f>
        <v>Single</v>
      </c>
      <c r="D924" t="s">
        <v>23</v>
      </c>
      <c r="E924" t="str">
        <f>IF(Table1[[#This Row],[Gender]]="F", "Female", "Male")</f>
        <v>Female</v>
      </c>
      <c r="F924" s="3">
        <v>40000</v>
      </c>
      <c r="G924" s="2">
        <v>3</v>
      </c>
      <c r="H924" t="s">
        <v>16</v>
      </c>
      <c r="I924" t="s">
        <v>14</v>
      </c>
      <c r="J924">
        <v>2</v>
      </c>
      <c r="K924" t="s">
        <v>20</v>
      </c>
      <c r="L924" s="2">
        <v>54</v>
      </c>
      <c r="M924" s="15" t="s">
        <v>12</v>
      </c>
      <c r="N924" s="2">
        <f>IF(Table1[[#This Row],[Purchased Bike]]="Yes", 1, 0)</f>
        <v>1</v>
      </c>
      <c r="O924" s="1" t="s">
        <v>36</v>
      </c>
      <c r="P924" t="s">
        <v>31</v>
      </c>
      <c r="Q924" s="2">
        <f>IF(LEFT(Table1[[#This Row],[Commute Distance]],2)="10",10,VALUE(LEFT(Table1[[#This Row],[Commute Distance]],FIND("-",Table1[[#This Row],[Commute Distance]])-1)))</f>
        <v>1</v>
      </c>
      <c r="R9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24">
        <f>(Table1[[#This Row],[Upper Bound]]+Table1[[#This Row],[Lower Bound]])/2</f>
        <v>1.5</v>
      </c>
    </row>
    <row r="925" spans="1:19" x14ac:dyDescent="0.3">
      <c r="A925" s="2">
        <v>26728</v>
      </c>
      <c r="B925" t="s">
        <v>25</v>
      </c>
      <c r="C925" t="str">
        <f>IF(Table1[[#This Row],[Gender]]="M", "Married", "Single")</f>
        <v>Married</v>
      </c>
      <c r="D925" t="s">
        <v>24</v>
      </c>
      <c r="E925" t="str">
        <f>IF(Table1[[#This Row],[Gender]]="F", "Female", "Male")</f>
        <v>Male</v>
      </c>
      <c r="F925" s="3">
        <v>70000</v>
      </c>
      <c r="G925" s="2">
        <v>3</v>
      </c>
      <c r="H925" t="s">
        <v>21</v>
      </c>
      <c r="I925" t="s">
        <v>14</v>
      </c>
      <c r="J925">
        <v>2</v>
      </c>
      <c r="K925" t="s">
        <v>20</v>
      </c>
      <c r="L925" s="2">
        <v>53</v>
      </c>
      <c r="M925" s="15" t="s">
        <v>12</v>
      </c>
      <c r="N925" s="2">
        <f>IF(Table1[[#This Row],[Purchased Bike]]="Yes", 1, 0)</f>
        <v>1</v>
      </c>
      <c r="O925" s="1" t="s">
        <v>36</v>
      </c>
      <c r="P925" t="s">
        <v>35</v>
      </c>
      <c r="Q925" s="2">
        <f>IF(LEFT(Table1[[#This Row],[Commute Distance]],2)="10",10,VALUE(LEFT(Table1[[#This Row],[Commute Distance]],FIND("-",Table1[[#This Row],[Commute Distance]])-1)))</f>
        <v>1</v>
      </c>
      <c r="R9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25">
        <f>(Table1[[#This Row],[Upper Bound]]+Table1[[#This Row],[Lower Bound]])/2</f>
        <v>1.5</v>
      </c>
    </row>
    <row r="926" spans="1:19" x14ac:dyDescent="0.3">
      <c r="A926" s="2">
        <v>11090</v>
      </c>
      <c r="B926" t="s">
        <v>25</v>
      </c>
      <c r="C926" t="str">
        <f>IF(Table1[[#This Row],[Gender]]="M", "Married", "Single")</f>
        <v>Married</v>
      </c>
      <c r="D926" t="s">
        <v>24</v>
      </c>
      <c r="E926" t="str">
        <f>IF(Table1[[#This Row],[Gender]]="F", "Female", "Male")</f>
        <v>Male</v>
      </c>
      <c r="F926" s="3">
        <v>90000</v>
      </c>
      <c r="G926" s="2">
        <v>2</v>
      </c>
      <c r="H926" t="s">
        <v>16</v>
      </c>
      <c r="I926" t="s">
        <v>12</v>
      </c>
      <c r="J926">
        <v>1</v>
      </c>
      <c r="K926" t="s">
        <v>17</v>
      </c>
      <c r="L926" s="2">
        <v>48</v>
      </c>
      <c r="M926" s="15" t="s">
        <v>12</v>
      </c>
      <c r="N926" s="2">
        <f>IF(Table1[[#This Row],[Purchased Bike]]="Yes", 1, 0)</f>
        <v>1</v>
      </c>
      <c r="O926" s="1" t="s">
        <v>36</v>
      </c>
      <c r="P926" t="s">
        <v>31</v>
      </c>
      <c r="Q926" s="2">
        <f>IF(LEFT(Table1[[#This Row],[Commute Distance]],2)="10",10,VALUE(LEFT(Table1[[#This Row],[Commute Distance]],FIND("-",Table1[[#This Row],[Commute Distance]])-1)))</f>
        <v>2</v>
      </c>
      <c r="R9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26">
        <f>(Table1[[#This Row],[Upper Bound]]+Table1[[#This Row],[Lower Bound]])/2</f>
        <v>3.5</v>
      </c>
    </row>
    <row r="927" spans="1:19" x14ac:dyDescent="0.3">
      <c r="A927" s="2">
        <v>15862</v>
      </c>
      <c r="B927" t="s">
        <v>25</v>
      </c>
      <c r="C927" t="str">
        <f>IF(Table1[[#This Row],[Gender]]="M", "Married", "Single")</f>
        <v>Single</v>
      </c>
      <c r="D927" t="s">
        <v>23</v>
      </c>
      <c r="E927" t="str">
        <f>IF(Table1[[#This Row],[Gender]]="F", "Female", "Male")</f>
        <v>Female</v>
      </c>
      <c r="F927" s="3">
        <v>50000</v>
      </c>
      <c r="G927" s="2">
        <v>0</v>
      </c>
      <c r="H927" t="s">
        <v>11</v>
      </c>
      <c r="I927" t="s">
        <v>12</v>
      </c>
      <c r="J927">
        <v>0</v>
      </c>
      <c r="K927" t="s">
        <v>20</v>
      </c>
      <c r="L927" s="2">
        <v>33</v>
      </c>
      <c r="M927" s="15" t="s">
        <v>12</v>
      </c>
      <c r="N927" s="2">
        <f>IF(Table1[[#This Row],[Purchased Bike]]="Yes", 1, 0)</f>
        <v>1</v>
      </c>
      <c r="O927" s="1" t="s">
        <v>36</v>
      </c>
      <c r="P927" t="s">
        <v>35</v>
      </c>
      <c r="Q927" s="2">
        <f>IF(LEFT(Table1[[#This Row],[Commute Distance]],2)="10",10,VALUE(LEFT(Table1[[#This Row],[Commute Distance]],FIND("-",Table1[[#This Row],[Commute Distance]])-1)))</f>
        <v>1</v>
      </c>
      <c r="R9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27">
        <f>(Table1[[#This Row],[Upper Bound]]+Table1[[#This Row],[Lower Bound]])/2</f>
        <v>1.5</v>
      </c>
    </row>
    <row r="928" spans="1:19" x14ac:dyDescent="0.3">
      <c r="A928" s="2">
        <v>26495</v>
      </c>
      <c r="B928" t="s">
        <v>25</v>
      </c>
      <c r="C928" t="str">
        <f>IF(Table1[[#This Row],[Gender]]="M", "Married", "Single")</f>
        <v>Single</v>
      </c>
      <c r="D928" t="s">
        <v>23</v>
      </c>
      <c r="E928" t="str">
        <f>IF(Table1[[#This Row],[Gender]]="F", "Female", "Male")</f>
        <v>Female</v>
      </c>
      <c r="F928" s="3">
        <v>40000</v>
      </c>
      <c r="G928" s="2">
        <v>2</v>
      </c>
      <c r="H928" t="s">
        <v>16</v>
      </c>
      <c r="I928" t="s">
        <v>12</v>
      </c>
      <c r="J928">
        <v>2</v>
      </c>
      <c r="K928" t="s">
        <v>22</v>
      </c>
      <c r="L928" s="2">
        <v>57</v>
      </c>
      <c r="M928" s="15" t="s">
        <v>14</v>
      </c>
      <c r="N928" s="2">
        <f>IF(Table1[[#This Row],[Purchased Bike]]="Yes", 1, 0)</f>
        <v>0</v>
      </c>
      <c r="O928" s="1" t="s">
        <v>36</v>
      </c>
      <c r="P928" t="s">
        <v>33</v>
      </c>
      <c r="Q928" s="2">
        <f>IF(LEFT(Table1[[#This Row],[Commute Distance]],2)="10",10,VALUE(LEFT(Table1[[#This Row],[Commute Distance]],FIND("-",Table1[[#This Row],[Commute Distance]])-1)))</f>
        <v>10</v>
      </c>
      <c r="R92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28">
        <f>(Table1[[#This Row],[Upper Bound]]+Table1[[#This Row],[Lower Bound]])/2</f>
        <v>504.5</v>
      </c>
    </row>
    <row r="929" spans="1:19" x14ac:dyDescent="0.3">
      <c r="A929" s="2">
        <v>11823</v>
      </c>
      <c r="B929" t="s">
        <v>24</v>
      </c>
      <c r="C929" t="str">
        <f>IF(Table1[[#This Row],[Gender]]="M", "Married", "Single")</f>
        <v>Single</v>
      </c>
      <c r="D929" t="s">
        <v>23</v>
      </c>
      <c r="E929" t="str">
        <f>IF(Table1[[#This Row],[Gender]]="F", "Female", "Male")</f>
        <v>Female</v>
      </c>
      <c r="F929" s="3">
        <v>70000</v>
      </c>
      <c r="G929" s="2">
        <v>0</v>
      </c>
      <c r="H929" t="s">
        <v>16</v>
      </c>
      <c r="I929" t="s">
        <v>12</v>
      </c>
      <c r="J929">
        <v>0</v>
      </c>
      <c r="K929" t="s">
        <v>17</v>
      </c>
      <c r="L929" s="2">
        <v>39</v>
      </c>
      <c r="M929" s="15" t="s">
        <v>14</v>
      </c>
      <c r="N929" s="2">
        <f>IF(Table1[[#This Row],[Purchased Bike]]="Yes", 1, 0)</f>
        <v>0</v>
      </c>
      <c r="O929" s="1" t="s">
        <v>36</v>
      </c>
      <c r="P929" t="s">
        <v>35</v>
      </c>
      <c r="Q929" s="2">
        <f>IF(LEFT(Table1[[#This Row],[Commute Distance]],2)="10",10,VALUE(LEFT(Table1[[#This Row],[Commute Distance]],FIND("-",Table1[[#This Row],[Commute Distance]])-1)))</f>
        <v>2</v>
      </c>
      <c r="R92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29">
        <f>(Table1[[#This Row],[Upper Bound]]+Table1[[#This Row],[Lower Bound]])/2</f>
        <v>3.5</v>
      </c>
    </row>
    <row r="930" spans="1:19" x14ac:dyDescent="0.3">
      <c r="A930" s="2">
        <v>23449</v>
      </c>
      <c r="B930" t="s">
        <v>24</v>
      </c>
      <c r="C930" t="str">
        <f>IF(Table1[[#This Row],[Gender]]="M", "Married", "Single")</f>
        <v>Married</v>
      </c>
      <c r="D930" t="s">
        <v>24</v>
      </c>
      <c r="E930" t="str">
        <f>IF(Table1[[#This Row],[Gender]]="F", "Female", "Male")</f>
        <v>Male</v>
      </c>
      <c r="F930" s="3">
        <v>60000</v>
      </c>
      <c r="G930" s="2">
        <v>2</v>
      </c>
      <c r="H930" t="s">
        <v>16</v>
      </c>
      <c r="I930" t="s">
        <v>12</v>
      </c>
      <c r="J930">
        <v>2</v>
      </c>
      <c r="K930" t="s">
        <v>18</v>
      </c>
      <c r="L930" s="2">
        <v>48</v>
      </c>
      <c r="M930" s="15" t="s">
        <v>14</v>
      </c>
      <c r="N930" s="2">
        <f>IF(Table1[[#This Row],[Purchased Bike]]="Yes", 1, 0)</f>
        <v>0</v>
      </c>
      <c r="O930" s="1" t="s">
        <v>36</v>
      </c>
      <c r="P930" t="s">
        <v>33</v>
      </c>
      <c r="Q930" s="2">
        <f>IF(LEFT(Table1[[#This Row],[Commute Distance]],2)="10",10,VALUE(LEFT(Table1[[#This Row],[Commute Distance]],FIND("-",Table1[[#This Row],[Commute Distance]])-1)))</f>
        <v>5</v>
      </c>
      <c r="R93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30">
        <f>(Table1[[#This Row],[Upper Bound]]+Table1[[#This Row],[Lower Bound]])/2</f>
        <v>7.5</v>
      </c>
    </row>
    <row r="931" spans="1:19" x14ac:dyDescent="0.3">
      <c r="A931" s="2">
        <v>23459</v>
      </c>
      <c r="B931" t="s">
        <v>24</v>
      </c>
      <c r="C931" t="str">
        <f>IF(Table1[[#This Row],[Gender]]="M", "Married", "Single")</f>
        <v>Married</v>
      </c>
      <c r="D931" t="s">
        <v>24</v>
      </c>
      <c r="E931" t="str">
        <f>IF(Table1[[#This Row],[Gender]]="F", "Female", "Male")</f>
        <v>Male</v>
      </c>
      <c r="F931" s="3">
        <v>60000</v>
      </c>
      <c r="G931" s="2">
        <v>2</v>
      </c>
      <c r="H931" t="s">
        <v>16</v>
      </c>
      <c r="I931" t="s">
        <v>12</v>
      </c>
      <c r="J931">
        <v>2</v>
      </c>
      <c r="K931" t="s">
        <v>18</v>
      </c>
      <c r="L931" s="2">
        <v>50</v>
      </c>
      <c r="M931" s="15" t="s">
        <v>14</v>
      </c>
      <c r="N931" s="2">
        <f>IF(Table1[[#This Row],[Purchased Bike]]="Yes", 1, 0)</f>
        <v>0</v>
      </c>
      <c r="O931" s="1" t="s">
        <v>36</v>
      </c>
      <c r="P931" t="s">
        <v>33</v>
      </c>
      <c r="Q931" s="2">
        <f>IF(LEFT(Table1[[#This Row],[Commute Distance]],2)="10",10,VALUE(LEFT(Table1[[#This Row],[Commute Distance]],FIND("-",Table1[[#This Row],[Commute Distance]])-1)))</f>
        <v>5</v>
      </c>
      <c r="R93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31">
        <f>(Table1[[#This Row],[Upper Bound]]+Table1[[#This Row],[Lower Bound]])/2</f>
        <v>7.5</v>
      </c>
    </row>
    <row r="932" spans="1:19" x14ac:dyDescent="0.3">
      <c r="A932" s="2">
        <v>19543</v>
      </c>
      <c r="B932" t="s">
        <v>24</v>
      </c>
      <c r="C932" t="str">
        <f>IF(Table1[[#This Row],[Gender]]="M", "Married", "Single")</f>
        <v>Married</v>
      </c>
      <c r="D932" t="s">
        <v>24</v>
      </c>
      <c r="E932" t="str">
        <f>IF(Table1[[#This Row],[Gender]]="F", "Female", "Male")</f>
        <v>Male</v>
      </c>
      <c r="F932" s="3">
        <v>70000</v>
      </c>
      <c r="G932" s="2">
        <v>5</v>
      </c>
      <c r="H932" t="s">
        <v>16</v>
      </c>
      <c r="I932" t="s">
        <v>14</v>
      </c>
      <c r="J932">
        <v>3</v>
      </c>
      <c r="K932" t="s">
        <v>22</v>
      </c>
      <c r="L932" s="2">
        <v>47</v>
      </c>
      <c r="M932" s="15" t="s">
        <v>14</v>
      </c>
      <c r="N932" s="2">
        <f>IF(Table1[[#This Row],[Purchased Bike]]="Yes", 1, 0)</f>
        <v>0</v>
      </c>
      <c r="O932" s="1" t="s">
        <v>36</v>
      </c>
      <c r="P932" t="s">
        <v>35</v>
      </c>
      <c r="Q932" s="2">
        <f>IF(LEFT(Table1[[#This Row],[Commute Distance]],2)="10",10,VALUE(LEFT(Table1[[#This Row],[Commute Distance]],FIND("-",Table1[[#This Row],[Commute Distance]])-1)))</f>
        <v>10</v>
      </c>
      <c r="R93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32">
        <f>(Table1[[#This Row],[Upper Bound]]+Table1[[#This Row],[Lower Bound]])/2</f>
        <v>504.5</v>
      </c>
    </row>
    <row r="933" spans="1:19" x14ac:dyDescent="0.3">
      <c r="A933" s="2">
        <v>14914</v>
      </c>
      <c r="B933" t="s">
        <v>24</v>
      </c>
      <c r="C933" t="str">
        <f>IF(Table1[[#This Row],[Gender]]="M", "Married", "Single")</f>
        <v>Single</v>
      </c>
      <c r="D933" t="s">
        <v>23</v>
      </c>
      <c r="E933" t="str">
        <f>IF(Table1[[#This Row],[Gender]]="F", "Female", "Male")</f>
        <v>Female</v>
      </c>
      <c r="F933" s="3">
        <v>40000</v>
      </c>
      <c r="G933" s="2">
        <v>1</v>
      </c>
      <c r="H933" t="s">
        <v>15</v>
      </c>
      <c r="I933" t="s">
        <v>12</v>
      </c>
      <c r="J933">
        <v>1</v>
      </c>
      <c r="K933" t="s">
        <v>20</v>
      </c>
      <c r="L933" s="2">
        <v>49</v>
      </c>
      <c r="M933" s="15" t="s">
        <v>12</v>
      </c>
      <c r="N933" s="2">
        <f>IF(Table1[[#This Row],[Purchased Bike]]="Yes", 1, 0)</f>
        <v>1</v>
      </c>
      <c r="O933" s="1" t="s">
        <v>36</v>
      </c>
      <c r="P933" t="s">
        <v>31</v>
      </c>
      <c r="Q933" s="2">
        <f>IF(LEFT(Table1[[#This Row],[Commute Distance]],2)="10",10,VALUE(LEFT(Table1[[#This Row],[Commute Distance]],FIND("-",Table1[[#This Row],[Commute Distance]])-1)))</f>
        <v>1</v>
      </c>
      <c r="R93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33">
        <f>(Table1[[#This Row],[Upper Bound]]+Table1[[#This Row],[Lower Bound]])/2</f>
        <v>1.5</v>
      </c>
    </row>
    <row r="934" spans="1:19" x14ac:dyDescent="0.3">
      <c r="A934" s="2">
        <v>12033</v>
      </c>
      <c r="B934" t="s">
        <v>25</v>
      </c>
      <c r="C934" t="str">
        <f>IF(Table1[[#This Row],[Gender]]="M", "Married", "Single")</f>
        <v>Single</v>
      </c>
      <c r="D934" t="s">
        <v>23</v>
      </c>
      <c r="E934" t="str">
        <f>IF(Table1[[#This Row],[Gender]]="F", "Female", "Male")</f>
        <v>Female</v>
      </c>
      <c r="F934" s="3">
        <v>40000</v>
      </c>
      <c r="G934" s="2">
        <v>0</v>
      </c>
      <c r="H934" t="s">
        <v>11</v>
      </c>
      <c r="I934" t="s">
        <v>14</v>
      </c>
      <c r="J934">
        <v>2</v>
      </c>
      <c r="K934" t="s">
        <v>13</v>
      </c>
      <c r="L934" s="2">
        <v>27</v>
      </c>
      <c r="M934" s="15" t="s">
        <v>12</v>
      </c>
      <c r="N934" s="2">
        <f>IF(Table1[[#This Row],[Purchased Bike]]="Yes", 1, 0)</f>
        <v>1</v>
      </c>
      <c r="O934" s="1" t="s">
        <v>36</v>
      </c>
      <c r="P934" t="s">
        <v>33</v>
      </c>
      <c r="Q934" s="2">
        <f>IF(LEFT(Table1[[#This Row],[Commute Distance]],2)="10",10,VALUE(LEFT(Table1[[#This Row],[Commute Distance]],FIND("-",Table1[[#This Row],[Commute Distance]])-1)))</f>
        <v>0</v>
      </c>
      <c r="R93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34">
        <f>(Table1[[#This Row],[Upper Bound]]+Table1[[#This Row],[Lower Bound]])/2</f>
        <v>0.5</v>
      </c>
    </row>
    <row r="935" spans="1:19" x14ac:dyDescent="0.3">
      <c r="A935" s="2">
        <v>11941</v>
      </c>
      <c r="B935" t="s">
        <v>25</v>
      </c>
      <c r="C935" t="str">
        <f>IF(Table1[[#This Row],[Gender]]="M", "Married", "Single")</f>
        <v>Married</v>
      </c>
      <c r="D935" t="s">
        <v>24</v>
      </c>
      <c r="E935" t="str">
        <f>IF(Table1[[#This Row],[Gender]]="F", "Female", "Male")</f>
        <v>Male</v>
      </c>
      <c r="F935" s="3">
        <v>60000</v>
      </c>
      <c r="G935" s="2">
        <v>0</v>
      </c>
      <c r="H935" t="s">
        <v>11</v>
      </c>
      <c r="I935" t="s">
        <v>12</v>
      </c>
      <c r="J935">
        <v>0</v>
      </c>
      <c r="K935" t="s">
        <v>18</v>
      </c>
      <c r="L935" s="2">
        <v>29</v>
      </c>
      <c r="M935" s="15" t="s">
        <v>14</v>
      </c>
      <c r="N935" s="2">
        <f>IF(Table1[[#This Row],[Purchased Bike]]="Yes", 1, 0)</f>
        <v>0</v>
      </c>
      <c r="O935" s="1" t="s">
        <v>36</v>
      </c>
      <c r="P935" t="s">
        <v>31</v>
      </c>
      <c r="Q935" s="2">
        <f>IF(LEFT(Table1[[#This Row],[Commute Distance]],2)="10",10,VALUE(LEFT(Table1[[#This Row],[Commute Distance]],FIND("-",Table1[[#This Row],[Commute Distance]])-1)))</f>
        <v>5</v>
      </c>
      <c r="R93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35">
        <f>(Table1[[#This Row],[Upper Bound]]+Table1[[#This Row],[Lower Bound]])/2</f>
        <v>7.5</v>
      </c>
    </row>
    <row r="936" spans="1:19" x14ac:dyDescent="0.3">
      <c r="A936" s="2">
        <v>14389</v>
      </c>
      <c r="B936" t="s">
        <v>24</v>
      </c>
      <c r="C936" t="str">
        <f>IF(Table1[[#This Row],[Gender]]="M", "Married", "Single")</f>
        <v>Married</v>
      </c>
      <c r="D936" t="s">
        <v>24</v>
      </c>
      <c r="E936" t="str">
        <f>IF(Table1[[#This Row],[Gender]]="F", "Female", "Male")</f>
        <v>Male</v>
      </c>
      <c r="F936" s="3">
        <v>60000</v>
      </c>
      <c r="G936" s="2">
        <v>2</v>
      </c>
      <c r="H936" t="s">
        <v>21</v>
      </c>
      <c r="I936" t="s">
        <v>12</v>
      </c>
      <c r="J936">
        <v>0</v>
      </c>
      <c r="K936" t="s">
        <v>17</v>
      </c>
      <c r="L936" s="2">
        <v>59</v>
      </c>
      <c r="M936" s="15" t="s">
        <v>14</v>
      </c>
      <c r="N936" s="2">
        <f>IF(Table1[[#This Row],[Purchased Bike]]="Yes", 1, 0)</f>
        <v>0</v>
      </c>
      <c r="O936" s="1" t="s">
        <v>36</v>
      </c>
      <c r="P936" t="s">
        <v>30</v>
      </c>
      <c r="Q936" s="2">
        <f>IF(LEFT(Table1[[#This Row],[Commute Distance]],2)="10",10,VALUE(LEFT(Table1[[#This Row],[Commute Distance]],FIND("-",Table1[[#This Row],[Commute Distance]])-1)))</f>
        <v>2</v>
      </c>
      <c r="R93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36">
        <f>(Table1[[#This Row],[Upper Bound]]+Table1[[#This Row],[Lower Bound]])/2</f>
        <v>3.5</v>
      </c>
    </row>
    <row r="937" spans="1:19" x14ac:dyDescent="0.3">
      <c r="A937" s="2">
        <v>18050</v>
      </c>
      <c r="B937" t="s">
        <v>24</v>
      </c>
      <c r="C937" t="str">
        <f>IF(Table1[[#This Row],[Gender]]="M", "Married", "Single")</f>
        <v>Single</v>
      </c>
      <c r="D937" t="s">
        <v>23</v>
      </c>
      <c r="E937" t="str">
        <f>IF(Table1[[#This Row],[Gender]]="F", "Female", "Male")</f>
        <v>Female</v>
      </c>
      <c r="F937" s="3">
        <v>60000</v>
      </c>
      <c r="G937" s="2">
        <v>1</v>
      </c>
      <c r="H937" t="s">
        <v>11</v>
      </c>
      <c r="I937" t="s">
        <v>12</v>
      </c>
      <c r="J937">
        <v>1</v>
      </c>
      <c r="K937" t="s">
        <v>13</v>
      </c>
      <c r="L937" s="2">
        <v>45</v>
      </c>
      <c r="M937" s="15" t="s">
        <v>12</v>
      </c>
      <c r="N937" s="2">
        <f>IF(Table1[[#This Row],[Purchased Bike]]="Yes", 1, 0)</f>
        <v>1</v>
      </c>
      <c r="O937" s="1" t="s">
        <v>36</v>
      </c>
      <c r="P937" t="s">
        <v>31</v>
      </c>
      <c r="Q937" s="2">
        <f>IF(LEFT(Table1[[#This Row],[Commute Distance]],2)="10",10,VALUE(LEFT(Table1[[#This Row],[Commute Distance]],FIND("-",Table1[[#This Row],[Commute Distance]])-1)))</f>
        <v>0</v>
      </c>
      <c r="R93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37">
        <f>(Table1[[#This Row],[Upper Bound]]+Table1[[#This Row],[Lower Bound]])/2</f>
        <v>0.5</v>
      </c>
    </row>
    <row r="938" spans="1:19" x14ac:dyDescent="0.3">
      <c r="A938" s="2">
        <v>19856</v>
      </c>
      <c r="B938" t="s">
        <v>24</v>
      </c>
      <c r="C938" t="str">
        <f>IF(Table1[[#This Row],[Gender]]="M", "Married", "Single")</f>
        <v>Single</v>
      </c>
      <c r="D938" t="s">
        <v>23</v>
      </c>
      <c r="E938" t="str">
        <f>IF(Table1[[#This Row],[Gender]]="F", "Female", "Male")</f>
        <v>Female</v>
      </c>
      <c r="F938" s="3">
        <v>60000</v>
      </c>
      <c r="G938" s="2">
        <v>4</v>
      </c>
      <c r="H938" t="s">
        <v>21</v>
      </c>
      <c r="I938" t="s">
        <v>12</v>
      </c>
      <c r="J938">
        <v>2</v>
      </c>
      <c r="K938" t="s">
        <v>17</v>
      </c>
      <c r="L938" s="2">
        <v>60</v>
      </c>
      <c r="M938" s="15" t="s">
        <v>14</v>
      </c>
      <c r="N938" s="2">
        <f>IF(Table1[[#This Row],[Purchased Bike]]="Yes", 1, 0)</f>
        <v>0</v>
      </c>
      <c r="O938" s="1" t="s">
        <v>36</v>
      </c>
      <c r="P938" t="s">
        <v>30</v>
      </c>
      <c r="Q938" s="2">
        <f>IF(LEFT(Table1[[#This Row],[Commute Distance]],2)="10",10,VALUE(LEFT(Table1[[#This Row],[Commute Distance]],FIND("-",Table1[[#This Row],[Commute Distance]])-1)))</f>
        <v>2</v>
      </c>
      <c r="R93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38">
        <f>(Table1[[#This Row],[Upper Bound]]+Table1[[#This Row],[Lower Bound]])/2</f>
        <v>3.5</v>
      </c>
    </row>
    <row r="939" spans="1:19" x14ac:dyDescent="0.3">
      <c r="A939" s="2">
        <v>11663</v>
      </c>
      <c r="B939" t="s">
        <v>24</v>
      </c>
      <c r="C939" t="str">
        <f>IF(Table1[[#This Row],[Gender]]="M", "Married", "Single")</f>
        <v>Married</v>
      </c>
      <c r="D939" t="s">
        <v>24</v>
      </c>
      <c r="E939" t="str">
        <f>IF(Table1[[#This Row],[Gender]]="F", "Female", "Male")</f>
        <v>Male</v>
      </c>
      <c r="F939" s="3">
        <v>70000</v>
      </c>
      <c r="G939" s="2">
        <v>4</v>
      </c>
      <c r="H939" t="s">
        <v>16</v>
      </c>
      <c r="I939" t="s">
        <v>12</v>
      </c>
      <c r="J939">
        <v>0</v>
      </c>
      <c r="K939" t="s">
        <v>13</v>
      </c>
      <c r="L939" s="2">
        <v>36</v>
      </c>
      <c r="M939" s="15" t="s">
        <v>12</v>
      </c>
      <c r="N939" s="2">
        <f>IF(Table1[[#This Row],[Purchased Bike]]="Yes", 1, 0)</f>
        <v>1</v>
      </c>
      <c r="O939" s="1" t="s">
        <v>36</v>
      </c>
      <c r="P939" t="s">
        <v>35</v>
      </c>
      <c r="Q939" s="2">
        <f>IF(LEFT(Table1[[#This Row],[Commute Distance]],2)="10",10,VALUE(LEFT(Table1[[#This Row],[Commute Distance]],FIND("-",Table1[[#This Row],[Commute Distance]])-1)))</f>
        <v>0</v>
      </c>
      <c r="R93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39">
        <f>(Table1[[#This Row],[Upper Bound]]+Table1[[#This Row],[Lower Bound]])/2</f>
        <v>0.5</v>
      </c>
    </row>
    <row r="940" spans="1:19" x14ac:dyDescent="0.3">
      <c r="A940" s="2">
        <v>27740</v>
      </c>
      <c r="B940" t="s">
        <v>24</v>
      </c>
      <c r="C940" t="str">
        <f>IF(Table1[[#This Row],[Gender]]="M", "Married", "Single")</f>
        <v>Single</v>
      </c>
      <c r="D940" t="s">
        <v>23</v>
      </c>
      <c r="E940" t="str">
        <f>IF(Table1[[#This Row],[Gender]]="F", "Female", "Male")</f>
        <v>Female</v>
      </c>
      <c r="F940" s="3">
        <v>40000</v>
      </c>
      <c r="G940" s="2">
        <v>0</v>
      </c>
      <c r="H940" t="s">
        <v>11</v>
      </c>
      <c r="I940" t="s">
        <v>12</v>
      </c>
      <c r="J940">
        <v>2</v>
      </c>
      <c r="K940" t="s">
        <v>18</v>
      </c>
      <c r="L940" s="2">
        <v>27</v>
      </c>
      <c r="M940" s="15" t="s">
        <v>14</v>
      </c>
      <c r="N940" s="2">
        <f>IF(Table1[[#This Row],[Purchased Bike]]="Yes", 1, 0)</f>
        <v>0</v>
      </c>
      <c r="O940" s="1" t="s">
        <v>36</v>
      </c>
      <c r="P940" t="s">
        <v>33</v>
      </c>
      <c r="Q940" s="2">
        <f>IF(LEFT(Table1[[#This Row],[Commute Distance]],2)="10",10,VALUE(LEFT(Table1[[#This Row],[Commute Distance]],FIND("-",Table1[[#This Row],[Commute Distance]])-1)))</f>
        <v>5</v>
      </c>
      <c r="R94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40">
        <f>(Table1[[#This Row],[Upper Bound]]+Table1[[#This Row],[Lower Bound]])/2</f>
        <v>7.5</v>
      </c>
    </row>
    <row r="941" spans="1:19" x14ac:dyDescent="0.3">
      <c r="A941" s="2">
        <v>23455</v>
      </c>
      <c r="B941" t="s">
        <v>25</v>
      </c>
      <c r="C941" t="str">
        <f>IF(Table1[[#This Row],[Gender]]="M", "Married", "Single")</f>
        <v>Married</v>
      </c>
      <c r="D941" t="s">
        <v>24</v>
      </c>
      <c r="E941" t="str">
        <f>IF(Table1[[#This Row],[Gender]]="F", "Female", "Male")</f>
        <v>Male</v>
      </c>
      <c r="F941" s="3">
        <v>80000</v>
      </c>
      <c r="G941" s="2">
        <v>2</v>
      </c>
      <c r="H941" t="s">
        <v>11</v>
      </c>
      <c r="I941" t="s">
        <v>14</v>
      </c>
      <c r="J941">
        <v>2</v>
      </c>
      <c r="K941" t="s">
        <v>20</v>
      </c>
      <c r="L941" s="2">
        <v>50</v>
      </c>
      <c r="M941" s="15" t="s">
        <v>14</v>
      </c>
      <c r="N941" s="2">
        <f>IF(Table1[[#This Row],[Purchased Bike]]="Yes", 1, 0)</f>
        <v>0</v>
      </c>
      <c r="O941" s="1" t="s">
        <v>36</v>
      </c>
      <c r="P941" t="s">
        <v>34</v>
      </c>
      <c r="Q941" s="2">
        <f>IF(LEFT(Table1[[#This Row],[Commute Distance]],2)="10",10,VALUE(LEFT(Table1[[#This Row],[Commute Distance]],FIND("-",Table1[[#This Row],[Commute Distance]])-1)))</f>
        <v>1</v>
      </c>
      <c r="R94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41">
        <f>(Table1[[#This Row],[Upper Bound]]+Table1[[#This Row],[Lower Bound]])/2</f>
        <v>1.5</v>
      </c>
    </row>
    <row r="942" spans="1:19" x14ac:dyDescent="0.3">
      <c r="A942" s="2">
        <v>15292</v>
      </c>
      <c r="B942" t="s">
        <v>25</v>
      </c>
      <c r="C942" t="str">
        <f>IF(Table1[[#This Row],[Gender]]="M", "Married", "Single")</f>
        <v>Single</v>
      </c>
      <c r="D942" t="s">
        <v>23</v>
      </c>
      <c r="E942" t="str">
        <f>IF(Table1[[#This Row],[Gender]]="F", "Female", "Male")</f>
        <v>Female</v>
      </c>
      <c r="F942" s="3">
        <v>60000</v>
      </c>
      <c r="G942" s="2">
        <v>1</v>
      </c>
      <c r="H942" t="s">
        <v>11</v>
      </c>
      <c r="I942" t="s">
        <v>12</v>
      </c>
      <c r="J942">
        <v>0</v>
      </c>
      <c r="K942" t="s">
        <v>20</v>
      </c>
      <c r="L942" s="2">
        <v>35</v>
      </c>
      <c r="M942" s="15" t="s">
        <v>14</v>
      </c>
      <c r="N942" s="2">
        <f>IF(Table1[[#This Row],[Purchased Bike]]="Yes", 1, 0)</f>
        <v>0</v>
      </c>
      <c r="O942" s="1" t="s">
        <v>36</v>
      </c>
      <c r="P942" t="s">
        <v>35</v>
      </c>
      <c r="Q942" s="2">
        <f>IF(LEFT(Table1[[#This Row],[Commute Distance]],2)="10",10,VALUE(LEFT(Table1[[#This Row],[Commute Distance]],FIND("-",Table1[[#This Row],[Commute Distance]])-1)))</f>
        <v>1</v>
      </c>
      <c r="R94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42">
        <f>(Table1[[#This Row],[Upper Bound]]+Table1[[#This Row],[Lower Bound]])/2</f>
        <v>1.5</v>
      </c>
    </row>
    <row r="943" spans="1:19" x14ac:dyDescent="0.3">
      <c r="A943" s="2">
        <v>21587</v>
      </c>
      <c r="B943" t="s">
        <v>24</v>
      </c>
      <c r="C943" t="str">
        <f>IF(Table1[[#This Row],[Gender]]="M", "Married", "Single")</f>
        <v>Single</v>
      </c>
      <c r="D943" t="s">
        <v>23</v>
      </c>
      <c r="E943" t="str">
        <f>IF(Table1[[#This Row],[Gender]]="F", "Female", "Male")</f>
        <v>Female</v>
      </c>
      <c r="F943" s="3">
        <v>60000</v>
      </c>
      <c r="G943" s="2">
        <v>1</v>
      </c>
      <c r="H943" t="s">
        <v>11</v>
      </c>
      <c r="I943" t="s">
        <v>12</v>
      </c>
      <c r="J943">
        <v>0</v>
      </c>
      <c r="K943" t="s">
        <v>17</v>
      </c>
      <c r="L943" s="2">
        <v>34</v>
      </c>
      <c r="M943" s="15" t="s">
        <v>12</v>
      </c>
      <c r="N943" s="2">
        <f>IF(Table1[[#This Row],[Purchased Bike]]="Yes", 1, 0)</f>
        <v>1</v>
      </c>
      <c r="O943" s="1" t="s">
        <v>36</v>
      </c>
      <c r="P943" t="s">
        <v>35</v>
      </c>
      <c r="Q943" s="2">
        <f>IF(LEFT(Table1[[#This Row],[Commute Distance]],2)="10",10,VALUE(LEFT(Table1[[#This Row],[Commute Distance]],FIND("-",Table1[[#This Row],[Commute Distance]])-1)))</f>
        <v>2</v>
      </c>
      <c r="R94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43">
        <f>(Table1[[#This Row],[Upper Bound]]+Table1[[#This Row],[Lower Bound]])/2</f>
        <v>3.5</v>
      </c>
    </row>
    <row r="944" spans="1:19" x14ac:dyDescent="0.3">
      <c r="A944" s="2">
        <v>23513</v>
      </c>
      <c r="B944" t="s">
        <v>24</v>
      </c>
      <c r="C944" t="str">
        <f>IF(Table1[[#This Row],[Gender]]="M", "Married", "Single")</f>
        <v>Single</v>
      </c>
      <c r="D944" t="s">
        <v>23</v>
      </c>
      <c r="E944" t="str">
        <f>IF(Table1[[#This Row],[Gender]]="F", "Female", "Male")</f>
        <v>Female</v>
      </c>
      <c r="F944" s="3">
        <v>40000</v>
      </c>
      <c r="G944" s="2">
        <v>3</v>
      </c>
      <c r="H944" t="s">
        <v>16</v>
      </c>
      <c r="I944" t="s">
        <v>12</v>
      </c>
      <c r="J944">
        <v>2</v>
      </c>
      <c r="K944" t="s">
        <v>18</v>
      </c>
      <c r="L944" s="2">
        <v>54</v>
      </c>
      <c r="M944" s="15" t="s">
        <v>14</v>
      </c>
      <c r="N944" s="2">
        <f>IF(Table1[[#This Row],[Purchased Bike]]="Yes", 1, 0)</f>
        <v>0</v>
      </c>
      <c r="O944" s="1" t="s">
        <v>36</v>
      </c>
      <c r="P944" t="s">
        <v>31</v>
      </c>
      <c r="Q944" s="2">
        <f>IF(LEFT(Table1[[#This Row],[Commute Distance]],2)="10",10,VALUE(LEFT(Table1[[#This Row],[Commute Distance]],FIND("-",Table1[[#This Row],[Commute Distance]])-1)))</f>
        <v>5</v>
      </c>
      <c r="R94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44">
        <f>(Table1[[#This Row],[Upper Bound]]+Table1[[#This Row],[Lower Bound]])/2</f>
        <v>7.5</v>
      </c>
    </row>
    <row r="945" spans="1:19" x14ac:dyDescent="0.3">
      <c r="A945" s="2">
        <v>24322</v>
      </c>
      <c r="B945" t="s">
        <v>24</v>
      </c>
      <c r="C945" t="str">
        <f>IF(Table1[[#This Row],[Gender]]="M", "Married", "Single")</f>
        <v>Single</v>
      </c>
      <c r="D945" t="s">
        <v>23</v>
      </c>
      <c r="E945" t="str">
        <f>IF(Table1[[#This Row],[Gender]]="F", "Female", "Male")</f>
        <v>Female</v>
      </c>
      <c r="F945" s="3">
        <v>60000</v>
      </c>
      <c r="G945" s="2">
        <v>4</v>
      </c>
      <c r="H945" t="s">
        <v>11</v>
      </c>
      <c r="I945" t="s">
        <v>14</v>
      </c>
      <c r="J945">
        <v>2</v>
      </c>
      <c r="K945" t="s">
        <v>13</v>
      </c>
      <c r="L945" s="2">
        <v>42</v>
      </c>
      <c r="M945" s="15" t="s">
        <v>14</v>
      </c>
      <c r="N945" s="2">
        <f>IF(Table1[[#This Row],[Purchased Bike]]="Yes", 1, 0)</f>
        <v>0</v>
      </c>
      <c r="O945" s="1" t="s">
        <v>36</v>
      </c>
      <c r="P945" t="s">
        <v>30</v>
      </c>
      <c r="Q945" s="2">
        <f>IF(LEFT(Table1[[#This Row],[Commute Distance]],2)="10",10,VALUE(LEFT(Table1[[#This Row],[Commute Distance]],FIND("-",Table1[[#This Row],[Commute Distance]])-1)))</f>
        <v>0</v>
      </c>
      <c r="R94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45">
        <f>(Table1[[#This Row],[Upper Bound]]+Table1[[#This Row],[Lower Bound]])/2</f>
        <v>0.5</v>
      </c>
    </row>
    <row r="946" spans="1:19" x14ac:dyDescent="0.3">
      <c r="A946" s="2">
        <v>26298</v>
      </c>
      <c r="B946" t="s">
        <v>24</v>
      </c>
      <c r="C946" t="str">
        <f>IF(Table1[[#This Row],[Gender]]="M", "Married", "Single")</f>
        <v>Single</v>
      </c>
      <c r="D946" t="s">
        <v>23</v>
      </c>
      <c r="E946" t="str">
        <f>IF(Table1[[#This Row],[Gender]]="F", "Female", "Male")</f>
        <v>Female</v>
      </c>
      <c r="F946" s="3">
        <v>50000</v>
      </c>
      <c r="G946" s="2">
        <v>1</v>
      </c>
      <c r="H946" t="s">
        <v>11</v>
      </c>
      <c r="I946" t="s">
        <v>12</v>
      </c>
      <c r="J946">
        <v>0</v>
      </c>
      <c r="K946" t="s">
        <v>17</v>
      </c>
      <c r="L946" s="2">
        <v>34</v>
      </c>
      <c r="M946" s="15" t="s">
        <v>12</v>
      </c>
      <c r="N946" s="2">
        <f>IF(Table1[[#This Row],[Purchased Bike]]="Yes", 1, 0)</f>
        <v>1</v>
      </c>
      <c r="O946" s="1" t="s">
        <v>36</v>
      </c>
      <c r="P946" t="s">
        <v>30</v>
      </c>
      <c r="Q946" s="2">
        <f>IF(LEFT(Table1[[#This Row],[Commute Distance]],2)="10",10,VALUE(LEFT(Table1[[#This Row],[Commute Distance]],FIND("-",Table1[[#This Row],[Commute Distance]])-1)))</f>
        <v>2</v>
      </c>
      <c r="R94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46">
        <f>(Table1[[#This Row],[Upper Bound]]+Table1[[#This Row],[Lower Bound]])/2</f>
        <v>3.5</v>
      </c>
    </row>
    <row r="947" spans="1:19" x14ac:dyDescent="0.3">
      <c r="A947" s="2">
        <v>25419</v>
      </c>
      <c r="B947" t="s">
        <v>25</v>
      </c>
      <c r="C947" t="str">
        <f>IF(Table1[[#This Row],[Gender]]="M", "Married", "Single")</f>
        <v>Married</v>
      </c>
      <c r="D947" t="s">
        <v>24</v>
      </c>
      <c r="E947" t="str">
        <f>IF(Table1[[#This Row],[Gender]]="F", "Female", "Male")</f>
        <v>Male</v>
      </c>
      <c r="F947" s="3">
        <v>50000</v>
      </c>
      <c r="G947" s="2">
        <v>2</v>
      </c>
      <c r="H947" t="s">
        <v>11</v>
      </c>
      <c r="I947" t="s">
        <v>14</v>
      </c>
      <c r="J947">
        <v>1</v>
      </c>
      <c r="K947" t="s">
        <v>13</v>
      </c>
      <c r="L947" s="2">
        <v>38</v>
      </c>
      <c r="M947" s="15" t="s">
        <v>12</v>
      </c>
      <c r="N947" s="2">
        <f>IF(Table1[[#This Row],[Purchased Bike]]="Yes", 1, 0)</f>
        <v>1</v>
      </c>
      <c r="O947" s="1" t="s">
        <v>36</v>
      </c>
      <c r="P947" t="s">
        <v>30</v>
      </c>
      <c r="Q947" s="2">
        <f>IF(LEFT(Table1[[#This Row],[Commute Distance]],2)="10",10,VALUE(LEFT(Table1[[#This Row],[Commute Distance]],FIND("-",Table1[[#This Row],[Commute Distance]])-1)))</f>
        <v>0</v>
      </c>
      <c r="R94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47">
        <f>(Table1[[#This Row],[Upper Bound]]+Table1[[#This Row],[Lower Bound]])/2</f>
        <v>0.5</v>
      </c>
    </row>
    <row r="948" spans="1:19" x14ac:dyDescent="0.3">
      <c r="A948" s="2">
        <v>13343</v>
      </c>
      <c r="B948" t="s">
        <v>24</v>
      </c>
      <c r="C948" t="str">
        <f>IF(Table1[[#This Row],[Gender]]="M", "Married", "Single")</f>
        <v>Single</v>
      </c>
      <c r="D948" t="s">
        <v>23</v>
      </c>
      <c r="E948" t="str">
        <f>IF(Table1[[#This Row],[Gender]]="F", "Female", "Male")</f>
        <v>Female</v>
      </c>
      <c r="F948" s="3">
        <v>90000</v>
      </c>
      <c r="G948" s="2">
        <v>5</v>
      </c>
      <c r="H948" t="s">
        <v>21</v>
      </c>
      <c r="I948" t="s">
        <v>12</v>
      </c>
      <c r="J948">
        <v>2</v>
      </c>
      <c r="K948" t="s">
        <v>20</v>
      </c>
      <c r="L948" s="2">
        <v>63</v>
      </c>
      <c r="M948" s="15" t="s">
        <v>12</v>
      </c>
      <c r="N948" s="2">
        <f>IF(Table1[[#This Row],[Purchased Bike]]="Yes", 1, 0)</f>
        <v>1</v>
      </c>
      <c r="O948" s="1" t="s">
        <v>36</v>
      </c>
      <c r="P948" t="s">
        <v>30</v>
      </c>
      <c r="Q948" s="2">
        <f>IF(LEFT(Table1[[#This Row],[Commute Distance]],2)="10",10,VALUE(LEFT(Table1[[#This Row],[Commute Distance]],FIND("-",Table1[[#This Row],[Commute Distance]])-1)))</f>
        <v>1</v>
      </c>
      <c r="R94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48">
        <f>(Table1[[#This Row],[Upper Bound]]+Table1[[#This Row],[Lower Bound]])/2</f>
        <v>1.5</v>
      </c>
    </row>
    <row r="949" spans="1:19" x14ac:dyDescent="0.3">
      <c r="A949" s="2">
        <v>11303</v>
      </c>
      <c r="B949" t="s">
        <v>25</v>
      </c>
      <c r="C949" t="str">
        <f>IF(Table1[[#This Row],[Gender]]="M", "Married", "Single")</f>
        <v>Single</v>
      </c>
      <c r="D949" t="s">
        <v>23</v>
      </c>
      <c r="E949" t="str">
        <f>IF(Table1[[#This Row],[Gender]]="F", "Female", "Male")</f>
        <v>Female</v>
      </c>
      <c r="F949" s="3">
        <v>90000</v>
      </c>
      <c r="G949" s="2">
        <v>4</v>
      </c>
      <c r="H949" t="s">
        <v>16</v>
      </c>
      <c r="I949" t="s">
        <v>14</v>
      </c>
      <c r="J949">
        <v>3</v>
      </c>
      <c r="K949" t="s">
        <v>20</v>
      </c>
      <c r="L949" s="2">
        <v>45</v>
      </c>
      <c r="M949" s="15" t="s">
        <v>12</v>
      </c>
      <c r="N949" s="2">
        <f>IF(Table1[[#This Row],[Purchased Bike]]="Yes", 1, 0)</f>
        <v>1</v>
      </c>
      <c r="O949" s="1" t="s">
        <v>36</v>
      </c>
      <c r="P949" t="s">
        <v>33</v>
      </c>
      <c r="Q949" s="2">
        <f>IF(LEFT(Table1[[#This Row],[Commute Distance]],2)="10",10,VALUE(LEFT(Table1[[#This Row],[Commute Distance]],FIND("-",Table1[[#This Row],[Commute Distance]])-1)))</f>
        <v>1</v>
      </c>
      <c r="R94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49">
        <f>(Table1[[#This Row],[Upper Bound]]+Table1[[#This Row],[Lower Bound]])/2</f>
        <v>1.5</v>
      </c>
    </row>
    <row r="950" spans="1:19" x14ac:dyDescent="0.3">
      <c r="A950" s="2">
        <v>21693</v>
      </c>
      <c r="B950" t="s">
        <v>25</v>
      </c>
      <c r="C950" t="str">
        <f>IF(Table1[[#This Row],[Gender]]="M", "Married", "Single")</f>
        <v>Single</v>
      </c>
      <c r="D950" t="s">
        <v>23</v>
      </c>
      <c r="E950" t="str">
        <f>IF(Table1[[#This Row],[Gender]]="F", "Female", "Male")</f>
        <v>Female</v>
      </c>
      <c r="F950" s="3">
        <v>60000</v>
      </c>
      <c r="G950" s="2">
        <v>0</v>
      </c>
      <c r="H950" t="s">
        <v>11</v>
      </c>
      <c r="I950" t="s">
        <v>14</v>
      </c>
      <c r="J950">
        <v>0</v>
      </c>
      <c r="K950" t="s">
        <v>13</v>
      </c>
      <c r="L950" s="2">
        <v>40</v>
      </c>
      <c r="M950" s="15" t="s">
        <v>14</v>
      </c>
      <c r="N950" s="2">
        <f>IF(Table1[[#This Row],[Purchased Bike]]="Yes", 1, 0)</f>
        <v>0</v>
      </c>
      <c r="O950" s="1" t="s">
        <v>36</v>
      </c>
      <c r="P950" t="s">
        <v>35</v>
      </c>
      <c r="Q950" s="2">
        <f>IF(LEFT(Table1[[#This Row],[Commute Distance]],2)="10",10,VALUE(LEFT(Table1[[#This Row],[Commute Distance]],FIND("-",Table1[[#This Row],[Commute Distance]])-1)))</f>
        <v>0</v>
      </c>
      <c r="R95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50">
        <f>(Table1[[#This Row],[Upper Bound]]+Table1[[#This Row],[Lower Bound]])/2</f>
        <v>0.5</v>
      </c>
    </row>
    <row r="951" spans="1:19" x14ac:dyDescent="0.3">
      <c r="A951" s="2">
        <v>28056</v>
      </c>
      <c r="B951" t="s">
        <v>24</v>
      </c>
      <c r="C951" t="str">
        <f>IF(Table1[[#This Row],[Gender]]="M", "Married", "Single")</f>
        <v>Married</v>
      </c>
      <c r="D951" t="s">
        <v>24</v>
      </c>
      <c r="E951" t="str">
        <f>IF(Table1[[#This Row],[Gender]]="F", "Female", "Male")</f>
        <v>Male</v>
      </c>
      <c r="F951" s="3">
        <v>70000</v>
      </c>
      <c r="G951" s="2">
        <v>2</v>
      </c>
      <c r="H951" t="s">
        <v>11</v>
      </c>
      <c r="I951" t="s">
        <v>12</v>
      </c>
      <c r="J951">
        <v>2</v>
      </c>
      <c r="K951" t="s">
        <v>22</v>
      </c>
      <c r="L951" s="2">
        <v>53</v>
      </c>
      <c r="M951" s="15" t="s">
        <v>14</v>
      </c>
      <c r="N951" s="2">
        <f>IF(Table1[[#This Row],[Purchased Bike]]="Yes", 1, 0)</f>
        <v>0</v>
      </c>
      <c r="O951" s="1" t="s">
        <v>36</v>
      </c>
      <c r="P951" t="s">
        <v>34</v>
      </c>
      <c r="Q951" s="2">
        <f>IF(LEFT(Table1[[#This Row],[Commute Distance]],2)="10",10,VALUE(LEFT(Table1[[#This Row],[Commute Distance]],FIND("-",Table1[[#This Row],[Commute Distance]])-1)))</f>
        <v>10</v>
      </c>
      <c r="R95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51">
        <f>(Table1[[#This Row],[Upper Bound]]+Table1[[#This Row],[Lower Bound]])/2</f>
        <v>504.5</v>
      </c>
    </row>
    <row r="952" spans="1:19" x14ac:dyDescent="0.3">
      <c r="A952" s="2">
        <v>11788</v>
      </c>
      <c r="B952" t="s">
        <v>25</v>
      </c>
      <c r="C952" t="str">
        <f>IF(Table1[[#This Row],[Gender]]="M", "Married", "Single")</f>
        <v>Single</v>
      </c>
      <c r="D952" t="s">
        <v>23</v>
      </c>
      <c r="E952" t="str">
        <f>IF(Table1[[#This Row],[Gender]]="F", "Female", "Male")</f>
        <v>Female</v>
      </c>
      <c r="F952" s="3">
        <v>70000</v>
      </c>
      <c r="G952" s="2">
        <v>1</v>
      </c>
      <c r="H952" t="s">
        <v>16</v>
      </c>
      <c r="I952" t="s">
        <v>12</v>
      </c>
      <c r="J952">
        <v>0</v>
      </c>
      <c r="K952" t="s">
        <v>17</v>
      </c>
      <c r="L952" s="2">
        <v>34</v>
      </c>
      <c r="M952" s="15" t="s">
        <v>14</v>
      </c>
      <c r="N952" s="2">
        <f>IF(Table1[[#This Row],[Purchased Bike]]="Yes", 1, 0)</f>
        <v>0</v>
      </c>
      <c r="O952" s="1" t="s">
        <v>36</v>
      </c>
      <c r="P952" t="s">
        <v>35</v>
      </c>
      <c r="Q952" s="2">
        <f>IF(LEFT(Table1[[#This Row],[Commute Distance]],2)="10",10,VALUE(LEFT(Table1[[#This Row],[Commute Distance]],FIND("-",Table1[[#This Row],[Commute Distance]])-1)))</f>
        <v>2</v>
      </c>
      <c r="R95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52">
        <f>(Table1[[#This Row],[Upper Bound]]+Table1[[#This Row],[Lower Bound]])/2</f>
        <v>3.5</v>
      </c>
    </row>
    <row r="953" spans="1:19" x14ac:dyDescent="0.3">
      <c r="A953" s="2">
        <v>22296</v>
      </c>
      <c r="B953" t="s">
        <v>24</v>
      </c>
      <c r="C953" t="str">
        <f>IF(Table1[[#This Row],[Gender]]="M", "Married", "Single")</f>
        <v>Married</v>
      </c>
      <c r="D953" t="s">
        <v>24</v>
      </c>
      <c r="E953" t="str">
        <f>IF(Table1[[#This Row],[Gender]]="F", "Female", "Male")</f>
        <v>Male</v>
      </c>
      <c r="F953" s="3">
        <v>70000</v>
      </c>
      <c r="G953" s="2">
        <v>0</v>
      </c>
      <c r="H953" t="s">
        <v>16</v>
      </c>
      <c r="I953" t="s">
        <v>14</v>
      </c>
      <c r="J953">
        <v>1</v>
      </c>
      <c r="K953" t="s">
        <v>13</v>
      </c>
      <c r="L953" s="2">
        <v>38</v>
      </c>
      <c r="M953" s="15" t="s">
        <v>14</v>
      </c>
      <c r="N953" s="2">
        <f>IF(Table1[[#This Row],[Purchased Bike]]="Yes", 1, 0)</f>
        <v>0</v>
      </c>
      <c r="O953" s="1" t="s">
        <v>36</v>
      </c>
      <c r="P953" t="s">
        <v>30</v>
      </c>
      <c r="Q953" s="2">
        <f>IF(LEFT(Table1[[#This Row],[Commute Distance]],2)="10",10,VALUE(LEFT(Table1[[#This Row],[Commute Distance]],FIND("-",Table1[[#This Row],[Commute Distance]])-1)))</f>
        <v>0</v>
      </c>
      <c r="R95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53">
        <f>(Table1[[#This Row],[Upper Bound]]+Table1[[#This Row],[Lower Bound]])/2</f>
        <v>0.5</v>
      </c>
    </row>
    <row r="954" spans="1:19" x14ac:dyDescent="0.3">
      <c r="A954" s="2">
        <v>15319</v>
      </c>
      <c r="B954" t="s">
        <v>24</v>
      </c>
      <c r="C954" t="str">
        <f>IF(Table1[[#This Row],[Gender]]="M", "Married", "Single")</f>
        <v>Single</v>
      </c>
      <c r="D954" t="s">
        <v>23</v>
      </c>
      <c r="E954" t="str">
        <f>IF(Table1[[#This Row],[Gender]]="F", "Female", "Male")</f>
        <v>Female</v>
      </c>
      <c r="F954" s="3">
        <v>70000</v>
      </c>
      <c r="G954" s="2">
        <v>4</v>
      </c>
      <c r="H954" t="s">
        <v>21</v>
      </c>
      <c r="I954" t="s">
        <v>14</v>
      </c>
      <c r="J954">
        <v>1</v>
      </c>
      <c r="K954" t="s">
        <v>20</v>
      </c>
      <c r="L954" s="2">
        <v>59</v>
      </c>
      <c r="M954" s="15" t="s">
        <v>14</v>
      </c>
      <c r="N954" s="2">
        <f>IF(Table1[[#This Row],[Purchased Bike]]="Yes", 1, 0)</f>
        <v>0</v>
      </c>
      <c r="O954" s="1" t="s">
        <v>36</v>
      </c>
      <c r="P954" t="s">
        <v>30</v>
      </c>
      <c r="Q954" s="2">
        <f>IF(LEFT(Table1[[#This Row],[Commute Distance]],2)="10",10,VALUE(LEFT(Table1[[#This Row],[Commute Distance]],FIND("-",Table1[[#This Row],[Commute Distance]])-1)))</f>
        <v>1</v>
      </c>
      <c r="R95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54">
        <f>(Table1[[#This Row],[Upper Bound]]+Table1[[#This Row],[Lower Bound]])/2</f>
        <v>1.5</v>
      </c>
    </row>
    <row r="955" spans="1:19" x14ac:dyDescent="0.3">
      <c r="A955" s="2">
        <v>17654</v>
      </c>
      <c r="B955" t="s">
        <v>25</v>
      </c>
      <c r="C955" t="str">
        <f>IF(Table1[[#This Row],[Gender]]="M", "Married", "Single")</f>
        <v>Single</v>
      </c>
      <c r="D955" t="s">
        <v>23</v>
      </c>
      <c r="E955" t="str">
        <f>IF(Table1[[#This Row],[Gender]]="F", "Female", "Male")</f>
        <v>Female</v>
      </c>
      <c r="F955" s="3">
        <v>40000</v>
      </c>
      <c r="G955" s="2">
        <v>3</v>
      </c>
      <c r="H955" t="s">
        <v>15</v>
      </c>
      <c r="I955" t="s">
        <v>12</v>
      </c>
      <c r="J955">
        <v>1</v>
      </c>
      <c r="K955" t="s">
        <v>20</v>
      </c>
      <c r="L955" s="2">
        <v>30</v>
      </c>
      <c r="M955" s="15" t="s">
        <v>12</v>
      </c>
      <c r="N955" s="2">
        <f>IF(Table1[[#This Row],[Purchased Bike]]="Yes", 1, 0)</f>
        <v>1</v>
      </c>
      <c r="O955" s="1" t="s">
        <v>36</v>
      </c>
      <c r="P955" t="s">
        <v>31</v>
      </c>
      <c r="Q955" s="2">
        <f>IF(LEFT(Table1[[#This Row],[Commute Distance]],2)="10",10,VALUE(LEFT(Table1[[#This Row],[Commute Distance]],FIND("-",Table1[[#This Row],[Commute Distance]])-1)))</f>
        <v>1</v>
      </c>
      <c r="R95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55">
        <f>(Table1[[#This Row],[Upper Bound]]+Table1[[#This Row],[Lower Bound]])/2</f>
        <v>1.5</v>
      </c>
    </row>
    <row r="956" spans="1:19" x14ac:dyDescent="0.3">
      <c r="A956" s="2">
        <v>14662</v>
      </c>
      <c r="B956" t="s">
        <v>24</v>
      </c>
      <c r="C956" t="str">
        <f>IF(Table1[[#This Row],[Gender]]="M", "Married", "Single")</f>
        <v>Married</v>
      </c>
      <c r="D956" t="s">
        <v>24</v>
      </c>
      <c r="E956" t="str">
        <f>IF(Table1[[#This Row],[Gender]]="F", "Female", "Male")</f>
        <v>Male</v>
      </c>
      <c r="F956" s="3">
        <v>60000</v>
      </c>
      <c r="G956" s="2">
        <v>1</v>
      </c>
      <c r="H956" t="s">
        <v>16</v>
      </c>
      <c r="I956" t="s">
        <v>12</v>
      </c>
      <c r="J956">
        <v>1</v>
      </c>
      <c r="K956" t="s">
        <v>13</v>
      </c>
      <c r="L956" s="2">
        <v>48</v>
      </c>
      <c r="M956" s="15" t="s">
        <v>12</v>
      </c>
      <c r="N956" s="2">
        <f>IF(Table1[[#This Row],[Purchased Bike]]="Yes", 1, 0)</f>
        <v>1</v>
      </c>
      <c r="O956" s="1" t="s">
        <v>36</v>
      </c>
      <c r="P956" t="s">
        <v>30</v>
      </c>
      <c r="Q956" s="2">
        <f>IF(LEFT(Table1[[#This Row],[Commute Distance]],2)="10",10,VALUE(LEFT(Table1[[#This Row],[Commute Distance]],FIND("-",Table1[[#This Row],[Commute Distance]])-1)))</f>
        <v>0</v>
      </c>
      <c r="R95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56">
        <f>(Table1[[#This Row],[Upper Bound]]+Table1[[#This Row],[Lower Bound]])/2</f>
        <v>0.5</v>
      </c>
    </row>
    <row r="957" spans="1:19" x14ac:dyDescent="0.3">
      <c r="A957" s="2">
        <v>17541</v>
      </c>
      <c r="B957" t="s">
        <v>24</v>
      </c>
      <c r="C957" t="str">
        <f>IF(Table1[[#This Row],[Gender]]="M", "Married", "Single")</f>
        <v>Single</v>
      </c>
      <c r="D957" t="s">
        <v>23</v>
      </c>
      <c r="E957" t="str">
        <f>IF(Table1[[#This Row],[Gender]]="F", "Female", "Male")</f>
        <v>Female</v>
      </c>
      <c r="F957" s="3">
        <v>40000</v>
      </c>
      <c r="G957" s="2">
        <v>4</v>
      </c>
      <c r="H957" t="s">
        <v>11</v>
      </c>
      <c r="I957" t="s">
        <v>12</v>
      </c>
      <c r="J957">
        <v>2</v>
      </c>
      <c r="K957" t="s">
        <v>17</v>
      </c>
      <c r="L957" s="2">
        <v>43</v>
      </c>
      <c r="M957" s="15" t="s">
        <v>14</v>
      </c>
      <c r="N957" s="2">
        <f>IF(Table1[[#This Row],[Purchased Bike]]="Yes", 1, 0)</f>
        <v>0</v>
      </c>
      <c r="O957" s="1" t="s">
        <v>36</v>
      </c>
      <c r="P957" t="s">
        <v>33</v>
      </c>
      <c r="Q957" s="2">
        <f>IF(LEFT(Table1[[#This Row],[Commute Distance]],2)="10",10,VALUE(LEFT(Table1[[#This Row],[Commute Distance]],FIND("-",Table1[[#This Row],[Commute Distance]])-1)))</f>
        <v>2</v>
      </c>
      <c r="R95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57">
        <f>(Table1[[#This Row],[Upper Bound]]+Table1[[#This Row],[Lower Bound]])/2</f>
        <v>3.5</v>
      </c>
    </row>
    <row r="958" spans="1:19" x14ac:dyDescent="0.3">
      <c r="A958" s="2">
        <v>13886</v>
      </c>
      <c r="B958" t="s">
        <v>24</v>
      </c>
      <c r="C958" t="str">
        <f>IF(Table1[[#This Row],[Gender]]="M", "Married", "Single")</f>
        <v>Single</v>
      </c>
      <c r="D958" t="s">
        <v>23</v>
      </c>
      <c r="E958" t="str">
        <f>IF(Table1[[#This Row],[Gender]]="F", "Female", "Male")</f>
        <v>Female</v>
      </c>
      <c r="F958" s="3">
        <v>70000</v>
      </c>
      <c r="G958" s="2">
        <v>4</v>
      </c>
      <c r="H958" t="s">
        <v>16</v>
      </c>
      <c r="I958" t="s">
        <v>12</v>
      </c>
      <c r="J958">
        <v>0</v>
      </c>
      <c r="K958" t="s">
        <v>17</v>
      </c>
      <c r="L958" s="2">
        <v>35</v>
      </c>
      <c r="M958" s="15" t="s">
        <v>12</v>
      </c>
      <c r="N958" s="2">
        <f>IF(Table1[[#This Row],[Purchased Bike]]="Yes", 1, 0)</f>
        <v>1</v>
      </c>
      <c r="O958" s="1" t="s">
        <v>36</v>
      </c>
      <c r="P958" t="s">
        <v>35</v>
      </c>
      <c r="Q958" s="2">
        <f>IF(LEFT(Table1[[#This Row],[Commute Distance]],2)="10",10,VALUE(LEFT(Table1[[#This Row],[Commute Distance]],FIND("-",Table1[[#This Row],[Commute Distance]])-1)))</f>
        <v>2</v>
      </c>
      <c r="R95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58">
        <f>(Table1[[#This Row],[Upper Bound]]+Table1[[#This Row],[Lower Bound]])/2</f>
        <v>3.5</v>
      </c>
    </row>
    <row r="959" spans="1:19" x14ac:dyDescent="0.3">
      <c r="A959" s="2">
        <v>13073</v>
      </c>
      <c r="B959" t="s">
        <v>24</v>
      </c>
      <c r="C959" t="str">
        <f>IF(Table1[[#This Row],[Gender]]="M", "Married", "Single")</f>
        <v>Single</v>
      </c>
      <c r="D959" t="s">
        <v>23</v>
      </c>
      <c r="E959" t="str">
        <f>IF(Table1[[#This Row],[Gender]]="F", "Female", "Male")</f>
        <v>Female</v>
      </c>
      <c r="F959" s="3">
        <v>60000</v>
      </c>
      <c r="G959" s="2">
        <v>0</v>
      </c>
      <c r="H959" t="s">
        <v>16</v>
      </c>
      <c r="I959" t="s">
        <v>12</v>
      </c>
      <c r="J959">
        <v>2</v>
      </c>
      <c r="K959" t="s">
        <v>18</v>
      </c>
      <c r="L959" s="2">
        <v>30</v>
      </c>
      <c r="M959" s="15" t="s">
        <v>14</v>
      </c>
      <c r="N959" s="2">
        <f>IF(Table1[[#This Row],[Purchased Bike]]="Yes", 1, 0)</f>
        <v>0</v>
      </c>
      <c r="O959" s="1" t="s">
        <v>36</v>
      </c>
      <c r="P959" t="s">
        <v>31</v>
      </c>
      <c r="Q959" s="2">
        <f>IF(LEFT(Table1[[#This Row],[Commute Distance]],2)="10",10,VALUE(LEFT(Table1[[#This Row],[Commute Distance]],FIND("-",Table1[[#This Row],[Commute Distance]])-1)))</f>
        <v>5</v>
      </c>
      <c r="R95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59">
        <f>(Table1[[#This Row],[Upper Bound]]+Table1[[#This Row],[Lower Bound]])/2</f>
        <v>7.5</v>
      </c>
    </row>
    <row r="960" spans="1:19" x14ac:dyDescent="0.3">
      <c r="A960" s="2">
        <v>21940</v>
      </c>
      <c r="B960" t="s">
        <v>24</v>
      </c>
      <c r="C960" t="str">
        <f>IF(Table1[[#This Row],[Gender]]="M", "Married", "Single")</f>
        <v>Married</v>
      </c>
      <c r="D960" t="s">
        <v>24</v>
      </c>
      <c r="E960" t="str">
        <f>IF(Table1[[#This Row],[Gender]]="F", "Female", "Male")</f>
        <v>Male</v>
      </c>
      <c r="F960" s="3">
        <v>90000</v>
      </c>
      <c r="G960" s="2">
        <v>5</v>
      </c>
      <c r="H960" t="s">
        <v>16</v>
      </c>
      <c r="I960" t="s">
        <v>12</v>
      </c>
      <c r="J960">
        <v>0</v>
      </c>
      <c r="K960" t="s">
        <v>13</v>
      </c>
      <c r="L960" s="2">
        <v>47</v>
      </c>
      <c r="M960" s="15" t="s">
        <v>12</v>
      </c>
      <c r="N960" s="2">
        <f>IF(Table1[[#This Row],[Purchased Bike]]="Yes", 1, 0)</f>
        <v>1</v>
      </c>
      <c r="O960" s="1" t="s">
        <v>36</v>
      </c>
      <c r="P960" t="s">
        <v>35</v>
      </c>
      <c r="Q960" s="2">
        <f>IF(LEFT(Table1[[#This Row],[Commute Distance]],2)="10",10,VALUE(LEFT(Table1[[#This Row],[Commute Distance]],FIND("-",Table1[[#This Row],[Commute Distance]])-1)))</f>
        <v>0</v>
      </c>
      <c r="R96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60">
        <f>(Table1[[#This Row],[Upper Bound]]+Table1[[#This Row],[Lower Bound]])/2</f>
        <v>0.5</v>
      </c>
    </row>
    <row r="961" spans="1:19" x14ac:dyDescent="0.3">
      <c r="A961" s="2">
        <v>20196</v>
      </c>
      <c r="B961" t="s">
        <v>24</v>
      </c>
      <c r="C961" t="str">
        <f>IF(Table1[[#This Row],[Gender]]="M", "Married", "Single")</f>
        <v>Married</v>
      </c>
      <c r="D961" t="s">
        <v>24</v>
      </c>
      <c r="E961" t="str">
        <f>IF(Table1[[#This Row],[Gender]]="F", "Female", "Male")</f>
        <v>Male</v>
      </c>
      <c r="F961" s="3">
        <v>60000</v>
      </c>
      <c r="G961" s="2">
        <v>1</v>
      </c>
      <c r="H961" t="s">
        <v>11</v>
      </c>
      <c r="I961" t="s">
        <v>12</v>
      </c>
      <c r="J961">
        <v>1</v>
      </c>
      <c r="K961" t="s">
        <v>17</v>
      </c>
      <c r="L961" s="2">
        <v>45</v>
      </c>
      <c r="M961" s="15" t="s">
        <v>12</v>
      </c>
      <c r="N961" s="2">
        <f>IF(Table1[[#This Row],[Purchased Bike]]="Yes", 1, 0)</f>
        <v>1</v>
      </c>
      <c r="O961" s="1" t="s">
        <v>36</v>
      </c>
      <c r="P961" t="s">
        <v>31</v>
      </c>
      <c r="Q961" s="2">
        <f>IF(LEFT(Table1[[#This Row],[Commute Distance]],2)="10",10,VALUE(LEFT(Table1[[#This Row],[Commute Distance]],FIND("-",Table1[[#This Row],[Commute Distance]])-1)))</f>
        <v>2</v>
      </c>
      <c r="R96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61">
        <f>(Table1[[#This Row],[Upper Bound]]+Table1[[#This Row],[Lower Bound]])/2</f>
        <v>3.5</v>
      </c>
    </row>
    <row r="962" spans="1:19" x14ac:dyDescent="0.3">
      <c r="A962" s="2">
        <v>23491</v>
      </c>
      <c r="B962" t="s">
        <v>25</v>
      </c>
      <c r="C962" t="str">
        <f>IF(Table1[[#This Row],[Gender]]="M", "Married", "Single")</f>
        <v>Married</v>
      </c>
      <c r="D962" t="s">
        <v>24</v>
      </c>
      <c r="E962" t="str">
        <f>IF(Table1[[#This Row],[Gender]]="F", "Female", "Male")</f>
        <v>Male</v>
      </c>
      <c r="F962" s="3">
        <v>100000</v>
      </c>
      <c r="G962" s="2">
        <v>0</v>
      </c>
      <c r="H962" t="s">
        <v>16</v>
      </c>
      <c r="I962" t="s">
        <v>14</v>
      </c>
      <c r="J962">
        <v>4</v>
      </c>
      <c r="K962" t="s">
        <v>20</v>
      </c>
      <c r="L962" s="2">
        <v>45</v>
      </c>
      <c r="M962" s="15" t="s">
        <v>14</v>
      </c>
      <c r="N962" s="2">
        <f>IF(Table1[[#This Row],[Purchased Bike]]="Yes", 1, 0)</f>
        <v>0</v>
      </c>
      <c r="O962" s="1" t="s">
        <v>36</v>
      </c>
      <c r="P962" t="s">
        <v>31</v>
      </c>
      <c r="Q962" s="2">
        <f>IF(LEFT(Table1[[#This Row],[Commute Distance]],2)="10",10,VALUE(LEFT(Table1[[#This Row],[Commute Distance]],FIND("-",Table1[[#This Row],[Commute Distance]])-1)))</f>
        <v>1</v>
      </c>
      <c r="R96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62">
        <f>(Table1[[#This Row],[Upper Bound]]+Table1[[#This Row],[Lower Bound]])/2</f>
        <v>1.5</v>
      </c>
    </row>
    <row r="963" spans="1:19" x14ac:dyDescent="0.3">
      <c r="A963" s="2">
        <v>16651</v>
      </c>
      <c r="B963" t="s">
        <v>24</v>
      </c>
      <c r="C963" t="str">
        <f>IF(Table1[[#This Row],[Gender]]="M", "Married", "Single")</f>
        <v>Single</v>
      </c>
      <c r="D963" t="s">
        <v>23</v>
      </c>
      <c r="E963" t="str">
        <f>IF(Table1[[#This Row],[Gender]]="F", "Female", "Male")</f>
        <v>Female</v>
      </c>
      <c r="F963" s="3">
        <v>120000</v>
      </c>
      <c r="G963" s="2">
        <v>2</v>
      </c>
      <c r="H963" t="s">
        <v>21</v>
      </c>
      <c r="I963" t="s">
        <v>12</v>
      </c>
      <c r="J963">
        <v>3</v>
      </c>
      <c r="K963" t="s">
        <v>18</v>
      </c>
      <c r="L963" s="2">
        <v>62</v>
      </c>
      <c r="M963" s="15" t="s">
        <v>14</v>
      </c>
      <c r="N963" s="2">
        <f>IF(Table1[[#This Row],[Purchased Bike]]="Yes", 1, 0)</f>
        <v>0</v>
      </c>
      <c r="O963" s="1" t="s">
        <v>36</v>
      </c>
      <c r="P963" t="s">
        <v>30</v>
      </c>
      <c r="Q963" s="2">
        <f>IF(LEFT(Table1[[#This Row],[Commute Distance]],2)="10",10,VALUE(LEFT(Table1[[#This Row],[Commute Distance]],FIND("-",Table1[[#This Row],[Commute Distance]])-1)))</f>
        <v>5</v>
      </c>
      <c r="R96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63">
        <f>(Table1[[#This Row],[Upper Bound]]+Table1[[#This Row],[Lower Bound]])/2</f>
        <v>7.5</v>
      </c>
    </row>
    <row r="964" spans="1:19" x14ac:dyDescent="0.3">
      <c r="A964" s="2">
        <v>16813</v>
      </c>
      <c r="B964" t="s">
        <v>24</v>
      </c>
      <c r="C964" t="str">
        <f>IF(Table1[[#This Row],[Gender]]="M", "Married", "Single")</f>
        <v>Married</v>
      </c>
      <c r="D964" t="s">
        <v>24</v>
      </c>
      <c r="E964" t="str">
        <f>IF(Table1[[#This Row],[Gender]]="F", "Female", "Male")</f>
        <v>Male</v>
      </c>
      <c r="F964" s="3">
        <v>60000</v>
      </c>
      <c r="G964" s="2">
        <v>2</v>
      </c>
      <c r="H964" t="s">
        <v>16</v>
      </c>
      <c r="I964" t="s">
        <v>12</v>
      </c>
      <c r="J964">
        <v>2</v>
      </c>
      <c r="K964" t="s">
        <v>22</v>
      </c>
      <c r="L964" s="2">
        <v>55</v>
      </c>
      <c r="M964" s="15" t="s">
        <v>14</v>
      </c>
      <c r="N964" s="2">
        <f>IF(Table1[[#This Row],[Purchased Bike]]="Yes", 1, 0)</f>
        <v>0</v>
      </c>
      <c r="O964" s="1" t="s">
        <v>36</v>
      </c>
      <c r="P964" t="s">
        <v>31</v>
      </c>
      <c r="Q964" s="2">
        <f>IF(LEFT(Table1[[#This Row],[Commute Distance]],2)="10",10,VALUE(LEFT(Table1[[#This Row],[Commute Distance]],FIND("-",Table1[[#This Row],[Commute Distance]])-1)))</f>
        <v>10</v>
      </c>
      <c r="R96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64">
        <f>(Table1[[#This Row],[Upper Bound]]+Table1[[#This Row],[Lower Bound]])/2</f>
        <v>504.5</v>
      </c>
    </row>
    <row r="965" spans="1:19" x14ac:dyDescent="0.3">
      <c r="A965" s="2">
        <v>16007</v>
      </c>
      <c r="B965" t="s">
        <v>24</v>
      </c>
      <c r="C965" t="str">
        <f>IF(Table1[[#This Row],[Gender]]="M", "Married", "Single")</f>
        <v>Single</v>
      </c>
      <c r="D965" t="s">
        <v>23</v>
      </c>
      <c r="E965" t="str">
        <f>IF(Table1[[#This Row],[Gender]]="F", "Female", "Male")</f>
        <v>Female</v>
      </c>
      <c r="F965" s="3">
        <v>90000</v>
      </c>
      <c r="G965" s="2">
        <v>5</v>
      </c>
      <c r="H965" t="s">
        <v>21</v>
      </c>
      <c r="I965" t="s">
        <v>12</v>
      </c>
      <c r="J965">
        <v>2</v>
      </c>
      <c r="K965" t="s">
        <v>20</v>
      </c>
      <c r="L965" s="2">
        <v>66</v>
      </c>
      <c r="M965" s="15" t="s">
        <v>12</v>
      </c>
      <c r="N965" s="2">
        <f>IF(Table1[[#This Row],[Purchased Bike]]="Yes", 1, 0)</f>
        <v>1</v>
      </c>
      <c r="O965" s="1" t="s">
        <v>36</v>
      </c>
      <c r="P965" t="s">
        <v>30</v>
      </c>
      <c r="Q965" s="2">
        <f>IF(LEFT(Table1[[#This Row],[Commute Distance]],2)="10",10,VALUE(LEFT(Table1[[#This Row],[Commute Distance]],FIND("-",Table1[[#This Row],[Commute Distance]])-1)))</f>
        <v>1</v>
      </c>
      <c r="R96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65">
        <f>(Table1[[#This Row],[Upper Bound]]+Table1[[#This Row],[Lower Bound]])/2</f>
        <v>1.5</v>
      </c>
    </row>
    <row r="966" spans="1:19" x14ac:dyDescent="0.3">
      <c r="A966" s="2">
        <v>27434</v>
      </c>
      <c r="B966" t="s">
        <v>25</v>
      </c>
      <c r="C966" t="str">
        <f>IF(Table1[[#This Row],[Gender]]="M", "Married", "Single")</f>
        <v>Married</v>
      </c>
      <c r="D966" t="s">
        <v>24</v>
      </c>
      <c r="E966" t="str">
        <f>IF(Table1[[#This Row],[Gender]]="F", "Female", "Male")</f>
        <v>Male</v>
      </c>
      <c r="F966" s="3">
        <v>70000</v>
      </c>
      <c r="G966" s="2">
        <v>4</v>
      </c>
      <c r="H966" t="s">
        <v>16</v>
      </c>
      <c r="I966" t="s">
        <v>12</v>
      </c>
      <c r="J966">
        <v>1</v>
      </c>
      <c r="K966" t="s">
        <v>22</v>
      </c>
      <c r="L966" s="2">
        <v>56</v>
      </c>
      <c r="M966" s="15" t="s">
        <v>14</v>
      </c>
      <c r="N966" s="2">
        <f>IF(Table1[[#This Row],[Purchased Bike]]="Yes", 1, 0)</f>
        <v>0</v>
      </c>
      <c r="O966" s="1" t="s">
        <v>36</v>
      </c>
      <c r="P966" t="s">
        <v>31</v>
      </c>
      <c r="Q966" s="2">
        <f>IF(LEFT(Table1[[#This Row],[Commute Distance]],2)="10",10,VALUE(LEFT(Table1[[#This Row],[Commute Distance]],FIND("-",Table1[[#This Row],[Commute Distance]])-1)))</f>
        <v>10</v>
      </c>
      <c r="R96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66">
        <f>(Table1[[#This Row],[Upper Bound]]+Table1[[#This Row],[Lower Bound]])/2</f>
        <v>504.5</v>
      </c>
    </row>
    <row r="967" spans="1:19" x14ac:dyDescent="0.3">
      <c r="A967" s="2">
        <v>27756</v>
      </c>
      <c r="B967" t="s">
        <v>25</v>
      </c>
      <c r="C967" t="str">
        <f>IF(Table1[[#This Row],[Gender]]="M", "Married", "Single")</f>
        <v>Single</v>
      </c>
      <c r="D967" t="s">
        <v>23</v>
      </c>
      <c r="E967" t="str">
        <f>IF(Table1[[#This Row],[Gender]]="F", "Female", "Male")</f>
        <v>Female</v>
      </c>
      <c r="F967" s="3">
        <v>50000</v>
      </c>
      <c r="G967" s="2">
        <v>3</v>
      </c>
      <c r="H967" t="s">
        <v>11</v>
      </c>
      <c r="I967" t="s">
        <v>14</v>
      </c>
      <c r="J967">
        <v>1</v>
      </c>
      <c r="K967" t="s">
        <v>13</v>
      </c>
      <c r="L967" s="2">
        <v>40</v>
      </c>
      <c r="M967" s="15" t="s">
        <v>14</v>
      </c>
      <c r="N967" s="2">
        <f>IF(Table1[[#This Row],[Purchased Bike]]="Yes", 1, 0)</f>
        <v>0</v>
      </c>
      <c r="O967" s="1" t="s">
        <v>36</v>
      </c>
      <c r="P967" t="s">
        <v>30</v>
      </c>
      <c r="Q967" s="2">
        <f>IF(LEFT(Table1[[#This Row],[Commute Distance]],2)="10",10,VALUE(LEFT(Table1[[#This Row],[Commute Distance]],FIND("-",Table1[[#This Row],[Commute Distance]])-1)))</f>
        <v>0</v>
      </c>
      <c r="R96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67">
        <f>(Table1[[#This Row],[Upper Bound]]+Table1[[#This Row],[Lower Bound]])/2</f>
        <v>0.5</v>
      </c>
    </row>
    <row r="968" spans="1:19" x14ac:dyDescent="0.3">
      <c r="A968" s="2">
        <v>23818</v>
      </c>
      <c r="B968" t="s">
        <v>24</v>
      </c>
      <c r="C968" t="str">
        <f>IF(Table1[[#This Row],[Gender]]="M", "Married", "Single")</f>
        <v>Single</v>
      </c>
      <c r="D968" t="s">
        <v>23</v>
      </c>
      <c r="E968" t="str">
        <f>IF(Table1[[#This Row],[Gender]]="F", "Female", "Male")</f>
        <v>Female</v>
      </c>
      <c r="F968" s="3">
        <v>50000</v>
      </c>
      <c r="G968" s="2">
        <v>0</v>
      </c>
      <c r="H968" t="s">
        <v>11</v>
      </c>
      <c r="I968" t="s">
        <v>12</v>
      </c>
      <c r="J968">
        <v>0</v>
      </c>
      <c r="K968" t="s">
        <v>20</v>
      </c>
      <c r="L968" s="2">
        <v>33</v>
      </c>
      <c r="M968" s="15" t="s">
        <v>12</v>
      </c>
      <c r="N968" s="2">
        <f>IF(Table1[[#This Row],[Purchased Bike]]="Yes", 1, 0)</f>
        <v>1</v>
      </c>
      <c r="O968" s="1" t="s">
        <v>36</v>
      </c>
      <c r="P968" t="s">
        <v>35</v>
      </c>
      <c r="Q968" s="2">
        <f>IF(LEFT(Table1[[#This Row],[Commute Distance]],2)="10",10,VALUE(LEFT(Table1[[#This Row],[Commute Distance]],FIND("-",Table1[[#This Row],[Commute Distance]])-1)))</f>
        <v>1</v>
      </c>
      <c r="R96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68">
        <f>(Table1[[#This Row],[Upper Bound]]+Table1[[#This Row],[Lower Bound]])/2</f>
        <v>1.5</v>
      </c>
    </row>
    <row r="969" spans="1:19" x14ac:dyDescent="0.3">
      <c r="A969" s="2">
        <v>19012</v>
      </c>
      <c r="B969" t="s">
        <v>24</v>
      </c>
      <c r="C969" t="str">
        <f>IF(Table1[[#This Row],[Gender]]="M", "Married", "Single")</f>
        <v>Married</v>
      </c>
      <c r="D969" t="s">
        <v>24</v>
      </c>
      <c r="E969" t="str">
        <f>IF(Table1[[#This Row],[Gender]]="F", "Female", "Male")</f>
        <v>Male</v>
      </c>
      <c r="F969" s="3">
        <v>80000</v>
      </c>
      <c r="G969" s="2">
        <v>3</v>
      </c>
      <c r="H969" t="s">
        <v>21</v>
      </c>
      <c r="I969" t="s">
        <v>12</v>
      </c>
      <c r="J969">
        <v>1</v>
      </c>
      <c r="K969" t="s">
        <v>20</v>
      </c>
      <c r="L969" s="2">
        <v>56</v>
      </c>
      <c r="M969" s="15" t="s">
        <v>14</v>
      </c>
      <c r="N969" s="2">
        <f>IF(Table1[[#This Row],[Purchased Bike]]="Yes", 1, 0)</f>
        <v>0</v>
      </c>
      <c r="O969" s="1" t="s">
        <v>36</v>
      </c>
      <c r="P969" t="s">
        <v>30</v>
      </c>
      <c r="Q969" s="2">
        <f>IF(LEFT(Table1[[#This Row],[Commute Distance]],2)="10",10,VALUE(LEFT(Table1[[#This Row],[Commute Distance]],FIND("-",Table1[[#This Row],[Commute Distance]])-1)))</f>
        <v>1</v>
      </c>
      <c r="R96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69">
        <f>(Table1[[#This Row],[Upper Bound]]+Table1[[#This Row],[Lower Bound]])/2</f>
        <v>1.5</v>
      </c>
    </row>
    <row r="970" spans="1:19" x14ac:dyDescent="0.3">
      <c r="A970" s="2">
        <v>18329</v>
      </c>
      <c r="B970" t="s">
        <v>25</v>
      </c>
      <c r="C970" t="str">
        <f>IF(Table1[[#This Row],[Gender]]="M", "Married", "Single")</f>
        <v>Married</v>
      </c>
      <c r="D970" t="s">
        <v>24</v>
      </c>
      <c r="E970" t="str">
        <f>IF(Table1[[#This Row],[Gender]]="F", "Female", "Male")</f>
        <v>Male</v>
      </c>
      <c r="F970" s="3">
        <v>30000</v>
      </c>
      <c r="G970" s="2">
        <v>0</v>
      </c>
      <c r="H970" t="s">
        <v>15</v>
      </c>
      <c r="I970" t="s">
        <v>14</v>
      </c>
      <c r="J970">
        <v>2</v>
      </c>
      <c r="K970" t="s">
        <v>18</v>
      </c>
      <c r="L970" s="2">
        <v>27</v>
      </c>
      <c r="M970" s="15" t="s">
        <v>14</v>
      </c>
      <c r="N970" s="2">
        <f>IF(Table1[[#This Row],[Purchased Bike]]="Yes", 1, 0)</f>
        <v>0</v>
      </c>
      <c r="O970" s="1" t="s">
        <v>36</v>
      </c>
      <c r="P970" t="s">
        <v>34</v>
      </c>
      <c r="Q970" s="2">
        <f>IF(LEFT(Table1[[#This Row],[Commute Distance]],2)="10",10,VALUE(LEFT(Table1[[#This Row],[Commute Distance]],FIND("-",Table1[[#This Row],[Commute Distance]])-1)))</f>
        <v>5</v>
      </c>
      <c r="R97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70">
        <f>(Table1[[#This Row],[Upper Bound]]+Table1[[#This Row],[Lower Bound]])/2</f>
        <v>7.5</v>
      </c>
    </row>
    <row r="971" spans="1:19" x14ac:dyDescent="0.3">
      <c r="A971" s="2">
        <v>29037</v>
      </c>
      <c r="B971" t="s">
        <v>24</v>
      </c>
      <c r="C971" t="str">
        <f>IF(Table1[[#This Row],[Gender]]="M", "Married", "Single")</f>
        <v>Married</v>
      </c>
      <c r="D971" t="s">
        <v>24</v>
      </c>
      <c r="E971" t="str">
        <f>IF(Table1[[#This Row],[Gender]]="F", "Female", "Male")</f>
        <v>Male</v>
      </c>
      <c r="F971" s="3">
        <v>60000</v>
      </c>
      <c r="G971" s="2">
        <v>0</v>
      </c>
      <c r="H971" t="s">
        <v>16</v>
      </c>
      <c r="I971" t="s">
        <v>14</v>
      </c>
      <c r="J971">
        <v>0</v>
      </c>
      <c r="K971" t="s">
        <v>13</v>
      </c>
      <c r="L971" s="2">
        <v>39</v>
      </c>
      <c r="M971" s="15" t="s">
        <v>14</v>
      </c>
      <c r="N971" s="2">
        <f>IF(Table1[[#This Row],[Purchased Bike]]="Yes", 1, 0)</f>
        <v>0</v>
      </c>
      <c r="O971" s="1" t="s">
        <v>36</v>
      </c>
      <c r="P971" t="s">
        <v>35</v>
      </c>
      <c r="Q971" s="2">
        <f>IF(LEFT(Table1[[#This Row],[Commute Distance]],2)="10",10,VALUE(LEFT(Table1[[#This Row],[Commute Distance]],FIND("-",Table1[[#This Row],[Commute Distance]])-1)))</f>
        <v>0</v>
      </c>
      <c r="R97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71">
        <f>(Table1[[#This Row],[Upper Bound]]+Table1[[#This Row],[Lower Bound]])/2</f>
        <v>0.5</v>
      </c>
    </row>
    <row r="972" spans="1:19" x14ac:dyDescent="0.3">
      <c r="A972" s="2">
        <v>26576</v>
      </c>
      <c r="B972" t="s">
        <v>24</v>
      </c>
      <c r="C972" t="str">
        <f>IF(Table1[[#This Row],[Gender]]="M", "Married", "Single")</f>
        <v>Single</v>
      </c>
      <c r="D972" t="s">
        <v>23</v>
      </c>
      <c r="E972" t="str">
        <f>IF(Table1[[#This Row],[Gender]]="F", "Female", "Male")</f>
        <v>Female</v>
      </c>
      <c r="F972" s="3">
        <v>60000</v>
      </c>
      <c r="G972" s="2">
        <v>0</v>
      </c>
      <c r="H972" t="s">
        <v>11</v>
      </c>
      <c r="I972" t="s">
        <v>12</v>
      </c>
      <c r="J972">
        <v>2</v>
      </c>
      <c r="K972" t="s">
        <v>18</v>
      </c>
      <c r="L972" s="2">
        <v>31</v>
      </c>
      <c r="M972" s="15" t="s">
        <v>14</v>
      </c>
      <c r="N972" s="2">
        <f>IF(Table1[[#This Row],[Purchased Bike]]="Yes", 1, 0)</f>
        <v>0</v>
      </c>
      <c r="O972" s="1" t="s">
        <v>36</v>
      </c>
      <c r="P972" t="s">
        <v>31</v>
      </c>
      <c r="Q972" s="2">
        <f>IF(LEFT(Table1[[#This Row],[Commute Distance]],2)="10",10,VALUE(LEFT(Table1[[#This Row],[Commute Distance]],FIND("-",Table1[[#This Row],[Commute Distance]])-1)))</f>
        <v>5</v>
      </c>
      <c r="R97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72">
        <f>(Table1[[#This Row],[Upper Bound]]+Table1[[#This Row],[Lower Bound]])/2</f>
        <v>7.5</v>
      </c>
    </row>
    <row r="973" spans="1:19" x14ac:dyDescent="0.3">
      <c r="A973" s="2">
        <v>12192</v>
      </c>
      <c r="B973" t="s">
        <v>25</v>
      </c>
      <c r="C973" t="str">
        <f>IF(Table1[[#This Row],[Gender]]="M", "Married", "Single")</f>
        <v>Single</v>
      </c>
      <c r="D973" t="s">
        <v>23</v>
      </c>
      <c r="E973" t="str">
        <f>IF(Table1[[#This Row],[Gender]]="F", "Female", "Male")</f>
        <v>Female</v>
      </c>
      <c r="F973" s="3">
        <v>60000</v>
      </c>
      <c r="G973" s="2">
        <v>2</v>
      </c>
      <c r="H973" t="s">
        <v>11</v>
      </c>
      <c r="I973" t="s">
        <v>14</v>
      </c>
      <c r="J973">
        <v>2</v>
      </c>
      <c r="K973" t="s">
        <v>20</v>
      </c>
      <c r="L973" s="2">
        <v>51</v>
      </c>
      <c r="M973" s="15" t="s">
        <v>14</v>
      </c>
      <c r="N973" s="2">
        <f>IF(Table1[[#This Row],[Purchased Bike]]="Yes", 1, 0)</f>
        <v>0</v>
      </c>
      <c r="O973" s="1" t="s">
        <v>36</v>
      </c>
      <c r="P973" t="s">
        <v>34</v>
      </c>
      <c r="Q973" s="2">
        <f>IF(LEFT(Table1[[#This Row],[Commute Distance]],2)="10",10,VALUE(LEFT(Table1[[#This Row],[Commute Distance]],FIND("-",Table1[[#This Row],[Commute Distance]])-1)))</f>
        <v>1</v>
      </c>
      <c r="R97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73">
        <f>(Table1[[#This Row],[Upper Bound]]+Table1[[#This Row],[Lower Bound]])/2</f>
        <v>1.5</v>
      </c>
    </row>
    <row r="974" spans="1:19" x14ac:dyDescent="0.3">
      <c r="A974" s="2">
        <v>14887</v>
      </c>
      <c r="B974" t="s">
        <v>24</v>
      </c>
      <c r="C974" t="str">
        <f>IF(Table1[[#This Row],[Gender]]="M", "Married", "Single")</f>
        <v>Single</v>
      </c>
      <c r="D974" t="s">
        <v>23</v>
      </c>
      <c r="E974" t="str">
        <f>IF(Table1[[#This Row],[Gender]]="F", "Female", "Male")</f>
        <v>Female</v>
      </c>
      <c r="F974" s="3">
        <v>30000</v>
      </c>
      <c r="G974" s="2">
        <v>1</v>
      </c>
      <c r="H974" t="s">
        <v>15</v>
      </c>
      <c r="I974" t="s">
        <v>12</v>
      </c>
      <c r="J974">
        <v>1</v>
      </c>
      <c r="K974" t="s">
        <v>18</v>
      </c>
      <c r="L974" s="2">
        <v>52</v>
      </c>
      <c r="M974" s="15" t="s">
        <v>14</v>
      </c>
      <c r="N974" s="2">
        <f>IF(Table1[[#This Row],[Purchased Bike]]="Yes", 1, 0)</f>
        <v>0</v>
      </c>
      <c r="O974" s="1" t="s">
        <v>36</v>
      </c>
      <c r="P974" t="s">
        <v>33</v>
      </c>
      <c r="Q974" s="2">
        <f>IF(LEFT(Table1[[#This Row],[Commute Distance]],2)="10",10,VALUE(LEFT(Table1[[#This Row],[Commute Distance]],FIND("-",Table1[[#This Row],[Commute Distance]])-1)))</f>
        <v>5</v>
      </c>
      <c r="R97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74">
        <f>(Table1[[#This Row],[Upper Bound]]+Table1[[#This Row],[Lower Bound]])/2</f>
        <v>7.5</v>
      </c>
    </row>
    <row r="975" spans="1:19" x14ac:dyDescent="0.3">
      <c r="A975" s="2">
        <v>11734</v>
      </c>
      <c r="B975" t="s">
        <v>24</v>
      </c>
      <c r="C975" t="str">
        <f>IF(Table1[[#This Row],[Gender]]="M", "Married", "Single")</f>
        <v>Married</v>
      </c>
      <c r="D975" t="s">
        <v>24</v>
      </c>
      <c r="E975" t="str">
        <f>IF(Table1[[#This Row],[Gender]]="F", "Female", "Male")</f>
        <v>Male</v>
      </c>
      <c r="F975" s="3">
        <v>60000</v>
      </c>
      <c r="G975" s="2">
        <v>1</v>
      </c>
      <c r="H975" t="s">
        <v>11</v>
      </c>
      <c r="I975" t="s">
        <v>14</v>
      </c>
      <c r="J975">
        <v>1</v>
      </c>
      <c r="K975" t="s">
        <v>13</v>
      </c>
      <c r="L975" s="2">
        <v>47</v>
      </c>
      <c r="M975" s="15" t="s">
        <v>14</v>
      </c>
      <c r="N975" s="2">
        <f>IF(Table1[[#This Row],[Purchased Bike]]="Yes", 1, 0)</f>
        <v>0</v>
      </c>
      <c r="O975" s="1" t="s">
        <v>36</v>
      </c>
      <c r="P975" t="s">
        <v>31</v>
      </c>
      <c r="Q975" s="2">
        <f>IF(LEFT(Table1[[#This Row],[Commute Distance]],2)="10",10,VALUE(LEFT(Table1[[#This Row],[Commute Distance]],FIND("-",Table1[[#This Row],[Commute Distance]])-1)))</f>
        <v>0</v>
      </c>
      <c r="R97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75">
        <f>(Table1[[#This Row],[Upper Bound]]+Table1[[#This Row],[Lower Bound]])/2</f>
        <v>0.5</v>
      </c>
    </row>
    <row r="976" spans="1:19" x14ac:dyDescent="0.3">
      <c r="A976" s="2">
        <v>17462</v>
      </c>
      <c r="B976" t="s">
        <v>24</v>
      </c>
      <c r="C976" t="str">
        <f>IF(Table1[[#This Row],[Gender]]="M", "Married", "Single")</f>
        <v>Married</v>
      </c>
      <c r="D976" t="s">
        <v>24</v>
      </c>
      <c r="E976" t="str">
        <f>IF(Table1[[#This Row],[Gender]]="F", "Female", "Male")</f>
        <v>Male</v>
      </c>
      <c r="F976" s="3">
        <v>70000</v>
      </c>
      <c r="G976" s="2">
        <v>3</v>
      </c>
      <c r="H976" t="s">
        <v>21</v>
      </c>
      <c r="I976" t="s">
        <v>12</v>
      </c>
      <c r="J976">
        <v>2</v>
      </c>
      <c r="K976" t="s">
        <v>18</v>
      </c>
      <c r="L976" s="2">
        <v>53</v>
      </c>
      <c r="M976" s="15" t="s">
        <v>12</v>
      </c>
      <c r="N976" s="2">
        <f>IF(Table1[[#This Row],[Purchased Bike]]="Yes", 1, 0)</f>
        <v>1</v>
      </c>
      <c r="O976" s="1" t="s">
        <v>36</v>
      </c>
      <c r="P976" t="s">
        <v>35</v>
      </c>
      <c r="Q976" s="2">
        <f>IF(LEFT(Table1[[#This Row],[Commute Distance]],2)="10",10,VALUE(LEFT(Table1[[#This Row],[Commute Distance]],FIND("-",Table1[[#This Row],[Commute Distance]])-1)))</f>
        <v>5</v>
      </c>
      <c r="R97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76">
        <f>(Table1[[#This Row],[Upper Bound]]+Table1[[#This Row],[Lower Bound]])/2</f>
        <v>7.5</v>
      </c>
    </row>
    <row r="977" spans="1:19" x14ac:dyDescent="0.3">
      <c r="A977" s="2">
        <v>20659</v>
      </c>
      <c r="B977" t="s">
        <v>24</v>
      </c>
      <c r="C977" t="str">
        <f>IF(Table1[[#This Row],[Gender]]="M", "Married", "Single")</f>
        <v>Married</v>
      </c>
      <c r="D977" t="s">
        <v>24</v>
      </c>
      <c r="E977" t="str">
        <f>IF(Table1[[#This Row],[Gender]]="F", "Female", "Male")</f>
        <v>Male</v>
      </c>
      <c r="F977" s="3">
        <v>70000</v>
      </c>
      <c r="G977" s="2">
        <v>3</v>
      </c>
      <c r="H977" t="s">
        <v>16</v>
      </c>
      <c r="I977" t="s">
        <v>12</v>
      </c>
      <c r="J977">
        <v>0</v>
      </c>
      <c r="K977" t="s">
        <v>13</v>
      </c>
      <c r="L977" s="2">
        <v>35</v>
      </c>
      <c r="M977" s="15" t="s">
        <v>12</v>
      </c>
      <c r="N977" s="2">
        <f>IF(Table1[[#This Row],[Purchased Bike]]="Yes", 1, 0)</f>
        <v>1</v>
      </c>
      <c r="O977" s="1" t="s">
        <v>36</v>
      </c>
      <c r="P977" t="s">
        <v>35</v>
      </c>
      <c r="Q977" s="2">
        <f>IF(LEFT(Table1[[#This Row],[Commute Distance]],2)="10",10,VALUE(LEFT(Table1[[#This Row],[Commute Distance]],FIND("-",Table1[[#This Row],[Commute Distance]])-1)))</f>
        <v>0</v>
      </c>
      <c r="R97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77">
        <f>(Table1[[#This Row],[Upper Bound]]+Table1[[#This Row],[Lower Bound]])/2</f>
        <v>0.5</v>
      </c>
    </row>
    <row r="978" spans="1:19" x14ac:dyDescent="0.3">
      <c r="A978" s="2">
        <v>28004</v>
      </c>
      <c r="B978" t="s">
        <v>24</v>
      </c>
      <c r="C978" t="str">
        <f>IF(Table1[[#This Row],[Gender]]="M", "Married", "Single")</f>
        <v>Single</v>
      </c>
      <c r="D978" t="s">
        <v>23</v>
      </c>
      <c r="E978" t="str">
        <f>IF(Table1[[#This Row],[Gender]]="F", "Female", "Male")</f>
        <v>Female</v>
      </c>
      <c r="F978" s="3">
        <v>60000</v>
      </c>
      <c r="G978" s="2">
        <v>3</v>
      </c>
      <c r="H978" t="s">
        <v>21</v>
      </c>
      <c r="I978" t="s">
        <v>12</v>
      </c>
      <c r="J978">
        <v>2</v>
      </c>
      <c r="K978" t="s">
        <v>22</v>
      </c>
      <c r="L978" s="2">
        <v>66</v>
      </c>
      <c r="M978" s="15" t="s">
        <v>14</v>
      </c>
      <c r="N978" s="2">
        <f>IF(Table1[[#This Row],[Purchased Bike]]="Yes", 1, 0)</f>
        <v>0</v>
      </c>
      <c r="O978" s="1" t="s">
        <v>36</v>
      </c>
      <c r="P978" t="s">
        <v>30</v>
      </c>
      <c r="Q978" s="2">
        <f>IF(LEFT(Table1[[#This Row],[Commute Distance]],2)="10",10,VALUE(LEFT(Table1[[#This Row],[Commute Distance]],FIND("-",Table1[[#This Row],[Commute Distance]])-1)))</f>
        <v>10</v>
      </c>
      <c r="R97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78">
        <f>(Table1[[#This Row],[Upper Bound]]+Table1[[#This Row],[Lower Bound]])/2</f>
        <v>504.5</v>
      </c>
    </row>
    <row r="979" spans="1:19" x14ac:dyDescent="0.3">
      <c r="A979" s="2">
        <v>19741</v>
      </c>
      <c r="B979" t="s">
        <v>25</v>
      </c>
      <c r="C979" t="str">
        <f>IF(Table1[[#This Row],[Gender]]="M", "Married", "Single")</f>
        <v>Single</v>
      </c>
      <c r="D979" t="s">
        <v>23</v>
      </c>
      <c r="E979" t="str">
        <f>IF(Table1[[#This Row],[Gender]]="F", "Female", "Male")</f>
        <v>Female</v>
      </c>
      <c r="F979" s="3">
        <v>80000</v>
      </c>
      <c r="G979" s="2">
        <v>4</v>
      </c>
      <c r="H979" t="s">
        <v>21</v>
      </c>
      <c r="I979" t="s">
        <v>12</v>
      </c>
      <c r="J979">
        <v>2</v>
      </c>
      <c r="K979" t="s">
        <v>18</v>
      </c>
      <c r="L979" s="2">
        <v>65</v>
      </c>
      <c r="M979" s="15" t="s">
        <v>14</v>
      </c>
      <c r="N979" s="2">
        <f>IF(Table1[[#This Row],[Purchased Bike]]="Yes", 1, 0)</f>
        <v>0</v>
      </c>
      <c r="O979" s="1" t="s">
        <v>36</v>
      </c>
      <c r="P979" t="s">
        <v>35</v>
      </c>
      <c r="Q979" s="2">
        <f>IF(LEFT(Table1[[#This Row],[Commute Distance]],2)="10",10,VALUE(LEFT(Table1[[#This Row],[Commute Distance]],FIND("-",Table1[[#This Row],[Commute Distance]])-1)))</f>
        <v>5</v>
      </c>
      <c r="R97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79">
        <f>(Table1[[#This Row],[Upper Bound]]+Table1[[#This Row],[Lower Bound]])/2</f>
        <v>7.5</v>
      </c>
    </row>
    <row r="980" spans="1:19" x14ac:dyDescent="0.3">
      <c r="A980" s="2">
        <v>17450</v>
      </c>
      <c r="B980" t="s">
        <v>24</v>
      </c>
      <c r="C980" t="str">
        <f>IF(Table1[[#This Row],[Gender]]="M", "Married", "Single")</f>
        <v>Married</v>
      </c>
      <c r="D980" t="s">
        <v>24</v>
      </c>
      <c r="E980" t="str">
        <f>IF(Table1[[#This Row],[Gender]]="F", "Female", "Male")</f>
        <v>Male</v>
      </c>
      <c r="F980" s="3">
        <v>80000</v>
      </c>
      <c r="G980" s="2">
        <v>5</v>
      </c>
      <c r="H980" t="s">
        <v>16</v>
      </c>
      <c r="I980" t="s">
        <v>12</v>
      </c>
      <c r="J980">
        <v>3</v>
      </c>
      <c r="K980" t="s">
        <v>18</v>
      </c>
      <c r="L980" s="2">
        <v>45</v>
      </c>
      <c r="M980" s="15" t="s">
        <v>14</v>
      </c>
      <c r="N980" s="2">
        <f>IF(Table1[[#This Row],[Purchased Bike]]="Yes", 1, 0)</f>
        <v>0</v>
      </c>
      <c r="O980" s="1" t="s">
        <v>36</v>
      </c>
      <c r="P980" t="s">
        <v>31</v>
      </c>
      <c r="Q980" s="2">
        <f>IF(LEFT(Table1[[#This Row],[Commute Distance]],2)="10",10,VALUE(LEFT(Table1[[#This Row],[Commute Distance]],FIND("-",Table1[[#This Row],[Commute Distance]])-1)))</f>
        <v>5</v>
      </c>
      <c r="R98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80">
        <f>(Table1[[#This Row],[Upper Bound]]+Table1[[#This Row],[Lower Bound]])/2</f>
        <v>7.5</v>
      </c>
    </row>
    <row r="981" spans="1:19" x14ac:dyDescent="0.3">
      <c r="A981" s="2">
        <v>17337</v>
      </c>
      <c r="B981" t="s">
        <v>25</v>
      </c>
      <c r="C981" t="str">
        <f>IF(Table1[[#This Row],[Gender]]="M", "Married", "Single")</f>
        <v>Married</v>
      </c>
      <c r="D981" t="s">
        <v>24</v>
      </c>
      <c r="E981" t="str">
        <f>IF(Table1[[#This Row],[Gender]]="F", "Female", "Male")</f>
        <v>Male</v>
      </c>
      <c r="F981" s="3">
        <v>40000</v>
      </c>
      <c r="G981" s="2">
        <v>0</v>
      </c>
      <c r="H981" t="s">
        <v>11</v>
      </c>
      <c r="I981" t="s">
        <v>12</v>
      </c>
      <c r="J981">
        <v>1</v>
      </c>
      <c r="K981" t="s">
        <v>18</v>
      </c>
      <c r="L981" s="2">
        <v>31</v>
      </c>
      <c r="M981" s="15" t="s">
        <v>14</v>
      </c>
      <c r="N981" s="2">
        <f>IF(Table1[[#This Row],[Purchased Bike]]="Yes", 1, 0)</f>
        <v>0</v>
      </c>
      <c r="O981" s="1" t="s">
        <v>36</v>
      </c>
      <c r="P981" t="s">
        <v>33</v>
      </c>
      <c r="Q981" s="2">
        <f>IF(LEFT(Table1[[#This Row],[Commute Distance]],2)="10",10,VALUE(LEFT(Table1[[#This Row],[Commute Distance]],FIND("-",Table1[[#This Row],[Commute Distance]])-1)))</f>
        <v>5</v>
      </c>
      <c r="R98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81">
        <f>(Table1[[#This Row],[Upper Bound]]+Table1[[#This Row],[Lower Bound]])/2</f>
        <v>7.5</v>
      </c>
    </row>
    <row r="982" spans="1:19" x14ac:dyDescent="0.3">
      <c r="A982" s="2">
        <v>18594</v>
      </c>
      <c r="B982" t="s">
        <v>25</v>
      </c>
      <c r="C982" t="str">
        <f>IF(Table1[[#This Row],[Gender]]="M", "Married", "Single")</f>
        <v>Single</v>
      </c>
      <c r="D982" t="s">
        <v>23</v>
      </c>
      <c r="E982" t="str">
        <f>IF(Table1[[#This Row],[Gender]]="F", "Female", "Male")</f>
        <v>Female</v>
      </c>
      <c r="F982" s="3">
        <v>80000</v>
      </c>
      <c r="G982" s="2">
        <v>3</v>
      </c>
      <c r="H982" t="s">
        <v>11</v>
      </c>
      <c r="I982" t="s">
        <v>12</v>
      </c>
      <c r="J982">
        <v>3</v>
      </c>
      <c r="K982" t="s">
        <v>22</v>
      </c>
      <c r="L982" s="2">
        <v>40</v>
      </c>
      <c r="M982" s="15" t="s">
        <v>12</v>
      </c>
      <c r="N982" s="2">
        <f>IF(Table1[[#This Row],[Purchased Bike]]="Yes", 1, 0)</f>
        <v>1</v>
      </c>
      <c r="O982" s="1" t="s">
        <v>36</v>
      </c>
      <c r="P982" t="s">
        <v>30</v>
      </c>
      <c r="Q982" s="2">
        <f>IF(LEFT(Table1[[#This Row],[Commute Distance]],2)="10",10,VALUE(LEFT(Table1[[#This Row],[Commute Distance]],FIND("-",Table1[[#This Row],[Commute Distance]])-1)))</f>
        <v>10</v>
      </c>
      <c r="R98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82">
        <f>(Table1[[#This Row],[Upper Bound]]+Table1[[#This Row],[Lower Bound]])/2</f>
        <v>504.5</v>
      </c>
    </row>
    <row r="983" spans="1:19" x14ac:dyDescent="0.3">
      <c r="A983" s="2">
        <v>15982</v>
      </c>
      <c r="B983" t="s">
        <v>24</v>
      </c>
      <c r="C983" t="str">
        <f>IF(Table1[[#This Row],[Gender]]="M", "Married", "Single")</f>
        <v>Married</v>
      </c>
      <c r="D983" t="s">
        <v>24</v>
      </c>
      <c r="E983" t="str">
        <f>IF(Table1[[#This Row],[Gender]]="F", "Female", "Male")</f>
        <v>Male</v>
      </c>
      <c r="F983" s="3">
        <v>110000</v>
      </c>
      <c r="G983" s="2">
        <v>5</v>
      </c>
      <c r="H983" t="s">
        <v>16</v>
      </c>
      <c r="I983" t="s">
        <v>12</v>
      </c>
      <c r="J983">
        <v>4</v>
      </c>
      <c r="K983" t="s">
        <v>17</v>
      </c>
      <c r="L983" s="2">
        <v>46</v>
      </c>
      <c r="M983" s="15" t="s">
        <v>14</v>
      </c>
      <c r="N983" s="2">
        <f>IF(Table1[[#This Row],[Purchased Bike]]="Yes", 1, 0)</f>
        <v>0</v>
      </c>
      <c r="O983" s="1" t="s">
        <v>36</v>
      </c>
      <c r="P983" t="s">
        <v>31</v>
      </c>
      <c r="Q983" s="2">
        <f>IF(LEFT(Table1[[#This Row],[Commute Distance]],2)="10",10,VALUE(LEFT(Table1[[#This Row],[Commute Distance]],FIND("-",Table1[[#This Row],[Commute Distance]])-1)))</f>
        <v>2</v>
      </c>
      <c r="R98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83">
        <f>(Table1[[#This Row],[Upper Bound]]+Table1[[#This Row],[Lower Bound]])/2</f>
        <v>3.5</v>
      </c>
    </row>
    <row r="984" spans="1:19" x14ac:dyDescent="0.3">
      <c r="A984" s="2">
        <v>28625</v>
      </c>
      <c r="B984" t="s">
        <v>25</v>
      </c>
      <c r="C984" t="str">
        <f>IF(Table1[[#This Row],[Gender]]="M", "Married", "Single")</f>
        <v>Married</v>
      </c>
      <c r="D984" t="s">
        <v>24</v>
      </c>
      <c r="E984" t="str">
        <f>IF(Table1[[#This Row],[Gender]]="F", "Female", "Male")</f>
        <v>Male</v>
      </c>
      <c r="F984" s="3">
        <v>40000</v>
      </c>
      <c r="G984" s="2">
        <v>2</v>
      </c>
      <c r="H984" t="s">
        <v>15</v>
      </c>
      <c r="I984" t="s">
        <v>14</v>
      </c>
      <c r="J984">
        <v>1</v>
      </c>
      <c r="K984" t="s">
        <v>20</v>
      </c>
      <c r="L984" s="2">
        <v>47</v>
      </c>
      <c r="M984" s="15" t="s">
        <v>12</v>
      </c>
      <c r="N984" s="2">
        <f>IF(Table1[[#This Row],[Purchased Bike]]="Yes", 1, 0)</f>
        <v>1</v>
      </c>
      <c r="O984" s="1" t="s">
        <v>36</v>
      </c>
      <c r="P984" t="s">
        <v>31</v>
      </c>
      <c r="Q984" s="2">
        <f>IF(LEFT(Table1[[#This Row],[Commute Distance]],2)="10",10,VALUE(LEFT(Table1[[#This Row],[Commute Distance]],FIND("-",Table1[[#This Row],[Commute Distance]])-1)))</f>
        <v>1</v>
      </c>
      <c r="R98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84">
        <f>(Table1[[#This Row],[Upper Bound]]+Table1[[#This Row],[Lower Bound]])/2</f>
        <v>1.5</v>
      </c>
    </row>
    <row r="985" spans="1:19" x14ac:dyDescent="0.3">
      <c r="A985" s="2">
        <v>11269</v>
      </c>
      <c r="B985" t="s">
        <v>24</v>
      </c>
      <c r="C985" t="str">
        <f>IF(Table1[[#This Row],[Gender]]="M", "Married", "Single")</f>
        <v>Married</v>
      </c>
      <c r="D985" t="s">
        <v>24</v>
      </c>
      <c r="E985" t="str">
        <f>IF(Table1[[#This Row],[Gender]]="F", "Female", "Male")</f>
        <v>Male</v>
      </c>
      <c r="F985" s="3">
        <v>130000</v>
      </c>
      <c r="G985" s="2">
        <v>2</v>
      </c>
      <c r="H985" t="s">
        <v>21</v>
      </c>
      <c r="I985" t="s">
        <v>12</v>
      </c>
      <c r="J985">
        <v>2</v>
      </c>
      <c r="K985" t="s">
        <v>13</v>
      </c>
      <c r="L985" s="2">
        <v>41</v>
      </c>
      <c r="M985" s="15" t="s">
        <v>14</v>
      </c>
      <c r="N985" s="2">
        <f>IF(Table1[[#This Row],[Purchased Bike]]="Yes", 1, 0)</f>
        <v>0</v>
      </c>
      <c r="O985" s="1" t="s">
        <v>36</v>
      </c>
      <c r="P985" t="s">
        <v>35</v>
      </c>
      <c r="Q985" s="2">
        <f>IF(LEFT(Table1[[#This Row],[Commute Distance]],2)="10",10,VALUE(LEFT(Table1[[#This Row],[Commute Distance]],FIND("-",Table1[[#This Row],[Commute Distance]])-1)))</f>
        <v>0</v>
      </c>
      <c r="R98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85">
        <f>(Table1[[#This Row],[Upper Bound]]+Table1[[#This Row],[Lower Bound]])/2</f>
        <v>0.5</v>
      </c>
    </row>
    <row r="986" spans="1:19" x14ac:dyDescent="0.3">
      <c r="A986" s="2">
        <v>25148</v>
      </c>
      <c r="B986" t="s">
        <v>24</v>
      </c>
      <c r="C986" t="str">
        <f>IF(Table1[[#This Row],[Gender]]="M", "Married", "Single")</f>
        <v>Married</v>
      </c>
      <c r="D986" t="s">
        <v>24</v>
      </c>
      <c r="E986" t="str">
        <f>IF(Table1[[#This Row],[Gender]]="F", "Female", "Male")</f>
        <v>Male</v>
      </c>
      <c r="F986" s="3">
        <v>60000</v>
      </c>
      <c r="G986" s="2">
        <v>2</v>
      </c>
      <c r="H986" t="s">
        <v>16</v>
      </c>
      <c r="I986" t="s">
        <v>14</v>
      </c>
      <c r="J986">
        <v>2</v>
      </c>
      <c r="K986" t="s">
        <v>20</v>
      </c>
      <c r="L986" s="2">
        <v>48</v>
      </c>
      <c r="M986" s="15" t="s">
        <v>12</v>
      </c>
      <c r="N986" s="2">
        <f>IF(Table1[[#This Row],[Purchased Bike]]="Yes", 1, 0)</f>
        <v>1</v>
      </c>
      <c r="O986" s="1" t="s">
        <v>36</v>
      </c>
      <c r="P986" t="s">
        <v>33</v>
      </c>
      <c r="Q986" s="2">
        <f>IF(LEFT(Table1[[#This Row],[Commute Distance]],2)="10",10,VALUE(LEFT(Table1[[#This Row],[Commute Distance]],FIND("-",Table1[[#This Row],[Commute Distance]])-1)))</f>
        <v>1</v>
      </c>
      <c r="R98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86">
        <f>(Table1[[#This Row],[Upper Bound]]+Table1[[#This Row],[Lower Bound]])/2</f>
        <v>1.5</v>
      </c>
    </row>
    <row r="987" spans="1:19" x14ac:dyDescent="0.3">
      <c r="A987" s="2">
        <v>13920</v>
      </c>
      <c r="B987" t="s">
        <v>25</v>
      </c>
      <c r="C987" t="str">
        <f>IF(Table1[[#This Row],[Gender]]="M", "Married", "Single")</f>
        <v>Single</v>
      </c>
      <c r="D987" t="s">
        <v>23</v>
      </c>
      <c r="E987" t="str">
        <f>IF(Table1[[#This Row],[Gender]]="F", "Female", "Male")</f>
        <v>Female</v>
      </c>
      <c r="F987" s="3">
        <v>50000</v>
      </c>
      <c r="G987" s="2">
        <v>4</v>
      </c>
      <c r="H987" t="s">
        <v>11</v>
      </c>
      <c r="I987" t="s">
        <v>12</v>
      </c>
      <c r="J987">
        <v>2</v>
      </c>
      <c r="K987" t="s">
        <v>13</v>
      </c>
      <c r="L987" s="2">
        <v>42</v>
      </c>
      <c r="M987" s="15" t="s">
        <v>14</v>
      </c>
      <c r="N987" s="2">
        <f>IF(Table1[[#This Row],[Purchased Bike]]="Yes", 1, 0)</f>
        <v>0</v>
      </c>
      <c r="O987" s="1" t="s">
        <v>36</v>
      </c>
      <c r="P987" t="s">
        <v>30</v>
      </c>
      <c r="Q987" s="2">
        <f>IF(LEFT(Table1[[#This Row],[Commute Distance]],2)="10",10,VALUE(LEFT(Table1[[#This Row],[Commute Distance]],FIND("-",Table1[[#This Row],[Commute Distance]])-1)))</f>
        <v>0</v>
      </c>
      <c r="R98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87">
        <f>(Table1[[#This Row],[Upper Bound]]+Table1[[#This Row],[Lower Bound]])/2</f>
        <v>0.5</v>
      </c>
    </row>
    <row r="988" spans="1:19" x14ac:dyDescent="0.3">
      <c r="A988" s="2">
        <v>23704</v>
      </c>
      <c r="B988" t="s">
        <v>25</v>
      </c>
      <c r="C988" t="str">
        <f>IF(Table1[[#This Row],[Gender]]="M", "Married", "Single")</f>
        <v>Married</v>
      </c>
      <c r="D988" t="s">
        <v>24</v>
      </c>
      <c r="E988" t="str">
        <f>IF(Table1[[#This Row],[Gender]]="F", "Female", "Male")</f>
        <v>Male</v>
      </c>
      <c r="F988" s="3">
        <v>40000</v>
      </c>
      <c r="G988" s="2">
        <v>5</v>
      </c>
      <c r="H988" t="s">
        <v>16</v>
      </c>
      <c r="I988" t="s">
        <v>12</v>
      </c>
      <c r="J988">
        <v>4</v>
      </c>
      <c r="K988" t="s">
        <v>22</v>
      </c>
      <c r="L988" s="2">
        <v>60</v>
      </c>
      <c r="M988" s="15" t="s">
        <v>12</v>
      </c>
      <c r="N988" s="2">
        <f>IF(Table1[[#This Row],[Purchased Bike]]="Yes", 1, 0)</f>
        <v>1</v>
      </c>
      <c r="O988" s="1" t="s">
        <v>36</v>
      </c>
      <c r="P988" t="s">
        <v>33</v>
      </c>
      <c r="Q988" s="2">
        <f>IF(LEFT(Table1[[#This Row],[Commute Distance]],2)="10",10,VALUE(LEFT(Table1[[#This Row],[Commute Distance]],FIND("-",Table1[[#This Row],[Commute Distance]])-1)))</f>
        <v>10</v>
      </c>
      <c r="R98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88">
        <f>(Table1[[#This Row],[Upper Bound]]+Table1[[#This Row],[Lower Bound]])/2</f>
        <v>504.5</v>
      </c>
    </row>
    <row r="989" spans="1:19" x14ac:dyDescent="0.3">
      <c r="A989" s="2">
        <v>28972</v>
      </c>
      <c r="B989" t="s">
        <v>25</v>
      </c>
      <c r="C989" t="str">
        <f>IF(Table1[[#This Row],[Gender]]="M", "Married", "Single")</f>
        <v>Single</v>
      </c>
      <c r="D989" t="s">
        <v>23</v>
      </c>
      <c r="E989" t="str">
        <f>IF(Table1[[#This Row],[Gender]]="F", "Female", "Male")</f>
        <v>Female</v>
      </c>
      <c r="F989" s="3">
        <v>60000</v>
      </c>
      <c r="G989" s="2">
        <v>3</v>
      </c>
      <c r="H989" t="s">
        <v>21</v>
      </c>
      <c r="I989" t="s">
        <v>12</v>
      </c>
      <c r="J989">
        <v>2</v>
      </c>
      <c r="K989" t="s">
        <v>22</v>
      </c>
      <c r="L989" s="2">
        <v>66</v>
      </c>
      <c r="M989" s="15" t="s">
        <v>14</v>
      </c>
      <c r="N989" s="2">
        <f>IF(Table1[[#This Row],[Purchased Bike]]="Yes", 1, 0)</f>
        <v>0</v>
      </c>
      <c r="O989" s="1" t="s">
        <v>36</v>
      </c>
      <c r="P989" t="s">
        <v>35</v>
      </c>
      <c r="Q989" s="2">
        <f>IF(LEFT(Table1[[#This Row],[Commute Distance]],2)="10",10,VALUE(LEFT(Table1[[#This Row],[Commute Distance]],FIND("-",Table1[[#This Row],[Commute Distance]])-1)))</f>
        <v>10</v>
      </c>
      <c r="R98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89">
        <f>(Table1[[#This Row],[Upper Bound]]+Table1[[#This Row],[Lower Bound]])/2</f>
        <v>504.5</v>
      </c>
    </row>
    <row r="990" spans="1:19" x14ac:dyDescent="0.3">
      <c r="A990" s="2">
        <v>22730</v>
      </c>
      <c r="B990" t="s">
        <v>24</v>
      </c>
      <c r="C990" t="str">
        <f>IF(Table1[[#This Row],[Gender]]="M", "Married", "Single")</f>
        <v>Married</v>
      </c>
      <c r="D990" t="s">
        <v>24</v>
      </c>
      <c r="E990" t="str">
        <f>IF(Table1[[#This Row],[Gender]]="F", "Female", "Male")</f>
        <v>Male</v>
      </c>
      <c r="F990" s="3">
        <v>70000</v>
      </c>
      <c r="G990" s="2">
        <v>5</v>
      </c>
      <c r="H990" t="s">
        <v>21</v>
      </c>
      <c r="I990" t="s">
        <v>12</v>
      </c>
      <c r="J990">
        <v>2</v>
      </c>
      <c r="K990" t="s">
        <v>22</v>
      </c>
      <c r="L990" s="2">
        <v>63</v>
      </c>
      <c r="M990" s="15" t="s">
        <v>14</v>
      </c>
      <c r="N990" s="2">
        <f>IF(Table1[[#This Row],[Purchased Bike]]="Yes", 1, 0)</f>
        <v>0</v>
      </c>
      <c r="O990" s="1" t="s">
        <v>36</v>
      </c>
      <c r="P990" t="s">
        <v>30</v>
      </c>
      <c r="Q990" s="2">
        <f>IF(LEFT(Table1[[#This Row],[Commute Distance]],2)="10",10,VALUE(LEFT(Table1[[#This Row],[Commute Distance]],FIND("-",Table1[[#This Row],[Commute Distance]])-1)))</f>
        <v>10</v>
      </c>
      <c r="R99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90">
        <f>(Table1[[#This Row],[Upper Bound]]+Table1[[#This Row],[Lower Bound]])/2</f>
        <v>504.5</v>
      </c>
    </row>
    <row r="991" spans="1:19" x14ac:dyDescent="0.3">
      <c r="A991" s="2">
        <v>29134</v>
      </c>
      <c r="B991" t="s">
        <v>24</v>
      </c>
      <c r="C991" t="str">
        <f>IF(Table1[[#This Row],[Gender]]="M", "Married", "Single")</f>
        <v>Married</v>
      </c>
      <c r="D991" t="s">
        <v>24</v>
      </c>
      <c r="E991" t="str">
        <f>IF(Table1[[#This Row],[Gender]]="F", "Female", "Male")</f>
        <v>Male</v>
      </c>
      <c r="F991" s="3">
        <v>60000</v>
      </c>
      <c r="G991" s="2">
        <v>4</v>
      </c>
      <c r="H991" t="s">
        <v>11</v>
      </c>
      <c r="I991" t="s">
        <v>14</v>
      </c>
      <c r="J991">
        <v>3</v>
      </c>
      <c r="K991" t="s">
        <v>22</v>
      </c>
      <c r="L991" s="2">
        <v>42</v>
      </c>
      <c r="M991" s="15" t="s">
        <v>14</v>
      </c>
      <c r="N991" s="2">
        <f>IF(Table1[[#This Row],[Purchased Bike]]="Yes", 1, 0)</f>
        <v>0</v>
      </c>
      <c r="O991" s="1" t="s">
        <v>36</v>
      </c>
      <c r="P991" t="s">
        <v>30</v>
      </c>
      <c r="Q991" s="2">
        <f>IF(LEFT(Table1[[#This Row],[Commute Distance]],2)="10",10,VALUE(LEFT(Table1[[#This Row],[Commute Distance]],FIND("-",Table1[[#This Row],[Commute Distance]])-1)))</f>
        <v>10</v>
      </c>
      <c r="R99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991">
        <f>(Table1[[#This Row],[Upper Bound]]+Table1[[#This Row],[Lower Bound]])/2</f>
        <v>504.5</v>
      </c>
    </row>
    <row r="992" spans="1:19" x14ac:dyDescent="0.3">
      <c r="A992" s="2">
        <v>14332</v>
      </c>
      <c r="B992" t="s">
        <v>25</v>
      </c>
      <c r="C992" t="str">
        <f>IF(Table1[[#This Row],[Gender]]="M", "Married", "Single")</f>
        <v>Single</v>
      </c>
      <c r="D992" t="s">
        <v>23</v>
      </c>
      <c r="E992" t="str">
        <f>IF(Table1[[#This Row],[Gender]]="F", "Female", "Male")</f>
        <v>Female</v>
      </c>
      <c r="F992" s="3">
        <v>30000</v>
      </c>
      <c r="G992" s="2">
        <v>0</v>
      </c>
      <c r="H992" t="s">
        <v>11</v>
      </c>
      <c r="I992" t="s">
        <v>14</v>
      </c>
      <c r="J992">
        <v>2</v>
      </c>
      <c r="K992" t="s">
        <v>18</v>
      </c>
      <c r="L992" s="2">
        <v>26</v>
      </c>
      <c r="M992" s="15" t="s">
        <v>14</v>
      </c>
      <c r="N992" s="2">
        <f>IF(Table1[[#This Row],[Purchased Bike]]="Yes", 1, 0)</f>
        <v>0</v>
      </c>
      <c r="O992" s="1" t="s">
        <v>36</v>
      </c>
      <c r="P992" t="s">
        <v>33</v>
      </c>
      <c r="Q992" s="2">
        <f>IF(LEFT(Table1[[#This Row],[Commute Distance]],2)="10",10,VALUE(LEFT(Table1[[#This Row],[Commute Distance]],FIND("-",Table1[[#This Row],[Commute Distance]])-1)))</f>
        <v>5</v>
      </c>
      <c r="R99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92">
        <f>(Table1[[#This Row],[Upper Bound]]+Table1[[#This Row],[Lower Bound]])/2</f>
        <v>7.5</v>
      </c>
    </row>
    <row r="993" spans="1:19" x14ac:dyDescent="0.3">
      <c r="A993" s="2">
        <v>19117</v>
      </c>
      <c r="B993" t="s">
        <v>25</v>
      </c>
      <c r="C993" t="str">
        <f>IF(Table1[[#This Row],[Gender]]="M", "Married", "Single")</f>
        <v>Single</v>
      </c>
      <c r="D993" t="s">
        <v>23</v>
      </c>
      <c r="E993" t="str">
        <f>IF(Table1[[#This Row],[Gender]]="F", "Female", "Male")</f>
        <v>Female</v>
      </c>
      <c r="F993" s="3">
        <v>60000</v>
      </c>
      <c r="G993" s="2">
        <v>1</v>
      </c>
      <c r="H993" t="s">
        <v>16</v>
      </c>
      <c r="I993" t="s">
        <v>12</v>
      </c>
      <c r="J993">
        <v>0</v>
      </c>
      <c r="K993" t="s">
        <v>17</v>
      </c>
      <c r="L993" s="2">
        <v>36</v>
      </c>
      <c r="M993" s="15" t="s">
        <v>12</v>
      </c>
      <c r="N993" s="2">
        <f>IF(Table1[[#This Row],[Purchased Bike]]="Yes", 1, 0)</f>
        <v>1</v>
      </c>
      <c r="O993" s="1" t="s">
        <v>36</v>
      </c>
      <c r="P993" t="s">
        <v>35</v>
      </c>
      <c r="Q993" s="2">
        <f>IF(LEFT(Table1[[#This Row],[Commute Distance]],2)="10",10,VALUE(LEFT(Table1[[#This Row],[Commute Distance]],FIND("-",Table1[[#This Row],[Commute Distance]])-1)))</f>
        <v>2</v>
      </c>
      <c r="R99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93">
        <f>(Table1[[#This Row],[Upper Bound]]+Table1[[#This Row],[Lower Bound]])/2</f>
        <v>3.5</v>
      </c>
    </row>
    <row r="994" spans="1:19" x14ac:dyDescent="0.3">
      <c r="A994" s="2">
        <v>22864</v>
      </c>
      <c r="B994" t="s">
        <v>24</v>
      </c>
      <c r="C994" t="str">
        <f>IF(Table1[[#This Row],[Gender]]="M", "Married", "Single")</f>
        <v>Married</v>
      </c>
      <c r="D994" t="s">
        <v>24</v>
      </c>
      <c r="E994" t="str">
        <f>IF(Table1[[#This Row],[Gender]]="F", "Female", "Male")</f>
        <v>Male</v>
      </c>
      <c r="F994" s="3">
        <v>90000</v>
      </c>
      <c r="G994" s="2">
        <v>2</v>
      </c>
      <c r="H994" t="s">
        <v>16</v>
      </c>
      <c r="I994" t="s">
        <v>14</v>
      </c>
      <c r="J994">
        <v>0</v>
      </c>
      <c r="K994" t="s">
        <v>18</v>
      </c>
      <c r="L994" s="2">
        <v>49</v>
      </c>
      <c r="M994" s="15" t="s">
        <v>12</v>
      </c>
      <c r="N994" s="2">
        <f>IF(Table1[[#This Row],[Purchased Bike]]="Yes", 1, 0)</f>
        <v>1</v>
      </c>
      <c r="O994" s="1" t="s">
        <v>36</v>
      </c>
      <c r="P994" t="s">
        <v>31</v>
      </c>
      <c r="Q994" s="2">
        <f>IF(LEFT(Table1[[#This Row],[Commute Distance]],2)="10",10,VALUE(LEFT(Table1[[#This Row],[Commute Distance]],FIND("-",Table1[[#This Row],[Commute Distance]])-1)))</f>
        <v>5</v>
      </c>
      <c r="R99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994">
        <f>(Table1[[#This Row],[Upper Bound]]+Table1[[#This Row],[Lower Bound]])/2</f>
        <v>7.5</v>
      </c>
    </row>
    <row r="995" spans="1:19" x14ac:dyDescent="0.3">
      <c r="A995" s="2">
        <v>11292</v>
      </c>
      <c r="B995" t="s">
        <v>25</v>
      </c>
      <c r="C995" t="str">
        <f>IF(Table1[[#This Row],[Gender]]="M", "Married", "Single")</f>
        <v>Married</v>
      </c>
      <c r="D995" t="s">
        <v>24</v>
      </c>
      <c r="E995" t="str">
        <f>IF(Table1[[#This Row],[Gender]]="F", "Female", "Male")</f>
        <v>Male</v>
      </c>
      <c r="F995" s="3">
        <v>150000</v>
      </c>
      <c r="G995" s="2">
        <v>1</v>
      </c>
      <c r="H995" t="s">
        <v>16</v>
      </c>
      <c r="I995" t="s">
        <v>14</v>
      </c>
      <c r="J995">
        <v>3</v>
      </c>
      <c r="K995" t="s">
        <v>13</v>
      </c>
      <c r="L995" s="2">
        <v>44</v>
      </c>
      <c r="M995" s="15" t="s">
        <v>12</v>
      </c>
      <c r="N995" s="2">
        <f>IF(Table1[[#This Row],[Purchased Bike]]="Yes", 1, 0)</f>
        <v>1</v>
      </c>
      <c r="O995" s="1" t="s">
        <v>36</v>
      </c>
      <c r="P995" t="s">
        <v>31</v>
      </c>
      <c r="Q995" s="2">
        <f>IF(LEFT(Table1[[#This Row],[Commute Distance]],2)="10",10,VALUE(LEFT(Table1[[#This Row],[Commute Distance]],FIND("-",Table1[[#This Row],[Commute Distance]])-1)))</f>
        <v>0</v>
      </c>
      <c r="R99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95">
        <f>(Table1[[#This Row],[Upper Bound]]+Table1[[#This Row],[Lower Bound]])/2</f>
        <v>0.5</v>
      </c>
    </row>
    <row r="996" spans="1:19" x14ac:dyDescent="0.3">
      <c r="A996" s="2">
        <v>13466</v>
      </c>
      <c r="B996" t="s">
        <v>24</v>
      </c>
      <c r="C996" t="str">
        <f>IF(Table1[[#This Row],[Gender]]="M", "Married", "Single")</f>
        <v>Married</v>
      </c>
      <c r="D996" t="s">
        <v>24</v>
      </c>
      <c r="E996" t="str">
        <f>IF(Table1[[#This Row],[Gender]]="F", "Female", "Male")</f>
        <v>Male</v>
      </c>
      <c r="F996" s="3">
        <v>80000</v>
      </c>
      <c r="G996" s="2">
        <v>5</v>
      </c>
      <c r="H996" t="s">
        <v>16</v>
      </c>
      <c r="I996" t="s">
        <v>12</v>
      </c>
      <c r="J996">
        <v>3</v>
      </c>
      <c r="K996" t="s">
        <v>20</v>
      </c>
      <c r="L996" s="2">
        <v>46</v>
      </c>
      <c r="M996" s="15" t="s">
        <v>14</v>
      </c>
      <c r="N996" s="2">
        <f>IF(Table1[[#This Row],[Purchased Bike]]="Yes", 1, 0)</f>
        <v>0</v>
      </c>
      <c r="O996" s="1" t="s">
        <v>36</v>
      </c>
      <c r="P996" t="s">
        <v>31</v>
      </c>
      <c r="Q996" s="2">
        <f>IF(LEFT(Table1[[#This Row],[Commute Distance]],2)="10",10,VALUE(LEFT(Table1[[#This Row],[Commute Distance]],FIND("-",Table1[[#This Row],[Commute Distance]])-1)))</f>
        <v>1</v>
      </c>
      <c r="R99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996">
        <f>(Table1[[#This Row],[Upper Bound]]+Table1[[#This Row],[Lower Bound]])/2</f>
        <v>1.5</v>
      </c>
    </row>
    <row r="997" spans="1:19" x14ac:dyDescent="0.3">
      <c r="A997" s="2">
        <v>23731</v>
      </c>
      <c r="B997" t="s">
        <v>24</v>
      </c>
      <c r="C997" t="str">
        <f>IF(Table1[[#This Row],[Gender]]="M", "Married", "Single")</f>
        <v>Married</v>
      </c>
      <c r="D997" t="s">
        <v>24</v>
      </c>
      <c r="E997" t="str">
        <f>IF(Table1[[#This Row],[Gender]]="F", "Female", "Male")</f>
        <v>Male</v>
      </c>
      <c r="F997" s="3">
        <v>60000</v>
      </c>
      <c r="G997" s="4">
        <v>2</v>
      </c>
      <c r="H997" t="s">
        <v>16</v>
      </c>
      <c r="I997" t="s">
        <v>12</v>
      </c>
      <c r="J997">
        <v>2</v>
      </c>
      <c r="K997" t="s">
        <v>17</v>
      </c>
      <c r="L997" s="2">
        <v>54</v>
      </c>
      <c r="M997" s="15" t="s">
        <v>12</v>
      </c>
      <c r="N997" s="2">
        <f>IF(Table1[[#This Row],[Purchased Bike]]="Yes", 1, 0)</f>
        <v>1</v>
      </c>
      <c r="O997" s="1" t="s">
        <v>36</v>
      </c>
      <c r="P997" t="s">
        <v>33</v>
      </c>
      <c r="Q997" s="2">
        <f>IF(LEFT(Table1[[#This Row],[Commute Distance]],2)="10",10,VALUE(LEFT(Table1[[#This Row],[Commute Distance]],FIND("-",Table1[[#This Row],[Commute Distance]])-1)))</f>
        <v>2</v>
      </c>
      <c r="R99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97">
        <f>(Table1[[#This Row],[Upper Bound]]+Table1[[#This Row],[Lower Bound]])/2</f>
        <v>3.5</v>
      </c>
    </row>
    <row r="998" spans="1:19" x14ac:dyDescent="0.3">
      <c r="A998" s="2">
        <v>28672</v>
      </c>
      <c r="B998" t="s">
        <v>25</v>
      </c>
      <c r="C998" t="str">
        <f>IF(Table1[[#This Row],[Gender]]="M", "Married", "Single")</f>
        <v>Married</v>
      </c>
      <c r="D998" t="s">
        <v>24</v>
      </c>
      <c r="E998" t="str">
        <f>IF(Table1[[#This Row],[Gender]]="F", "Female", "Male")</f>
        <v>Male</v>
      </c>
      <c r="F998" s="3">
        <v>70000</v>
      </c>
      <c r="G998" s="2">
        <v>4</v>
      </c>
      <c r="H998" t="s">
        <v>16</v>
      </c>
      <c r="I998" t="s">
        <v>12</v>
      </c>
      <c r="J998">
        <v>0</v>
      </c>
      <c r="K998" t="s">
        <v>17</v>
      </c>
      <c r="L998" s="2">
        <v>35</v>
      </c>
      <c r="M998" s="15" t="s">
        <v>12</v>
      </c>
      <c r="N998" s="2">
        <f>IF(Table1[[#This Row],[Purchased Bike]]="Yes", 1, 0)</f>
        <v>1</v>
      </c>
      <c r="O998" s="1" t="s">
        <v>36</v>
      </c>
      <c r="P998" t="s">
        <v>35</v>
      </c>
      <c r="Q998" s="2">
        <f>IF(LEFT(Table1[[#This Row],[Commute Distance]],2)="10",10,VALUE(LEFT(Table1[[#This Row],[Commute Distance]],FIND("-",Table1[[#This Row],[Commute Distance]])-1)))</f>
        <v>2</v>
      </c>
      <c r="R99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5</v>
      </c>
      <c r="S998">
        <f>(Table1[[#This Row],[Upper Bound]]+Table1[[#This Row],[Lower Bound]])/2</f>
        <v>3.5</v>
      </c>
    </row>
    <row r="999" spans="1:19" x14ac:dyDescent="0.3">
      <c r="A999" s="2">
        <v>11809</v>
      </c>
      <c r="B999" t="s">
        <v>24</v>
      </c>
      <c r="C999" t="str">
        <f>IF(Table1[[#This Row],[Gender]]="M", "Married", "Single")</f>
        <v>Married</v>
      </c>
      <c r="D999" t="s">
        <v>24</v>
      </c>
      <c r="E999" t="str">
        <f>IF(Table1[[#This Row],[Gender]]="F", "Female", "Male")</f>
        <v>Male</v>
      </c>
      <c r="F999" s="3">
        <v>60000</v>
      </c>
      <c r="G999" s="2">
        <v>2</v>
      </c>
      <c r="H999" t="s">
        <v>11</v>
      </c>
      <c r="I999" t="s">
        <v>12</v>
      </c>
      <c r="J999">
        <v>0</v>
      </c>
      <c r="K999" t="s">
        <v>13</v>
      </c>
      <c r="L999" s="2">
        <v>38</v>
      </c>
      <c r="M999" s="15" t="s">
        <v>12</v>
      </c>
      <c r="N999" s="2">
        <f>IF(Table1[[#This Row],[Purchased Bike]]="Yes", 1, 0)</f>
        <v>1</v>
      </c>
      <c r="O999" s="1" t="s">
        <v>36</v>
      </c>
      <c r="P999" t="s">
        <v>30</v>
      </c>
      <c r="Q999" s="2">
        <f>IF(LEFT(Table1[[#This Row],[Commute Distance]],2)="10",10,VALUE(LEFT(Table1[[#This Row],[Commute Distance]],FIND("-",Table1[[#This Row],[Commute Distance]])-1)))</f>
        <v>0</v>
      </c>
      <c r="R99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999">
        <f>(Table1[[#This Row],[Upper Bound]]+Table1[[#This Row],[Lower Bound]])/2</f>
        <v>0.5</v>
      </c>
    </row>
    <row r="1000" spans="1:19" x14ac:dyDescent="0.3">
      <c r="A1000" s="2">
        <v>19664</v>
      </c>
      <c r="B1000" t="s">
        <v>25</v>
      </c>
      <c r="C1000" t="str">
        <f>IF(Table1[[#This Row],[Gender]]="M", "Married", "Single")</f>
        <v>Married</v>
      </c>
      <c r="D1000" t="s">
        <v>24</v>
      </c>
      <c r="E1000" t="str">
        <f>IF(Table1[[#This Row],[Gender]]="F", "Female", "Male")</f>
        <v>Male</v>
      </c>
      <c r="F1000" s="3">
        <v>100000</v>
      </c>
      <c r="G1000" s="2">
        <v>3</v>
      </c>
      <c r="H1000" t="s">
        <v>21</v>
      </c>
      <c r="I1000" t="s">
        <v>14</v>
      </c>
      <c r="J1000">
        <v>3</v>
      </c>
      <c r="K1000" t="s">
        <v>20</v>
      </c>
      <c r="L1000" s="2">
        <v>38</v>
      </c>
      <c r="M1000" s="15" t="s">
        <v>14</v>
      </c>
      <c r="N1000" s="2">
        <f>IF(Table1[[#This Row],[Purchased Bike]]="Yes", 1, 0)</f>
        <v>0</v>
      </c>
      <c r="O1000" s="1" t="s">
        <v>36</v>
      </c>
      <c r="P1000" t="s">
        <v>30</v>
      </c>
      <c r="Q1000" s="2">
        <f>IF(LEFT(Table1[[#This Row],[Commute Distance]],2)="10",10,VALUE(LEFT(Table1[[#This Row],[Commute Distance]],FIND("-",Table1[[#This Row],[Commute Distance]])-1)))</f>
        <v>1</v>
      </c>
      <c r="R100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00">
        <f>(Table1[[#This Row],[Upper Bound]]+Table1[[#This Row],[Lower Bound]])/2</f>
        <v>1.5</v>
      </c>
    </row>
    <row r="1001" spans="1:19" x14ac:dyDescent="0.3">
      <c r="A1001" s="2">
        <v>12121</v>
      </c>
      <c r="B1001" t="s">
        <v>25</v>
      </c>
      <c r="C1001" t="str">
        <f>IF(Table1[[#This Row],[Gender]]="M", "Married", "Single")</f>
        <v>Married</v>
      </c>
      <c r="D1001" t="s">
        <v>24</v>
      </c>
      <c r="E1001" t="str">
        <f>IF(Table1[[#This Row],[Gender]]="F", "Female", "Male")</f>
        <v>Male</v>
      </c>
      <c r="F1001" s="3">
        <v>60000</v>
      </c>
      <c r="G1001" s="2">
        <v>3</v>
      </c>
      <c r="H1001" t="s">
        <v>16</v>
      </c>
      <c r="I1001" t="s">
        <v>12</v>
      </c>
      <c r="J1001">
        <v>2</v>
      </c>
      <c r="K1001" t="s">
        <v>22</v>
      </c>
      <c r="L1001" s="2">
        <v>53</v>
      </c>
      <c r="M1001" s="15" t="s">
        <v>12</v>
      </c>
      <c r="N1001" s="2">
        <f>IF(Table1[[#This Row],[Purchased Bike]]="Yes", 1, 0)</f>
        <v>1</v>
      </c>
      <c r="O1001" s="1" t="s">
        <v>36</v>
      </c>
      <c r="P1001" t="s">
        <v>33</v>
      </c>
      <c r="Q1001" s="2">
        <f>IF(LEFT(Table1[[#This Row],[Commute Distance]],2)="10",10,VALUE(LEFT(Table1[[#This Row],[Commute Distance]],FIND("-",Table1[[#This Row],[Commute Distance]])-1)))</f>
        <v>10</v>
      </c>
      <c r="R100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001">
        <f>(Table1[[#This Row],[Upper Bound]]+Table1[[#This Row],[Lower Bound]])/2</f>
        <v>504.5</v>
      </c>
    </row>
    <row r="1002" spans="1:19" x14ac:dyDescent="0.3">
      <c r="A1002" s="2">
        <v>13507</v>
      </c>
      <c r="B1002" t="s">
        <v>24</v>
      </c>
      <c r="C1002" t="str">
        <f>IF(Table1[[#This Row],[Gender]]="M", "Married", "Single")</f>
        <v>Single</v>
      </c>
      <c r="D1002" t="s">
        <v>23</v>
      </c>
      <c r="E1002" t="str">
        <f>IF(Table1[[#This Row],[Gender]]="F", "Female", "Male")</f>
        <v>Female</v>
      </c>
      <c r="F1002" s="3">
        <v>10000</v>
      </c>
      <c r="G1002" s="2">
        <v>2</v>
      </c>
      <c r="H1002" t="s">
        <v>19</v>
      </c>
      <c r="I1002" t="s">
        <v>12</v>
      </c>
      <c r="J1002">
        <v>0</v>
      </c>
      <c r="K1002" t="s">
        <v>20</v>
      </c>
      <c r="L1002" s="2">
        <v>50</v>
      </c>
      <c r="M1002" s="15" t="s">
        <v>14</v>
      </c>
      <c r="N1002" s="2">
        <f>IF(Table1[[#This Row],[Purchased Bike]]="Yes", 1, 0)</f>
        <v>0</v>
      </c>
      <c r="O1002" s="1" t="s">
        <v>29</v>
      </c>
      <c r="P1002" t="s">
        <v>31</v>
      </c>
      <c r="Q1002" s="2">
        <f>IF(LEFT(Table1[[#This Row],[Commute Distance]],2)="10",10,VALUE(LEFT(Table1[[#This Row],[Commute Distance]],FIND("-",Table1[[#This Row],[Commute Distance]])-1)))</f>
        <v>1</v>
      </c>
      <c r="R100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02">
        <f>(Table1[[#This Row],[Upper Bound]]+Table1[[#This Row],[Lower Bound]])/2</f>
        <v>1.5</v>
      </c>
    </row>
    <row r="1003" spans="1:19" x14ac:dyDescent="0.3">
      <c r="A1003" s="2">
        <v>19280</v>
      </c>
      <c r="B1003" t="s">
        <v>24</v>
      </c>
      <c r="C1003" t="str">
        <f>IF(Table1[[#This Row],[Gender]]="M", "Married", "Single")</f>
        <v>Married</v>
      </c>
      <c r="D1003" t="s">
        <v>24</v>
      </c>
      <c r="E1003" t="str">
        <f>IF(Table1[[#This Row],[Gender]]="F", "Female", "Male")</f>
        <v>Male</v>
      </c>
      <c r="F1003" s="3">
        <v>120000</v>
      </c>
      <c r="G1003" s="2">
        <v>2</v>
      </c>
      <c r="H1003" t="s">
        <v>19</v>
      </c>
      <c r="I1003" t="s">
        <v>12</v>
      </c>
      <c r="J1003">
        <v>1</v>
      </c>
      <c r="K1003" t="s">
        <v>13</v>
      </c>
      <c r="L1003" s="2">
        <v>40</v>
      </c>
      <c r="M1003" s="15" t="s">
        <v>12</v>
      </c>
      <c r="N1003" s="2">
        <f>IF(Table1[[#This Row],[Purchased Bike]]="Yes", 1, 0)</f>
        <v>1</v>
      </c>
      <c r="O1003" s="1" t="s">
        <v>29</v>
      </c>
      <c r="P1003" t="s">
        <v>31</v>
      </c>
      <c r="Q1003" s="2">
        <f>IF(LEFT(Table1[[#This Row],[Commute Distance]],2)="10",10,VALUE(LEFT(Table1[[#This Row],[Commute Distance]],FIND("-",Table1[[#This Row],[Commute Distance]])-1)))</f>
        <v>0</v>
      </c>
      <c r="R100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03">
        <f>(Table1[[#This Row],[Upper Bound]]+Table1[[#This Row],[Lower Bound]])/2</f>
        <v>0.5</v>
      </c>
    </row>
    <row r="1004" spans="1:19" x14ac:dyDescent="0.3">
      <c r="A1004" s="2">
        <v>22173</v>
      </c>
      <c r="B1004" t="s">
        <v>24</v>
      </c>
      <c r="C1004" t="str">
        <f>IF(Table1[[#This Row],[Gender]]="M", "Married", "Single")</f>
        <v>Single</v>
      </c>
      <c r="D1004" t="s">
        <v>23</v>
      </c>
      <c r="E1004" t="str">
        <f>IF(Table1[[#This Row],[Gender]]="F", "Female", "Male")</f>
        <v>Female</v>
      </c>
      <c r="F1004" s="3">
        <v>30000</v>
      </c>
      <c r="G1004" s="2">
        <v>3</v>
      </c>
      <c r="H1004" t="s">
        <v>11</v>
      </c>
      <c r="I1004" t="s">
        <v>14</v>
      </c>
      <c r="J1004">
        <v>2</v>
      </c>
      <c r="K1004" t="s">
        <v>20</v>
      </c>
      <c r="L1004" s="2">
        <v>54</v>
      </c>
      <c r="M1004" s="15" t="s">
        <v>12</v>
      </c>
      <c r="N1004" s="2">
        <f>IF(Table1[[#This Row],[Purchased Bike]]="Yes", 1, 0)</f>
        <v>1</v>
      </c>
      <c r="O1004" s="1" t="s">
        <v>32</v>
      </c>
      <c r="P1004" t="s">
        <v>33</v>
      </c>
      <c r="Q1004" s="2">
        <f>IF(LEFT(Table1[[#This Row],[Commute Distance]],2)="10",10,VALUE(LEFT(Table1[[#This Row],[Commute Distance]],FIND("-",Table1[[#This Row],[Commute Distance]])-1)))</f>
        <v>1</v>
      </c>
      <c r="R100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04">
        <f>(Table1[[#This Row],[Upper Bound]]+Table1[[#This Row],[Lower Bound]])/2</f>
        <v>1.5</v>
      </c>
    </row>
    <row r="1005" spans="1:19" x14ac:dyDescent="0.3">
      <c r="A1005" s="2">
        <v>12697</v>
      </c>
      <c r="B1005" t="s">
        <v>25</v>
      </c>
      <c r="C1005" t="str">
        <f>IF(Table1[[#This Row],[Gender]]="M", "Married", "Single")</f>
        <v>Single</v>
      </c>
      <c r="D1005" t="s">
        <v>23</v>
      </c>
      <c r="E1005" t="str">
        <f>IF(Table1[[#This Row],[Gender]]="F", "Female", "Male")</f>
        <v>Female</v>
      </c>
      <c r="F1005" s="3">
        <v>90000</v>
      </c>
      <c r="G1005" s="2">
        <v>0</v>
      </c>
      <c r="H1005" t="s">
        <v>16</v>
      </c>
      <c r="I1005" t="s">
        <v>14</v>
      </c>
      <c r="J1005">
        <v>4</v>
      </c>
      <c r="K1005" t="s">
        <v>22</v>
      </c>
      <c r="L1005" s="2">
        <v>36</v>
      </c>
      <c r="M1005" s="15" t="s">
        <v>14</v>
      </c>
      <c r="N1005" s="2">
        <f>IF(Table1[[#This Row],[Purchased Bike]]="Yes", 1, 0)</f>
        <v>0</v>
      </c>
      <c r="O1005" s="1" t="s">
        <v>32</v>
      </c>
      <c r="P1005" t="s">
        <v>30</v>
      </c>
      <c r="Q1005" s="2">
        <f>IF(LEFT(Table1[[#This Row],[Commute Distance]],2)="10",10,VALUE(LEFT(Table1[[#This Row],[Commute Distance]],FIND("-",Table1[[#This Row],[Commute Distance]])-1)))</f>
        <v>10</v>
      </c>
      <c r="R100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005">
        <f>(Table1[[#This Row],[Upper Bound]]+Table1[[#This Row],[Lower Bound]])/2</f>
        <v>504.5</v>
      </c>
    </row>
    <row r="1006" spans="1:19" x14ac:dyDescent="0.3">
      <c r="A1006" s="2">
        <v>11434</v>
      </c>
      <c r="B1006" t="s">
        <v>24</v>
      </c>
      <c r="C1006" t="str">
        <f>IF(Table1[[#This Row],[Gender]]="M", "Married", "Single")</f>
        <v>Married</v>
      </c>
      <c r="D1006" t="s">
        <v>24</v>
      </c>
      <c r="E1006" t="str">
        <f>IF(Table1[[#This Row],[Gender]]="F", "Female", "Male")</f>
        <v>Male</v>
      </c>
      <c r="F1006" s="3">
        <v>170000</v>
      </c>
      <c r="G1006" s="2">
        <v>5</v>
      </c>
      <c r="H1006" t="s">
        <v>16</v>
      </c>
      <c r="I1006" t="s">
        <v>12</v>
      </c>
      <c r="J1006">
        <v>0</v>
      </c>
      <c r="K1006" t="s">
        <v>13</v>
      </c>
      <c r="L1006" s="2">
        <v>55</v>
      </c>
      <c r="M1006" s="15" t="s">
        <v>14</v>
      </c>
      <c r="N1006" s="2">
        <f>IF(Table1[[#This Row],[Purchased Bike]]="Yes", 1, 0)</f>
        <v>0</v>
      </c>
      <c r="O1006" s="1" t="s">
        <v>29</v>
      </c>
      <c r="P1006" t="s">
        <v>31</v>
      </c>
      <c r="Q1006" s="2">
        <f>IF(LEFT(Table1[[#This Row],[Commute Distance]],2)="10",10,VALUE(LEFT(Table1[[#This Row],[Commute Distance]],FIND("-",Table1[[#This Row],[Commute Distance]])-1)))</f>
        <v>0</v>
      </c>
      <c r="R100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06">
        <f>(Table1[[#This Row],[Upper Bound]]+Table1[[#This Row],[Lower Bound]])/2</f>
        <v>0.5</v>
      </c>
    </row>
    <row r="1007" spans="1:19" x14ac:dyDescent="0.3">
      <c r="A1007" s="2">
        <v>25323</v>
      </c>
      <c r="B1007" t="s">
        <v>24</v>
      </c>
      <c r="C1007" t="str">
        <f>IF(Table1[[#This Row],[Gender]]="M", "Married", "Single")</f>
        <v>Married</v>
      </c>
      <c r="D1007" t="s">
        <v>24</v>
      </c>
      <c r="E1007" t="str">
        <f>IF(Table1[[#This Row],[Gender]]="F", "Female", "Male")</f>
        <v>Male</v>
      </c>
      <c r="F1007" s="3">
        <v>40000</v>
      </c>
      <c r="G1007" s="2">
        <v>2</v>
      </c>
      <c r="H1007" t="s">
        <v>15</v>
      </c>
      <c r="I1007" t="s">
        <v>12</v>
      </c>
      <c r="J1007">
        <v>1</v>
      </c>
      <c r="K1007" t="s">
        <v>20</v>
      </c>
      <c r="L1007" s="2">
        <v>35</v>
      </c>
      <c r="M1007" s="15" t="s">
        <v>12</v>
      </c>
      <c r="N1007" s="2">
        <f>IF(Table1[[#This Row],[Purchased Bike]]="Yes", 1, 0)</f>
        <v>1</v>
      </c>
      <c r="O1007" s="1" t="s">
        <v>29</v>
      </c>
      <c r="P1007" t="s">
        <v>31</v>
      </c>
      <c r="Q1007" s="2">
        <f>IF(LEFT(Table1[[#This Row],[Commute Distance]],2)="10",10,VALUE(LEFT(Table1[[#This Row],[Commute Distance]],FIND("-",Table1[[#This Row],[Commute Distance]])-1)))</f>
        <v>1</v>
      </c>
      <c r="R100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07">
        <f>(Table1[[#This Row],[Upper Bound]]+Table1[[#This Row],[Lower Bound]])/2</f>
        <v>1.5</v>
      </c>
    </row>
    <row r="1008" spans="1:19" x14ac:dyDescent="0.3">
      <c r="A1008" s="2">
        <v>23542</v>
      </c>
      <c r="B1008" t="s">
        <v>25</v>
      </c>
      <c r="C1008" t="str">
        <f>IF(Table1[[#This Row],[Gender]]="M", "Married", "Single")</f>
        <v>Married</v>
      </c>
      <c r="D1008" t="s">
        <v>24</v>
      </c>
      <c r="E1008" t="str">
        <f>IF(Table1[[#This Row],[Gender]]="F", "Female", "Male")</f>
        <v>Male</v>
      </c>
      <c r="F1008" s="3">
        <v>60000</v>
      </c>
      <c r="G1008" s="2">
        <v>1</v>
      </c>
      <c r="H1008" t="s">
        <v>11</v>
      </c>
      <c r="I1008" t="s">
        <v>14</v>
      </c>
      <c r="J1008">
        <v>1</v>
      </c>
      <c r="K1008" t="s">
        <v>13</v>
      </c>
      <c r="L1008" s="2">
        <v>45</v>
      </c>
      <c r="M1008" s="15" t="s">
        <v>12</v>
      </c>
      <c r="N1008" s="2">
        <f>IF(Table1[[#This Row],[Purchased Bike]]="Yes", 1, 0)</f>
        <v>1</v>
      </c>
      <c r="O1008" s="1" t="s">
        <v>32</v>
      </c>
      <c r="P1008" t="s">
        <v>31</v>
      </c>
      <c r="Q1008" s="2">
        <f>IF(LEFT(Table1[[#This Row],[Commute Distance]],2)="10",10,VALUE(LEFT(Table1[[#This Row],[Commute Distance]],FIND("-",Table1[[#This Row],[Commute Distance]])-1)))</f>
        <v>0</v>
      </c>
      <c r="R100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08">
        <f>(Table1[[#This Row],[Upper Bound]]+Table1[[#This Row],[Lower Bound]])/2</f>
        <v>0.5</v>
      </c>
    </row>
    <row r="1009" spans="1:19" x14ac:dyDescent="0.3">
      <c r="A1009" s="2">
        <v>20870</v>
      </c>
      <c r="B1009" t="s">
        <v>25</v>
      </c>
      <c r="C1009" t="str">
        <f>IF(Table1[[#This Row],[Gender]]="M", "Married", "Single")</f>
        <v>Single</v>
      </c>
      <c r="D1009" t="s">
        <v>23</v>
      </c>
      <c r="E1009" t="str">
        <f>IF(Table1[[#This Row],[Gender]]="F", "Female", "Male")</f>
        <v>Female</v>
      </c>
      <c r="F1009" s="3">
        <v>10000</v>
      </c>
      <c r="G1009" s="2">
        <v>2</v>
      </c>
      <c r="H1009" t="s">
        <v>19</v>
      </c>
      <c r="I1009" t="s">
        <v>12</v>
      </c>
      <c r="J1009">
        <v>1</v>
      </c>
      <c r="K1009" t="s">
        <v>13</v>
      </c>
      <c r="L1009" s="2">
        <v>38</v>
      </c>
      <c r="M1009" s="15" t="s">
        <v>12</v>
      </c>
      <c r="N1009" s="2">
        <f>IF(Table1[[#This Row],[Purchased Bike]]="Yes", 1, 0)</f>
        <v>1</v>
      </c>
      <c r="O1009" s="1" t="s">
        <v>29</v>
      </c>
      <c r="P1009" t="s">
        <v>33</v>
      </c>
      <c r="Q1009" s="2">
        <f>IF(LEFT(Table1[[#This Row],[Commute Distance]],2)="10",10,VALUE(LEFT(Table1[[#This Row],[Commute Distance]],FIND("-",Table1[[#This Row],[Commute Distance]])-1)))</f>
        <v>0</v>
      </c>
      <c r="R100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09">
        <f>(Table1[[#This Row],[Upper Bound]]+Table1[[#This Row],[Lower Bound]])/2</f>
        <v>0.5</v>
      </c>
    </row>
    <row r="1010" spans="1:19" x14ac:dyDescent="0.3">
      <c r="A1010" s="2">
        <v>23316</v>
      </c>
      <c r="B1010" t="s">
        <v>25</v>
      </c>
      <c r="C1010" t="str">
        <f>IF(Table1[[#This Row],[Gender]]="M", "Married", "Single")</f>
        <v>Married</v>
      </c>
      <c r="D1010" t="s">
        <v>24</v>
      </c>
      <c r="E1010" t="str">
        <f>IF(Table1[[#This Row],[Gender]]="F", "Female", "Male")</f>
        <v>Male</v>
      </c>
      <c r="F1010" s="3">
        <v>30000</v>
      </c>
      <c r="G1010" s="2">
        <v>3</v>
      </c>
      <c r="H1010" t="s">
        <v>15</v>
      </c>
      <c r="I1010" t="s">
        <v>14</v>
      </c>
      <c r="J1010">
        <v>2</v>
      </c>
      <c r="K1010" t="s">
        <v>20</v>
      </c>
      <c r="L1010" s="2">
        <v>59</v>
      </c>
      <c r="M1010" s="15" t="s">
        <v>12</v>
      </c>
      <c r="N1010" s="2">
        <f>IF(Table1[[#This Row],[Purchased Bike]]="Yes", 1, 0)</f>
        <v>1</v>
      </c>
      <c r="O1010" s="1" t="s">
        <v>32</v>
      </c>
      <c r="P1010" t="s">
        <v>31</v>
      </c>
      <c r="Q1010" s="2">
        <f>IF(LEFT(Table1[[#This Row],[Commute Distance]],2)="10",10,VALUE(LEFT(Table1[[#This Row],[Commute Distance]],FIND("-",Table1[[#This Row],[Commute Distance]])-1)))</f>
        <v>1</v>
      </c>
      <c r="R101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10">
        <f>(Table1[[#This Row],[Upper Bound]]+Table1[[#This Row],[Lower Bound]])/2</f>
        <v>1.5</v>
      </c>
    </row>
    <row r="1011" spans="1:19" x14ac:dyDescent="0.3">
      <c r="A1011" s="2">
        <v>12610</v>
      </c>
      <c r="B1011" t="s">
        <v>24</v>
      </c>
      <c r="C1011" t="str">
        <f>IF(Table1[[#This Row],[Gender]]="M", "Married", "Single")</f>
        <v>Single</v>
      </c>
      <c r="D1011" t="s">
        <v>23</v>
      </c>
      <c r="E1011" t="str">
        <f>IF(Table1[[#This Row],[Gender]]="F", "Female", "Male")</f>
        <v>Female</v>
      </c>
      <c r="F1011" s="3">
        <v>30000</v>
      </c>
      <c r="G1011" s="2">
        <v>1</v>
      </c>
      <c r="H1011" t="s">
        <v>15</v>
      </c>
      <c r="I1011" t="s">
        <v>12</v>
      </c>
      <c r="J1011">
        <v>0</v>
      </c>
      <c r="K1011" t="s">
        <v>13</v>
      </c>
      <c r="L1011" s="2">
        <v>47</v>
      </c>
      <c r="M1011" s="15" t="s">
        <v>14</v>
      </c>
      <c r="N1011" s="2">
        <f>IF(Table1[[#This Row],[Purchased Bike]]="Yes", 1, 0)</f>
        <v>0</v>
      </c>
      <c r="O1011" s="1" t="s">
        <v>29</v>
      </c>
      <c r="P1011" t="s">
        <v>30</v>
      </c>
      <c r="Q1011" s="2">
        <f>IF(LEFT(Table1[[#This Row],[Commute Distance]],2)="10",10,VALUE(LEFT(Table1[[#This Row],[Commute Distance]],FIND("-",Table1[[#This Row],[Commute Distance]])-1)))</f>
        <v>0</v>
      </c>
      <c r="R101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11">
        <f>(Table1[[#This Row],[Upper Bound]]+Table1[[#This Row],[Lower Bound]])/2</f>
        <v>0.5</v>
      </c>
    </row>
    <row r="1012" spans="1:19" x14ac:dyDescent="0.3">
      <c r="A1012" s="2">
        <v>27183</v>
      </c>
      <c r="B1012" t="s">
        <v>25</v>
      </c>
      <c r="C1012" t="str">
        <f>IF(Table1[[#This Row],[Gender]]="M", "Married", "Single")</f>
        <v>Married</v>
      </c>
      <c r="D1012" t="s">
        <v>24</v>
      </c>
      <c r="E1012" t="str">
        <f>IF(Table1[[#This Row],[Gender]]="F", "Female", "Male")</f>
        <v>Male</v>
      </c>
      <c r="F1012" s="3">
        <v>40000</v>
      </c>
      <c r="G1012" s="2">
        <v>2</v>
      </c>
      <c r="H1012" t="s">
        <v>15</v>
      </c>
      <c r="I1012" t="s">
        <v>12</v>
      </c>
      <c r="J1012">
        <v>1</v>
      </c>
      <c r="K1012" t="s">
        <v>20</v>
      </c>
      <c r="L1012" s="2">
        <v>35</v>
      </c>
      <c r="M1012" s="15" t="s">
        <v>12</v>
      </c>
      <c r="N1012" s="2">
        <f>IF(Table1[[#This Row],[Purchased Bike]]="Yes", 1, 0)</f>
        <v>1</v>
      </c>
      <c r="O1012" s="1" t="s">
        <v>29</v>
      </c>
      <c r="P1012" t="s">
        <v>31</v>
      </c>
      <c r="Q1012" s="2">
        <f>IF(LEFT(Table1[[#This Row],[Commute Distance]],2)="10",10,VALUE(LEFT(Table1[[#This Row],[Commute Distance]],FIND("-",Table1[[#This Row],[Commute Distance]])-1)))</f>
        <v>1</v>
      </c>
      <c r="R101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12">
        <f>(Table1[[#This Row],[Upper Bound]]+Table1[[#This Row],[Lower Bound]])/2</f>
        <v>1.5</v>
      </c>
    </row>
    <row r="1013" spans="1:19" x14ac:dyDescent="0.3">
      <c r="A1013" s="2">
        <v>25940</v>
      </c>
      <c r="B1013" t="s">
        <v>25</v>
      </c>
      <c r="C1013" t="str">
        <f>IF(Table1[[#This Row],[Gender]]="M", "Married", "Single")</f>
        <v>Married</v>
      </c>
      <c r="D1013" t="s">
        <v>24</v>
      </c>
      <c r="E1013" t="str">
        <f>IF(Table1[[#This Row],[Gender]]="F", "Female", "Male")</f>
        <v>Male</v>
      </c>
      <c r="F1013" s="3">
        <v>20000</v>
      </c>
      <c r="G1013" s="2">
        <v>2</v>
      </c>
      <c r="H1013" t="s">
        <v>15</v>
      </c>
      <c r="I1013" t="s">
        <v>12</v>
      </c>
      <c r="J1013">
        <v>2</v>
      </c>
      <c r="K1013" t="s">
        <v>18</v>
      </c>
      <c r="L1013" s="2">
        <v>55</v>
      </c>
      <c r="M1013" s="15" t="s">
        <v>12</v>
      </c>
      <c r="N1013" s="2">
        <f>IF(Table1[[#This Row],[Purchased Bike]]="Yes", 1, 0)</f>
        <v>1</v>
      </c>
      <c r="O1013" s="1" t="s">
        <v>32</v>
      </c>
      <c r="P1013" t="s">
        <v>34</v>
      </c>
      <c r="Q1013" s="2">
        <f>IF(LEFT(Table1[[#This Row],[Commute Distance]],2)="10",10,VALUE(LEFT(Table1[[#This Row],[Commute Distance]],FIND("-",Table1[[#This Row],[Commute Distance]])-1)))</f>
        <v>5</v>
      </c>
      <c r="R101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013">
        <f>(Table1[[#This Row],[Upper Bound]]+Table1[[#This Row],[Lower Bound]])/2</f>
        <v>7.5</v>
      </c>
    </row>
    <row r="1014" spans="1:19" x14ac:dyDescent="0.3">
      <c r="A1014" s="2">
        <v>25598</v>
      </c>
      <c r="B1014" t="s">
        <v>24</v>
      </c>
      <c r="C1014" t="str">
        <f>IF(Table1[[#This Row],[Gender]]="M", "Married", "Single")</f>
        <v>Single</v>
      </c>
      <c r="D1014" t="s">
        <v>23</v>
      </c>
      <c r="E1014" t="str">
        <f>IF(Table1[[#This Row],[Gender]]="F", "Female", "Male")</f>
        <v>Female</v>
      </c>
      <c r="F1014" s="3">
        <v>40000</v>
      </c>
      <c r="G1014" s="2">
        <v>0</v>
      </c>
      <c r="H1014" t="s">
        <v>15</v>
      </c>
      <c r="I1014" t="s">
        <v>12</v>
      </c>
      <c r="J1014">
        <v>0</v>
      </c>
      <c r="K1014" t="s">
        <v>13</v>
      </c>
      <c r="L1014" s="2">
        <v>36</v>
      </c>
      <c r="M1014" s="15" t="s">
        <v>12</v>
      </c>
      <c r="N1014" s="2">
        <f>IF(Table1[[#This Row],[Purchased Bike]]="Yes", 1, 0)</f>
        <v>1</v>
      </c>
      <c r="O1014" s="1" t="s">
        <v>29</v>
      </c>
      <c r="P1014" t="s">
        <v>35</v>
      </c>
      <c r="Q1014" s="2">
        <f>IF(LEFT(Table1[[#This Row],[Commute Distance]],2)="10",10,VALUE(LEFT(Table1[[#This Row],[Commute Distance]],FIND("-",Table1[[#This Row],[Commute Distance]])-1)))</f>
        <v>0</v>
      </c>
      <c r="R101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14">
        <f>(Table1[[#This Row],[Upper Bound]]+Table1[[#This Row],[Lower Bound]])/2</f>
        <v>0.5</v>
      </c>
    </row>
    <row r="1015" spans="1:19" x14ac:dyDescent="0.3">
      <c r="A1015" s="2">
        <v>21564</v>
      </c>
      <c r="B1015" t="s">
        <v>25</v>
      </c>
      <c r="C1015" t="str">
        <f>IF(Table1[[#This Row],[Gender]]="M", "Married", "Single")</f>
        <v>Single</v>
      </c>
      <c r="D1015" t="s">
        <v>23</v>
      </c>
      <c r="E1015" t="str">
        <f>IF(Table1[[#This Row],[Gender]]="F", "Female", "Male")</f>
        <v>Female</v>
      </c>
      <c r="F1015" s="3">
        <v>80000</v>
      </c>
      <c r="G1015" s="2">
        <v>0</v>
      </c>
      <c r="H1015" t="s">
        <v>16</v>
      </c>
      <c r="I1015" t="s">
        <v>12</v>
      </c>
      <c r="J1015">
        <v>4</v>
      </c>
      <c r="K1015" t="s">
        <v>22</v>
      </c>
      <c r="L1015" s="2">
        <v>35</v>
      </c>
      <c r="M1015" s="15" t="s">
        <v>14</v>
      </c>
      <c r="N1015" s="2">
        <f>IF(Table1[[#This Row],[Purchased Bike]]="Yes", 1, 0)</f>
        <v>0</v>
      </c>
      <c r="O1015" s="1" t="s">
        <v>32</v>
      </c>
      <c r="P1015" t="s">
        <v>30</v>
      </c>
      <c r="Q1015" s="2">
        <f>IF(LEFT(Table1[[#This Row],[Commute Distance]],2)="10",10,VALUE(LEFT(Table1[[#This Row],[Commute Distance]],FIND("-",Table1[[#This Row],[Commute Distance]])-1)))</f>
        <v>10</v>
      </c>
      <c r="R101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999</v>
      </c>
      <c r="S1015">
        <f>(Table1[[#This Row],[Upper Bound]]+Table1[[#This Row],[Lower Bound]])/2</f>
        <v>504.5</v>
      </c>
    </row>
    <row r="1016" spans="1:19" x14ac:dyDescent="0.3">
      <c r="A1016" s="2">
        <v>19193</v>
      </c>
      <c r="B1016" t="s">
        <v>25</v>
      </c>
      <c r="C1016" t="str">
        <f>IF(Table1[[#This Row],[Gender]]="M", "Married", "Single")</f>
        <v>Married</v>
      </c>
      <c r="D1016" t="s">
        <v>24</v>
      </c>
      <c r="E1016" t="str">
        <f>IF(Table1[[#This Row],[Gender]]="F", "Female", "Male")</f>
        <v>Male</v>
      </c>
      <c r="F1016" s="3">
        <v>40000</v>
      </c>
      <c r="G1016" s="2">
        <v>2</v>
      </c>
      <c r="H1016" t="s">
        <v>15</v>
      </c>
      <c r="I1016" t="s">
        <v>12</v>
      </c>
      <c r="J1016">
        <v>0</v>
      </c>
      <c r="K1016" t="s">
        <v>20</v>
      </c>
      <c r="L1016" s="2">
        <v>35</v>
      </c>
      <c r="M1016" s="15" t="s">
        <v>12</v>
      </c>
      <c r="N1016" s="2">
        <f>IF(Table1[[#This Row],[Purchased Bike]]="Yes", 1, 0)</f>
        <v>1</v>
      </c>
      <c r="O1016" s="1" t="s">
        <v>29</v>
      </c>
      <c r="P1016" t="s">
        <v>31</v>
      </c>
      <c r="Q1016" s="2">
        <f>IF(LEFT(Table1[[#This Row],[Commute Distance]],2)="10",10,VALUE(LEFT(Table1[[#This Row],[Commute Distance]],FIND("-",Table1[[#This Row],[Commute Distance]])-1)))</f>
        <v>1</v>
      </c>
      <c r="R101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16">
        <f>(Table1[[#This Row],[Upper Bound]]+Table1[[#This Row],[Lower Bound]])/2</f>
        <v>1.5</v>
      </c>
    </row>
    <row r="1017" spans="1:19" x14ac:dyDescent="0.3">
      <c r="A1017" s="2">
        <v>26412</v>
      </c>
      <c r="B1017" t="s">
        <v>24</v>
      </c>
      <c r="C1017" t="str">
        <f>IF(Table1[[#This Row],[Gender]]="M", "Married", "Single")</f>
        <v>Single</v>
      </c>
      <c r="D1017" t="s">
        <v>23</v>
      </c>
      <c r="E1017" t="str">
        <f>IF(Table1[[#This Row],[Gender]]="F", "Female", "Male")</f>
        <v>Female</v>
      </c>
      <c r="F1017" s="3">
        <v>80000</v>
      </c>
      <c r="G1017" s="2">
        <v>5</v>
      </c>
      <c r="H1017" t="s">
        <v>21</v>
      </c>
      <c r="I1017" t="s">
        <v>14</v>
      </c>
      <c r="J1017">
        <v>3</v>
      </c>
      <c r="K1017" t="s">
        <v>18</v>
      </c>
      <c r="L1017" s="2">
        <v>56</v>
      </c>
      <c r="M1017" s="15" t="s">
        <v>14</v>
      </c>
      <c r="N1017" s="2">
        <f>IF(Table1[[#This Row],[Purchased Bike]]="Yes", 1, 0)</f>
        <v>0</v>
      </c>
      <c r="O1017" s="1" t="s">
        <v>29</v>
      </c>
      <c r="P1017" t="s">
        <v>33</v>
      </c>
      <c r="Q1017" s="2">
        <f>IF(LEFT(Table1[[#This Row],[Commute Distance]],2)="10",10,VALUE(LEFT(Table1[[#This Row],[Commute Distance]],FIND("-",Table1[[#This Row],[Commute Distance]])-1)))</f>
        <v>5</v>
      </c>
      <c r="R101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017">
        <f>(Table1[[#This Row],[Upper Bound]]+Table1[[#This Row],[Lower Bound]])/2</f>
        <v>7.5</v>
      </c>
    </row>
    <row r="1018" spans="1:19" x14ac:dyDescent="0.3">
      <c r="A1018" s="2">
        <v>27184</v>
      </c>
      <c r="B1018" t="s">
        <v>25</v>
      </c>
      <c r="C1018" t="str">
        <f>IF(Table1[[#This Row],[Gender]]="M", "Married", "Single")</f>
        <v>Married</v>
      </c>
      <c r="D1018" t="s">
        <v>24</v>
      </c>
      <c r="E1018" t="str">
        <f>IF(Table1[[#This Row],[Gender]]="F", "Female", "Male")</f>
        <v>Male</v>
      </c>
      <c r="F1018" s="3">
        <v>40000</v>
      </c>
      <c r="G1018" s="2">
        <v>2</v>
      </c>
      <c r="H1018" t="s">
        <v>15</v>
      </c>
      <c r="I1018" t="s">
        <v>14</v>
      </c>
      <c r="J1018">
        <v>1</v>
      </c>
      <c r="K1018" t="s">
        <v>13</v>
      </c>
      <c r="L1018" s="2">
        <v>34</v>
      </c>
      <c r="M1018" s="15" t="s">
        <v>14</v>
      </c>
      <c r="N1018" s="2">
        <f>IF(Table1[[#This Row],[Purchased Bike]]="Yes", 1, 0)</f>
        <v>0</v>
      </c>
      <c r="O1018" s="1" t="s">
        <v>29</v>
      </c>
      <c r="P1018" t="s">
        <v>31</v>
      </c>
      <c r="Q1018" s="2">
        <f>IF(LEFT(Table1[[#This Row],[Commute Distance]],2)="10",10,VALUE(LEFT(Table1[[#This Row],[Commute Distance]],FIND("-",Table1[[#This Row],[Commute Distance]])-1)))</f>
        <v>0</v>
      </c>
      <c r="R1018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18">
        <f>(Table1[[#This Row],[Upper Bound]]+Table1[[#This Row],[Lower Bound]])/2</f>
        <v>0.5</v>
      </c>
    </row>
    <row r="1019" spans="1:19" x14ac:dyDescent="0.3">
      <c r="A1019" s="2">
        <v>12590</v>
      </c>
      <c r="B1019" t="s">
        <v>25</v>
      </c>
      <c r="C1019" t="str">
        <f>IF(Table1[[#This Row],[Gender]]="M", "Married", "Single")</f>
        <v>Married</v>
      </c>
      <c r="D1019" t="s">
        <v>24</v>
      </c>
      <c r="E1019" t="str">
        <f>IF(Table1[[#This Row],[Gender]]="F", "Female", "Male")</f>
        <v>Male</v>
      </c>
      <c r="F1019" s="3">
        <v>30000</v>
      </c>
      <c r="G1019" s="2">
        <v>1</v>
      </c>
      <c r="H1019" t="s">
        <v>15</v>
      </c>
      <c r="I1019" t="s">
        <v>12</v>
      </c>
      <c r="J1019">
        <v>0</v>
      </c>
      <c r="K1019" t="s">
        <v>13</v>
      </c>
      <c r="L1019" s="2">
        <v>63</v>
      </c>
      <c r="M1019" s="15" t="s">
        <v>14</v>
      </c>
      <c r="N1019" s="2">
        <f>IF(Table1[[#This Row],[Purchased Bike]]="Yes", 1, 0)</f>
        <v>0</v>
      </c>
      <c r="O1019" s="1" t="s">
        <v>29</v>
      </c>
      <c r="P1019" t="s">
        <v>30</v>
      </c>
      <c r="Q1019" s="2">
        <f>IF(LEFT(Table1[[#This Row],[Commute Distance]],2)="10",10,VALUE(LEFT(Table1[[#This Row],[Commute Distance]],FIND("-",Table1[[#This Row],[Commute Distance]])-1)))</f>
        <v>0</v>
      </c>
      <c r="R1019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19">
        <f>(Table1[[#This Row],[Upper Bound]]+Table1[[#This Row],[Lower Bound]])/2</f>
        <v>0.5</v>
      </c>
    </row>
    <row r="1020" spans="1:19" x14ac:dyDescent="0.3">
      <c r="A1020" s="2">
        <v>17841</v>
      </c>
      <c r="B1020" t="s">
        <v>25</v>
      </c>
      <c r="C1020" t="str">
        <f>IF(Table1[[#This Row],[Gender]]="M", "Married", "Single")</f>
        <v>Married</v>
      </c>
      <c r="D1020" t="s">
        <v>24</v>
      </c>
      <c r="E1020" t="str">
        <f>IF(Table1[[#This Row],[Gender]]="F", "Female", "Male")</f>
        <v>Male</v>
      </c>
      <c r="F1020" s="3">
        <v>30000</v>
      </c>
      <c r="G1020" s="2">
        <v>0</v>
      </c>
      <c r="H1020" t="s">
        <v>15</v>
      </c>
      <c r="I1020" t="s">
        <v>14</v>
      </c>
      <c r="J1020">
        <v>1</v>
      </c>
      <c r="K1020" t="s">
        <v>13</v>
      </c>
      <c r="L1020" s="2">
        <v>29</v>
      </c>
      <c r="M1020" s="15" t="s">
        <v>12</v>
      </c>
      <c r="N1020" s="2">
        <f>IF(Table1[[#This Row],[Purchased Bike]]="Yes", 1, 0)</f>
        <v>1</v>
      </c>
      <c r="O1020" s="1" t="s">
        <v>29</v>
      </c>
      <c r="P1020" t="s">
        <v>31</v>
      </c>
      <c r="Q1020" s="2">
        <f>IF(LEFT(Table1[[#This Row],[Commute Distance]],2)="10",10,VALUE(LEFT(Table1[[#This Row],[Commute Distance]],FIND("-",Table1[[#This Row],[Commute Distance]])-1)))</f>
        <v>0</v>
      </c>
      <c r="R1020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20">
        <f>(Table1[[#This Row],[Upper Bound]]+Table1[[#This Row],[Lower Bound]])/2</f>
        <v>0.5</v>
      </c>
    </row>
    <row r="1021" spans="1:19" x14ac:dyDescent="0.3">
      <c r="A1021" s="2">
        <v>18283</v>
      </c>
      <c r="B1021" t="s">
        <v>25</v>
      </c>
      <c r="C1021" t="str">
        <f>IF(Table1[[#This Row],[Gender]]="M", "Married", "Single")</f>
        <v>Single</v>
      </c>
      <c r="D1021" t="s">
        <v>23</v>
      </c>
      <c r="E1021" t="str">
        <f>IF(Table1[[#This Row],[Gender]]="F", "Female", "Male")</f>
        <v>Female</v>
      </c>
      <c r="F1021" s="3">
        <v>100000</v>
      </c>
      <c r="G1021" s="2">
        <v>0</v>
      </c>
      <c r="H1021" t="s">
        <v>16</v>
      </c>
      <c r="I1021" t="s">
        <v>14</v>
      </c>
      <c r="J1021">
        <v>1</v>
      </c>
      <c r="K1021" t="s">
        <v>18</v>
      </c>
      <c r="L1021" s="2">
        <v>40</v>
      </c>
      <c r="M1021" s="15" t="s">
        <v>14</v>
      </c>
      <c r="N1021" s="2">
        <f>IF(Table1[[#This Row],[Purchased Bike]]="Yes", 1, 0)</f>
        <v>0</v>
      </c>
      <c r="O1021" s="1" t="s">
        <v>32</v>
      </c>
      <c r="P1021" t="s">
        <v>30</v>
      </c>
      <c r="Q1021" s="2">
        <f>IF(LEFT(Table1[[#This Row],[Commute Distance]],2)="10",10,VALUE(LEFT(Table1[[#This Row],[Commute Distance]],FIND("-",Table1[[#This Row],[Commute Distance]])-1)))</f>
        <v>5</v>
      </c>
      <c r="R1021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021">
        <f>(Table1[[#This Row],[Upper Bound]]+Table1[[#This Row],[Lower Bound]])/2</f>
        <v>7.5</v>
      </c>
    </row>
    <row r="1022" spans="1:19" x14ac:dyDescent="0.3">
      <c r="A1022" s="2">
        <v>18299</v>
      </c>
      <c r="B1022" t="s">
        <v>24</v>
      </c>
      <c r="C1022" t="str">
        <f>IF(Table1[[#This Row],[Gender]]="M", "Married", "Single")</f>
        <v>Married</v>
      </c>
      <c r="D1022" t="s">
        <v>24</v>
      </c>
      <c r="E1022" t="str">
        <f>IF(Table1[[#This Row],[Gender]]="F", "Female", "Male")</f>
        <v>Male</v>
      </c>
      <c r="F1022" s="3">
        <v>70000</v>
      </c>
      <c r="G1022" s="2">
        <v>5</v>
      </c>
      <c r="H1022" t="s">
        <v>11</v>
      </c>
      <c r="I1022" t="s">
        <v>12</v>
      </c>
      <c r="J1022">
        <v>2</v>
      </c>
      <c r="K1022" t="s">
        <v>18</v>
      </c>
      <c r="L1022" s="2">
        <v>44</v>
      </c>
      <c r="M1022" s="15" t="s">
        <v>14</v>
      </c>
      <c r="N1022" s="2">
        <f>IF(Table1[[#This Row],[Purchased Bike]]="Yes", 1, 0)</f>
        <v>0</v>
      </c>
      <c r="O1022" s="1" t="s">
        <v>32</v>
      </c>
      <c r="P1022" t="s">
        <v>31</v>
      </c>
      <c r="Q1022" s="2">
        <f>IF(LEFT(Table1[[#This Row],[Commute Distance]],2)="10",10,VALUE(LEFT(Table1[[#This Row],[Commute Distance]],FIND("-",Table1[[#This Row],[Commute Distance]])-1)))</f>
        <v>5</v>
      </c>
      <c r="R1022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022">
        <f>(Table1[[#This Row],[Upper Bound]]+Table1[[#This Row],[Lower Bound]])/2</f>
        <v>7.5</v>
      </c>
    </row>
    <row r="1023" spans="1:19" x14ac:dyDescent="0.3">
      <c r="A1023" s="2">
        <v>16466</v>
      </c>
      <c r="B1023" t="s">
        <v>25</v>
      </c>
      <c r="C1023" t="str">
        <f>IF(Table1[[#This Row],[Gender]]="M", "Married", "Single")</f>
        <v>Single</v>
      </c>
      <c r="D1023" t="s">
        <v>23</v>
      </c>
      <c r="E1023" t="str">
        <f>IF(Table1[[#This Row],[Gender]]="F", "Female", "Male")</f>
        <v>Female</v>
      </c>
      <c r="F1023" s="3">
        <v>20000</v>
      </c>
      <c r="G1023" s="2">
        <v>0</v>
      </c>
      <c r="H1023" t="s">
        <v>19</v>
      </c>
      <c r="I1023" t="s">
        <v>14</v>
      </c>
      <c r="J1023">
        <v>2</v>
      </c>
      <c r="K1023" t="s">
        <v>13</v>
      </c>
      <c r="L1023" s="2">
        <v>32</v>
      </c>
      <c r="M1023" s="15" t="s">
        <v>12</v>
      </c>
      <c r="N1023" s="2">
        <f>IF(Table1[[#This Row],[Purchased Bike]]="Yes", 1, 0)</f>
        <v>1</v>
      </c>
      <c r="O1023" s="1" t="s">
        <v>29</v>
      </c>
      <c r="P1023" t="s">
        <v>34</v>
      </c>
      <c r="Q1023" s="2">
        <f>IF(LEFT(Table1[[#This Row],[Commute Distance]],2)="10",10,VALUE(LEFT(Table1[[#This Row],[Commute Distance]],FIND("-",Table1[[#This Row],[Commute Distance]])-1)))</f>
        <v>0</v>
      </c>
      <c r="R1023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23">
        <f>(Table1[[#This Row],[Upper Bound]]+Table1[[#This Row],[Lower Bound]])/2</f>
        <v>0.5</v>
      </c>
    </row>
    <row r="1024" spans="1:19" x14ac:dyDescent="0.3">
      <c r="A1024" s="2">
        <v>19273</v>
      </c>
      <c r="B1024" t="s">
        <v>24</v>
      </c>
      <c r="C1024" t="str">
        <f>IF(Table1[[#This Row],[Gender]]="M", "Married", "Single")</f>
        <v>Single</v>
      </c>
      <c r="D1024" t="s">
        <v>23</v>
      </c>
      <c r="E1024" t="str">
        <f>IF(Table1[[#This Row],[Gender]]="F", "Female", "Male")</f>
        <v>Female</v>
      </c>
      <c r="F1024" s="3">
        <v>20000</v>
      </c>
      <c r="G1024" s="2">
        <v>2</v>
      </c>
      <c r="H1024" t="s">
        <v>19</v>
      </c>
      <c r="I1024" t="s">
        <v>12</v>
      </c>
      <c r="J1024">
        <v>0</v>
      </c>
      <c r="K1024" t="s">
        <v>13</v>
      </c>
      <c r="L1024" s="2">
        <v>63</v>
      </c>
      <c r="M1024" s="15" t="s">
        <v>14</v>
      </c>
      <c r="N1024" s="2">
        <f>IF(Table1[[#This Row],[Purchased Bike]]="Yes", 1, 0)</f>
        <v>0</v>
      </c>
      <c r="O1024" s="1" t="s">
        <v>29</v>
      </c>
      <c r="P1024" t="s">
        <v>31</v>
      </c>
      <c r="Q1024" s="2">
        <f>IF(LEFT(Table1[[#This Row],[Commute Distance]],2)="10",10,VALUE(LEFT(Table1[[#This Row],[Commute Distance]],FIND("-",Table1[[#This Row],[Commute Distance]])-1)))</f>
        <v>0</v>
      </c>
      <c r="R1024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24">
        <f>(Table1[[#This Row],[Upper Bound]]+Table1[[#This Row],[Lower Bound]])/2</f>
        <v>0.5</v>
      </c>
    </row>
    <row r="1025" spans="1:19" x14ac:dyDescent="0.3">
      <c r="A1025" s="2">
        <v>22400</v>
      </c>
      <c r="B1025" t="s">
        <v>24</v>
      </c>
      <c r="C1025" t="str">
        <f>IF(Table1[[#This Row],[Gender]]="M", "Married", "Single")</f>
        <v>Married</v>
      </c>
      <c r="D1025" t="s">
        <v>24</v>
      </c>
      <c r="E1025" t="str">
        <f>IF(Table1[[#This Row],[Gender]]="F", "Female", "Male")</f>
        <v>Male</v>
      </c>
      <c r="F1025" s="3">
        <v>10000</v>
      </c>
      <c r="G1025" s="2">
        <v>0</v>
      </c>
      <c r="H1025" t="s">
        <v>19</v>
      </c>
      <c r="I1025" t="s">
        <v>14</v>
      </c>
      <c r="J1025">
        <v>1</v>
      </c>
      <c r="K1025" t="s">
        <v>13</v>
      </c>
      <c r="L1025" s="2">
        <v>26</v>
      </c>
      <c r="M1025" s="15" t="s">
        <v>12</v>
      </c>
      <c r="N1025" s="2">
        <f>IF(Table1[[#This Row],[Purchased Bike]]="Yes", 1, 0)</f>
        <v>1</v>
      </c>
      <c r="O1025" s="1" t="s">
        <v>32</v>
      </c>
      <c r="P1025" t="s">
        <v>31</v>
      </c>
      <c r="Q1025" s="2">
        <f>IF(LEFT(Table1[[#This Row],[Commute Distance]],2)="10",10,VALUE(LEFT(Table1[[#This Row],[Commute Distance]],FIND("-",Table1[[#This Row],[Commute Distance]])-1)))</f>
        <v>0</v>
      </c>
      <c r="R1025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</v>
      </c>
      <c r="S1025">
        <f>(Table1[[#This Row],[Upper Bound]]+Table1[[#This Row],[Lower Bound]])/2</f>
        <v>0.5</v>
      </c>
    </row>
    <row r="1026" spans="1:19" x14ac:dyDescent="0.3">
      <c r="A1026" s="2">
        <v>20942</v>
      </c>
      <c r="B1026" t="s">
        <v>25</v>
      </c>
      <c r="C1026" t="str">
        <f>IF(Table1[[#This Row],[Gender]]="M", "Married", "Single")</f>
        <v>Single</v>
      </c>
      <c r="D1026" t="s">
        <v>23</v>
      </c>
      <c r="E1026" t="str">
        <f>IF(Table1[[#This Row],[Gender]]="F", "Female", "Male")</f>
        <v>Female</v>
      </c>
      <c r="F1026" s="3">
        <v>20000</v>
      </c>
      <c r="G1026" s="2">
        <v>0</v>
      </c>
      <c r="H1026" t="s">
        <v>19</v>
      </c>
      <c r="I1026" t="s">
        <v>14</v>
      </c>
      <c r="J1026">
        <v>1</v>
      </c>
      <c r="K1026" t="s">
        <v>18</v>
      </c>
      <c r="L1026" s="2">
        <v>31</v>
      </c>
      <c r="M1026" s="15" t="s">
        <v>14</v>
      </c>
      <c r="N1026" s="2">
        <f>IF(Table1[[#This Row],[Purchased Bike]]="Yes", 1, 0)</f>
        <v>0</v>
      </c>
      <c r="O1026" s="1" t="s">
        <v>29</v>
      </c>
      <c r="P1026" t="s">
        <v>33</v>
      </c>
      <c r="Q1026" s="2">
        <f>IF(LEFT(Table1[[#This Row],[Commute Distance]],2)="10",10,VALUE(LEFT(Table1[[#This Row],[Commute Distance]],FIND("-",Table1[[#This Row],[Commute Distance]])-1)))</f>
        <v>5</v>
      </c>
      <c r="R1026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10</v>
      </c>
      <c r="S1026">
        <f>(Table1[[#This Row],[Upper Bound]]+Table1[[#This Row],[Lower Bound]])/2</f>
        <v>7.5</v>
      </c>
    </row>
    <row r="1027" spans="1:19" x14ac:dyDescent="0.3">
      <c r="A1027" s="2">
        <v>18484</v>
      </c>
      <c r="B1027" t="s">
        <v>25</v>
      </c>
      <c r="C1027" t="str">
        <f>IF(Table1[[#This Row],[Gender]]="M", "Married", "Single")</f>
        <v>Married</v>
      </c>
      <c r="D1027" t="s">
        <v>24</v>
      </c>
      <c r="E1027" t="str">
        <f>IF(Table1[[#This Row],[Gender]]="F", "Female", "Male")</f>
        <v>Male</v>
      </c>
      <c r="F1027" s="3">
        <v>80000</v>
      </c>
      <c r="G1027" s="2">
        <v>2</v>
      </c>
      <c r="H1027" t="s">
        <v>11</v>
      </c>
      <c r="I1027" t="s">
        <v>14</v>
      </c>
      <c r="J1027">
        <v>2</v>
      </c>
      <c r="K1027" t="s">
        <v>20</v>
      </c>
      <c r="L1027" s="2">
        <v>50</v>
      </c>
      <c r="M1027" s="15" t="s">
        <v>12</v>
      </c>
      <c r="N1027" s="2">
        <f>IF(Table1[[#This Row],[Purchased Bike]]="Yes", 1, 0)</f>
        <v>1</v>
      </c>
      <c r="O1027" s="1" t="s">
        <v>32</v>
      </c>
      <c r="P1027" t="s">
        <v>33</v>
      </c>
      <c r="Q1027" s="2">
        <f>IF(LEFT(Table1[[#This Row],[Commute Distance]],2)="10",10,VALUE(LEFT(Table1[[#This Row],[Commute Distance]],FIND("-",Table1[[#This Row],[Commute Distance]])-1)))</f>
        <v>1</v>
      </c>
      <c r="R1027" t="str">
        <f>TRIM(IF(ISNUMBER(FIND("+",Table1[[#This Row],[Commute Distance]])),
    999,
    VALUE(MID(Table1[[#This Row],[Commute Distance]],FIND("-",Table1[[#This Row],[Commute Distance]])+1,FIND(" ",Table1[[#This Row],[Commute Distance]])-FIND("-",Table1[[#This Row],[Commute Distance]])-1))))</f>
        <v>2</v>
      </c>
      <c r="S1027">
        <f>(Table1[[#This Row],[Upper Bound]]+Table1[[#This Row],[Lower Bound]])/2</f>
        <v>1.5</v>
      </c>
    </row>
  </sheetData>
  <phoneticPr fontId="19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9372-47AC-48E0-9E47-F06F555204AA}">
  <dimension ref="A1:H93"/>
  <sheetViews>
    <sheetView topLeftCell="A70" workbookViewId="0">
      <selection activeCell="A77" sqref="A77"/>
    </sheetView>
  </sheetViews>
  <sheetFormatPr defaultRowHeight="14.4" x14ac:dyDescent="0.3"/>
  <cols>
    <col min="1" max="1" width="12.5546875" bestFit="1" customWidth="1"/>
    <col min="2" max="2" width="15.109375" bestFit="1" customWidth="1"/>
    <col min="4" max="4" width="10" bestFit="1" customWidth="1"/>
    <col min="6" max="6" width="10" bestFit="1" customWidth="1"/>
  </cols>
  <sheetData>
    <row r="1" spans="1:8" x14ac:dyDescent="0.3">
      <c r="A1" s="9" t="s">
        <v>43</v>
      </c>
      <c r="B1" t="s">
        <v>42</v>
      </c>
    </row>
    <row r="2" spans="1:8" x14ac:dyDescent="0.3">
      <c r="A2" s="10" t="s">
        <v>12</v>
      </c>
      <c r="B2" s="14">
        <v>495</v>
      </c>
    </row>
    <row r="3" spans="1:8" x14ac:dyDescent="0.3">
      <c r="A3" s="10" t="s">
        <v>44</v>
      </c>
      <c r="B3" s="14">
        <v>495</v>
      </c>
    </row>
    <row r="5" spans="1:8" x14ac:dyDescent="0.3">
      <c r="A5" s="9" t="s">
        <v>43</v>
      </c>
      <c r="B5" t="s">
        <v>45</v>
      </c>
    </row>
    <row r="6" spans="1:8" x14ac:dyDescent="0.3">
      <c r="A6" s="10" t="s">
        <v>14</v>
      </c>
      <c r="B6" s="12">
        <v>55028.248587570619</v>
      </c>
      <c r="F6" s="12"/>
      <c r="H6" s="12"/>
    </row>
    <row r="7" spans="1:8" x14ac:dyDescent="0.3">
      <c r="A7" s="10" t="s">
        <v>12</v>
      </c>
      <c r="B7" s="12">
        <v>57474.747474747477</v>
      </c>
      <c r="F7" s="12"/>
    </row>
    <row r="8" spans="1:8" x14ac:dyDescent="0.3">
      <c r="A8" s="10" t="s">
        <v>44</v>
      </c>
      <c r="B8" s="11">
        <v>56208.576998050681</v>
      </c>
    </row>
    <row r="11" spans="1:8" x14ac:dyDescent="0.3">
      <c r="A11" t="s">
        <v>46</v>
      </c>
      <c r="D11" s="12"/>
    </row>
    <row r="12" spans="1:8" x14ac:dyDescent="0.3">
      <c r="A12" s="13">
        <v>1026</v>
      </c>
      <c r="D12" s="13">
        <f>GETPIVOTDATA("ID",$A$11)</f>
        <v>1026</v>
      </c>
    </row>
    <row r="14" spans="1:8" x14ac:dyDescent="0.3">
      <c r="A14" t="s">
        <v>49</v>
      </c>
    </row>
    <row r="15" spans="1:8" x14ac:dyDescent="0.3">
      <c r="A15" s="16">
        <v>0.48245614035087719</v>
      </c>
      <c r="D15" s="17">
        <f>GETPIVOTDATA("Column1",$A$14)</f>
        <v>0.48245614035087719</v>
      </c>
    </row>
    <row r="17" spans="1:4" x14ac:dyDescent="0.3">
      <c r="A17" t="s">
        <v>50</v>
      </c>
    </row>
    <row r="18" spans="1:4" x14ac:dyDescent="0.3">
      <c r="A18" s="2">
        <v>44.138401559454188</v>
      </c>
      <c r="D18" s="2">
        <f>GETPIVOTDATA("Age",$A$17)</f>
        <v>44.138401559454188</v>
      </c>
    </row>
    <row r="20" spans="1:4" x14ac:dyDescent="0.3">
      <c r="A20" s="9" t="s">
        <v>43</v>
      </c>
      <c r="B20" t="s">
        <v>48</v>
      </c>
    </row>
    <row r="21" spans="1:4" x14ac:dyDescent="0.3">
      <c r="A21" s="10" t="s">
        <v>51</v>
      </c>
      <c r="B21" s="2">
        <v>243</v>
      </c>
    </row>
    <row r="22" spans="1:4" x14ac:dyDescent="0.3">
      <c r="A22" s="10" t="s">
        <v>52</v>
      </c>
      <c r="B22" s="2">
        <v>252</v>
      </c>
    </row>
    <row r="23" spans="1:4" x14ac:dyDescent="0.3">
      <c r="A23" s="10" t="s">
        <v>44</v>
      </c>
      <c r="B23" s="2">
        <v>495</v>
      </c>
    </row>
    <row r="28" spans="1:4" x14ac:dyDescent="0.3">
      <c r="A28" s="9" t="s">
        <v>43</v>
      </c>
      <c r="B28" t="s">
        <v>48</v>
      </c>
    </row>
    <row r="29" spans="1:4" x14ac:dyDescent="0.3">
      <c r="A29" s="10" t="s">
        <v>53</v>
      </c>
      <c r="B29" s="2">
        <v>252</v>
      </c>
    </row>
    <row r="30" spans="1:4" x14ac:dyDescent="0.3">
      <c r="A30" s="10" t="s">
        <v>54</v>
      </c>
      <c r="B30" s="2">
        <v>243</v>
      </c>
    </row>
    <row r="31" spans="1:4" x14ac:dyDescent="0.3">
      <c r="A31" s="10" t="s">
        <v>44</v>
      </c>
      <c r="B31" s="2">
        <v>495</v>
      </c>
    </row>
    <row r="43" spans="1:2" x14ac:dyDescent="0.3">
      <c r="A43" s="9" t="s">
        <v>43</v>
      </c>
      <c r="B43" t="s">
        <v>48</v>
      </c>
    </row>
    <row r="44" spans="1:2" x14ac:dyDescent="0.3">
      <c r="A44" s="10" t="s">
        <v>15</v>
      </c>
      <c r="B44" s="2">
        <v>95</v>
      </c>
    </row>
    <row r="45" spans="1:2" x14ac:dyDescent="0.3">
      <c r="A45" s="10" t="s">
        <v>21</v>
      </c>
      <c r="B45" s="2">
        <v>73</v>
      </c>
    </row>
    <row r="46" spans="1:2" x14ac:dyDescent="0.3">
      <c r="A46" s="10" t="s">
        <v>19</v>
      </c>
      <c r="B46" s="2">
        <v>59</v>
      </c>
    </row>
    <row r="47" spans="1:2" x14ac:dyDescent="0.3">
      <c r="A47" s="10" t="s">
        <v>16</v>
      </c>
      <c r="B47" s="2">
        <v>150</v>
      </c>
    </row>
    <row r="48" spans="1:2" x14ac:dyDescent="0.3">
      <c r="A48" s="10" t="s">
        <v>11</v>
      </c>
      <c r="B48" s="2">
        <v>118</v>
      </c>
    </row>
    <row r="49" spans="1:2" x14ac:dyDescent="0.3">
      <c r="A49" s="10" t="s">
        <v>44</v>
      </c>
      <c r="B49" s="2">
        <v>495</v>
      </c>
    </row>
    <row r="59" spans="1:2" x14ac:dyDescent="0.3">
      <c r="A59" s="9" t="s">
        <v>43</v>
      </c>
      <c r="B59" t="s">
        <v>48</v>
      </c>
    </row>
    <row r="60" spans="1:2" x14ac:dyDescent="0.3">
      <c r="A60" s="10">
        <v>0.5</v>
      </c>
      <c r="B60" s="2">
        <v>207</v>
      </c>
    </row>
    <row r="61" spans="1:2" x14ac:dyDescent="0.3">
      <c r="A61" s="10">
        <v>1.5</v>
      </c>
      <c r="B61" s="2">
        <v>83</v>
      </c>
    </row>
    <row r="62" spans="1:2" x14ac:dyDescent="0.3">
      <c r="A62" s="10">
        <v>3.5</v>
      </c>
      <c r="B62" s="2">
        <v>95</v>
      </c>
    </row>
    <row r="63" spans="1:2" x14ac:dyDescent="0.3">
      <c r="A63" s="10">
        <v>7.5</v>
      </c>
      <c r="B63" s="2">
        <v>77</v>
      </c>
    </row>
    <row r="64" spans="1:2" x14ac:dyDescent="0.3">
      <c r="A64" s="10">
        <v>504.5</v>
      </c>
      <c r="B64" s="2">
        <v>33</v>
      </c>
    </row>
    <row r="65" spans="1:2" x14ac:dyDescent="0.3">
      <c r="A65" s="10" t="s">
        <v>44</v>
      </c>
      <c r="B65" s="2">
        <v>495</v>
      </c>
    </row>
    <row r="76" spans="1:2" x14ac:dyDescent="0.3">
      <c r="A76" s="9" t="s">
        <v>43</v>
      </c>
      <c r="B76" t="s">
        <v>48</v>
      </c>
    </row>
    <row r="77" spans="1:2" x14ac:dyDescent="0.3">
      <c r="A77" s="18">
        <v>10000</v>
      </c>
      <c r="B77" s="2">
        <v>30</v>
      </c>
    </row>
    <row r="78" spans="1:2" x14ac:dyDescent="0.3">
      <c r="A78" s="18">
        <v>20000</v>
      </c>
      <c r="B78" s="2">
        <v>33</v>
      </c>
    </row>
    <row r="79" spans="1:2" x14ac:dyDescent="0.3">
      <c r="A79" s="18">
        <v>30000</v>
      </c>
      <c r="B79" s="2">
        <v>57</v>
      </c>
    </row>
    <row r="80" spans="1:2" x14ac:dyDescent="0.3">
      <c r="A80" s="18">
        <v>40000</v>
      </c>
      <c r="B80" s="2">
        <v>94</v>
      </c>
    </row>
    <row r="81" spans="1:2" x14ac:dyDescent="0.3">
      <c r="A81" s="18">
        <v>50000</v>
      </c>
      <c r="B81" s="2">
        <v>20</v>
      </c>
    </row>
    <row r="82" spans="1:2" x14ac:dyDescent="0.3">
      <c r="A82" s="18">
        <v>60000</v>
      </c>
      <c r="B82" s="2">
        <v>82</v>
      </c>
    </row>
    <row r="83" spans="1:2" x14ac:dyDescent="0.3">
      <c r="A83" s="18">
        <v>70000</v>
      </c>
      <c r="B83" s="2">
        <v>66</v>
      </c>
    </row>
    <row r="84" spans="1:2" x14ac:dyDescent="0.3">
      <c r="A84" s="18">
        <v>80000</v>
      </c>
      <c r="B84" s="2">
        <v>36</v>
      </c>
    </row>
    <row r="85" spans="1:2" x14ac:dyDescent="0.3">
      <c r="A85" s="18">
        <v>90000</v>
      </c>
      <c r="B85" s="2">
        <v>25</v>
      </c>
    </row>
    <row r="86" spans="1:2" x14ac:dyDescent="0.3">
      <c r="A86" s="18">
        <v>100000</v>
      </c>
      <c r="B86" s="2">
        <v>11</v>
      </c>
    </row>
    <row r="87" spans="1:2" x14ac:dyDescent="0.3">
      <c r="A87" s="18">
        <v>110000</v>
      </c>
      <c r="B87" s="2">
        <v>8</v>
      </c>
    </row>
    <row r="88" spans="1:2" x14ac:dyDescent="0.3">
      <c r="A88" s="18">
        <v>120000</v>
      </c>
      <c r="B88" s="2">
        <v>11</v>
      </c>
    </row>
    <row r="89" spans="1:2" x14ac:dyDescent="0.3">
      <c r="A89" s="18">
        <v>130000</v>
      </c>
      <c r="B89" s="2">
        <v>15</v>
      </c>
    </row>
    <row r="90" spans="1:2" x14ac:dyDescent="0.3">
      <c r="A90" s="18">
        <v>150000</v>
      </c>
      <c r="B90" s="2">
        <v>3</v>
      </c>
    </row>
    <row r="91" spans="1:2" x14ac:dyDescent="0.3">
      <c r="A91" s="18">
        <v>160000</v>
      </c>
      <c r="B91" s="2">
        <v>3</v>
      </c>
    </row>
    <row r="92" spans="1:2" x14ac:dyDescent="0.3">
      <c r="A92" s="18">
        <v>170000</v>
      </c>
      <c r="B92" s="2">
        <v>1</v>
      </c>
    </row>
    <row r="93" spans="1:2" x14ac:dyDescent="0.3">
      <c r="A93" s="18" t="s">
        <v>44</v>
      </c>
      <c r="B93" s="2">
        <v>495</v>
      </c>
    </row>
  </sheetData>
  <pageMargins left="0.7" right="0.7" top="0.75" bottom="0.75" header="0.3" footer="0.3"/>
  <pageSetup paperSize="9" orientation="portrait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CBBC-35A9-4447-9729-EEFF3B75828F}">
  <sheetPr>
    <pageSetUpPr fitToPage="1"/>
  </sheetPr>
  <dimension ref="A1:W3"/>
  <sheetViews>
    <sheetView tabSelected="1" zoomScale="40" zoomScaleNormal="40" zoomScaleSheetLayoutView="55" zoomScalePageLayoutView="40" workbookViewId="0">
      <selection activeCell="W46" sqref="W46"/>
    </sheetView>
  </sheetViews>
  <sheetFormatPr defaultRowHeight="14.4" x14ac:dyDescent="0.3"/>
  <cols>
    <col min="1" max="8" width="8.88671875" style="21"/>
    <col min="9" max="9" width="8.88671875" style="21" customWidth="1"/>
    <col min="10" max="22" width="8.88671875" style="21"/>
    <col min="23" max="23" width="8.88671875" style="21" customWidth="1"/>
    <col min="24" max="16384" width="8.88671875" style="21"/>
  </cols>
  <sheetData>
    <row r="1" spans="1:23" x14ac:dyDescent="0.3">
      <c r="A1" s="19" t="s">
        <v>55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</sheetData>
  <mergeCells count="1">
    <mergeCell ref="A1:W3"/>
  </mergeCells>
  <printOptions horizontalCentered="1" verticalCentered="1"/>
  <pageMargins left="0" right="0.05" top="0" bottom="1.98" header="0" footer="1.98"/>
  <pageSetup paperSize="11" scale="51" orientation="landscape" r:id="rId1"/>
  <rowBreaks count="1" manualBreakCount="1">
    <brk id="37" max="2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bike_buyers</vt:lpstr>
      <vt:lpstr>Pivot Tables</vt:lpstr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khalid abdelrazk</cp:lastModifiedBy>
  <cp:lastPrinted>2025-08-11T12:28:51Z</cp:lastPrinted>
  <dcterms:created xsi:type="dcterms:W3CDTF">2022-03-18T02:50:57Z</dcterms:created>
  <dcterms:modified xsi:type="dcterms:W3CDTF">2025-08-11T12:31:00Z</dcterms:modified>
</cp:coreProperties>
</file>