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\a\subjects\coursera\microsoft power BI\Excel\"/>
    </mc:Choice>
  </mc:AlternateContent>
  <xr:revisionPtr revIDLastSave="0" documentId="13_ncr:1_{E99C7798-81A2-4C5C-A941-CED2E7BC1DE1}" xr6:coauthVersionLast="47" xr6:coauthVersionMax="47" xr10:uidLastSave="{00000000-0000-0000-0000-000000000000}"/>
  <bookViews>
    <workbookView xWindow="-110" yWindow="-110" windowWidth="19420" windowHeight="1030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40" i="1"/>
  <c r="E38" i="1"/>
  <c r="E37" i="1"/>
  <c r="B6" i="1"/>
  <c r="Q2" i="1"/>
  <c r="Q3" i="1"/>
  <c r="Q4" i="1"/>
  <c r="Q5" i="1"/>
  <c r="Q6" i="1"/>
  <c r="Q7" i="1"/>
  <c r="Q8" i="1"/>
  <c r="Q9" i="1"/>
  <c r="R9" i="1" s="1"/>
  <c r="Q10" i="1"/>
  <c r="R10" i="1" s="1"/>
  <c r="Q11" i="1"/>
  <c r="Q12" i="1"/>
  <c r="Q13" i="1"/>
  <c r="Q14" i="1"/>
  <c r="Q15" i="1"/>
  <c r="Q16" i="1"/>
  <c r="Q17" i="1"/>
  <c r="R17" i="1" s="1"/>
  <c r="Q18" i="1"/>
  <c r="Q19" i="1"/>
  <c r="Q20" i="1"/>
  <c r="Q21" i="1"/>
  <c r="Q22" i="1"/>
  <c r="Q23" i="1"/>
  <c r="Q24" i="1"/>
  <c r="Q25" i="1"/>
  <c r="R25" i="1" s="1"/>
  <c r="Q26" i="1"/>
  <c r="Q27" i="1"/>
  <c r="Q28" i="1"/>
  <c r="Q29" i="1"/>
  <c r="Q30" i="1"/>
  <c r="Q31" i="1"/>
  <c r="Q32" i="1"/>
  <c r="Q33" i="1"/>
  <c r="R33" i="1" s="1"/>
  <c r="Q34" i="1"/>
  <c r="R34" i="1" s="1"/>
  <c r="Q35" i="1"/>
  <c r="Q36" i="1"/>
  <c r="Q37" i="1"/>
  <c r="Q38" i="1"/>
  <c r="Q39" i="1"/>
  <c r="Q40" i="1"/>
  <c r="Q41" i="1"/>
  <c r="R41" i="1" s="1"/>
  <c r="Q42" i="1"/>
  <c r="Q43" i="1"/>
  <c r="Q44" i="1"/>
  <c r="Q45" i="1"/>
  <c r="Q46" i="1"/>
  <c r="Q47" i="1"/>
  <c r="Q48" i="1"/>
  <c r="Q49" i="1"/>
  <c r="R49" i="1" s="1"/>
  <c r="Q50" i="1"/>
  <c r="R50" i="1" s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R65" i="1" s="1"/>
  <c r="Q66" i="1"/>
  <c r="R66" i="1" s="1"/>
  <c r="Q67" i="1"/>
  <c r="Q68" i="1"/>
  <c r="Q69" i="1"/>
  <c r="Q70" i="1"/>
  <c r="Q71" i="1"/>
  <c r="Q72" i="1"/>
  <c r="Q73" i="1"/>
  <c r="R73" i="1" s="1"/>
  <c r="Q74" i="1"/>
  <c r="R74" i="1" s="1"/>
  <c r="Q75" i="1"/>
  <c r="Q76" i="1"/>
  <c r="Q77" i="1"/>
  <c r="Q78" i="1"/>
  <c r="Q79" i="1"/>
  <c r="Q80" i="1"/>
  <c r="Q81" i="1"/>
  <c r="R81" i="1" s="1"/>
  <c r="Q82" i="1"/>
  <c r="Q83" i="1"/>
  <c r="Q84" i="1"/>
  <c r="Q85" i="1"/>
  <c r="Q86" i="1"/>
  <c r="Q87" i="1"/>
  <c r="Q88" i="1"/>
  <c r="Q89" i="1"/>
  <c r="R89" i="1" s="1"/>
  <c r="Q90" i="1"/>
  <c r="Q91" i="1"/>
  <c r="Q92" i="1"/>
  <c r="Q93" i="1"/>
  <c r="Q94" i="1"/>
  <c r="Q95" i="1"/>
  <c r="Q96" i="1"/>
  <c r="Q97" i="1"/>
  <c r="R97" i="1" s="1"/>
  <c r="Q98" i="1"/>
  <c r="R98" i="1" s="1"/>
  <c r="Q99" i="1"/>
  <c r="Q100" i="1"/>
  <c r="Q101" i="1"/>
  <c r="Q102" i="1"/>
  <c r="Q103" i="1"/>
  <c r="Q104" i="1"/>
  <c r="Q105" i="1"/>
  <c r="R105" i="1" s="1"/>
  <c r="Q106" i="1"/>
  <c r="Q107" i="1"/>
  <c r="Q108" i="1"/>
  <c r="Q109" i="1"/>
  <c r="Q110" i="1"/>
  <c r="Q111" i="1"/>
  <c r="Q112" i="1"/>
  <c r="Q113" i="1"/>
  <c r="R113" i="1" s="1"/>
  <c r="Q114" i="1"/>
  <c r="Q115" i="1"/>
  <c r="Q116" i="1"/>
  <c r="Q117" i="1"/>
  <c r="Q118" i="1"/>
  <c r="Q119" i="1"/>
  <c r="Q120" i="1"/>
  <c r="Q121" i="1"/>
  <c r="R121" i="1" s="1"/>
  <c r="Q122" i="1"/>
  <c r="Q123" i="1"/>
  <c r="Q124" i="1"/>
  <c r="Q125" i="1"/>
  <c r="Q126" i="1"/>
  <c r="Q127" i="1"/>
  <c r="Q128" i="1"/>
  <c r="Q129" i="1"/>
  <c r="R129" i="1" s="1"/>
  <c r="Q130" i="1"/>
  <c r="Q131" i="1"/>
  <c r="Q132" i="1"/>
  <c r="Q133" i="1"/>
  <c r="Q134" i="1"/>
  <c r="Q135" i="1"/>
  <c r="Q136" i="1"/>
  <c r="Q137" i="1"/>
  <c r="R137" i="1" s="1"/>
  <c r="Q138" i="1"/>
  <c r="R138" i="1" s="1"/>
  <c r="Q139" i="1"/>
  <c r="R139" i="1" s="1"/>
  <c r="Q140" i="1"/>
  <c r="Q141" i="1"/>
  <c r="Q142" i="1"/>
  <c r="Q143" i="1"/>
  <c r="Q144" i="1"/>
  <c r="Q145" i="1"/>
  <c r="R145" i="1" s="1"/>
  <c r="Q146" i="1"/>
  <c r="Q147" i="1"/>
  <c r="Q148" i="1"/>
  <c r="Q149" i="1"/>
  <c r="Q150" i="1"/>
  <c r="Q151" i="1"/>
  <c r="Q152" i="1"/>
  <c r="Q153" i="1"/>
  <c r="R153" i="1" s="1"/>
  <c r="Q154" i="1"/>
  <c r="R154" i="1" s="1"/>
  <c r="Q155" i="1"/>
  <c r="Q156" i="1"/>
  <c r="Q157" i="1"/>
  <c r="Q158" i="1"/>
  <c r="Q159" i="1"/>
  <c r="Q160" i="1"/>
  <c r="Q161" i="1"/>
  <c r="R161" i="1" s="1"/>
  <c r="Q162" i="1"/>
  <c r="R162" i="1" s="1"/>
  <c r="Q163" i="1"/>
  <c r="Q164" i="1"/>
  <c r="Q165" i="1"/>
  <c r="Q166" i="1"/>
  <c r="Q167" i="1"/>
  <c r="Q168" i="1"/>
  <c r="Q169" i="1"/>
  <c r="R169" i="1" s="1"/>
  <c r="Q170" i="1"/>
  <c r="Q171" i="1"/>
  <c r="Q172" i="1"/>
  <c r="Q173" i="1"/>
  <c r="Q174" i="1"/>
  <c r="Q175" i="1"/>
  <c r="Q176" i="1"/>
  <c r="Q177" i="1"/>
  <c r="R177" i="1" s="1"/>
  <c r="Q178" i="1"/>
  <c r="Q179" i="1"/>
  <c r="R179" i="1" s="1"/>
  <c r="Q180" i="1"/>
  <c r="Q181" i="1"/>
  <c r="Q182" i="1"/>
  <c r="Q183" i="1"/>
  <c r="Q184" i="1"/>
  <c r="Q185" i="1"/>
  <c r="R185" i="1" s="1"/>
  <c r="Q186" i="1"/>
  <c r="Q187" i="1"/>
  <c r="R187" i="1" s="1"/>
  <c r="Q188" i="1"/>
  <c r="Q189" i="1"/>
  <c r="Q190" i="1"/>
  <c r="Q191" i="1"/>
  <c r="Q192" i="1"/>
  <c r="Q193" i="1"/>
  <c r="R193" i="1" s="1"/>
  <c r="Q194" i="1"/>
  <c r="Q195" i="1"/>
  <c r="Q196" i="1"/>
  <c r="Q197" i="1"/>
  <c r="Q198" i="1"/>
  <c r="Q199" i="1"/>
  <c r="Q200" i="1"/>
  <c r="Q201" i="1"/>
  <c r="R201" i="1" s="1"/>
  <c r="Q202" i="1"/>
  <c r="Q203" i="1"/>
  <c r="R203" i="1" s="1"/>
  <c r="Q204" i="1"/>
  <c r="Q205" i="1"/>
  <c r="Q206" i="1"/>
  <c r="Q207" i="1"/>
  <c r="Q208" i="1"/>
  <c r="Q209" i="1"/>
  <c r="R209" i="1" s="1"/>
  <c r="Q210" i="1"/>
  <c r="Q211" i="1"/>
  <c r="Q212" i="1"/>
  <c r="Q213" i="1"/>
  <c r="Q214" i="1"/>
  <c r="Q215" i="1"/>
  <c r="Q216" i="1"/>
  <c r="Q217" i="1"/>
  <c r="R217" i="1" s="1"/>
  <c r="Q218" i="1"/>
  <c r="Q219" i="1"/>
  <c r="Q220" i="1"/>
  <c r="Q221" i="1"/>
  <c r="Q222" i="1"/>
  <c r="Q223" i="1"/>
  <c r="Q224" i="1"/>
  <c r="Q225" i="1"/>
  <c r="R225" i="1" s="1"/>
  <c r="Q226" i="1"/>
  <c r="Q227" i="1"/>
  <c r="R227" i="1" s="1"/>
  <c r="Q228" i="1"/>
  <c r="Q229" i="1"/>
  <c r="Q230" i="1"/>
  <c r="Q231" i="1"/>
  <c r="Q232" i="1"/>
  <c r="Q233" i="1"/>
  <c r="R233" i="1" s="1"/>
  <c r="Q234" i="1"/>
  <c r="R234" i="1" s="1"/>
  <c r="Q235" i="1"/>
  <c r="R235" i="1" s="1"/>
  <c r="Q236" i="1"/>
  <c r="Q237" i="1"/>
  <c r="Q238" i="1"/>
  <c r="Q239" i="1"/>
  <c r="Q240" i="1"/>
  <c r="Q241" i="1"/>
  <c r="R241" i="1" s="1"/>
  <c r="Q242" i="1"/>
  <c r="Q243" i="1"/>
  <c r="Q244" i="1"/>
  <c r="Q245" i="1"/>
  <c r="Q246" i="1"/>
  <c r="R2" i="1"/>
  <c r="P3" i="1"/>
  <c r="P4" i="1"/>
  <c r="R4" i="1" s="1"/>
  <c r="P5" i="1"/>
  <c r="R5" i="1" s="1"/>
  <c r="P6" i="1"/>
  <c r="P7" i="1"/>
  <c r="P8" i="1"/>
  <c r="P9" i="1"/>
  <c r="P10" i="1"/>
  <c r="P11" i="1"/>
  <c r="P12" i="1"/>
  <c r="P13" i="1"/>
  <c r="R13" i="1" s="1"/>
  <c r="P14" i="1"/>
  <c r="P15" i="1"/>
  <c r="P16" i="1"/>
  <c r="P17" i="1"/>
  <c r="P18" i="1"/>
  <c r="P19" i="1"/>
  <c r="P20" i="1"/>
  <c r="R20" i="1" s="1"/>
  <c r="P21" i="1"/>
  <c r="R21" i="1" s="1"/>
  <c r="P22" i="1"/>
  <c r="P23" i="1"/>
  <c r="P24" i="1"/>
  <c r="P25" i="1"/>
  <c r="P26" i="1"/>
  <c r="P27" i="1"/>
  <c r="P28" i="1"/>
  <c r="R28" i="1" s="1"/>
  <c r="P29" i="1"/>
  <c r="R29" i="1" s="1"/>
  <c r="P30" i="1"/>
  <c r="R30" i="1" s="1"/>
  <c r="P31" i="1"/>
  <c r="P32" i="1"/>
  <c r="P33" i="1"/>
  <c r="P34" i="1"/>
  <c r="P35" i="1"/>
  <c r="P36" i="1"/>
  <c r="R36" i="1" s="1"/>
  <c r="P37" i="1"/>
  <c r="R37" i="1" s="1"/>
  <c r="P38" i="1"/>
  <c r="R38" i="1" s="1"/>
  <c r="P39" i="1"/>
  <c r="P40" i="1"/>
  <c r="P41" i="1"/>
  <c r="P42" i="1"/>
  <c r="P43" i="1"/>
  <c r="P44" i="1"/>
  <c r="R44" i="1" s="1"/>
  <c r="P45" i="1"/>
  <c r="R45" i="1" s="1"/>
  <c r="P46" i="1"/>
  <c r="P47" i="1"/>
  <c r="P48" i="1"/>
  <c r="P49" i="1"/>
  <c r="P50" i="1"/>
  <c r="P51" i="1"/>
  <c r="P52" i="1"/>
  <c r="P53" i="1"/>
  <c r="P54" i="1"/>
  <c r="R54" i="1" s="1"/>
  <c r="P55" i="1"/>
  <c r="P56" i="1"/>
  <c r="P57" i="1"/>
  <c r="P58" i="1"/>
  <c r="P59" i="1"/>
  <c r="P60" i="1"/>
  <c r="P61" i="1"/>
  <c r="R61" i="1" s="1"/>
  <c r="P62" i="1"/>
  <c r="P63" i="1"/>
  <c r="P64" i="1"/>
  <c r="P65" i="1"/>
  <c r="P66" i="1"/>
  <c r="P67" i="1"/>
  <c r="P68" i="1"/>
  <c r="P69" i="1"/>
  <c r="R69" i="1" s="1"/>
  <c r="P70" i="1"/>
  <c r="P71" i="1"/>
  <c r="P72" i="1"/>
  <c r="P73" i="1"/>
  <c r="P74" i="1"/>
  <c r="P75" i="1"/>
  <c r="P76" i="1"/>
  <c r="R76" i="1" s="1"/>
  <c r="P77" i="1"/>
  <c r="R77" i="1" s="1"/>
  <c r="P78" i="1"/>
  <c r="R78" i="1" s="1"/>
  <c r="P79" i="1"/>
  <c r="P80" i="1"/>
  <c r="P81" i="1"/>
  <c r="P82" i="1"/>
  <c r="P83" i="1"/>
  <c r="P84" i="1"/>
  <c r="R84" i="1" s="1"/>
  <c r="P85" i="1"/>
  <c r="R85" i="1" s="1"/>
  <c r="P86" i="1"/>
  <c r="P87" i="1"/>
  <c r="P88" i="1"/>
  <c r="P89" i="1"/>
  <c r="P90" i="1"/>
  <c r="P91" i="1"/>
  <c r="P92" i="1"/>
  <c r="R92" i="1" s="1"/>
  <c r="P93" i="1"/>
  <c r="P94" i="1"/>
  <c r="P95" i="1"/>
  <c r="P96" i="1"/>
  <c r="P97" i="1"/>
  <c r="P98" i="1"/>
  <c r="P99" i="1"/>
  <c r="P100" i="1"/>
  <c r="R100" i="1" s="1"/>
  <c r="P101" i="1"/>
  <c r="R101" i="1" s="1"/>
  <c r="P102" i="1"/>
  <c r="P103" i="1"/>
  <c r="P104" i="1"/>
  <c r="P105" i="1"/>
  <c r="P106" i="1"/>
  <c r="P107" i="1"/>
  <c r="P108" i="1"/>
  <c r="P109" i="1"/>
  <c r="R109" i="1" s="1"/>
  <c r="P110" i="1"/>
  <c r="P111" i="1"/>
  <c r="P112" i="1"/>
  <c r="P113" i="1"/>
  <c r="P114" i="1"/>
  <c r="P115" i="1"/>
  <c r="P116" i="1"/>
  <c r="P117" i="1"/>
  <c r="R117" i="1" s="1"/>
  <c r="P118" i="1"/>
  <c r="R118" i="1" s="1"/>
  <c r="P119" i="1"/>
  <c r="P120" i="1"/>
  <c r="P121" i="1"/>
  <c r="P122" i="1"/>
  <c r="P123" i="1"/>
  <c r="P124" i="1"/>
  <c r="R124" i="1" s="1"/>
  <c r="P125" i="1"/>
  <c r="R125" i="1" s="1"/>
  <c r="P126" i="1"/>
  <c r="R126" i="1" s="1"/>
  <c r="P127" i="1"/>
  <c r="P128" i="1"/>
  <c r="P129" i="1"/>
  <c r="P130" i="1"/>
  <c r="P131" i="1"/>
  <c r="P132" i="1"/>
  <c r="P133" i="1"/>
  <c r="R133" i="1" s="1"/>
  <c r="P134" i="1"/>
  <c r="R134" i="1" s="1"/>
  <c r="P135" i="1"/>
  <c r="P136" i="1"/>
  <c r="P137" i="1"/>
  <c r="P138" i="1"/>
  <c r="P139" i="1"/>
  <c r="P140" i="1"/>
  <c r="P141" i="1"/>
  <c r="R141" i="1" s="1"/>
  <c r="P142" i="1"/>
  <c r="P143" i="1"/>
  <c r="P144" i="1"/>
  <c r="P145" i="1"/>
  <c r="P146" i="1"/>
  <c r="P147" i="1"/>
  <c r="P148" i="1"/>
  <c r="R148" i="1" s="1"/>
  <c r="P149" i="1"/>
  <c r="R149" i="1" s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R164" i="1" s="1"/>
  <c r="P165" i="1"/>
  <c r="R165" i="1" s="1"/>
  <c r="P166" i="1"/>
  <c r="R166" i="1" s="1"/>
  <c r="P167" i="1"/>
  <c r="P168" i="1"/>
  <c r="P169" i="1"/>
  <c r="P170" i="1"/>
  <c r="P171" i="1"/>
  <c r="P172" i="1"/>
  <c r="R172" i="1" s="1"/>
  <c r="P173" i="1"/>
  <c r="R173" i="1" s="1"/>
  <c r="P174" i="1"/>
  <c r="P175" i="1"/>
  <c r="P176" i="1"/>
  <c r="P177" i="1"/>
  <c r="P178" i="1"/>
  <c r="P179" i="1"/>
  <c r="P180" i="1"/>
  <c r="P181" i="1"/>
  <c r="R181" i="1" s="1"/>
  <c r="P182" i="1"/>
  <c r="R182" i="1" s="1"/>
  <c r="P183" i="1"/>
  <c r="P184" i="1"/>
  <c r="P185" i="1"/>
  <c r="P186" i="1"/>
  <c r="P187" i="1"/>
  <c r="P188" i="1"/>
  <c r="R188" i="1" s="1"/>
  <c r="P189" i="1"/>
  <c r="P190" i="1"/>
  <c r="P191" i="1"/>
  <c r="P192" i="1"/>
  <c r="P193" i="1"/>
  <c r="P194" i="1"/>
  <c r="P195" i="1"/>
  <c r="P196" i="1"/>
  <c r="P197" i="1"/>
  <c r="P198" i="1"/>
  <c r="R198" i="1" s="1"/>
  <c r="P199" i="1"/>
  <c r="P200" i="1"/>
  <c r="P201" i="1"/>
  <c r="P202" i="1"/>
  <c r="P203" i="1"/>
  <c r="P204" i="1"/>
  <c r="P205" i="1"/>
  <c r="R205" i="1" s="1"/>
  <c r="P206" i="1"/>
  <c r="R206" i="1" s="1"/>
  <c r="P207" i="1"/>
  <c r="P208" i="1"/>
  <c r="P209" i="1"/>
  <c r="P210" i="1"/>
  <c r="P211" i="1"/>
  <c r="P212" i="1"/>
  <c r="P213" i="1"/>
  <c r="R213" i="1" s="1"/>
  <c r="P214" i="1"/>
  <c r="R214" i="1" s="1"/>
  <c r="P215" i="1"/>
  <c r="P216" i="1"/>
  <c r="P217" i="1"/>
  <c r="P218" i="1"/>
  <c r="P219" i="1"/>
  <c r="P220" i="1"/>
  <c r="P221" i="1"/>
  <c r="P222" i="1"/>
  <c r="R222" i="1" s="1"/>
  <c r="P223" i="1"/>
  <c r="P224" i="1"/>
  <c r="P225" i="1"/>
  <c r="P226" i="1"/>
  <c r="P227" i="1"/>
  <c r="P228" i="1"/>
  <c r="P229" i="1"/>
  <c r="R229" i="1" s="1"/>
  <c r="P230" i="1"/>
  <c r="P231" i="1"/>
  <c r="P232" i="1"/>
  <c r="P233" i="1"/>
  <c r="P234" i="1"/>
  <c r="P235" i="1"/>
  <c r="P236" i="1"/>
  <c r="R236" i="1" s="1"/>
  <c r="P237" i="1"/>
  <c r="R237" i="1" s="1"/>
  <c r="P238" i="1"/>
  <c r="R238" i="1" s="1"/>
  <c r="P239" i="1"/>
  <c r="P240" i="1"/>
  <c r="P241" i="1"/>
  <c r="P242" i="1"/>
  <c r="P243" i="1"/>
  <c r="P244" i="1"/>
  <c r="P245" i="1"/>
  <c r="R245" i="1" s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B1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C12" i="1" s="1"/>
  <c r="K105" i="1"/>
  <c r="K106" i="1"/>
  <c r="K107" i="1"/>
  <c r="C14" i="1" s="1"/>
  <c r="D14" i="1" s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B14" i="1" s="1"/>
  <c r="R204" i="1"/>
  <c r="R207" i="1"/>
  <c r="R216" i="1"/>
  <c r="R231" i="1"/>
  <c r="R239" i="1"/>
  <c r="R223" i="1"/>
  <c r="R228" i="1"/>
  <c r="R230" i="1"/>
  <c r="R196" i="1"/>
  <c r="R199" i="1"/>
  <c r="R208" i="1"/>
  <c r="R167" i="1"/>
  <c r="R176" i="1"/>
  <c r="R180" i="1"/>
  <c r="R184" i="1"/>
  <c r="R151" i="1"/>
  <c r="R159" i="1"/>
  <c r="R8" i="1"/>
  <c r="R12" i="1"/>
  <c r="R14" i="1"/>
  <c r="R22" i="1"/>
  <c r="R24" i="1"/>
  <c r="R3" i="1"/>
  <c r="R6" i="1"/>
  <c r="R19" i="1"/>
  <c r="R23" i="1"/>
  <c r="R7" i="1"/>
  <c r="R11" i="1"/>
  <c r="R15" i="1"/>
  <c r="R16" i="1"/>
  <c r="R27" i="1"/>
  <c r="R31" i="1"/>
  <c r="R32" i="1"/>
  <c r="R156" i="1"/>
  <c r="R158" i="1"/>
  <c r="R160" i="1"/>
  <c r="R191" i="1"/>
  <c r="R110" i="1"/>
  <c r="R116" i="1"/>
  <c r="R119" i="1"/>
  <c r="R135" i="1"/>
  <c r="R143" i="1"/>
  <c r="R104" i="1"/>
  <c r="R106" i="1"/>
  <c r="R108" i="1"/>
  <c r="R111" i="1"/>
  <c r="R120" i="1"/>
  <c r="R136" i="1"/>
  <c r="R140" i="1"/>
  <c r="R142" i="1"/>
  <c r="R144" i="1"/>
  <c r="R127" i="1"/>
  <c r="R128" i="1"/>
  <c r="R132" i="1"/>
  <c r="R107" i="1"/>
  <c r="R112" i="1"/>
  <c r="R115" i="1"/>
  <c r="R168" i="1"/>
  <c r="R171" i="1"/>
  <c r="R174" i="1"/>
  <c r="R175" i="1"/>
  <c r="R183" i="1"/>
  <c r="R190" i="1"/>
  <c r="R192" i="1"/>
  <c r="R150" i="1"/>
  <c r="R152" i="1"/>
  <c r="R200" i="1"/>
  <c r="R212" i="1"/>
  <c r="R215" i="1"/>
  <c r="R218" i="1"/>
  <c r="R232" i="1"/>
  <c r="R240" i="1"/>
  <c r="R244" i="1"/>
  <c r="R246" i="1"/>
  <c r="R220" i="1"/>
  <c r="R224" i="1"/>
  <c r="R55" i="1"/>
  <c r="R56" i="1"/>
  <c r="R57" i="1"/>
  <c r="R58" i="1"/>
  <c r="R59" i="1"/>
  <c r="R40" i="1"/>
  <c r="R46" i="1"/>
  <c r="R35" i="1"/>
  <c r="R39" i="1"/>
  <c r="R43" i="1"/>
  <c r="R47" i="1"/>
  <c r="R48" i="1"/>
  <c r="R51" i="1"/>
  <c r="R60" i="1"/>
  <c r="R62" i="1"/>
  <c r="R63" i="1"/>
  <c r="R64" i="1"/>
  <c r="R67" i="1"/>
  <c r="R52" i="1"/>
  <c r="R53" i="1"/>
  <c r="R94" i="1"/>
  <c r="R96" i="1"/>
  <c r="R102" i="1"/>
  <c r="R68" i="1"/>
  <c r="R70" i="1"/>
  <c r="R72" i="1"/>
  <c r="R80" i="1"/>
  <c r="R91" i="1"/>
  <c r="R93" i="1"/>
  <c r="R95" i="1"/>
  <c r="R99" i="1"/>
  <c r="R103" i="1"/>
  <c r="R83" i="1"/>
  <c r="R86" i="1"/>
  <c r="R87" i="1"/>
  <c r="R88" i="1"/>
  <c r="R71" i="1"/>
  <c r="R75" i="1"/>
  <c r="R79" i="1"/>
  <c r="R195" i="1"/>
  <c r="R243" i="1" l="1"/>
  <c r="R219" i="1"/>
  <c r="R211" i="1"/>
  <c r="R163" i="1"/>
  <c r="R155" i="1"/>
  <c r="R147" i="1"/>
  <c r="R131" i="1"/>
  <c r="R123" i="1"/>
  <c r="B13" i="1"/>
  <c r="R242" i="1"/>
  <c r="R226" i="1"/>
  <c r="R210" i="1"/>
  <c r="R202" i="1"/>
  <c r="R194" i="1"/>
  <c r="R186" i="1"/>
  <c r="R178" i="1"/>
  <c r="R170" i="1"/>
  <c r="R146" i="1"/>
  <c r="R130" i="1"/>
  <c r="R122" i="1"/>
  <c r="R114" i="1"/>
  <c r="R90" i="1"/>
  <c r="R82" i="1"/>
  <c r="R42" i="1"/>
  <c r="R26" i="1"/>
  <c r="R18" i="1"/>
  <c r="C13" i="1"/>
  <c r="D13" i="1" s="1"/>
  <c r="D15" i="1" s="1"/>
  <c r="R221" i="1"/>
  <c r="R197" i="1"/>
  <c r="R189" i="1"/>
  <c r="R157" i="1"/>
  <c r="D6" i="1"/>
  <c r="D1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<sst xmlns="http://schemas.openxmlformats.org/spreadsheetml/2006/main" count="1742" uniqueCount="156">
  <si>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</si>
  <si>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</si>
  <si>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</si>
  <si>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</si>
  <si>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</si>
  <si>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</si>
  <si>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</si>
  <si>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</si>
  <si>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</si>
  <si>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</si>
  <si>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</si>
  <si>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</si>
  <si>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</si>
  <si>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</si>
  <si>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</si>
  <si>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</si>
  <si>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</si>
  <si>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</si>
  <si>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</si>
  <si>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</si>
  <si>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</si>
  <si>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</si>
  <si>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</si>
  <si>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</si>
  <si>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</si>
  <si>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</si>
  <si>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</si>
  <si>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</si>
  <si>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</si>
  <si>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</si>
  <si>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</si>
  <si>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</si>
  <si>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</si>
  <si>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</si>
  <si>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</si>
  <si>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</si>
  <si>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</si>
  <si>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</si>
  <si>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</si>
  <si>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</si>
  <si>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</si>
  <si>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</si>
  <si>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</si>
  <si>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</si>
  <si>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</si>
  <si>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</si>
  <si>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</si>
  <si>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</si>
  <si>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</si>
  <si>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</si>
  <si>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</si>
  <si>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</si>
  <si>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</si>
  <si>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</si>
  <si>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</si>
  <si>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</si>
  <si>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</si>
  <si>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</si>
  <si>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</si>
  <si>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</si>
  <si>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</si>
  <si>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</si>
  <si>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</si>
  <si>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</si>
  <si>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</si>
  <si>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</si>
  <si>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</si>
  <si>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</si>
  <si>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</si>
  <si>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</si>
  <si>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</si>
  <si>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</si>
  <si>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</si>
  <si>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</si>
  <si>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</si>
  <si>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</si>
  <si>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</si>
  <si>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</si>
  <si>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</si>
  <si>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</si>
  <si>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</si>
  <si>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</si>
  <si>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</si>
  <si>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</si>
  <si>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</si>
  <si>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</si>
  <si>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</si>
  <si>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</si>
  <si>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</si>
  <si>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</si>
  <si>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</si>
  <si>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</si>
  <si>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</si>
  <si>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</si>
  <si>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</si>
  <si>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</si>
  <si>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</si>
  <si>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</si>
  <si>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</si>
  <si>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</si>
  <si>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</si>
  <si>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</si>
  <si>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</si>
  <si>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</si>
  <si>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</si>
  <si>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</si>
  <si>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</si>
  <si>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</si>
  <si>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</si>
  <si>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</si>
  <si>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</si>
  <si>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</si>
  <si>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</si>
  <si>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</si>
  <si>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</si>
  <si>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</si>
  <si>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</si>
  <si>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</si>
  <si>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</si>
  <si>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</si>
  <si>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</si>
  <si>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</si>
  <si>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</si>
  <si>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</si>
  <si>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</si>
  <si>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</si>
  <si>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</si>
  <si>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</si>
  <si>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</si>
  <si>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</si>
  <si>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</si>
  <si>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</si>
  <si>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</si>
  <si>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</si>
  <si>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</si>
  <si>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</si>
  <si>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</si>
  <si>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</si>
  <si>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</si>
  <si>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</si>
  <si>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</si>
  <si>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</si>
  <si>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</si>
  <si>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</si>
  <si>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</si>
  <si>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</si>
  <si>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</si>
  <si>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 xml:space="preserve">TOTAL Q1 SALES </t>
  </si>
  <si>
    <t xml:space="preserve">Q1 MONTHLY SALES 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</si>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</sst>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mm/dd/yy;@"/>
    <numFmt numFmtId="166" formatCode="_-[$$-409]* #,##0_ ;_-[$$-409]* \-#,##0\ ;_-[$$-409]* &quot;-&quot;??_ ;_-@_ "/>
    <numFmt numFmtId="171" formatCode="[$-F800]dddd\,\ mmmm\ dd\,\ yyyy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color rgb="FF1F1F1F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/>
    <xf numFmtId="14" fontId="0" fillId="0" borderId="0" xfId="0" applyNumberFormat="1"/>
    <xf numFmtId="17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topLeftCell="B1" workbookViewId="0">
      <pane xSplit="5" ySplit="1" topLeftCell="G2" activePane="bottomRight" state="frozen"/>
      <selection activeCell="B1" sqref="B1"/>
      <selection pane="topRight" activeCell="G1" sqref="G1"/>
      <selection pane="bottomLeft" activeCell="B2" sqref="B2"/>
      <selection pane="bottomRight" activeCell="C7" sqref="C7"/>
    </sheetView>
  </sheetViews>
  <sheetFormatPr defaultRowHeight="14" x14ac:dyDescent="0.3"/>
  <cols>
    <col min="1" max="1" width="19.83203125" bestFit="1" customWidth="1"/>
    <col min="2" max="3" width="9.33203125" bestFit="1" customWidth="1"/>
    <col min="4" max="4" width="9.1640625" customWidth="1"/>
    <col min="5" max="5" width="10.83203125" bestFit="1" customWidth="1"/>
    <col min="6" max="6" width="9.75" bestFit="1" customWidth="1"/>
    <col min="7" max="7" width="15.75" customWidth="1"/>
    <col min="8" max="8" width="17.1640625" customWidth="1"/>
    <col min="9" max="9" width="23.25" bestFit="1" customWidth="1"/>
    <col min="10" max="10" width="10.75" bestFit="1" customWidth="1"/>
    <col min="11" max="13" width="10.75" customWidth="1"/>
    <col min="14" max="14" width="9.25" customWidth="1"/>
    <col min="15" max="15" width="13.25" bestFit="1" customWidth="1"/>
    <col min="16" max="16" width="12.83203125" customWidth="1"/>
    <col min="17" max="17" width="11" customWidth="1"/>
    <col min="18" max="18" width="11" hidden="1" customWidth="1"/>
    <col min="19" max="19" width="13.4140625" bestFit="1" customWidth="1"/>
    <col min="20" max="20" width="12.4140625" customWidth="1"/>
    <col min="21" max="21" width="8.4140625" bestFit="1" customWidth="1"/>
    <col min="22" max="22" width="10.4140625" customWidth="1"/>
    <col min="23" max="23" width="39.75" bestFit="1" customWidth="1"/>
    <col min="24" max="24" width="0" hidden="1" customWidth="1"/>
    <col min="25" max="25" width="10.58203125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IF(N2&gt;2000,N2*5%,0)</f>
        <v>0</v>
      </c>
      <c r="R2" s="1">
        <f>IF(O2&gt;2000,O2*5%,0)</f>
        <v>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IF(N3&gt;2000,N3*5%,0)</f>
        <v>0</v>
      </c>
      <c r="R3" s="1">
        <f>P3+Q3</f>
        <v>4000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22</v>
      </c>
    </row>
    <row r="4" spans="1:25" ht="15.5" x14ac:dyDescent="0.35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0</v>
      </c>
      <c r="R4" s="1">
        <f>P4+Q4</f>
        <v>2400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18</v>
      </c>
    </row>
    <row r="5" spans="1:25" ht="28" x14ac:dyDescent="0.3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16</v>
      </c>
    </row>
    <row r="6" spans="1:25" x14ac:dyDescent="0.3">
      <c r="B6" s="5">
        <f>SUMIF(L2:L246,2022,P2:P246)</f>
        <v>316600</v>
      </c>
      <c r="C6" s="5">
        <f>SUMIF(L2:$L246,2023,P2:P246)</f>
        <v>435100</v>
      </c>
      <c r="D6" s="6">
        <f>(C6-B6)/C6</f>
        <v>0.27235118363594574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27</v>
      </c>
    </row>
    <row r="7" spans="1:25" x14ac:dyDescent="0.3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24</v>
      </c>
    </row>
    <row r="8" spans="1:25" x14ac:dyDescent="0.3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0</v>
      </c>
      <c r="R8" s="1">
        <f>P8+Q8</f>
        <v>5400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29</v>
      </c>
    </row>
    <row r="9" spans="1:25" x14ac:dyDescent="0.3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0</v>
      </c>
      <c r="R9" s="1">
        <f>P9+Q9</f>
        <v>5400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27</v>
      </c>
    </row>
    <row r="10" spans="1:25" ht="15.5" x14ac:dyDescent="0.35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24</v>
      </c>
    </row>
    <row r="11" spans="1:25" ht="28" x14ac:dyDescent="0.3">
      <c r="B11" s="10">
        <v>2022</v>
      </c>
      <c r="C11" s="10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21</v>
      </c>
    </row>
    <row r="12" spans="1:25" x14ac:dyDescent="0.3">
      <c r="A12" t="s">
        <v>53</v>
      </c>
      <c r="B12" s="5">
        <f>SUMIF(K2:K103,1,P2:P103)</f>
        <v>97300</v>
      </c>
      <c r="C12" s="5">
        <f>SUMIF(K104:K246,1,P104:P246)</f>
        <v>137600</v>
      </c>
      <c r="D12" s="4">
        <f>(C12-B12)/B12</f>
        <v>0.41418293936279549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0</v>
      </c>
      <c r="R12" s="1">
        <f>P12+Q12</f>
        <v>2600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20</v>
      </c>
    </row>
    <row r="13" spans="1:25" x14ac:dyDescent="0.3">
      <c r="A13" t="s">
        <v>57</v>
      </c>
      <c r="B13" s="5">
        <f>SUMIF(K2:K103,2,P2:P103)</f>
        <v>108600</v>
      </c>
      <c r="C13" s="5">
        <f>SUMIF(K104:K246,2,P104:P246)</f>
        <v>139500</v>
      </c>
      <c r="D13" s="4">
        <f t="shared" ref="D13:D14" si="4">(C13-B13)/B13</f>
        <v>0.28453038674033149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0</v>
      </c>
      <c r="R13" s="1">
        <f>P13+Q13</f>
        <v>2600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18</v>
      </c>
    </row>
    <row r="14" spans="1:25" x14ac:dyDescent="0.3">
      <c r="A14" t="s">
        <v>60</v>
      </c>
      <c r="B14" s="5">
        <f>SUMIF(K2:K103,3,P2:P103)</f>
        <v>110700</v>
      </c>
      <c r="C14" s="5">
        <f>SUMIF(K104:K246,3,P104:P246)</f>
        <v>158000</v>
      </c>
      <c r="D14" s="4">
        <f t="shared" si="4"/>
        <v>0.42728093947606144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28</v>
      </c>
    </row>
    <row r="15" spans="1:25" x14ac:dyDescent="0.3">
      <c r="D15" s="4">
        <f>AVERAGE(D12:D14)</f>
        <v>0.37533142185972945</v>
      </c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26</v>
      </c>
    </row>
    <row r="16" spans="1:25" x14ac:dyDescent="0.3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110</v>
      </c>
      <c r="R16" s="1">
        <f>P16+Q16</f>
        <v>4510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30</v>
      </c>
    </row>
    <row r="17" spans="2:25" x14ac:dyDescent="0.3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28</v>
      </c>
    </row>
    <row r="18" spans="2:25" x14ac:dyDescent="0.3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0</v>
      </c>
      <c r="R18" s="1">
        <f>P18+Q18</f>
        <v>5700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32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29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0</v>
      </c>
      <c r="R20" s="1">
        <f>P20+Q20</f>
        <v>4000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21</v>
      </c>
    </row>
    <row r="21" spans="2:25" x14ac:dyDescent="0.3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0</v>
      </c>
      <c r="R21" s="1">
        <f>P21+Q21</f>
        <v>4000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19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36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150</v>
      </c>
      <c r="R24" s="1">
        <f>P24+Q24</f>
        <v>6150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0</v>
      </c>
      <c r="R26" s="1">
        <f>P26+Q26</f>
        <v>2200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35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33</v>
      </c>
    </row>
    <row r="28" spans="2:25" x14ac:dyDescent="0.3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0</v>
      </c>
      <c r="R28" s="1">
        <f>P28+Q28</f>
        <v>5100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22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20</v>
      </c>
    </row>
    <row r="30" spans="2:25" x14ac:dyDescent="0.3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0</v>
      </c>
      <c r="R30" s="1">
        <f>P30+Q30</f>
        <v>3000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30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28</v>
      </c>
    </row>
    <row r="32" spans="2:25" x14ac:dyDescent="0.3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115</v>
      </c>
      <c r="R32" s="1">
        <f>P32+Q32</f>
        <v>4715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42</v>
      </c>
    </row>
    <row r="33" spans="2:2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40</v>
      </c>
    </row>
    <row r="34" spans="2:25" x14ac:dyDescent="0.3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0</v>
      </c>
      <c r="R34" s="1">
        <f>P34+Q34</f>
        <v>4000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27</v>
      </c>
    </row>
    <row r="35" spans="2:25" x14ac:dyDescent="0.3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0</v>
      </c>
      <c r="R35" s="1">
        <f>P35+Q35</f>
        <v>2400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2:25" x14ac:dyDescent="0.3">
      <c r="B36" s="12"/>
      <c r="C36" s="14"/>
      <c r="D36" s="14"/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18</v>
      </c>
    </row>
    <row r="37" spans="2:25" x14ac:dyDescent="0.3">
      <c r="B37">
        <v>6</v>
      </c>
      <c r="C37">
        <v>15</v>
      </c>
      <c r="D37">
        <v>2023</v>
      </c>
      <c r="E37" s="13">
        <f>DATE(D37,B37,C37)</f>
        <v>45092</v>
      </c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16</v>
      </c>
    </row>
    <row r="38" spans="2:25" x14ac:dyDescent="0.3">
      <c r="B38">
        <v>7</v>
      </c>
      <c r="C38">
        <v>20</v>
      </c>
      <c r="D38">
        <v>2023</v>
      </c>
      <c r="E38" s="13">
        <f>DATE(D38,B38,C38)</f>
        <v>45127</v>
      </c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0</v>
      </c>
      <c r="R38" s="1">
        <f>P38+Q38</f>
        <v>5100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33</v>
      </c>
    </row>
    <row r="39" spans="2:25" x14ac:dyDescent="0.3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0</v>
      </c>
      <c r="R39" s="1">
        <f>P39+Q39</f>
        <v>5400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30</v>
      </c>
    </row>
    <row r="40" spans="2:25" x14ac:dyDescent="0.3">
      <c r="B40">
        <f>NETWORKDAYS(E37,E38)</f>
        <v>26</v>
      </c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34</v>
      </c>
    </row>
    <row r="41" spans="2:2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32</v>
      </c>
    </row>
    <row r="42" spans="2:25" x14ac:dyDescent="0.3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0</v>
      </c>
      <c r="R42" s="1">
        <f>P42+Q42</f>
        <v>3000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10</v>
      </c>
    </row>
    <row r="43" spans="2:25" x14ac:dyDescent="0.3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0</v>
      </c>
      <c r="R43" s="1">
        <f>P43+Q43</f>
        <v>2600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9</v>
      </c>
    </row>
    <row r="44" spans="2:2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25</v>
      </c>
    </row>
    <row r="45" spans="2:2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23</v>
      </c>
    </row>
    <row r="46" spans="2:25" x14ac:dyDescent="0.3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160</v>
      </c>
      <c r="R46" s="1">
        <f>P46+Q46</f>
        <v>6560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29</v>
      </c>
    </row>
    <row r="47" spans="2:25" x14ac:dyDescent="0.3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110</v>
      </c>
      <c r="R47" s="1">
        <f>P47+Q47</f>
        <v>4510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27</v>
      </c>
    </row>
    <row r="48" spans="2:2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110</v>
      </c>
      <c r="R48" s="1">
        <f>P48+Q48</f>
        <v>4510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20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18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25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22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0</v>
      </c>
      <c r="R52" s="1">
        <f>P52+Q52</f>
        <v>2600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18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16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0</v>
      </c>
      <c r="R54" s="1">
        <f>P54+Q54</f>
        <v>5700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27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24</v>
      </c>
    </row>
    <row r="56" spans="6:25" x14ac:dyDescent="0.3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0</v>
      </c>
      <c r="R56" s="1">
        <f>P56+Q56</f>
        <v>4000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150</v>
      </c>
      <c r="R58" s="1">
        <f>P58+Q58</f>
        <v>6150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0</v>
      </c>
      <c r="R60" s="1">
        <f>P60+Q60</f>
        <v>2200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35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33</v>
      </c>
    </row>
    <row r="62" spans="6:25" x14ac:dyDescent="0.3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0</v>
      </c>
      <c r="R62" s="1">
        <f>P62+Q62</f>
        <v>5100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21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19</v>
      </c>
    </row>
    <row r="64" spans="6:25" x14ac:dyDescent="0.3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0</v>
      </c>
      <c r="R64" s="1">
        <f>P64+Q64</f>
        <v>3000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36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34</v>
      </c>
    </row>
    <row r="66" spans="6:25" x14ac:dyDescent="0.3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115</v>
      </c>
      <c r="R66" s="1">
        <f>P66+Q66</f>
        <v>4715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25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IF(N67&gt;2000,N67*5%,0)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22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0</v>
      </c>
      <c r="R68" s="1">
        <f>P68+Q68</f>
        <v>2400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18</v>
      </c>
    </row>
    <row r="69" spans="6:25" x14ac:dyDescent="0.3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0</v>
      </c>
      <c r="R69" s="1">
        <f>P69+Q69</f>
        <v>4000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16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27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24</v>
      </c>
    </row>
    <row r="72" spans="6:25" x14ac:dyDescent="0.3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0</v>
      </c>
      <c r="R72" s="1">
        <f>P72+Q72</f>
        <v>5400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29</v>
      </c>
    </row>
    <row r="73" spans="6:25" x14ac:dyDescent="0.3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0</v>
      </c>
      <c r="R73" s="1">
        <f>P73+Q73</f>
        <v>5100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27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24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21</v>
      </c>
    </row>
    <row r="76" spans="6:25" x14ac:dyDescent="0.3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0</v>
      </c>
      <c r="R76" s="1">
        <f>P76+Q76</f>
        <v>2600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20</v>
      </c>
    </row>
    <row r="77" spans="6:25" x14ac:dyDescent="0.3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0</v>
      </c>
      <c r="R77" s="1">
        <f>P77+Q77</f>
        <v>3000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18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28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26</v>
      </c>
    </row>
    <row r="80" spans="6:25" x14ac:dyDescent="0.3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110</v>
      </c>
      <c r="R80" s="1">
        <f>P80+Q80</f>
        <v>4510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30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28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0</v>
      </c>
      <c r="R82" s="1">
        <f>P82+Q82</f>
        <v>2600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16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27</v>
      </c>
    </row>
    <row r="84" spans="6:25" x14ac:dyDescent="0.3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0</v>
      </c>
      <c r="R84" s="1">
        <f>P84+Q84</f>
        <v>5700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24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29</v>
      </c>
    </row>
    <row r="86" spans="6:25" x14ac:dyDescent="0.3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0</v>
      </c>
      <c r="R86" s="1">
        <f>P86+Q86</f>
        <v>4000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27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24</v>
      </c>
    </row>
    <row r="88" spans="6:25" x14ac:dyDescent="0.3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150</v>
      </c>
      <c r="R88" s="1">
        <f>P88+Q88</f>
        <v>6150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21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20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0</v>
      </c>
      <c r="R90" s="1">
        <f>P90+Q90</f>
        <v>2200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18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28</v>
      </c>
    </row>
    <row r="92" spans="6:25" x14ac:dyDescent="0.3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0</v>
      </c>
      <c r="R92" s="1">
        <f>P92+Q92</f>
        <v>5100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26</v>
      </c>
    </row>
    <row r="93" spans="6:25" x14ac:dyDescent="0.3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0</v>
      </c>
      <c r="R93" s="1">
        <f>P93+Q93</f>
        <v>5100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30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28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16</v>
      </c>
    </row>
    <row r="96" spans="6:25" x14ac:dyDescent="0.3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0</v>
      </c>
      <c r="R96" s="1">
        <f>P96+Q96</f>
        <v>3000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27</v>
      </c>
    </row>
    <row r="97" spans="6:25" x14ac:dyDescent="0.3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0</v>
      </c>
      <c r="R97" s="1">
        <f>P97+Q97</f>
        <v>3000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24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29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27</v>
      </c>
    </row>
    <row r="100" spans="6:25" x14ac:dyDescent="0.3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115</v>
      </c>
      <c r="R100" s="1">
        <f>P100+Q100</f>
        <v>4715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24</v>
      </c>
    </row>
    <row r="101" spans="6:25" x14ac:dyDescent="0.3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115</v>
      </c>
      <c r="R101" s="1">
        <f>P101+Q101</f>
        <v>4715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21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20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18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0</v>
      </c>
      <c r="R104" s="1">
        <f>P104+Q104</f>
        <v>2400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28</v>
      </c>
    </row>
    <row r="105" spans="6:25" x14ac:dyDescent="0.3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0</v>
      </c>
      <c r="R105" s="1">
        <f>P105+Q105</f>
        <v>4000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26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30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28</v>
      </c>
    </row>
    <row r="108" spans="6:25" x14ac:dyDescent="0.3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0</v>
      </c>
      <c r="R108" s="1">
        <f>P108+Q108</f>
        <v>5400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25</v>
      </c>
    </row>
    <row r="109" spans="6:25" x14ac:dyDescent="0.3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0</v>
      </c>
      <c r="R109" s="1">
        <f>P109+Q109</f>
        <v>5100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18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27</v>
      </c>
    </row>
    <row r="113" spans="6:25" x14ac:dyDescent="0.3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0</v>
      </c>
      <c r="R113" s="1">
        <f>P113+Q113</f>
        <v>2600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24</v>
      </c>
    </row>
    <row r="114" spans="6:25" x14ac:dyDescent="0.3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0</v>
      </c>
      <c r="R114" s="1">
        <f>P114+Q114</f>
        <v>2600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29</v>
      </c>
    </row>
    <row r="115" spans="6:25" x14ac:dyDescent="0.3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0</v>
      </c>
      <c r="R115" s="1">
        <f>P115+Q115</f>
        <v>3000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27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21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20</v>
      </c>
    </row>
    <row r="119" spans="6:25" x14ac:dyDescent="0.3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110</v>
      </c>
      <c r="R119" s="1">
        <f>P119+Q119</f>
        <v>4510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18</v>
      </c>
    </row>
    <row r="120" spans="6:25" x14ac:dyDescent="0.3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110</v>
      </c>
      <c r="R120" s="1">
        <f>P120+Q120</f>
        <v>4510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28</v>
      </c>
    </row>
    <row r="121" spans="6:25" x14ac:dyDescent="0.3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160</v>
      </c>
      <c r="R121" s="1">
        <f>P121+Q121</f>
        <v>6560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26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30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28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32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0</v>
      </c>
      <c r="R125" s="1">
        <f>P125+Q125</f>
        <v>2600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29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21</v>
      </c>
    </row>
    <row r="127" spans="6:25" x14ac:dyDescent="0.3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0</v>
      </c>
      <c r="R127" s="1">
        <f>P127+Q127</f>
        <v>5700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19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36</v>
      </c>
    </row>
    <row r="129" spans="6:25" x14ac:dyDescent="0.3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0</v>
      </c>
      <c r="R129" s="1">
        <f>P129+Q129</f>
        <v>4000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34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40</v>
      </c>
    </row>
    <row r="131" spans="6:25" x14ac:dyDescent="0.3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IF(N131&gt;2000,N131*5%,0)</f>
        <v>150</v>
      </c>
      <c r="R131" s="1">
        <f>P131+Q131</f>
        <v>6150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38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35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0</v>
      </c>
      <c r="R133" s="1">
        <f>P133+Q133</f>
        <v>2200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33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0</v>
      </c>
      <c r="R134" s="1">
        <f>P134+Q134</f>
        <v>2200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22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20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30</v>
      </c>
    </row>
    <row r="137" spans="6:25" x14ac:dyDescent="0.3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0</v>
      </c>
      <c r="R137" s="1">
        <f>P137+Q137</f>
        <v>5100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28</v>
      </c>
    </row>
    <row r="138" spans="6:25" x14ac:dyDescent="0.3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0</v>
      </c>
      <c r="R138" s="1">
        <f>P138+Q138</f>
        <v>5100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42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40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27</v>
      </c>
    </row>
    <row r="141" spans="6:25" x14ac:dyDescent="0.3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0</v>
      </c>
      <c r="R141" s="1">
        <f>P141+Q141</f>
        <v>3000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25</v>
      </c>
    </row>
    <row r="142" spans="6:25" x14ac:dyDescent="0.3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0</v>
      </c>
      <c r="R142" s="1">
        <f>P142+Q142</f>
        <v>3000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18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16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33</v>
      </c>
    </row>
    <row r="145" spans="6:25" x14ac:dyDescent="0.3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115</v>
      </c>
      <c r="R145" s="1">
        <f>P145+Q145</f>
        <v>4715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115</v>
      </c>
      <c r="R146" s="1">
        <f>P146+Q146</f>
        <v>4715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34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21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20</v>
      </c>
    </row>
    <row r="149" spans="6:25" x14ac:dyDescent="0.3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18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0</v>
      </c>
      <c r="R150" s="1">
        <f>P150+Q150</f>
        <v>2400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28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26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30</v>
      </c>
    </row>
    <row r="153" spans="6:25" x14ac:dyDescent="0.3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28</v>
      </c>
    </row>
    <row r="154" spans="6:25" x14ac:dyDescent="0.3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0</v>
      </c>
      <c r="R154" s="1">
        <f>P154+Q154</f>
        <v>5400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25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22</v>
      </c>
    </row>
    <row r="156" spans="6:25" x14ac:dyDescent="0.3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18</v>
      </c>
    </row>
    <row r="157" spans="6:25" x14ac:dyDescent="0.3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0</v>
      </c>
      <c r="R157" s="1">
        <f>P157+Q157</f>
        <v>3600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25</v>
      </c>
    </row>
    <row r="158" spans="6:25" x14ac:dyDescent="0.3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0</v>
      </c>
      <c r="R158" s="1">
        <f>P158+Q158</f>
        <v>2600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22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18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16</v>
      </c>
    </row>
    <row r="161" spans="6:25" x14ac:dyDescent="0.3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105</v>
      </c>
      <c r="R161" s="1">
        <f>P161+Q161</f>
        <v>4305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27</v>
      </c>
    </row>
    <row r="162" spans="6:25" x14ac:dyDescent="0.3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110</v>
      </c>
      <c r="R162" s="1">
        <f>P162+Q162</f>
        <v>4510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24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29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0</v>
      </c>
      <c r="R165" s="1">
        <f>P165+Q165</f>
        <v>2400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24</v>
      </c>
    </row>
    <row r="166" spans="6:25" x14ac:dyDescent="0.3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0</v>
      </c>
      <c r="R166" s="1">
        <f>P166+Q166</f>
        <v>2400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21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20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18</v>
      </c>
    </row>
    <row r="169" spans="6:25" x14ac:dyDescent="0.3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140</v>
      </c>
      <c r="R169" s="1">
        <f>P169+Q169</f>
        <v>8540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28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0</v>
      </c>
      <c r="R170" s="1">
        <f>P170+Q170</f>
        <v>2200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26</v>
      </c>
    </row>
    <row r="171" spans="6:25" x14ac:dyDescent="0.3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140</v>
      </c>
      <c r="R171" s="1">
        <f>P171+Q171</f>
        <v>8540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30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28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32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29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0</v>
      </c>
      <c r="R176" s="1">
        <f>P176+Q176</f>
        <v>4000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19</v>
      </c>
    </row>
    <row r="177" spans="6:25" x14ac:dyDescent="0.3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0</v>
      </c>
      <c r="R177" s="1">
        <f>P177+Q177</f>
        <v>5100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21</v>
      </c>
    </row>
    <row r="178" spans="6:25" x14ac:dyDescent="0.3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0</v>
      </c>
      <c r="R178" s="1">
        <f>P178+Q178</f>
        <v>4000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19</v>
      </c>
    </row>
    <row r="179" spans="6:25" x14ac:dyDescent="0.3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0</v>
      </c>
      <c r="R179" s="1">
        <f>P179+Q179</f>
        <v>5100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36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34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40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38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35</v>
      </c>
    </row>
    <row r="184" spans="6:25" x14ac:dyDescent="0.3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145</v>
      </c>
      <c r="R184" s="1">
        <f>P184+Q184</f>
        <v>5945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33</v>
      </c>
    </row>
    <row r="185" spans="6:25" x14ac:dyDescent="0.3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0</v>
      </c>
      <c r="R185" s="1">
        <f>P185+Q185</f>
        <v>3000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22</v>
      </c>
    </row>
    <row r="186" spans="6:25" x14ac:dyDescent="0.3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145</v>
      </c>
      <c r="R186" s="1">
        <f>P186+Q186</f>
        <v>5945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20</v>
      </c>
    </row>
    <row r="187" spans="6:25" x14ac:dyDescent="0.3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0</v>
      </c>
      <c r="R187" s="1">
        <f>P187+Q187</f>
        <v>3000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30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28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42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40</v>
      </c>
    </row>
    <row r="191" spans="6:25" x14ac:dyDescent="0.3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115</v>
      </c>
      <c r="R191" s="1">
        <f>P191+Q191</f>
        <v>4715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25</v>
      </c>
    </row>
    <row r="192" spans="6:25" x14ac:dyDescent="0.3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115</v>
      </c>
      <c r="R192" s="1">
        <f>P192+Q192</f>
        <v>4715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22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18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16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IF(N195&gt;2000,N195*5%,0)</f>
        <v>0</v>
      </c>
      <c r="R195" s="1">
        <f>P195+Q195</f>
        <v>2400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27</v>
      </c>
    </row>
    <row r="196" spans="6:25" x14ac:dyDescent="0.3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0</v>
      </c>
      <c r="R196" s="1">
        <f>P196+Q196</f>
        <v>4000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24</v>
      </c>
    </row>
    <row r="197" spans="6:25" x14ac:dyDescent="0.3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0</v>
      </c>
      <c r="R197" s="1">
        <f>P197+Q197</f>
        <v>2400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29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27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29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27</v>
      </c>
    </row>
    <row r="201" spans="6:25" x14ac:dyDescent="0.3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0</v>
      </c>
      <c r="R201" s="1">
        <f>P201+Q201</f>
        <v>5400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24</v>
      </c>
    </row>
    <row r="202" spans="6:25" x14ac:dyDescent="0.3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0</v>
      </c>
      <c r="R202" s="1">
        <f>P202+Q202</f>
        <v>5100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21</v>
      </c>
    </row>
    <row r="203" spans="6:25" x14ac:dyDescent="0.3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0</v>
      </c>
      <c r="R203" s="1">
        <f>P203+Q203</f>
        <v>5400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20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18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28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26</v>
      </c>
    </row>
    <row r="207" spans="6:25" x14ac:dyDescent="0.3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0</v>
      </c>
      <c r="R207" s="1">
        <f>P207+Q207</f>
        <v>2600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30</v>
      </c>
    </row>
    <row r="208" spans="6:25" x14ac:dyDescent="0.3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0</v>
      </c>
      <c r="R208" s="1">
        <f>P208+Q208</f>
        <v>3000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28</v>
      </c>
    </row>
    <row r="209" spans="6:25" x14ac:dyDescent="0.3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0</v>
      </c>
      <c r="R209" s="1">
        <f>P209+Q209</f>
        <v>2600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32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29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20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18</v>
      </c>
    </row>
    <row r="213" spans="6:25" x14ac:dyDescent="0.3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110</v>
      </c>
      <c r="R213" s="1">
        <f>P213+Q213</f>
        <v>4510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28</v>
      </c>
    </row>
    <row r="214" spans="6:25" x14ac:dyDescent="0.3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160</v>
      </c>
      <c r="R214" s="1">
        <f>P214+Q214</f>
        <v>6560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26</v>
      </c>
    </row>
    <row r="215" spans="6:25" x14ac:dyDescent="0.3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110</v>
      </c>
      <c r="R215" s="1">
        <f>P215+Q215</f>
        <v>4510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30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28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25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22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0</v>
      </c>
      <c r="R219" s="1">
        <f>P219+Q219</f>
        <v>2600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18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0</v>
      </c>
      <c r="R220" s="1">
        <f>P220+Q220</f>
        <v>2600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16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27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24</v>
      </c>
    </row>
    <row r="223" spans="6:25" x14ac:dyDescent="0.3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0</v>
      </c>
      <c r="R223" s="1">
        <f>P223+Q223</f>
        <v>5700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29</v>
      </c>
    </row>
    <row r="224" spans="6:25" x14ac:dyDescent="0.3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0</v>
      </c>
      <c r="R224" s="1">
        <f>P224+Q224</f>
        <v>5700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27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24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21</v>
      </c>
    </row>
    <row r="227" spans="6:25" x14ac:dyDescent="0.3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0</v>
      </c>
      <c r="R227" s="1">
        <f>P227+Q227</f>
        <v>4000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20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18</v>
      </c>
    </row>
    <row r="229" spans="6:25" x14ac:dyDescent="0.3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150</v>
      </c>
      <c r="R229" s="1">
        <f>P229+Q229</f>
        <v>6150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28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26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0</v>
      </c>
      <c r="R231" s="1">
        <f>P231+Q231</f>
        <v>2200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30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0</v>
      </c>
      <c r="R232" s="1">
        <f>P232+Q232</f>
        <v>2200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28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32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29</v>
      </c>
    </row>
    <row r="235" spans="6:25" x14ac:dyDescent="0.3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0</v>
      </c>
      <c r="R235" s="1">
        <f>P235+Q235</f>
        <v>5100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21</v>
      </c>
    </row>
    <row r="236" spans="6:25" x14ac:dyDescent="0.3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0</v>
      </c>
      <c r="R236" s="1">
        <f>P236+Q236</f>
        <v>5100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19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36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34</v>
      </c>
    </row>
    <row r="239" spans="6:25" x14ac:dyDescent="0.3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0</v>
      </c>
      <c r="R239" s="1">
        <f>P239+Q239</f>
        <v>3000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40</v>
      </c>
    </row>
    <row r="240" spans="6:25" x14ac:dyDescent="0.3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0</v>
      </c>
      <c r="R240" s="1">
        <f>P240+Q240</f>
        <v>3000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38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35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33</v>
      </c>
    </row>
    <row r="243" spans="6:25" x14ac:dyDescent="0.3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115</v>
      </c>
      <c r="R243" s="1">
        <f>P243+Q243</f>
        <v>4715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22</v>
      </c>
    </row>
    <row r="244" spans="6:25" x14ac:dyDescent="0.3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115</v>
      </c>
      <c r="R244" s="1">
        <f>P244+Q244</f>
        <v>4715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20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30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X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خالد عبدالحميد</cp:lastModifiedBy>
  <cp:revision/>
  <dcterms:created xsi:type="dcterms:W3CDTF">2023-05-23T18:13:08Z</dcterms:created>
  <dcterms:modified xsi:type="dcterms:W3CDTF">2024-01-27T20:34:25Z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