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B998BC12-4E76-47FB-974B-EAE42BB2E99D}" xr6:coauthVersionLast="47" xr6:coauthVersionMax="47" xr10:uidLastSave="{00000000-0000-0000-0000-000000000000}"/>
  <bookViews>
    <workbookView xWindow="-110" yWindow="-110" windowWidth="19420" windowHeight="1030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S7" i="1"/>
  <c r="S6" i="1"/>
  <c r="H4" i="1"/>
  <c r="H3" i="1"/>
  <c r="H2" i="1"/>
  <c r="M8" i="1"/>
  <c r="M9" i="1"/>
  <c r="M10" i="1"/>
  <c r="M11" i="1"/>
  <c r="M12" i="1"/>
  <c r="M13" i="1"/>
  <c r="M14" i="1"/>
  <c r="M15" i="1"/>
  <c r="M16" i="1"/>
  <c r="L8" i="1" a="1"/>
  <c r="L8" i="1" s="1"/>
  <c r="L9" i="1" a="1"/>
  <c r="L9" i="1"/>
  <c r="L10" i="1" a="1"/>
  <c r="L10" i="1" s="1"/>
  <c r="L11" i="1" a="1"/>
  <c r="L11" i="1"/>
  <c r="L12" i="1" a="1"/>
  <c r="L12" i="1"/>
  <c r="L13" i="1" a="1"/>
  <c r="L13" i="1"/>
  <c r="L14" i="1" a="1"/>
  <c r="L14" i="1" s="1"/>
  <c r="L15" i="1" a="1"/>
  <c r="L15" i="1"/>
  <c r="L16" i="1" a="1"/>
  <c r="L16" i="1" s="1"/>
  <c r="M7" i="1"/>
  <c r="L7" i="1" a="1"/>
  <c r="L7" i="1" s="1"/>
  <c r="I7" i="1"/>
  <c r="H8" i="1"/>
  <c r="H9" i="1"/>
  <c r="H10" i="1"/>
  <c r="H11" i="1"/>
  <c r="H12" i="1"/>
  <c r="H13" i="1"/>
  <c r="H14" i="1"/>
  <c r="H15" i="1"/>
  <c r="H16" i="1"/>
  <c r="H7" i="1"/>
  <c r="I8" i="1"/>
  <c r="I16" i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I12" i="1"/>
  <c r="K12" i="1" s="1"/>
  <c r="I11" i="1"/>
  <c r="K11" i="1" s="1"/>
  <c r="I9" i="1"/>
  <c r="K9" i="1" s="1"/>
  <c r="I10" i="1"/>
  <c r="K10" i="1" s="1"/>
  <c r="K7" i="1"/>
  <c r="K15" i="1"/>
  <c r="K14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<sst xmlns="http://schemas.openxmlformats.org/spreadsheetml/2006/main" count="72" uniqueCount="52">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</sst>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</numFmts>
  <fonts count="7" x14ac:knownFonts="1">
    <font>
      <sz val="11"/>
      <color theme="1"/>
      <name val="Arial"/>
      <family val="2"/>
      <scheme val="minor"/>
    </font>
    <font>
      <b/>
      <sz val="14"/>
      <color rgb="FF305496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305496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S16"/>
  <sheetViews>
    <sheetView tabSelected="1" topLeftCell="F1" workbookViewId="0">
      <selection activeCell="S9" sqref="S9"/>
    </sheetView>
  </sheetViews>
  <sheetFormatPr defaultRowHeight="14" x14ac:dyDescent="0.3"/>
  <cols>
    <col min="2" max="2" width="17" bestFit="1" customWidth="1"/>
    <col min="3" max="3" width="17" customWidth="1"/>
    <col min="4" max="4" width="20.4140625" bestFit="1" customWidth="1"/>
    <col min="6" max="6" width="11.58203125" customWidth="1"/>
    <col min="7" max="8" width="12.83203125" style="11" customWidth="1"/>
    <col min="9" max="10" width="13.1640625" customWidth="1"/>
    <col min="11" max="12" width="13.75" customWidth="1"/>
    <col min="13" max="13" width="11.75" customWidth="1"/>
    <col min="16" max="16" width="10.25" customWidth="1"/>
  </cols>
  <sheetData>
    <row r="1" spans="1:19" ht="18" x14ac:dyDescent="0.4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9" x14ac:dyDescent="0.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SUMIF(J7:J16,"=A",K7:K16)</f>
        <v>40382.5</v>
      </c>
      <c r="I2" s="2"/>
      <c r="J2" s="2"/>
      <c r="K2" s="2"/>
      <c r="L2" s="2"/>
    </row>
    <row r="3" spans="1:19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7">
        <f>SUMIF(J7:J16,"=B",K7:K16)</f>
        <v>35100</v>
      </c>
      <c r="I3" s="2"/>
      <c r="J3" s="2"/>
      <c r="K3" s="2"/>
      <c r="L3" s="2"/>
    </row>
    <row r="4" spans="1:19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SUMIF(J7:J16,"=c",K7:K16)</f>
        <v>21350</v>
      </c>
      <c r="I4" s="2"/>
      <c r="J4" s="2"/>
      <c r="K4" s="2"/>
      <c r="L4" s="2"/>
    </row>
    <row r="5" spans="1:19" ht="14.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9" ht="42.5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  <c r="P6">
        <v>4</v>
      </c>
      <c r="Q6">
        <v>29</v>
      </c>
      <c r="R6">
        <v>23</v>
      </c>
      <c r="S6" t="str">
        <f>_xlfn.CONCAT(P6,Q6,R6)</f>
        <v>42923</v>
      </c>
    </row>
    <row r="7" spans="1:19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IF(G7&gt;=10000,10%,0)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_xlfn.IFS(J7="A",$D$2,J7="B",$D$3,J7="C",$D$4)</f>
        <v>75</v>
      </c>
      <c r="M7" s="9">
        <f>K7+L7</f>
        <v>14250</v>
      </c>
      <c r="S7">
        <f>TYPE(S6)</f>
        <v>2</v>
      </c>
    </row>
    <row r="8" spans="1:19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IF(G8&gt;=10000,10%,0)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_xlfn.IFS(J8="A",$D$2,J8="B",$D$3,J8="C",$D$4)</f>
        <v>50</v>
      </c>
      <c r="M8" s="9">
        <f t="shared" ref="M8:M16" si="4">K8+L8</f>
        <v>6350</v>
      </c>
      <c r="R8">
        <v>2</v>
      </c>
      <c r="S8">
        <f>TYPE(R8)</f>
        <v>1</v>
      </c>
    </row>
    <row r="9" spans="1:19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_xlfn.IFS(J9="A",$D$2,J9="B",$D$3,J9="C",$D$4)</f>
        <v>50</v>
      </c>
      <c r="M9" s="9">
        <f t="shared" si="4"/>
        <v>12875</v>
      </c>
    </row>
    <row r="10" spans="1:19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_xlfn.IFS(J10="A",$D$2,J10="B",$D$3,J10="C",$D$4)</f>
        <v>100</v>
      </c>
      <c r="M10" s="9">
        <f t="shared" si="4"/>
        <v>10450</v>
      </c>
    </row>
    <row r="11" spans="1:19" ht="14.5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_xlfn.IFS(J11="A",$D$2,J11="B",$D$3,J11="C",$D$4)</f>
        <v>75</v>
      </c>
      <c r="M11" s="9">
        <f t="shared" si="4"/>
        <v>9525</v>
      </c>
    </row>
    <row r="12" spans="1:19" ht="14.5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_xlfn.IFS(J12="A",$D$2,J12="B",$D$3,J12="C",$D$4)</f>
        <v>50</v>
      </c>
      <c r="M12" s="9">
        <f t="shared" si="4"/>
        <v>12807.5</v>
      </c>
    </row>
    <row r="13" spans="1:19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_xlfn.IFS(J13="A",$D$2,J13="B",$D$3,J13="C",$D$4)</f>
        <v>100</v>
      </c>
      <c r="M13" s="9">
        <f t="shared" si="4"/>
        <v>6100</v>
      </c>
    </row>
    <row r="14" spans="1:19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_xlfn.IFS(J14="A",$D$2,J14="B",$D$3,J14="C",$D$4)</f>
        <v>100</v>
      </c>
      <c r="M14" s="9">
        <f t="shared" si="4"/>
        <v>5100</v>
      </c>
    </row>
    <row r="15" spans="1:19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_xlfn.IFS(J15="A",$D$2,J15="B",$D$3,J15="C",$D$4)</f>
        <v>50</v>
      </c>
      <c r="M15" s="9">
        <f t="shared" si="4"/>
        <v>8550</v>
      </c>
    </row>
    <row r="16" spans="1:19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2024-01-27T17:44:15Z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