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cuments\PyCharmProjects\Fragrance Shop System\Dashboards\"/>
    </mc:Choice>
  </mc:AlternateContent>
  <xr:revisionPtr revIDLastSave="0" documentId="13_ncr:1_{EA77B8AE-3A20-4CC6-B66F-D4E71584B71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ecent Sales" sheetId="2" r:id="rId1"/>
    <sheet name="Charts" sheetId="4" r:id="rId2"/>
    <sheet name="Insights" sheetId="6" r:id="rId3"/>
    <sheet name="In-Depth Insights" sheetId="3" r:id="rId4"/>
  </sheets>
  <definedNames>
    <definedName name="Timeline_SaleDate">#N/A</definedName>
  </definedNames>
  <calcPr calcId="191029"/>
  <pivotCaches>
    <pivotCache cacheId="12" r:id="rId5"/>
    <pivotCache cacheId="15" r:id="rId6"/>
    <pivotCache cacheId="18" r:id="rId7"/>
    <pivotCache cacheId="21" r:id="rId8"/>
    <pivotCache cacheId="24" r:id="rId9"/>
    <pivotCache cacheId="27" r:id="rId10"/>
    <pivotCache cacheId="30" r:id="rId11"/>
    <pivotCache cacheId="33" r:id="rId1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1" r:id="rId13"/>
      </x15:timelineCachePivotCaches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1_d189869a-0b12-4244-a49a-528eb58122cf" name="Customers" connection="Custom"/>
          <x15:modelTable id="Fragrances1_92e1a378-3a56-4966-89e7-310650161e09" name="Fragrances" connection="Custom"/>
          <x15:modelTable id="Sales1_f9b2699a-b73d-4f42-9471-891dac4514ca" name="Sales" connection="Custom"/>
        </x15:modelTables>
        <x15:modelRelationships>
          <x15:modelRelationship fromTable="Sales" fromColumn="FragranceID" toTable="Fragrances" toColumn="FragranceID"/>
          <x15:modelRelationship fromTable="Sales" fromColumn="CustomerID" toTable="Customers" toColumn="Custom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6" l="1"/>
  <c r="G20" i="6"/>
  <c r="D20" i="6"/>
  <c r="J12" i="6"/>
  <c r="G12" i="6"/>
  <c r="D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F64CC1-EF1D-4F2A-AD26-8C55F5281D46}" name="Custom" type="100" refreshedVersion="8" refreshOnLoad="1" saveData="1">
    <extLst>
      <ext xmlns:x15="http://schemas.microsoft.com/office/spreadsheetml/2010/11/main" uri="{DE250136-89BD-433C-8126-D09CA5730AF9}">
        <x15:connection id="1cc64812-b37a-4289-89a8-e66710e4753a"/>
      </ext>
    </extLst>
  </connection>
  <connection id="2" xr16:uid="{8F44B210-F6BA-4432-BCFA-3ACFC5CE1F1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<sst xmlns="http://schemas.openxmlformats.org/spreadsheetml/2006/main" count="162" uniqueCount="66">
  <si>
    <t>Mohammed Shurrab</t>
  </si>
  <si>
    <t>Khalil Zakout</t>
  </si>
  <si>
    <t>Ahmed Ibraheem</t>
  </si>
  <si>
    <t>Waseem Iyad</t>
  </si>
  <si>
    <t>Mohsen Hassan</t>
  </si>
  <si>
    <t>Rabee Zakout</t>
  </si>
  <si>
    <t>Anas Lubbad</t>
  </si>
  <si>
    <t>Aya Zakout</t>
  </si>
  <si>
    <t>Tom Ford Ombere Leather</t>
  </si>
  <si>
    <t>LV Afternoon Swim</t>
  </si>
  <si>
    <t>Stronger With You</t>
  </si>
  <si>
    <t>Versace Pour Homme</t>
  </si>
  <si>
    <t>Blue De Channel</t>
  </si>
  <si>
    <t>Dior Sauvage</t>
  </si>
  <si>
    <t>LV Imagination</t>
  </si>
  <si>
    <t>Tom Ford Tobbaco Vanilla</t>
  </si>
  <si>
    <t>Versace Eros</t>
  </si>
  <si>
    <t>YSL Myself</t>
  </si>
  <si>
    <t>Fragrance</t>
  </si>
  <si>
    <t>Number of Purchases</t>
  </si>
  <si>
    <t>Fragrances Sales</t>
  </si>
  <si>
    <t>Customers Purchases</t>
  </si>
  <si>
    <t>Customer</t>
  </si>
  <si>
    <t>Hassan Nour</t>
  </si>
  <si>
    <t>SpiceBomb</t>
  </si>
  <si>
    <t>LV Orage</t>
  </si>
  <si>
    <t>YSL Y</t>
  </si>
  <si>
    <t>Mont Blanc Legend Spirit</t>
  </si>
  <si>
    <t>Ultra Male</t>
  </si>
  <si>
    <t>Mont Blanc Explorer</t>
  </si>
  <si>
    <t>Xerjoff Eurpa Pura</t>
  </si>
  <si>
    <t>Bad Boy</t>
  </si>
  <si>
    <t>Rami Bader</t>
  </si>
  <si>
    <t>Sami Ahmed</t>
  </si>
  <si>
    <t>Lacoste Essential</t>
  </si>
  <si>
    <t>Menu</t>
  </si>
  <si>
    <t>Total Sales</t>
  </si>
  <si>
    <t>Sahar Almadhoun</t>
  </si>
  <si>
    <t>Khaled Matter</t>
  </si>
  <si>
    <t>Lacoste White</t>
  </si>
  <si>
    <t>Xerjoff Naxos</t>
  </si>
  <si>
    <t>Lacoste Black</t>
  </si>
  <si>
    <t>Zaki Safi</t>
  </si>
  <si>
    <t>Total Profit</t>
  </si>
  <si>
    <t>Sales Per Date</t>
  </si>
  <si>
    <t>Date</t>
  </si>
  <si>
    <t>De Marley Greenly</t>
  </si>
  <si>
    <t>La Male Le Parfum</t>
  </si>
  <si>
    <t>Versace Eros Flame</t>
  </si>
  <si>
    <t>Fragrances Profits</t>
  </si>
  <si>
    <t>Stock</t>
  </si>
  <si>
    <t>Fragrances Stock</t>
  </si>
  <si>
    <t>Customers Profits</t>
  </si>
  <si>
    <t>Average Customers Age</t>
  </si>
  <si>
    <t>Average Age</t>
  </si>
  <si>
    <t>Fragrance Insights</t>
  </si>
  <si>
    <t>Customers Insights</t>
  </si>
  <si>
    <t>Sales Insights</t>
  </si>
  <si>
    <t>Sales</t>
  </si>
  <si>
    <t>Profit</t>
  </si>
  <si>
    <t>Total Purchases</t>
  </si>
  <si>
    <t>Entire Sales Info</t>
  </si>
  <si>
    <t>Ali Sameh</t>
  </si>
  <si>
    <t>Bahaa Obaid</t>
  </si>
  <si>
    <t>Nael Meqdad</t>
  </si>
  <si>
    <t>Average Customer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</si>
</sst>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8"/>
      <color theme="0"/>
      <name val="Franklin Gothic Demi Cond"/>
      <family val="2"/>
    </font>
    <font>
      <sz val="24"/>
      <color theme="0"/>
      <name val="Bahnschrift SemiBold SemiConden"/>
      <family val="2"/>
    </font>
    <font>
      <sz val="12"/>
      <color theme="1"/>
      <name val="Bahnschrift SemiBold SemiConden"/>
      <family val="2"/>
    </font>
    <font>
      <sz val="11"/>
      <color theme="1"/>
      <name val="Bahnschrift SemiBold SemiConden"/>
      <family val="2"/>
    </font>
    <font>
      <sz val="20"/>
      <color theme="0"/>
      <name val="Franklin Gothic Demi Cond"/>
      <family val="2"/>
    </font>
    <font>
      <sz val="11"/>
      <color theme="0"/>
      <name val="Franklin Gothic Demi Cond"/>
      <family val="2"/>
    </font>
    <font>
      <sz val="18"/>
      <color theme="0"/>
      <name val="Bahnschrift SemiBold SemiConden"/>
      <family val="2"/>
    </font>
    <font>
      <sz val="11"/>
      <color theme="1"/>
      <name val="Bahnschrift SemiBold SemiConden"/>
    </font>
    <font>
      <sz val="12"/>
      <color theme="1"/>
      <name val="Bahnschrift SemiBold SemiConden"/>
    </font>
    <font>
      <sz val="12"/>
      <color theme="0"/>
      <name val="Bahnschrift SemiBold SemiConden"/>
    </font>
    <font>
      <b/>
      <sz val="12"/>
      <color theme="0"/>
      <name val="Bahnschrift SemiBold SemiConden"/>
    </font>
  </fonts>
  <fills count="4">
    <fill>
      <patternFill patternType="none"/>
    </fill>
    <fill>
      <patternFill patternType="gray125"/>
    </fill>
    <fill>
      <patternFill patternType="solid">
        <fgColor rgb="FF63309C"/>
        <bgColor indexed="64"/>
      </patternFill>
    </fill>
    <fill>
      <patternFill patternType="solid">
        <fgColor rgb="FFD2B3E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Fill="0" applyBorder="0">
      <alignment horizontal="center"/>
    </xf>
  </cellStyleXfs>
  <cellXfs count="23">
    <xf numFmtId="0" fontId="0" fillId="0" borderId="0" xfId="0"/>
    <xf numFmtId="0" fontId="0" fillId="2" borderId="0" xfId="0" applyFill="1"/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2">
    <cellStyle name="Normal" xfId="0" builtinId="0"/>
    <cellStyle name="Style 1" xfId="1" xr:uid="{6C4AE83F-5D65-4DFE-A2C5-F778F4ACFB20}"/>
  </cellStyles>
  <dxfs count="179"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name val="Bahnschrift SemiBold SemiConden"/>
        <scheme val="none"/>
      </font>
      <alignment horizontal="center"/>
    </dxf>
    <dxf>
      <alignment horizontal="center"/>
    </dxf>
    <dxf>
      <alignment horizontal="center"/>
    </dxf>
    <dxf>
      <font>
        <name val="Bahnschrift SemiBold SemiConden"/>
        <family val="2"/>
        <scheme val="none"/>
      </font>
    </dxf>
    <dxf>
      <font>
        <name val="Bahnschrift SemiBold SemiConden"/>
        <family val="2"/>
        <scheme val="none"/>
      </font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name val="Bahnschrift SemiBold SemiConden"/>
        <scheme val="none"/>
      </font>
      <alignment horizontal="center"/>
    </dxf>
    <dxf>
      <alignment horizontal="general"/>
    </dxf>
    <dxf>
      <font>
        <name val="Bahnschrift SemiBold SemiConden"/>
        <scheme val="none"/>
      </font>
    </dxf>
    <dxf>
      <alignment horizontal="center"/>
    </dxf>
    <dxf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numFmt numFmtId="165" formatCode="0.0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name val="Bahnschrift SemiBold SemiConden"/>
        <scheme val="none"/>
      </font>
      <numFmt numFmtId="164" formatCode="\$#,##0;\(\$#,##0\);\$#,##0"/>
      <alignment horizontal="center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Bahnschrift SemiBold SemiConden"/>
      </font>
    </dxf>
    <dxf>
      <font>
        <name val="Bahnschrift SemiBold SemiConden"/>
      </font>
    </dxf>
    <dxf>
      <font>
        <name val="Bahnschrift SemiBold SemiConden"/>
      </font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name val="Bahnschrift SemiBold SemiConden"/>
      </font>
    </dxf>
    <dxf>
      <font>
        <sz val="12"/>
      </font>
    </dxf>
    <dxf>
      <font>
        <sz val="11"/>
      </font>
    </dxf>
    <dxf>
      <font>
        <sz val="12"/>
      </font>
    </dxf>
    <dxf>
      <font>
        <sz val="12"/>
      </font>
    </dxf>
    <dxf>
      <alignment horizontal="center"/>
    </dxf>
    <dxf>
      <fill>
        <patternFill patternType="solid">
          <bgColor rgb="FF63309C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font>
        <sz val="12"/>
      </font>
    </dxf>
    <dxf>
      <font>
        <sz val="12"/>
      </font>
    </dxf>
    <dxf>
      <font>
        <name val="Bahnschrift SemiBold SemiConden"/>
        <scheme val="none"/>
      </font>
    </dxf>
    <dxf>
      <font>
        <name val="Bahnschrift SemiBold SemiConden"/>
        <scheme val="none"/>
      </font>
    </dxf>
    <dxf>
      <alignment horizontal="center"/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alignment horizontal="center"/>
    </dxf>
    <dxf>
      <font>
        <sz val="12"/>
        <name val="Bahnschrift SemiBold SemiConden"/>
        <scheme val="none"/>
      </font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theme="1"/>
      </font>
    </dxf>
    <dxf>
      <alignment horizontal="center"/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sz val="12"/>
      </font>
    </dxf>
    <dxf>
      <font>
        <name val="Bahnschrift SemiBold SemiConden"/>
        <scheme val="none"/>
      </font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</font>
    </dxf>
    <dxf>
      <font>
        <name val="Bahnschrift SemiBold SemiConden"/>
        <scheme val="none"/>
      </font>
    </dxf>
    <dxf>
      <numFmt numFmtId="1" formatCode="0"/>
    </dxf>
    <dxf>
      <font>
        <sz val="12"/>
        <name val="Bahnschrift SemiBold SemiConden"/>
        <scheme val="none"/>
      </font>
      <numFmt numFmtId="164" formatCode="\$#,##0;\(\$#,##0\);\$#,##0"/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name val="Bahnschrift SemiBold SemiConden"/>
        <family val="2"/>
        <scheme val="none"/>
      </font>
    </dxf>
    <dxf>
      <font>
        <name val="Bahnschrift SemiBold SemiConden"/>
        <family val="2"/>
        <scheme val="none"/>
      </font>
    </dxf>
    <dxf>
      <alignment horizontal="center"/>
    </dxf>
    <dxf>
      <alignment horizontal="center"/>
    </dxf>
    <dxf>
      <font>
        <sz val="12"/>
        <name val="Bahnschrift SemiBold SemiConden"/>
        <scheme val="none"/>
      </font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alignment horizontal="center"/>
    </dxf>
    <dxf>
      <alignment horizontal="center"/>
    </dxf>
    <dxf>
      <font>
        <name val="Bahnschrift SemiBold SemiConden"/>
        <scheme val="none"/>
      </font>
    </dxf>
    <dxf>
      <alignment horizontal="general"/>
    </dxf>
    <dxf>
      <font>
        <sz val="12"/>
        <name val="Bahnschrift SemiBold SemiConden"/>
        <scheme val="none"/>
      </font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sz val="12"/>
        <name val="Bahnschrift SemiBold SemiConden"/>
        <scheme val="none"/>
      </font>
      <alignment horizontal="center"/>
    </dxf>
    <dxf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alignment horizontal="center"/>
    </dxf>
    <dxf>
      <font>
        <name val="Bahnschrift SemiBold SemiConden"/>
        <scheme val="none"/>
      </font>
    </dxf>
    <dxf>
      <font>
        <name val="Bahnschrift SemiBold SemiConden"/>
        <scheme val="none"/>
      </font>
    </dxf>
    <dxf>
      <font>
        <sz val="12"/>
      </font>
    </dxf>
    <dxf>
      <font>
        <sz val="12"/>
      </font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numFmt numFmtId="165" formatCode="0.0"/>
    </dxf>
    <dxf>
      <font>
        <name val="Bahnschrift SemiBold SemiConden"/>
        <scheme val="none"/>
      </font>
    </dxf>
    <dxf>
      <font>
        <sz val="12"/>
      </font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alignment horizontal="center"/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font>
        <name val="Bahnschrift SemiBold SemiConden"/>
        <scheme val="none"/>
      </font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color theme="1"/>
      </font>
    </dxf>
    <dxf>
      <alignment horizontal="center"/>
    </dxf>
    <dxf>
      <font>
        <color theme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</dxf>
    <dxf>
      <fill>
        <patternFill patternType="solid">
          <bgColor rgb="FF63309C"/>
        </patternFill>
      </fill>
    </dxf>
    <dxf>
      <alignment horizontal="center"/>
    </dxf>
    <dxf>
      <font>
        <sz val="12"/>
      </font>
    </dxf>
    <dxf>
      <font>
        <sz val="12"/>
      </font>
    </dxf>
    <dxf>
      <font>
        <sz val="11"/>
      </font>
    </dxf>
    <dxf>
      <font>
        <sz val="12"/>
      </font>
    </dxf>
    <dxf>
      <font>
        <name val="Bahnschrift SemiBold SemiConden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sz val="12"/>
      </font>
    </dxf>
    <dxf>
      <font>
        <name val="Bahnschrift SemiBold SemiConden"/>
      </font>
    </dxf>
    <dxf>
      <font>
        <name val="Bahnschrift SemiBold SemiConden"/>
      </font>
    </dxf>
    <dxf>
      <font>
        <name val="Bahnschrift SemiBold SemiConden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3309C"/>
      <color rgb="FFD2B3EB"/>
      <color rgb="FF6600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47" Type="http://schemas.openxmlformats.org/officeDocument/2006/relationships/customXml" Target="../customXml/item27.xml"/><Relationship Id="rId50" Type="http://schemas.openxmlformats.org/officeDocument/2006/relationships/customXml" Target="../customXml/item30.xml"/><Relationship Id="rId55" Type="http://schemas.openxmlformats.org/officeDocument/2006/relationships/customXml" Target="../customXml/item35.xml"/><Relationship Id="rId63" Type="http://schemas.openxmlformats.org/officeDocument/2006/relationships/customXml" Target="../customXml/item4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9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3" Type="http://schemas.openxmlformats.org/officeDocument/2006/relationships/customXml" Target="../customXml/item33.xml"/><Relationship Id="rId58" Type="http://schemas.openxmlformats.org/officeDocument/2006/relationships/customXml" Target="../customXml/item38.xml"/><Relationship Id="rId5" Type="http://schemas.openxmlformats.org/officeDocument/2006/relationships/pivotCacheDefinition" Target="pivotCache/pivotCacheDefinition1.xml"/><Relationship Id="rId61" Type="http://schemas.openxmlformats.org/officeDocument/2006/relationships/customXml" Target="../customXml/item41.xml"/><Relationship Id="rId19" Type="http://schemas.openxmlformats.org/officeDocument/2006/relationships/powerPivotData" Target="model/item.data"/><Relationship Id="rId14" Type="http://schemas.microsoft.com/office/2011/relationships/timelineCache" Target="timelineCaches/timelineCach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48" Type="http://schemas.openxmlformats.org/officeDocument/2006/relationships/customXml" Target="../customXml/item28.xml"/><Relationship Id="rId56" Type="http://schemas.openxmlformats.org/officeDocument/2006/relationships/customXml" Target="../customXml/item36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3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59" Type="http://schemas.openxmlformats.org/officeDocument/2006/relationships/customXml" Target="../customXml/item39.xml"/><Relationship Id="rId20" Type="http://schemas.openxmlformats.org/officeDocument/2006/relationships/calcChain" Target="calcChain.xml"/><Relationship Id="rId41" Type="http://schemas.openxmlformats.org/officeDocument/2006/relationships/customXml" Target="../customXml/item21.xml"/><Relationship Id="rId54" Type="http://schemas.openxmlformats.org/officeDocument/2006/relationships/customXml" Target="../customXml/item34.xml"/><Relationship Id="rId62" Type="http://schemas.openxmlformats.org/officeDocument/2006/relationships/customXml" Target="../customXml/item4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49" Type="http://schemas.openxmlformats.org/officeDocument/2006/relationships/customXml" Target="../customXml/item29.xml"/><Relationship Id="rId57" Type="http://schemas.openxmlformats.org/officeDocument/2006/relationships/customXml" Target="../customXml/item37.xml"/><Relationship Id="rId10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52" Type="http://schemas.openxmlformats.org/officeDocument/2006/relationships/customXml" Target="../customXml/item32.xml"/><Relationship Id="rId60" Type="http://schemas.openxmlformats.org/officeDocument/2006/relationships/customXml" Target="../customXml/item4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[Fragrance Sales Dashboard.xlsx]In-Depth Insights!PivotTable6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D2B3EB"/>
            </a:solidFill>
            <a:round/>
          </a:ln>
          <a:effectLst/>
        </c:spPr>
        <c:marker>
          <c:symbol val="circle"/>
          <c:size val="5"/>
          <c:spPr>
            <a:solidFill>
              <a:srgbClr val="6600CC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D2B3EB"/>
            </a:solidFill>
            <a:round/>
          </a:ln>
          <a:effectLst/>
        </c:spPr>
        <c:marker>
          <c:symbol val="circle"/>
          <c:size val="5"/>
          <c:spPr>
            <a:solidFill>
              <a:srgbClr val="6600CC"/>
            </a:solid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1929986506449129E-2"/>
          <c:y val="9.3401331522528663E-2"/>
          <c:w val="0.86593007241473263"/>
          <c:h val="0.8321755972255270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'In-Depth Insights'!$V$11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'In-Depth Insights'!$T$12:$T$20</c:f>
              <c:strCache>
                <c:ptCount val="9"/>
                <c:pt idx="0">
                  <c:v>10/10/2024</c:v>
                </c:pt>
                <c:pt idx="1">
                  <c:v>10/5/2024</c:v>
                </c:pt>
                <c:pt idx="2">
                  <c:v>9/2/2024</c:v>
                </c:pt>
                <c:pt idx="3">
                  <c:v>9/1/2024</c:v>
                </c:pt>
                <c:pt idx="4">
                  <c:v>8/28/2024</c:v>
                </c:pt>
                <c:pt idx="5">
                  <c:v>8/27/2024</c:v>
                </c:pt>
                <c:pt idx="6">
                  <c:v>8/26/2024</c:v>
                </c:pt>
                <c:pt idx="7">
                  <c:v>8/24/2024</c:v>
                </c:pt>
                <c:pt idx="8">
                  <c:v>8/23/2024</c:v>
                </c:pt>
              </c:strCache>
            </c:strRef>
          </c:cat>
          <c:val>
            <c:numRef>
              <c:f>'In-Depth Insights'!$V$12:$V$20</c:f>
              <c:numCache>
                <c:formatCode>\$#,##0;\(\$#,##0\);\$#,##0</c:formatCode>
                <c:ptCount val="9"/>
                <c:pt idx="0">
                  <c:v>575</c:v>
                </c:pt>
                <c:pt idx="1">
                  <c:v>30</c:v>
                </c:pt>
                <c:pt idx="2">
                  <c:v>350</c:v>
                </c:pt>
                <c:pt idx="3">
                  <c:v>495</c:v>
                </c:pt>
                <c:pt idx="4">
                  <c:v>365</c:v>
                </c:pt>
                <c:pt idx="5">
                  <c:v>405</c:v>
                </c:pt>
                <c:pt idx="6">
                  <c:v>875</c:v>
                </c:pt>
                <c:pt idx="7">
                  <c:v>920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8-4EB8-AA75-A1F06D52CA69}"/>
            </c:ext>
          </c:extLst>
        </c:ser>
        <c:ser>
          <c:idx val="2"/>
          <c:order val="2"/>
          <c:tx>
            <c:strRef>
              <c:f>'In-Depth Insights'!$W$11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'In-Depth Insights'!$T$12:$T$20</c:f>
              <c:strCache>
                <c:ptCount val="9"/>
                <c:pt idx="0">
                  <c:v>10/10/2024</c:v>
                </c:pt>
                <c:pt idx="1">
                  <c:v>10/5/2024</c:v>
                </c:pt>
                <c:pt idx="2">
                  <c:v>9/2/2024</c:v>
                </c:pt>
                <c:pt idx="3">
                  <c:v>9/1/2024</c:v>
                </c:pt>
                <c:pt idx="4">
                  <c:v>8/28/2024</c:v>
                </c:pt>
                <c:pt idx="5">
                  <c:v>8/27/2024</c:v>
                </c:pt>
                <c:pt idx="6">
                  <c:v>8/26/2024</c:v>
                </c:pt>
                <c:pt idx="7">
                  <c:v>8/24/2024</c:v>
                </c:pt>
                <c:pt idx="8">
                  <c:v>8/23/2024</c:v>
                </c:pt>
              </c:strCache>
            </c:strRef>
          </c:cat>
          <c:val>
            <c:numRef>
              <c:f>'In-Depth Insights'!$W$12:$W$20</c:f>
              <c:numCache>
                <c:formatCode>\$#,##0;\(\$#,##0\);\$#,##0</c:formatCode>
                <c:ptCount val="9"/>
                <c:pt idx="0">
                  <c:v>215</c:v>
                </c:pt>
                <c:pt idx="1">
                  <c:v>10</c:v>
                </c:pt>
                <c:pt idx="2">
                  <c:v>150</c:v>
                </c:pt>
                <c:pt idx="3">
                  <c:v>181</c:v>
                </c:pt>
                <c:pt idx="4">
                  <c:v>120</c:v>
                </c:pt>
                <c:pt idx="5">
                  <c:v>122</c:v>
                </c:pt>
                <c:pt idx="6">
                  <c:v>306</c:v>
                </c:pt>
                <c:pt idx="7">
                  <c:v>338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8-4EB8-AA75-A1F06D52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2867424"/>
        <c:axId val="1452870784"/>
      </c:barChart>
      <c:lineChart>
        <c:grouping val="standard"/>
        <c:varyColors val="0"/>
        <c:ser>
          <c:idx val="0"/>
          <c:order val="0"/>
          <c:tx>
            <c:strRef>
              <c:f>'In-Depth Insights'!$U$11</c:f>
              <c:strCache>
                <c:ptCount val="1"/>
                <c:pt idx="0">
                  <c:v>Number of Purchases</c:v>
                </c:pt>
              </c:strCache>
            </c:strRef>
          </c:tx>
          <c:spPr>
            <a:ln w="28575" cap="rnd">
              <a:solidFill>
                <a:srgbClr val="D2B3E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CC"/>
              </a:solidFill>
              <a:ln w="9525">
                <a:noFill/>
              </a:ln>
              <a:effectLst/>
            </c:spPr>
          </c:marker>
          <c:cat>
            <c:strRef>
              <c:f>'In-Depth Insights'!$T$12:$T$20</c:f>
              <c:strCache>
                <c:ptCount val="9"/>
                <c:pt idx="0">
                  <c:v>10/10/2024</c:v>
                </c:pt>
                <c:pt idx="1">
                  <c:v>10/5/2024</c:v>
                </c:pt>
                <c:pt idx="2">
                  <c:v>9/2/2024</c:v>
                </c:pt>
                <c:pt idx="3">
                  <c:v>9/1/2024</c:v>
                </c:pt>
                <c:pt idx="4">
                  <c:v>8/28/2024</c:v>
                </c:pt>
                <c:pt idx="5">
                  <c:v>8/27/2024</c:v>
                </c:pt>
                <c:pt idx="6">
                  <c:v>8/26/2024</c:v>
                </c:pt>
                <c:pt idx="7">
                  <c:v>8/24/2024</c:v>
                </c:pt>
                <c:pt idx="8">
                  <c:v>8/23/2024</c:v>
                </c:pt>
              </c:strCache>
            </c:strRef>
          </c:cat>
          <c:val>
            <c:numRef>
              <c:f>'In-Depth Insights'!$U$12:$U$20</c:f>
              <c:numCache>
                <c:formatCode>General</c:formatCode>
                <c:ptCount val="9"/>
                <c:pt idx="0">
                  <c:v>12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19</c:v>
                </c:pt>
                <c:pt idx="7">
                  <c:v>21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8-4EB8-AA75-A1F06D52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17984"/>
        <c:axId val="1539212704"/>
      </c:lineChart>
      <c:catAx>
        <c:axId val="14528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70784"/>
        <c:crosses val="autoZero"/>
        <c:auto val="1"/>
        <c:lblAlgn val="ctr"/>
        <c:lblOffset val="100"/>
        <c:noMultiLvlLbl val="0"/>
      </c:catAx>
      <c:valAx>
        <c:axId val="14528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67424"/>
        <c:crosses val="autoZero"/>
        <c:crossBetween val="between"/>
      </c:valAx>
      <c:valAx>
        <c:axId val="1539212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17984"/>
        <c:crosses val="max"/>
        <c:crossBetween val="between"/>
      </c:valAx>
      <c:catAx>
        <c:axId val="153921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92127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[Fragrance Sales Dashboard.xlsx]In-Depth Insights!PivotTable1</c:name>
    <c:fmtId val="2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29706824278376"/>
          <c:y val="3.4359088695007832E-2"/>
          <c:w val="0.84040137232709244"/>
          <c:h val="0.915339871834775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'In-Depth Insights'!$D$11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309C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2B3EB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'In-Depth Insights'!$C$12:$C$34</c:f>
              <c:strCache>
                <c:ptCount val="23"/>
                <c:pt idx="0">
                  <c:v>Dior Sauvage</c:v>
                </c:pt>
                <c:pt idx="1">
                  <c:v>Tom Ford Tobbaco Vanilla</c:v>
                </c:pt>
                <c:pt idx="2">
                  <c:v>Stronger With You</c:v>
                </c:pt>
                <c:pt idx="3">
                  <c:v>Blue De Channel</c:v>
                </c:pt>
                <c:pt idx="4">
                  <c:v>Ultra Male</c:v>
                </c:pt>
                <c:pt idx="5">
                  <c:v>Tom Ford Ombere Leather</c:v>
                </c:pt>
                <c:pt idx="6">
                  <c:v>SpiceBomb</c:v>
                </c:pt>
                <c:pt idx="7">
                  <c:v>Lacoste White</c:v>
                </c:pt>
                <c:pt idx="8">
                  <c:v>LV Orage</c:v>
                </c:pt>
                <c:pt idx="9">
                  <c:v>Versace Pour Homme</c:v>
                </c:pt>
                <c:pt idx="10">
                  <c:v>LV Afternoon Swim</c:v>
                </c:pt>
                <c:pt idx="11">
                  <c:v>Lacoste Black</c:v>
                </c:pt>
                <c:pt idx="12">
                  <c:v>Mont Blanc Explorer</c:v>
                </c:pt>
                <c:pt idx="13">
                  <c:v>Bad Boy</c:v>
                </c:pt>
                <c:pt idx="14">
                  <c:v>YSL Myself</c:v>
                </c:pt>
                <c:pt idx="15">
                  <c:v>Xerjoff Eurpa Pura</c:v>
                </c:pt>
                <c:pt idx="16">
                  <c:v>De Marley Greenly</c:v>
                </c:pt>
                <c:pt idx="17">
                  <c:v>LV Imagination</c:v>
                </c:pt>
                <c:pt idx="18">
                  <c:v>Lacoste Essential</c:v>
                </c:pt>
                <c:pt idx="19">
                  <c:v>Mont Blanc Legend Spirit</c:v>
                </c:pt>
                <c:pt idx="20">
                  <c:v>Xerjoff Naxos</c:v>
                </c:pt>
                <c:pt idx="21">
                  <c:v>YSL Y</c:v>
                </c:pt>
                <c:pt idx="22">
                  <c:v>Versace Eros</c:v>
                </c:pt>
              </c:strCache>
            </c:strRef>
          </c:cat>
          <c:val>
            <c:numRef>
              <c:f>'In-Depth Insights'!$D$12:$D$34</c:f>
              <c:numCache>
                <c:formatCode>General</c:formatCode>
                <c:ptCount val="23"/>
                <c:pt idx="0">
                  <c:v>16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6-4C7C-8E15-ED6D37B8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776031"/>
        <c:axId val="196780351"/>
      </c:barChart>
      <c:catAx>
        <c:axId val="19677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0351"/>
        <c:crosses val="autoZero"/>
        <c:auto val="1"/>
        <c:lblAlgn val="ctr"/>
        <c:lblOffset val="100"/>
        <c:noMultiLvlLbl val="0"/>
      </c:catAx>
      <c:valAx>
        <c:axId val="1967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60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[Fragrance Sales Dashboard.xlsx]In-Depth Insights!PivotTable2</c:name>
    <c:fmtId val="3"/>
  </c:pivotSource>
  <c:chart>
    <c:autoTitleDeleted val="1"/>
    <c:pivotFmts>
      <c:pivotFmt>
        <c:idx val="0"/>
        <c:spPr>
          <a:solidFill>
            <a:srgbClr val="D2B3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63309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B3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63309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2B3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63309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01666842421299"/>
          <c:y val="5.1157145082200539E-2"/>
          <c:w val="0.74753046624985642"/>
          <c:h val="0.845988796450956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'In-Depth Insights'!$M$11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B3EB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63309C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'In-Depth Insights'!$L$12:$L$28</c:f>
              <c:strCache>
                <c:ptCount val="17"/>
                <c:pt idx="0">
                  <c:v>Anas Lubbad</c:v>
                </c:pt>
                <c:pt idx="1">
                  <c:v>Khalil Zakout</c:v>
                </c:pt>
                <c:pt idx="2">
                  <c:v>Mohammed Shurrab</c:v>
                </c:pt>
                <c:pt idx="3">
                  <c:v>Hassan Nour</c:v>
                </c:pt>
                <c:pt idx="4">
                  <c:v>Waseem Iyad</c:v>
                </c:pt>
                <c:pt idx="5">
                  <c:v>Rami Bader</c:v>
                </c:pt>
                <c:pt idx="6">
                  <c:v>Bahaa Obaid</c:v>
                </c:pt>
                <c:pt idx="7">
                  <c:v>Aya Zakout</c:v>
                </c:pt>
                <c:pt idx="8">
                  <c:v>Zaki Safi</c:v>
                </c:pt>
                <c:pt idx="9">
                  <c:v>Mohsen Hassan</c:v>
                </c:pt>
                <c:pt idx="10">
                  <c:v>Nael Meqdad</c:v>
                </c:pt>
                <c:pt idx="11">
                  <c:v>Ahmed Ibraheem</c:v>
                </c:pt>
                <c:pt idx="12">
                  <c:v>Sami Ahmed</c:v>
                </c:pt>
                <c:pt idx="13">
                  <c:v>Rabee Zakout</c:v>
                </c:pt>
                <c:pt idx="14">
                  <c:v>Khaled Matter</c:v>
                </c:pt>
                <c:pt idx="15">
                  <c:v>Ali Sameh</c:v>
                </c:pt>
                <c:pt idx="16">
                  <c:v>Sahar Almadhoun</c:v>
                </c:pt>
              </c:strCache>
            </c:strRef>
          </c:cat>
          <c:val>
            <c:numRef>
              <c:f>'In-Depth Insights'!$M$12:$M$28</c:f>
              <c:numCache>
                <c:formatCode>General</c:formatCode>
                <c:ptCount val="17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3-4B84-96A0-89FD404522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39205024"/>
        <c:axId val="1539209824"/>
      </c:barChart>
      <c:catAx>
        <c:axId val="153920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39209824"/>
        <c:crosses val="autoZero"/>
        <c:auto val="1"/>
        <c:lblAlgn val="ctr"/>
        <c:lblOffset val="100"/>
        <c:noMultiLvlLbl val="0"/>
      </c:catAx>
      <c:valAx>
        <c:axId val="15392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39205024"/>
        <c:crosses val="autoZero"/>
        <c:crossBetween val="between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sights!A1"/><Relationship Id="rId13" Type="http://schemas.openxmlformats.org/officeDocument/2006/relationships/image" Target="../media/image8.svg"/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12" Type="http://schemas.openxmlformats.org/officeDocument/2006/relationships/image" Target="../media/image7.png"/><Relationship Id="rId2" Type="http://schemas.openxmlformats.org/officeDocument/2006/relationships/hyperlink" Target="#Charts!A1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hyperlink" Target="#'In-Depth Insights'!A1"/><Relationship Id="rId5" Type="http://schemas.openxmlformats.org/officeDocument/2006/relationships/hyperlink" Target="#'Recent Sales'!A1"/><Relationship Id="rId10" Type="http://schemas.openxmlformats.org/officeDocument/2006/relationships/image" Target="../media/image6.svg"/><Relationship Id="rId4" Type="http://schemas.openxmlformats.org/officeDocument/2006/relationships/image" Target="../media/image2.sv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hyperlink" Target="#Insights!A1"/><Relationship Id="rId12" Type="http://schemas.openxmlformats.org/officeDocument/2006/relationships/hyperlink" Target="#'In-Depth Insights'!A1"/><Relationship Id="rId2" Type="http://schemas.openxmlformats.org/officeDocument/2006/relationships/image" Target="../media/image1.png"/><Relationship Id="rId1" Type="http://schemas.openxmlformats.org/officeDocument/2006/relationships/hyperlink" Target="#Charts!A1"/><Relationship Id="rId6" Type="http://schemas.openxmlformats.org/officeDocument/2006/relationships/image" Target="../media/image4.sv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chart" Target="../charts/chart2.xml"/><Relationship Id="rId4" Type="http://schemas.openxmlformats.org/officeDocument/2006/relationships/hyperlink" Target="#'Recent Sales'!A1"/><Relationship Id="rId9" Type="http://schemas.openxmlformats.org/officeDocument/2006/relationships/image" Target="../media/image6.svg"/><Relationship Id="rId14" Type="http://schemas.openxmlformats.org/officeDocument/2006/relationships/image" Target="../media/image8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Insigh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Char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#'In-Depth Insights'!A1"/><Relationship Id="rId4" Type="http://schemas.openxmlformats.org/officeDocument/2006/relationships/hyperlink" Target="#'Recent Sales'!A1"/><Relationship Id="rId9" Type="http://schemas.openxmlformats.org/officeDocument/2006/relationships/image" Target="../media/image6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Recent Sales'!A1"/><Relationship Id="rId13" Type="http://schemas.openxmlformats.org/officeDocument/2006/relationships/image" Target="../media/image6.svg"/><Relationship Id="rId3" Type="http://schemas.openxmlformats.org/officeDocument/2006/relationships/hyperlink" Target="#'In-Depth Insights'!S7"/><Relationship Id="rId7" Type="http://schemas.openxmlformats.org/officeDocument/2006/relationships/image" Target="../media/image2.svg"/><Relationship Id="rId12" Type="http://schemas.openxmlformats.org/officeDocument/2006/relationships/image" Target="../media/image5.png"/><Relationship Id="rId2" Type="http://schemas.openxmlformats.org/officeDocument/2006/relationships/hyperlink" Target="#'In-Depth Insights'!C7"/><Relationship Id="rId1" Type="http://schemas.openxmlformats.org/officeDocument/2006/relationships/hyperlink" Target="#'In-Depth Insights'!A1"/><Relationship Id="rId6" Type="http://schemas.openxmlformats.org/officeDocument/2006/relationships/image" Target="../media/image1.png"/><Relationship Id="rId11" Type="http://schemas.openxmlformats.org/officeDocument/2006/relationships/hyperlink" Target="#Insights!A1"/><Relationship Id="rId5" Type="http://schemas.openxmlformats.org/officeDocument/2006/relationships/hyperlink" Target="#Charts!A1"/><Relationship Id="rId15" Type="http://schemas.openxmlformats.org/officeDocument/2006/relationships/image" Target="../media/image8.svg"/><Relationship Id="rId10" Type="http://schemas.openxmlformats.org/officeDocument/2006/relationships/image" Target="../media/image4.svg"/><Relationship Id="rId4" Type="http://schemas.openxmlformats.org/officeDocument/2006/relationships/hyperlink" Target="#'In-Depth Insights'!Z7"/><Relationship Id="rId9" Type="http://schemas.openxmlformats.org/officeDocument/2006/relationships/image" Target="../media/image3.png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430107</xdr:colOff>
      <xdr:row>0</xdr:row>
      <xdr:rowOff>0</xdr:rowOff>
    </xdr:from>
    <xdr:to>
      <xdr:col>11</xdr:col>
      <xdr:colOff>356681</xdr:colOff>
      <xdr:row>4</xdr:row>
      <xdr:rowOff>182880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A45A9C1-7760-4593-A6EE-0E0A0B330A11}"/>
            </a:ext>
          </a:extLst>
        </xdr:cNvPr>
        <xdr:cNvSpPr/>
      </xdr:nvSpPr>
      <xdr:spPr>
        <a:xfrm>
          <a:off x="4378384" y="0"/>
          <a:ext cx="12661233" cy="928667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Fragrance</a:t>
          </a:r>
          <a:r>
            <a:rPr lang="en-US" sz="4800" baseline="0">
              <a:latin typeface="Bahnschrift SemiBold SemiConden" panose="020B0502040204020203" pitchFamily="34" charset="0"/>
            </a:rPr>
            <a:t> Sales Dashboard</a:t>
          </a:r>
          <a:endParaRPr lang="en-US" sz="4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</xdr:col>
      <xdr:colOff>426720</xdr:colOff>
      <xdr:row>5</xdr:row>
      <xdr:rowOff>64852</xdr:rowOff>
    </xdr:from>
    <xdr:to>
      <xdr:col>4</xdr:col>
      <xdr:colOff>26096</xdr:colOff>
      <xdr:row>10</xdr:row>
      <xdr:rowOff>144619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30B1805-EC32-D571-0047-85658BBCF29A}"/>
            </a:ext>
          </a:extLst>
        </xdr:cNvPr>
        <xdr:cNvSpPr/>
      </xdr:nvSpPr>
      <xdr:spPr>
        <a:xfrm>
          <a:off x="4371610" y="997086"/>
          <a:ext cx="3041178" cy="1012001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latin typeface="Bahnschrift SemiBold SemiConden" panose="020B0502040204020203" pitchFamily="34" charset="0"/>
            </a:rPr>
            <a:t>Total</a:t>
          </a:r>
          <a:r>
            <a:rPr lang="en-US" sz="1800" baseline="0">
              <a:latin typeface="Bahnschrift SemiBold SemiConden" panose="020B0502040204020203" pitchFamily="34" charset="0"/>
            </a:rPr>
            <a:t> Sales</a:t>
          </a:r>
          <a:endParaRPr lang="en-US" sz="1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</xdr:col>
      <xdr:colOff>472440</xdr:colOff>
      <xdr:row>12</xdr:row>
      <xdr:rowOff>11513</xdr:rowOff>
    </xdr:from>
    <xdr:to>
      <xdr:col>11</xdr:col>
      <xdr:colOff>324256</xdr:colOff>
      <xdr:row>13</xdr:row>
      <xdr:rowOff>159099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EB746F8-BA63-527A-32B9-C92EB6E725E3}"/>
            </a:ext>
          </a:extLst>
        </xdr:cNvPr>
        <xdr:cNvSpPr/>
      </xdr:nvSpPr>
      <xdr:spPr>
        <a:xfrm>
          <a:off x="4463051" y="2248875"/>
          <a:ext cx="12511716" cy="334033"/>
        </a:xfrm>
        <a:prstGeom prst="rect">
          <a:avLst/>
        </a:prstGeom>
        <a:solidFill>
          <a:srgbClr val="63309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600">
              <a:latin typeface="Bahnschrift SemiBold SemiConden" panose="020B0502040204020203" pitchFamily="34" charset="0"/>
            </a:rPr>
            <a:t>Sales</a:t>
          </a:r>
        </a:p>
      </xdr:txBody>
    </xdr:sp>
    <xdr:clientData/>
  </xdr:twoCellAnchor>
  <xdr:twoCellAnchor editAs="oneCell">
    <xdr:from>
      <xdr:col>0</xdr:col>
      <xdr:colOff>101405</xdr:colOff>
      <xdr:row>2</xdr:row>
      <xdr:rowOff>102743</xdr:rowOff>
    </xdr:from>
    <xdr:to>
      <xdr:col>0</xdr:col>
      <xdr:colOff>1658216</xdr:colOff>
      <xdr:row>10</xdr:row>
      <xdr:rowOff>16747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SaleDate">
              <a:extLst>
                <a:ext uri="{FF2B5EF4-FFF2-40B4-BE49-F238E27FC236}">
                  <a16:creationId xmlns:a16="http://schemas.microsoft.com/office/drawing/2014/main" id="{E6E0C2D0-7F6B-DAB8-0A44-07B6169DA5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05" y="471183"/>
              <a:ext cx="3337560" cy="1387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</xdr:col>
      <xdr:colOff>464598</xdr:colOff>
      <xdr:row>14</xdr:row>
      <xdr:rowOff>50056</xdr:rowOff>
    </xdr:from>
    <xdr:to>
      <xdr:col>11</xdr:col>
      <xdr:colOff>328309</xdr:colOff>
      <xdr:row>40</xdr:row>
      <xdr:rowOff>129204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8273DA-528C-4794-8287-28B06D18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270105</xdr:colOff>
      <xdr:row>5</xdr:row>
      <xdr:rowOff>64852</xdr:rowOff>
    </xdr:from>
    <xdr:to>
      <xdr:col>7</xdr:col>
      <xdr:colOff>509885</xdr:colOff>
      <xdr:row>10</xdr:row>
      <xdr:rowOff>144619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09FD96F-AC32-4D54-8B55-5D3FD4C2736D}"/>
            </a:ext>
          </a:extLst>
        </xdr:cNvPr>
        <xdr:cNvSpPr/>
      </xdr:nvSpPr>
      <xdr:spPr>
        <a:xfrm>
          <a:off x="9181614" y="997086"/>
          <a:ext cx="3041177" cy="1012001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latin typeface="Bahnschrift SemiBold SemiConden" panose="020B0502040204020203" pitchFamily="34" charset="0"/>
            </a:rPr>
            <a:t>Total</a:t>
          </a:r>
          <a:r>
            <a:rPr lang="en-US" sz="1800" baseline="0">
              <a:latin typeface="Bahnschrift SemiBold SemiConden" panose="020B0502040204020203" pitchFamily="34" charset="0"/>
            </a:rPr>
            <a:t> Profits</a:t>
          </a:r>
          <a:endParaRPr lang="en-US" sz="1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9</xdr:col>
      <xdr:colOff>113489</xdr:colOff>
      <xdr:row>5</xdr:row>
      <xdr:rowOff>64852</xdr:rowOff>
    </xdr:from>
    <xdr:to>
      <xdr:col>11</xdr:col>
      <xdr:colOff>353269</xdr:colOff>
      <xdr:row>10</xdr:row>
      <xdr:rowOff>144619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848D5F07-405B-4FB8-8262-BB075F68B6AE}"/>
            </a:ext>
          </a:extLst>
        </xdr:cNvPr>
        <xdr:cNvSpPr/>
      </xdr:nvSpPr>
      <xdr:spPr>
        <a:xfrm>
          <a:off x="13991616" y="997086"/>
          <a:ext cx="3041177" cy="1012001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latin typeface="Bahnschrift SemiBold SemiConden" panose="020B0502040204020203" pitchFamily="34" charset="0"/>
            </a:rPr>
            <a:t>Best Seller Fragrance</a:t>
          </a:r>
        </a:p>
      </xdr:txBody>
    </xdr:sp>
    <xdr:clientData/>
  </xdr:twoCellAnchor>
  <xdr:twoCellAnchor>
    <xdr:from>
      <xdr:col>9</xdr:col>
      <xdr:colOff>282043</xdr:colOff>
      <xdr:row>7</xdr:row>
      <xdr:rowOff>56746</xdr:rowOff>
    </xdr:from>
    <xdr:to>
      <xdr:col>11</xdr:col>
      <xdr:colOff>184715</xdr:colOff>
      <xdr:row>9</xdr:row>
      <xdr:rowOff>174613</xdr:rowOff>
    </xdr:to>
    <xdr:sp macro="" textlink="'In-Depth Insights'!$C$12">
      <xdr:nvSpPr>
        <xdr:cNvPr id="16" name="TextBox 15">
          <a:extLst>
            <a:ext uri="{FF2B5EF4-FFF2-40B4-BE49-F238E27FC236}">
              <a16:creationId xmlns:a16="http://schemas.microsoft.com/office/drawing/2014/main" id="{D22592B9-F8A3-4199-8ACB-9F3C41DB1063}"/>
            </a:ext>
          </a:extLst>
        </xdr:cNvPr>
        <xdr:cNvSpPr txBox="1"/>
      </xdr:nvSpPr>
      <xdr:spPr>
        <a:xfrm>
          <a:off x="14328724" y="1361874"/>
          <a:ext cx="2366961" cy="49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54BAE1A-0EB8-4055-BAFD-3BF02AE85153}" type="TxLink">
            <a:rPr lang="en-US" sz="2800" b="0" i="0" u="none" strike="noStrike">
              <a:solidFill>
                <a:srgbClr val="002060"/>
              </a:solidFill>
              <a:latin typeface="Bahnschrift SemiBold SemiConden"/>
              <a:ea typeface="+mn-ea"/>
              <a:cs typeface="Calibri"/>
            </a:rPr>
            <a:pPr marL="0" indent="0" algn="ctr"/>
            <a:t>Dior Sauvage</a:t>
          </a:fld>
          <a:endParaRPr lang="en-US" sz="4800" b="0" i="0" u="none" strike="noStrike">
            <a:solidFill>
              <a:srgbClr val="002060"/>
            </a:solidFill>
            <a:latin typeface="Bahnschrift SemiBold SemiConden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420072</xdr:colOff>
      <xdr:row>7</xdr:row>
      <xdr:rowOff>16213</xdr:rowOff>
    </xdr:from>
    <xdr:to>
      <xdr:col>7</xdr:col>
      <xdr:colOff>322744</xdr:colOff>
      <xdr:row>9</xdr:row>
      <xdr:rowOff>134080</xdr:rowOff>
    </xdr:to>
    <xdr:sp macro="" textlink="'In-Depth Insights'!$AA$12">
      <xdr:nvSpPr>
        <xdr:cNvPr id="17" name="TextBox 16">
          <a:extLst>
            <a:ext uri="{FF2B5EF4-FFF2-40B4-BE49-F238E27FC236}">
              <a16:creationId xmlns:a16="http://schemas.microsoft.com/office/drawing/2014/main" id="{EA8F3619-BA51-4A40-8D47-370B49B794D3}"/>
            </a:ext>
          </a:extLst>
        </xdr:cNvPr>
        <xdr:cNvSpPr txBox="1"/>
      </xdr:nvSpPr>
      <xdr:spPr>
        <a:xfrm>
          <a:off x="9481548" y="1321341"/>
          <a:ext cx="2366961" cy="49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0B1FD41-AB2E-4947-A5B9-AB4B5B8E8676}" type="TxLink">
            <a:rPr lang="en-US" sz="2800" b="0" i="0" u="none" strike="noStrike">
              <a:solidFill>
                <a:srgbClr val="002060"/>
              </a:solidFill>
              <a:latin typeface="Bahnschrift SemiBold SemiConden"/>
              <a:ea typeface="+mn-ea"/>
              <a:cs typeface="Calibri"/>
            </a:rPr>
            <a:pPr marL="0" indent="0" algn="ctr"/>
            <a:t>$1,472</a:t>
          </a:fld>
          <a:endParaRPr lang="en-US" sz="2800" b="0" i="0" u="none" strike="noStrike">
            <a:solidFill>
              <a:srgbClr val="002060"/>
            </a:solidFill>
            <a:latin typeface="Bahnschrift SemiBold SemiConden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576688</xdr:colOff>
      <xdr:row>7</xdr:row>
      <xdr:rowOff>40533</xdr:rowOff>
    </xdr:from>
    <xdr:to>
      <xdr:col>3</xdr:col>
      <xdr:colOff>479360</xdr:colOff>
      <xdr:row>9</xdr:row>
      <xdr:rowOff>158400</xdr:rowOff>
    </xdr:to>
    <xdr:sp macro="" textlink="'In-Depth Insights'!$Z$12">
      <xdr:nvSpPr>
        <xdr:cNvPr id="19" name="TextBox 18">
          <a:extLst>
            <a:ext uri="{FF2B5EF4-FFF2-40B4-BE49-F238E27FC236}">
              <a16:creationId xmlns:a16="http://schemas.microsoft.com/office/drawing/2014/main" id="{CFE08C7B-2ECB-4E74-B6EE-FBAE3380DB51}"/>
            </a:ext>
          </a:extLst>
        </xdr:cNvPr>
        <xdr:cNvSpPr txBox="1"/>
      </xdr:nvSpPr>
      <xdr:spPr>
        <a:xfrm>
          <a:off x="4671546" y="1345661"/>
          <a:ext cx="2366961" cy="49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48D8A17-E957-4FA8-80AD-0EC31A380567}" type="TxLink">
            <a:rPr lang="en-US" sz="2800" b="0" i="0" u="none" strike="noStrike">
              <a:solidFill>
                <a:srgbClr val="002060"/>
              </a:solidFill>
              <a:latin typeface="Bahnschrift SemiBold SemiConden"/>
              <a:ea typeface="+mn-ea"/>
              <a:cs typeface="Calibri"/>
            </a:rPr>
            <a:pPr marL="0" indent="0" algn="ctr"/>
            <a:t>$4,095</a:t>
          </a:fld>
          <a:endParaRPr lang="en-US" sz="2800" b="0" i="0" u="none" strike="noStrike">
            <a:solidFill>
              <a:srgbClr val="002060"/>
            </a:solidFill>
            <a:latin typeface="Bahnschrift SemiBold SemiConden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69119</xdr:colOff>
      <xdr:row>18</xdr:row>
      <xdr:rowOff>27051</xdr:rowOff>
    </xdr:from>
    <xdr:to>
      <xdr:col>0</xdr:col>
      <xdr:colOff>1736483</xdr:colOff>
      <xdr:row>23</xdr:row>
      <xdr:rowOff>27019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655A8A9-3D4A-4D7D-844D-69FEE222487E}"/>
            </a:ext>
          </a:extLst>
        </xdr:cNvPr>
        <xdr:cNvGrpSpPr/>
      </xdr:nvGrpSpPr>
      <xdr:grpSpPr>
        <a:xfrm>
          <a:off x="138238" y="3363375"/>
          <a:ext cx="3334728" cy="926725"/>
          <a:chOff x="301591" y="3327965"/>
          <a:chExt cx="3056374" cy="929472"/>
        </a:xfrm>
      </xdr:grpSpPr>
      <xdr:sp macro="" textlink="">
        <xdr:nvSpPr>
          <xdr:cNvPr id="5" name="TextBox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13F9A80-2CE1-88A3-C427-34B3083B2CC7}"/>
              </a:ext>
            </a:extLst>
          </xdr:cNvPr>
          <xdr:cNvSpPr txBox="1"/>
        </xdr:nvSpPr>
        <xdr:spPr>
          <a:xfrm>
            <a:off x="1097086" y="3327965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7" name="Graphic 6" descr="Presentation with pie chart with solid fill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8643DC9-4E42-0E2E-C9CA-9B0A6D7F04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01591" y="3335501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69559</xdr:colOff>
      <xdr:row>11</xdr:row>
      <xdr:rowOff>104776</xdr:rowOff>
    </xdr:from>
    <xdr:to>
      <xdr:col>0</xdr:col>
      <xdr:colOff>1736044</xdr:colOff>
      <xdr:row>16</xdr:row>
      <xdr:rowOff>104744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C2DCED9-5509-4051-8AD2-129C1D103239}"/>
            </a:ext>
          </a:extLst>
        </xdr:cNvPr>
        <xdr:cNvGrpSpPr/>
      </xdr:nvGrpSpPr>
      <xdr:grpSpPr>
        <a:xfrm>
          <a:off x="139118" y="2143641"/>
          <a:ext cx="3332970" cy="926725"/>
          <a:chOff x="231468" y="2143655"/>
          <a:chExt cx="3290836" cy="929472"/>
        </a:xfrm>
      </xdr:grpSpPr>
      <xdr:sp macro="" textlink="">
        <xdr:nvSpPr>
          <xdr:cNvPr id="10" name="TextBox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4B47B32-4182-B33B-85D7-AD0DB7552541}"/>
              </a:ext>
            </a:extLst>
          </xdr:cNvPr>
          <xdr:cNvSpPr txBox="1"/>
        </xdr:nvSpPr>
        <xdr:spPr>
          <a:xfrm>
            <a:off x="1261425" y="2143655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12" name="Graphic 11" descr="Money with solid fill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5998A8B-2EFD-BD89-213C-0BB78385C5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31468" y="2151191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65966</xdr:colOff>
      <xdr:row>24</xdr:row>
      <xdr:rowOff>134677</xdr:rowOff>
    </xdr:from>
    <xdr:to>
      <xdr:col>0</xdr:col>
      <xdr:colOff>1739636</xdr:colOff>
      <xdr:row>29</xdr:row>
      <xdr:rowOff>134645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BBF4BE5B-6B10-4A06-91AC-6022476F86A1}"/>
            </a:ext>
          </a:extLst>
        </xdr:cNvPr>
        <xdr:cNvGrpSpPr/>
      </xdr:nvGrpSpPr>
      <xdr:grpSpPr>
        <a:xfrm>
          <a:off x="131932" y="4583109"/>
          <a:ext cx="3347340" cy="926725"/>
          <a:chOff x="341950" y="4558613"/>
          <a:chExt cx="3177448" cy="929472"/>
        </a:xfrm>
      </xdr:grpSpPr>
      <xdr:sp macro="" textlink="">
        <xdr:nvSpPr>
          <xdr:cNvPr id="24" name="TextBox 2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5F1908E-8985-0721-BAE0-3B7373AE5490}"/>
              </a:ext>
            </a:extLst>
          </xdr:cNvPr>
          <xdr:cNvSpPr txBox="1"/>
        </xdr:nvSpPr>
        <xdr:spPr>
          <a:xfrm>
            <a:off x="1179315" y="4558613"/>
            <a:ext cx="2340083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5" name="Graphic 24" descr="Bar graph with upward trend with solid fill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0D443F1-0855-38B4-DC44-0EC236A069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1950" y="4566147"/>
            <a:ext cx="939747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58307</xdr:colOff>
      <xdr:row>31</xdr:row>
      <xdr:rowOff>56952</xdr:rowOff>
    </xdr:from>
    <xdr:to>
      <xdr:col>0</xdr:col>
      <xdr:colOff>1747295</xdr:colOff>
      <xdr:row>36</xdr:row>
      <xdr:rowOff>56920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8DA7308A-54A9-4EC8-912A-4D6B19417BF8}"/>
            </a:ext>
          </a:extLst>
        </xdr:cNvPr>
        <xdr:cNvGrpSpPr/>
      </xdr:nvGrpSpPr>
      <xdr:grpSpPr>
        <a:xfrm>
          <a:off x="116614" y="5802844"/>
          <a:ext cx="3377976" cy="926725"/>
          <a:chOff x="107577" y="5300531"/>
          <a:chExt cx="3377977" cy="904843"/>
        </a:xfrm>
      </xdr:grpSpPr>
      <xdr:sp macro="" textlink="">
        <xdr:nvSpPr>
          <xdr:cNvPr id="31" name="TextBox 30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B9F4589-4662-A5A6-3F2E-C2CE5D13D116}"/>
              </a:ext>
            </a:extLst>
          </xdr:cNvPr>
          <xdr:cNvSpPr txBox="1"/>
        </xdr:nvSpPr>
        <xdr:spPr>
          <a:xfrm>
            <a:off x="1020351" y="5300531"/>
            <a:ext cx="2465203" cy="904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In-Depth</a:t>
            </a:r>
            <a:r>
              <a:rPr lang="en-US" sz="26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</a:t>
            </a:r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32" name="Graphic 31" descr="Research with solid fill">
            <a:extLst>
              <a:ext uri="{FF2B5EF4-FFF2-40B4-BE49-F238E27FC236}">
                <a16:creationId xmlns:a16="http://schemas.microsoft.com/office/drawing/2014/main" id="{59262CB9-754C-B7C6-05D3-A540495778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07577" y="5340576"/>
            <a:ext cx="887506" cy="82475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150826</xdr:colOff>
      <xdr:row>16</xdr:row>
      <xdr:rowOff>143509</xdr:rowOff>
    </xdr:from>
    <xdr:to>
      <xdr:col>0</xdr:col>
      <xdr:colOff>3485554</xdr:colOff>
      <xdr:row>21</xdr:row>
      <xdr:rowOff>151883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32244FB-8609-4222-8ACB-80D6B39E945B}"/>
            </a:ext>
          </a:extLst>
        </xdr:cNvPr>
        <xdr:cNvGrpSpPr/>
      </xdr:nvGrpSpPr>
      <xdr:grpSpPr>
        <a:xfrm>
          <a:off x="150826" y="3012215"/>
          <a:ext cx="3334728" cy="904844"/>
          <a:chOff x="226088" y="3131736"/>
          <a:chExt cx="3056374" cy="929472"/>
        </a:xfrm>
      </xdr:grpSpPr>
      <xdr:sp macro="" textlink="">
        <xdr:nvSpPr>
          <xdr:cNvPr id="4" name="TextBox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DBB54490-093B-32AF-8223-20509A8C13E7}"/>
              </a:ext>
            </a:extLst>
          </xdr:cNvPr>
          <xdr:cNvSpPr txBox="1"/>
        </xdr:nvSpPr>
        <xdr:spPr>
          <a:xfrm>
            <a:off x="1021583" y="3131736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5" name="Graphic 4" descr="Presentation with pie chart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6E94EB3-5FA8-4F82-49EE-3F22FFB5C7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6088" y="3139272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152584</xdr:colOff>
      <xdr:row>10</xdr:row>
      <xdr:rowOff>61767</xdr:rowOff>
    </xdr:from>
    <xdr:to>
      <xdr:col>0</xdr:col>
      <xdr:colOff>3485554</xdr:colOff>
      <xdr:row>15</xdr:row>
      <xdr:rowOff>70140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4B29729-D65B-435E-91B4-5886FE7539B8}"/>
            </a:ext>
          </a:extLst>
        </xdr:cNvPr>
        <xdr:cNvGrpSpPr/>
      </xdr:nvGrpSpPr>
      <xdr:grpSpPr>
        <a:xfrm>
          <a:off x="152584" y="1854708"/>
          <a:ext cx="3332970" cy="904844"/>
          <a:chOff x="200967" y="1957754"/>
          <a:chExt cx="3290836" cy="929472"/>
        </a:xfrm>
      </xdr:grpSpPr>
      <xdr:sp macro="" textlink="">
        <xdr:nvSpPr>
          <xdr:cNvPr id="7" name="TextBox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12ECA09-C5BD-CB33-CD61-42FC61369D1D}"/>
              </a:ext>
            </a:extLst>
          </xdr:cNvPr>
          <xdr:cNvSpPr txBox="1"/>
        </xdr:nvSpPr>
        <xdr:spPr>
          <a:xfrm>
            <a:off x="1230924" y="1957754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8" name="Graphic 7" descr="Money with solid fil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F54C12D-DE27-6F0F-879A-3E135427E5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0967" y="196529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138213</xdr:colOff>
      <xdr:row>23</xdr:row>
      <xdr:rowOff>50882</xdr:rowOff>
    </xdr:from>
    <xdr:to>
      <xdr:col>0</xdr:col>
      <xdr:colOff>3485554</xdr:colOff>
      <xdr:row>28</xdr:row>
      <xdr:rowOff>59255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A85F152-CB51-4FC4-80F0-C573B16F3C86}"/>
            </a:ext>
          </a:extLst>
        </xdr:cNvPr>
        <xdr:cNvGrpSpPr/>
      </xdr:nvGrpSpPr>
      <xdr:grpSpPr>
        <a:xfrm>
          <a:off x="138213" y="4174647"/>
          <a:ext cx="3347341" cy="904843"/>
          <a:chOff x="293076" y="4341726"/>
          <a:chExt cx="3177448" cy="929472"/>
        </a:xfrm>
      </xdr:grpSpPr>
      <xdr:sp macro="" textlink="">
        <xdr:nvSpPr>
          <xdr:cNvPr id="10" name="TextBox 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96AAD2A-BD2C-82B2-6001-1915E66CDF9A}"/>
              </a:ext>
            </a:extLst>
          </xdr:cNvPr>
          <xdr:cNvSpPr txBox="1"/>
        </xdr:nvSpPr>
        <xdr:spPr>
          <a:xfrm>
            <a:off x="1130441" y="4341726"/>
            <a:ext cx="2340083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11" name="Graphic 10" descr="Bar graph with upward trend with solid fill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EE39037-1A60-71A9-12AA-E7D6DA9923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93076" y="4349262"/>
            <a:ext cx="939747" cy="9144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333911</xdr:colOff>
      <xdr:row>7</xdr:row>
      <xdr:rowOff>162673</xdr:rowOff>
    </xdr:from>
    <xdr:to>
      <xdr:col>11</xdr:col>
      <xdr:colOff>316787</xdr:colOff>
      <xdr:row>34</xdr:row>
      <xdr:rowOff>17379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65F6E0-BC22-478B-8EA7-999689A76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235085</xdr:colOff>
      <xdr:row>0</xdr:row>
      <xdr:rowOff>0</xdr:rowOff>
    </xdr:from>
    <xdr:to>
      <xdr:col>21</xdr:col>
      <xdr:colOff>94180</xdr:colOff>
      <xdr:row>4</xdr:row>
      <xdr:rowOff>167692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3210E60-D181-4712-B4FC-21989855D6E4}"/>
            </a:ext>
          </a:extLst>
        </xdr:cNvPr>
        <xdr:cNvSpPr/>
      </xdr:nvSpPr>
      <xdr:spPr>
        <a:xfrm>
          <a:off x="3771107" y="0"/>
          <a:ext cx="12016848" cy="886883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Charts</a:t>
          </a:r>
        </a:p>
      </xdr:txBody>
    </xdr:sp>
    <xdr:clientData/>
  </xdr:twoCellAnchor>
  <xdr:twoCellAnchor>
    <xdr:from>
      <xdr:col>11</xdr:col>
      <xdr:colOff>590765</xdr:colOff>
      <xdr:row>7</xdr:row>
      <xdr:rowOff>162673</xdr:rowOff>
    </xdr:from>
    <xdr:to>
      <xdr:col>21</xdr:col>
      <xdr:colOff>30947</xdr:colOff>
      <xdr:row>34</xdr:row>
      <xdr:rowOff>17122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C7C097-15D2-41AD-91C3-411D305AD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333911</xdr:colOff>
      <xdr:row>5</xdr:row>
      <xdr:rowOff>25686</xdr:rowOff>
    </xdr:from>
    <xdr:to>
      <xdr:col>11</xdr:col>
      <xdr:colOff>333910</xdr:colOff>
      <xdr:row>7</xdr:row>
      <xdr:rowOff>102743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24898DA-373E-F8A0-B674-DC4077B3D73D}"/>
            </a:ext>
          </a:extLst>
        </xdr:cNvPr>
        <xdr:cNvSpPr/>
      </xdr:nvSpPr>
      <xdr:spPr>
        <a:xfrm>
          <a:off x="3869933" y="924675"/>
          <a:ext cx="6078876" cy="436652"/>
        </a:xfrm>
        <a:prstGeom prst="roundRect">
          <a:avLst/>
        </a:prstGeom>
        <a:solidFill>
          <a:srgbClr val="D2B3E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600">
              <a:latin typeface="Bahnschrift SemiBold SemiConden" panose="020B0502040204020203" pitchFamily="34" charset="0"/>
            </a:rPr>
            <a:t>Fragrances Sales</a:t>
          </a:r>
        </a:p>
      </xdr:txBody>
    </xdr:sp>
    <xdr:clientData/>
  </xdr:twoCellAnchor>
  <xdr:twoCellAnchor>
    <xdr:from>
      <xdr:col>12</xdr:col>
      <xdr:colOff>8562</xdr:colOff>
      <xdr:row>5</xdr:row>
      <xdr:rowOff>25686</xdr:rowOff>
    </xdr:from>
    <xdr:to>
      <xdr:col>21</xdr:col>
      <xdr:colOff>34247</xdr:colOff>
      <xdr:row>7</xdr:row>
      <xdr:rowOff>102743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91AF376-1FE1-4347-A4EA-822F94000C9C}"/>
            </a:ext>
          </a:extLst>
        </xdr:cNvPr>
        <xdr:cNvSpPr/>
      </xdr:nvSpPr>
      <xdr:spPr>
        <a:xfrm>
          <a:off x="10231349" y="924675"/>
          <a:ext cx="5496673" cy="436652"/>
        </a:xfrm>
        <a:prstGeom prst="roundRect">
          <a:avLst/>
        </a:prstGeom>
        <a:solidFill>
          <a:srgbClr val="D2B3E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600">
              <a:latin typeface="Bahnschrift SemiBold SemiConden" panose="020B0502040204020203" pitchFamily="34" charset="0"/>
            </a:rPr>
            <a:t>Customers Purchases</a:t>
          </a:r>
        </a:p>
      </xdr:txBody>
    </xdr:sp>
    <xdr:clientData/>
  </xdr:twoCellAnchor>
  <xdr:twoCellAnchor editAs="oneCell">
    <xdr:from>
      <xdr:col>0</xdr:col>
      <xdr:colOff>111731</xdr:colOff>
      <xdr:row>2</xdr:row>
      <xdr:rowOff>131338</xdr:rowOff>
    </xdr:from>
    <xdr:to>
      <xdr:col>0</xdr:col>
      <xdr:colOff>3449291</xdr:colOff>
      <xdr:row>10</xdr:row>
      <xdr:rowOff>59932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8" name="SaleDate 2">
              <a:extLst>
                <a:ext uri="{FF2B5EF4-FFF2-40B4-BE49-F238E27FC236}">
                  <a16:creationId xmlns:a16="http://schemas.microsoft.com/office/drawing/2014/main" id="{8E99B85E-6C40-5702-D7B2-E6A4819DC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31" y="495020"/>
              <a:ext cx="3337560" cy="1383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107577</xdr:colOff>
      <xdr:row>29</xdr:row>
      <xdr:rowOff>56178</xdr:rowOff>
    </xdr:from>
    <xdr:to>
      <xdr:col>0</xdr:col>
      <xdr:colOff>3485554</xdr:colOff>
      <xdr:row>34</xdr:row>
      <xdr:rowOff>64550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27BCC8DE-F8D5-F02D-38E2-A2E6F7921307}"/>
            </a:ext>
          </a:extLst>
        </xdr:cNvPr>
        <xdr:cNvGrpSpPr/>
      </xdr:nvGrpSpPr>
      <xdr:grpSpPr>
        <a:xfrm>
          <a:off x="107577" y="5255707"/>
          <a:ext cx="3377977" cy="904843"/>
          <a:chOff x="107577" y="5300531"/>
          <a:chExt cx="3377977" cy="904843"/>
        </a:xfrm>
      </xdr:grpSpPr>
      <xdr:sp macro="" textlink="">
        <xdr:nvSpPr>
          <xdr:cNvPr id="2" name="TextBox 1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3E85556C-1A84-4604-8CF5-4F01C698A0E0}"/>
              </a:ext>
            </a:extLst>
          </xdr:cNvPr>
          <xdr:cNvSpPr txBox="1"/>
        </xdr:nvSpPr>
        <xdr:spPr>
          <a:xfrm>
            <a:off x="1020351" y="5300531"/>
            <a:ext cx="2465203" cy="904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In-Depth</a:t>
            </a:r>
            <a:r>
              <a:rPr lang="en-US" sz="26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</a:t>
            </a:r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30" name="Graphic 29" descr="Research with solid fill">
            <a:extLst>
              <a:ext uri="{FF2B5EF4-FFF2-40B4-BE49-F238E27FC236}">
                <a16:creationId xmlns:a16="http://schemas.microsoft.com/office/drawing/2014/main" id="{F7340648-3AA5-20FB-1BB2-0F932C62ED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7577" y="5340576"/>
            <a:ext cx="887506" cy="82475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0</xdr:row>
      <xdr:rowOff>0</xdr:rowOff>
    </xdr:from>
    <xdr:to>
      <xdr:col>9</xdr:col>
      <xdr:colOff>726057</xdr:colOff>
      <xdr:row>5</xdr:row>
      <xdr:rowOff>17008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4447AA8-D5E2-46F9-9B74-E032A7ABF28D}"/>
            </a:ext>
          </a:extLst>
        </xdr:cNvPr>
        <xdr:cNvSpPr/>
      </xdr:nvSpPr>
      <xdr:spPr>
        <a:xfrm>
          <a:off x="4147869" y="0"/>
          <a:ext cx="8935528" cy="915593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Cruical Insights </a:t>
          </a:r>
          <a:r>
            <a:rPr lang="en-US" sz="4800" baseline="0">
              <a:latin typeface="Bahnschrift SemiBold SemiConden" panose="020B0502040204020203" pitchFamily="34" charset="0"/>
            </a:rPr>
            <a:t>Dashboard</a:t>
          </a:r>
          <a:endParaRPr lang="en-US" sz="4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42333</xdr:colOff>
      <xdr:row>8</xdr:row>
      <xdr:rowOff>42728</xdr:rowOff>
    </xdr:from>
    <xdr:to>
      <xdr:col>0</xdr:col>
      <xdr:colOff>3365500</xdr:colOff>
      <xdr:row>13</xdr:row>
      <xdr:rowOff>23294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B84FEF8C-2806-4502-84D8-0D65A09D2ACF}"/>
            </a:ext>
          </a:extLst>
        </xdr:cNvPr>
        <xdr:cNvGrpSpPr/>
      </xdr:nvGrpSpPr>
      <xdr:grpSpPr>
        <a:xfrm>
          <a:off x="42333" y="1510284"/>
          <a:ext cx="3323167" cy="940121"/>
          <a:chOff x="226088" y="3131736"/>
          <a:chExt cx="3056374" cy="929472"/>
        </a:xfrm>
      </xdr:grpSpPr>
      <xdr:sp macro="" textlink="">
        <xdr:nvSpPr>
          <xdr:cNvPr id="14" name="TextBox 1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3261F5E-68AE-0200-A5A8-E41C8482706D}"/>
              </a:ext>
            </a:extLst>
          </xdr:cNvPr>
          <xdr:cNvSpPr txBox="1"/>
        </xdr:nvSpPr>
        <xdr:spPr>
          <a:xfrm>
            <a:off x="1021583" y="3131736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19" name="Graphic 18" descr="Presentation with pie chart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CE3A187-7590-1787-2D59-428D8B7FDC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6088" y="3139272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42333</xdr:colOff>
      <xdr:row>1</xdr:row>
      <xdr:rowOff>169333</xdr:rowOff>
    </xdr:from>
    <xdr:to>
      <xdr:col>0</xdr:col>
      <xdr:colOff>3365439</xdr:colOff>
      <xdr:row>7</xdr:row>
      <xdr:rowOff>8787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39BD6186-BCF2-4B99-96A3-4FDC61832303}"/>
            </a:ext>
          </a:extLst>
        </xdr:cNvPr>
        <xdr:cNvGrpSpPr/>
      </xdr:nvGrpSpPr>
      <xdr:grpSpPr>
        <a:xfrm>
          <a:off x="42333" y="352777"/>
          <a:ext cx="3323106" cy="940121"/>
          <a:chOff x="200967" y="1957754"/>
          <a:chExt cx="3290836" cy="929472"/>
        </a:xfrm>
      </xdr:grpSpPr>
      <xdr:sp macro="" textlink="">
        <xdr:nvSpPr>
          <xdr:cNvPr id="21" name="TextBox 2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7A05584-7123-700A-0B74-1795CE8D67AA}"/>
              </a:ext>
            </a:extLst>
          </xdr:cNvPr>
          <xdr:cNvSpPr txBox="1"/>
        </xdr:nvSpPr>
        <xdr:spPr>
          <a:xfrm>
            <a:off x="1230924" y="1957754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22" name="Graphic 21" descr="Money with solid fil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8D61AA4-6208-1941-529D-9A9D5A79A9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0967" y="196529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42333</xdr:colOff>
      <xdr:row>14</xdr:row>
      <xdr:rowOff>48050</xdr:rowOff>
    </xdr:from>
    <xdr:to>
      <xdr:col>0</xdr:col>
      <xdr:colOff>3365943</xdr:colOff>
      <xdr:row>19</xdr:row>
      <xdr:rowOff>14503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F9967AA9-ED47-4002-A32F-4524A41FB49D}"/>
            </a:ext>
          </a:extLst>
        </xdr:cNvPr>
        <xdr:cNvGrpSpPr/>
      </xdr:nvGrpSpPr>
      <xdr:grpSpPr>
        <a:xfrm>
          <a:off x="42333" y="2672717"/>
          <a:ext cx="3323610" cy="940119"/>
          <a:chOff x="293076" y="4341726"/>
          <a:chExt cx="3177448" cy="929472"/>
        </a:xfrm>
      </xdr:grpSpPr>
      <xdr:sp macro="" textlink="">
        <xdr:nvSpPr>
          <xdr:cNvPr id="24" name="TextBox 2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EF3DC78-8FE5-8D3B-247F-843FEFC434B9}"/>
              </a:ext>
            </a:extLst>
          </xdr:cNvPr>
          <xdr:cNvSpPr txBox="1"/>
        </xdr:nvSpPr>
        <xdr:spPr>
          <a:xfrm>
            <a:off x="1130441" y="4341726"/>
            <a:ext cx="2340083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5" name="Graphic 24" descr="Bar graph with upward trend with solid fill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B066B44-674D-4779-8E7C-B5A07245A3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93076" y="4349262"/>
            <a:ext cx="939747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42333</xdr:colOff>
      <xdr:row>19</xdr:row>
      <xdr:rowOff>155444</xdr:rowOff>
    </xdr:from>
    <xdr:to>
      <xdr:col>0</xdr:col>
      <xdr:colOff>3360115</xdr:colOff>
      <xdr:row>24</xdr:row>
      <xdr:rowOff>164229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2CBC1574-C816-4F81-9D86-884771716A60}"/>
            </a:ext>
          </a:extLst>
        </xdr:cNvPr>
        <xdr:cNvGrpSpPr/>
      </xdr:nvGrpSpPr>
      <xdr:grpSpPr>
        <a:xfrm>
          <a:off x="42333" y="3753777"/>
          <a:ext cx="3317782" cy="940119"/>
          <a:chOff x="107577" y="5300531"/>
          <a:chExt cx="3377977" cy="904843"/>
        </a:xfrm>
      </xdr:grpSpPr>
      <xdr:sp macro="" textlink="">
        <xdr:nvSpPr>
          <xdr:cNvPr id="27" name="TextBox 2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1D441298-5ADF-4860-222A-FAF544452C5D}"/>
              </a:ext>
            </a:extLst>
          </xdr:cNvPr>
          <xdr:cNvSpPr txBox="1"/>
        </xdr:nvSpPr>
        <xdr:spPr>
          <a:xfrm>
            <a:off x="1020351" y="5300531"/>
            <a:ext cx="2465203" cy="904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In-Depth</a:t>
            </a:r>
            <a:r>
              <a:rPr lang="en-US" sz="26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</a:t>
            </a:r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8" name="Graphic 27" descr="Research with solid fill">
            <a:extLst>
              <a:ext uri="{FF2B5EF4-FFF2-40B4-BE49-F238E27FC236}">
                <a16:creationId xmlns:a16="http://schemas.microsoft.com/office/drawing/2014/main" id="{8D8F42A4-40A1-5F14-8DAB-64DEFA63A0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7577" y="5340576"/>
            <a:ext cx="887506" cy="824753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27</xdr:col>
      <xdr:colOff>0</xdr:colOff>
      <xdr:row>5</xdr:row>
      <xdr:rowOff>17008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8668714-B4F3-43BB-9E6F-67332E901BDF}"/>
            </a:ext>
          </a:extLst>
        </xdr:cNvPr>
        <xdr:cNvSpPr/>
      </xdr:nvSpPr>
      <xdr:spPr>
        <a:xfrm>
          <a:off x="4145280" y="0"/>
          <a:ext cx="24018240" cy="931408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In-Depth Insights </a:t>
          </a:r>
          <a:r>
            <a:rPr lang="en-US" sz="4800" baseline="0">
              <a:latin typeface="Bahnschrift SemiBold SemiConden" panose="020B0502040204020203" pitchFamily="34" charset="0"/>
            </a:rPr>
            <a:t>Dashboard</a:t>
          </a:r>
          <a:endParaRPr lang="en-US" sz="4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24</xdr:col>
      <xdr:colOff>623212</xdr:colOff>
      <xdr:row>1</xdr:row>
      <xdr:rowOff>47584</xdr:rowOff>
    </xdr:from>
    <xdr:to>
      <xdr:col>26</xdr:col>
      <xdr:colOff>545045</xdr:colOff>
      <xdr:row>3</xdr:row>
      <xdr:rowOff>136805</xdr:rowOff>
    </xdr:to>
    <xdr:sp macro="" textlink="">
      <xdr:nvSpPr>
        <xdr:cNvPr id="15" name="Rectangle: Rounded Corners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756DB-9C81-2EF9-FE9D-95EA1FB3C68D}"/>
            </a:ext>
          </a:extLst>
        </xdr:cNvPr>
        <xdr:cNvSpPr/>
      </xdr:nvSpPr>
      <xdr:spPr>
        <a:xfrm>
          <a:off x="25908602" y="233438"/>
          <a:ext cx="1659565" cy="460928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Back To Menu</a:t>
          </a:r>
        </a:p>
      </xdr:txBody>
    </xdr:sp>
    <xdr:clientData/>
  </xdr:twoCellAnchor>
  <xdr:twoCellAnchor>
    <xdr:from>
      <xdr:col>0</xdr:col>
      <xdr:colOff>729029</xdr:colOff>
      <xdr:row>2</xdr:row>
      <xdr:rowOff>73268</xdr:rowOff>
    </xdr:from>
    <xdr:to>
      <xdr:col>0</xdr:col>
      <xdr:colOff>2648684</xdr:colOff>
      <xdr:row>4</xdr:row>
      <xdr:rowOff>131884</xdr:rowOff>
    </xdr:to>
    <xdr:sp macro="" textlink="">
      <xdr:nvSpPr>
        <xdr:cNvPr id="21" name="Rectangle: Rounded Corners 2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7D0182C-C2B3-39D2-8652-80950FF3983E}"/>
            </a:ext>
          </a:extLst>
        </xdr:cNvPr>
        <xdr:cNvSpPr/>
      </xdr:nvSpPr>
      <xdr:spPr>
        <a:xfrm>
          <a:off x="729029" y="439614"/>
          <a:ext cx="1919655" cy="424962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Fragrances Insights</a:t>
          </a:r>
        </a:p>
      </xdr:txBody>
    </xdr:sp>
    <xdr:clientData/>
  </xdr:twoCellAnchor>
  <xdr:twoCellAnchor>
    <xdr:from>
      <xdr:col>0</xdr:col>
      <xdr:colOff>729029</xdr:colOff>
      <xdr:row>5</xdr:row>
      <xdr:rowOff>21980</xdr:rowOff>
    </xdr:from>
    <xdr:to>
      <xdr:col>0</xdr:col>
      <xdr:colOff>2648684</xdr:colOff>
      <xdr:row>7</xdr:row>
      <xdr:rowOff>80595</xdr:rowOff>
    </xdr:to>
    <xdr:sp macro="" textlink="">
      <xdr:nvSpPr>
        <xdr:cNvPr id="28" name="Rectangle: Rounded Corners 2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438637-B634-46A8-815D-876A8E4FBF36}"/>
            </a:ext>
          </a:extLst>
        </xdr:cNvPr>
        <xdr:cNvSpPr/>
      </xdr:nvSpPr>
      <xdr:spPr>
        <a:xfrm>
          <a:off x="729029" y="937845"/>
          <a:ext cx="1919655" cy="424962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Customers </a:t>
          </a:r>
          <a:r>
            <a:rPr lang="en-US" sz="1600">
              <a:solidFill>
                <a:schemeClr val="lt1"/>
              </a:solidFill>
              <a:latin typeface="Bahnschrift SemiBold SemiConden" panose="020B0502040204020203" pitchFamily="34" charset="0"/>
              <a:ea typeface="+mn-ea"/>
              <a:cs typeface="+mn-cs"/>
            </a:rPr>
            <a:t>Insights</a:t>
          </a:r>
        </a:p>
      </xdr:txBody>
    </xdr:sp>
    <xdr:clientData/>
  </xdr:twoCellAnchor>
  <xdr:twoCellAnchor>
    <xdr:from>
      <xdr:col>0</xdr:col>
      <xdr:colOff>729029</xdr:colOff>
      <xdr:row>7</xdr:row>
      <xdr:rowOff>153865</xdr:rowOff>
    </xdr:from>
    <xdr:to>
      <xdr:col>0</xdr:col>
      <xdr:colOff>2648684</xdr:colOff>
      <xdr:row>10</xdr:row>
      <xdr:rowOff>1</xdr:rowOff>
    </xdr:to>
    <xdr:sp macro="" textlink="">
      <xdr:nvSpPr>
        <xdr:cNvPr id="29" name="Rectangle: Rounded Corners 2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B7D5B5-2AF5-41B1-B705-F594F5D8EDF6}"/>
            </a:ext>
          </a:extLst>
        </xdr:cNvPr>
        <xdr:cNvSpPr/>
      </xdr:nvSpPr>
      <xdr:spPr>
        <a:xfrm>
          <a:off x="729029" y="1436077"/>
          <a:ext cx="1919655" cy="424962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Dates Insights</a:t>
          </a:r>
        </a:p>
      </xdr:txBody>
    </xdr:sp>
    <xdr:clientData/>
  </xdr:twoCellAnchor>
  <xdr:twoCellAnchor>
    <xdr:from>
      <xdr:col>0</xdr:col>
      <xdr:colOff>21981</xdr:colOff>
      <xdr:row>10</xdr:row>
      <xdr:rowOff>146539</xdr:rowOff>
    </xdr:from>
    <xdr:to>
      <xdr:col>0</xdr:col>
      <xdr:colOff>3516923</xdr:colOff>
      <xdr:row>10</xdr:row>
      <xdr:rowOff>146539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1754D254-CCB2-4236-6CFF-85D423A98A85}"/>
            </a:ext>
          </a:extLst>
        </xdr:cNvPr>
        <xdr:cNvCxnSpPr/>
      </xdr:nvCxnSpPr>
      <xdr:spPr>
        <a:xfrm>
          <a:off x="21981" y="2007577"/>
          <a:ext cx="3494942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136176</xdr:colOff>
      <xdr:row>16</xdr:row>
      <xdr:rowOff>135312</xdr:rowOff>
    </xdr:from>
    <xdr:to>
      <xdr:col>0</xdr:col>
      <xdr:colOff>3470904</xdr:colOff>
      <xdr:row>21</xdr:row>
      <xdr:rowOff>64425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1692444-19B3-430C-A5EC-DBA206210C06}"/>
            </a:ext>
          </a:extLst>
        </xdr:cNvPr>
        <xdr:cNvGrpSpPr/>
      </xdr:nvGrpSpPr>
      <xdr:grpSpPr>
        <a:xfrm>
          <a:off x="136176" y="3162717"/>
          <a:ext cx="3334728" cy="907357"/>
          <a:chOff x="226088" y="3131736"/>
          <a:chExt cx="3056374" cy="929472"/>
        </a:xfrm>
      </xdr:grpSpPr>
      <xdr:sp macro="" textlink="">
        <xdr:nvSpPr>
          <xdr:cNvPr id="13" name="TextBox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04AFA7C-5467-FC3C-A5C2-3831B1653E4A}"/>
              </a:ext>
            </a:extLst>
          </xdr:cNvPr>
          <xdr:cNvSpPr txBox="1"/>
        </xdr:nvSpPr>
        <xdr:spPr>
          <a:xfrm>
            <a:off x="1021583" y="3131736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16" name="Graphic 15" descr="Presentation with pie chart with solid fill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EC07083-BD86-6DA2-85D4-ADFFF21D44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26088" y="3139272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137934</xdr:colOff>
      <xdr:row>10</xdr:row>
      <xdr:rowOff>148683</xdr:rowOff>
    </xdr:from>
    <xdr:to>
      <xdr:col>0</xdr:col>
      <xdr:colOff>3470904</xdr:colOff>
      <xdr:row>15</xdr:row>
      <xdr:rowOff>77796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3EF37C42-2BB8-4DE6-B625-CAF91ADF80DA}"/>
            </a:ext>
          </a:extLst>
        </xdr:cNvPr>
        <xdr:cNvGrpSpPr/>
      </xdr:nvGrpSpPr>
      <xdr:grpSpPr>
        <a:xfrm>
          <a:off x="137934" y="2002197"/>
          <a:ext cx="3332970" cy="907356"/>
          <a:chOff x="200967" y="1957754"/>
          <a:chExt cx="3290836" cy="929472"/>
        </a:xfrm>
      </xdr:grpSpPr>
      <xdr:sp macro="" textlink="">
        <xdr:nvSpPr>
          <xdr:cNvPr id="18" name="TextBox 1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BF2DFC7-6D91-0613-412B-8FD0A469B479}"/>
              </a:ext>
            </a:extLst>
          </xdr:cNvPr>
          <xdr:cNvSpPr txBox="1"/>
        </xdr:nvSpPr>
        <xdr:spPr>
          <a:xfrm>
            <a:off x="1230924" y="1957754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19" name="Graphic 18" descr="Money with solid fill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166EFC6-8230-1534-946A-67AB004268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00967" y="196529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123563</xdr:colOff>
      <xdr:row>22</xdr:row>
      <xdr:rowOff>126866</xdr:rowOff>
    </xdr:from>
    <xdr:to>
      <xdr:col>0</xdr:col>
      <xdr:colOff>3470904</xdr:colOff>
      <xdr:row>27</xdr:row>
      <xdr:rowOff>55978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F3A87F4D-EE43-49DF-98D8-5AA99F93582E}"/>
            </a:ext>
          </a:extLst>
        </xdr:cNvPr>
        <xdr:cNvGrpSpPr/>
      </xdr:nvGrpSpPr>
      <xdr:grpSpPr>
        <a:xfrm>
          <a:off x="123563" y="4328163"/>
          <a:ext cx="3347341" cy="907356"/>
          <a:chOff x="293076" y="4341726"/>
          <a:chExt cx="3177448" cy="929472"/>
        </a:xfrm>
      </xdr:grpSpPr>
      <xdr:sp macro="" textlink="">
        <xdr:nvSpPr>
          <xdr:cNvPr id="23" name="TextBox 22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D26D484-FB6F-54E1-357B-70945D1A9BD5}"/>
              </a:ext>
            </a:extLst>
          </xdr:cNvPr>
          <xdr:cNvSpPr txBox="1"/>
        </xdr:nvSpPr>
        <xdr:spPr>
          <a:xfrm>
            <a:off x="1130441" y="4341726"/>
            <a:ext cx="2340083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4" name="Graphic 23" descr="Bar graph with upward trend with solid fill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72094EBA-FCCD-5C10-6C1E-FEAC30B0FE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293076" y="4349262"/>
            <a:ext cx="939747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92927</xdr:colOff>
      <xdr:row>28</xdr:row>
      <xdr:rowOff>37048</xdr:rowOff>
    </xdr:from>
    <xdr:to>
      <xdr:col>0</xdr:col>
      <xdr:colOff>3470904</xdr:colOff>
      <xdr:row>32</xdr:row>
      <xdr:rowOff>161306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59F75C44-ED96-4EE3-A3D7-0871EDBA96FC}"/>
            </a:ext>
          </a:extLst>
        </xdr:cNvPr>
        <xdr:cNvGrpSpPr/>
      </xdr:nvGrpSpPr>
      <xdr:grpSpPr>
        <a:xfrm>
          <a:off x="92927" y="5412237"/>
          <a:ext cx="3377977" cy="906853"/>
          <a:chOff x="107577" y="5300531"/>
          <a:chExt cx="3377977" cy="904843"/>
        </a:xfrm>
      </xdr:grpSpPr>
      <xdr:sp macro="" textlink="">
        <xdr:nvSpPr>
          <xdr:cNvPr id="26" name="TextBox 2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1788960-8CA0-9AD0-68F0-018876F5296C}"/>
              </a:ext>
            </a:extLst>
          </xdr:cNvPr>
          <xdr:cNvSpPr txBox="1"/>
        </xdr:nvSpPr>
        <xdr:spPr>
          <a:xfrm>
            <a:off x="1020351" y="5300531"/>
            <a:ext cx="2465203" cy="904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In-Depth</a:t>
            </a:r>
            <a:r>
              <a:rPr lang="en-US" sz="26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</a:t>
            </a:r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7" name="Graphic 26" descr="Research with solid fill">
            <a:extLst>
              <a:ext uri="{FF2B5EF4-FFF2-40B4-BE49-F238E27FC236}">
                <a16:creationId xmlns:a16="http://schemas.microsoft.com/office/drawing/2014/main" id="{8E69E652-2C70-0B61-62E5-48B0B64019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107577" y="5340576"/>
            <a:ext cx="887506" cy="824753"/>
          </a:xfrm>
          <a:prstGeom prst="rect">
            <a:avLst/>
          </a:prstGeom>
        </xdr:spPr>
      </xdr:pic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3926736111" createdVersion="5" refreshedVersion="8" minRefreshableVersion="3" recordCount="0" supportSubquery="1" supportAdvancedDrill="1" xr:uid="{0E35B958-1D1B-458B-9372-55B0C948A7C6}">
  <cacheSource type="external" connectionId="2"/>
  <cacheFields count="3">
    <cacheField name="[Customers].[CustomerName].[CustomerName]" caption="CustomerName" numFmtId="0" hierarchy="1" level="1">
      <sharedItems count="17">
        <s v="Ahmed Ibraheem"/>
        <s v="Ali Sameh"/>
        <s v="Anas Lubbad"/>
        <s v="Aya Zakout"/>
        <s v="Bahaa Obaid"/>
        <s v="Hassan Nour"/>
        <s v="Khaled Matter"/>
        <s v="Khalil Zakout"/>
        <s v="Mohammed Shurrab"/>
        <s v="Mohsen Hassan"/>
        <s v="Nael Meqdad"/>
        <s v="Rabee Zakout"/>
        <s v="Rami Bader"/>
        <s v="Sahar Almadhoun"/>
        <s v="Sami Ahmed"/>
        <s v="Waseem Iyad"/>
        <s v="Zaki Safi"/>
      </sharedItems>
    </cacheField>
    <cacheField name="[Measures].[Count of SaleID]" caption="Count of SaleID" numFmtId="0" hierarchy="14" level="32767"/>
    <cacheField name="[Sales].[SaleDate].[SaleDate]" caption="SaleDate" numFmtId="0" hierarchy="13" level="1">
      <sharedItems containsSemiMixedTypes="0" containsNonDate="0" containsString="0"/>
    </cacheField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2"/>
      </fieldsUsage>
    </cacheHierarchy>
    <cacheHierarchy uniqueName="[Measures].[Count of SaleID]" caption="Count of SaleID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3928125004" createdVersion="8" refreshedVersion="8" minRefreshableVersion="3" recordCount="0" supportSubquery="1" supportAdvancedDrill="1" xr:uid="{7BEEA71F-F1A1-41ED-B9F1-DA3ADBEB7125}">
  <cacheSource type="external" connectionId="2"/>
  <cacheFields count="4">
    <cacheField name="[Sales].[SaleDate].[SaleDate]" caption="SaleDate" numFmtId="0" hierarchy="13" level="1">
      <sharedItems containsSemiMixedTypes="0" containsNonDate="0" containsDate="1" containsString="0" minDate="2024-08-23T00:00:00" maxDate="2024-10-11T00:00:00" count="9">
        <d v="2024-08-23T00:00:00"/>
        <d v="2024-08-24T00:00:00"/>
        <d v="2024-08-26T00:00:00"/>
        <d v="2024-08-27T00:00:00"/>
        <d v="2024-08-28T00:00:00"/>
        <d v="2024-09-01T00:00:00"/>
        <d v="2024-09-02T00:00:00"/>
        <d v="2024-10-05T00:00:00"/>
        <d v="2024-10-10T00:00:00"/>
      </sharedItems>
    </cacheField>
    <cacheField name="[Measures].[Count of SaleID]" caption="Count of SaleID" numFmtId="0" hierarchy="14" level="32767"/>
    <cacheField name="[Measures].[Total Sales]" caption="Total Sales" numFmtId="0" hierarchy="23" level="32767"/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0"/>
      </fieldsUsage>
    </cacheHierarchy>
    <cacheHierarchy uniqueName="[Measures].[Count of SaleID]" caption="Count of SaleID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 oneField="1">
      <fieldsUsage count="1">
        <fieldUsage x="2"/>
      </fieldsUsage>
    </cacheHierarchy>
    <cacheHierarchy uniqueName="[Measures].[Total Profit]" caption="Total Profit" measure="1" displayFolder="" measureGroup="Sales" count="0" oneField="1">
      <fieldsUsage count="1">
        <fieldUsage x="3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3929398151" createdVersion="5" refreshedVersion="8" minRefreshableVersion="3" recordCount="0" supportSubquery="1" supportAdvancedDrill="1" xr:uid="{FED12B66-44CC-455F-A771-03FBB24337FF}">
  <cacheSource type="external" connectionId="2"/>
  <cacheFields count="3">
    <cacheField name="[Fragrances].[FragranceName].[FragranceName]" caption="FragranceName" numFmtId="0" hierarchy="5" level="1">
      <sharedItems count="23">
        <s v="Bad Boy"/>
        <s v="Blue De Channel"/>
        <s v="De Marley Greenly"/>
        <s v="Dior Sauvage"/>
        <s v="Lacoste Black"/>
        <s v="Lacoste Essential"/>
        <s v="Lacoste White"/>
        <s v="LV Afternoon Swim"/>
        <s v="LV Imagination"/>
        <s v="LV Orage"/>
        <s v="Mont Blanc Explorer"/>
        <s v="Mont Blanc Legend Spirit"/>
        <s v="SpiceBomb"/>
        <s v="Stronger With You"/>
        <s v="Tom Ford Ombere Leather"/>
        <s v="Tom Ford Tobbaco Vanilla"/>
        <s v="Ultra Male"/>
        <s v="Versace Eros"/>
        <s v="Versace Pour Homme"/>
        <s v="Xerjoff Eurpa Pura"/>
        <s v="Xerjoff Naxos"/>
        <s v="YSL Myself"/>
        <s v="YSL Y"/>
      </sharedItems>
    </cacheField>
    <cacheField name="[Measures].[Count of SaleID]" caption="Count of SaleID" numFmtId="0" hierarchy="14" level="32767"/>
    <cacheField name="[Sales].[SaleDate].[SaleDate]" caption="SaleDate" numFmtId="0" hierarchy="13" level="1">
      <sharedItems containsSemiMixedTypes="0" containsNonDate="0" containsString="0"/>
    </cacheField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2" memberValueDatatype="130" unbalanced="0">
      <fieldsUsage count="2">
        <fieldUsage x="-1"/>
        <fieldUsage x="0"/>
      </fieldsUsage>
    </cacheHierarchy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2"/>
      </fieldsUsage>
    </cacheHierarchy>
    <cacheHierarchy uniqueName="[Measures].[Count of SaleID]" caption="Count of SaleID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3930555559" createdVersion="8" refreshedVersion="8" minRefreshableVersion="3" recordCount="0" supportSubquery="1" supportAdvancedDrill="1" xr:uid="{2CB75424-1DEB-46F0-AABB-94020D683F3C}">
  <cacheSource type="external" connectionId="2"/>
  <cacheFields count="3">
    <cacheField name="[Measures].[Count of SaleID]" caption="Count of SaleID" numFmtId="0" hierarchy="14" level="32767"/>
    <cacheField name="[Measures].[Total Sales]" caption="Total Sales" numFmtId="0" hierarchy="23" level="32767"/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 oneField="1">
      <fieldsUsage count="1">
        <fieldUsage x="1"/>
      </fieldsUsage>
    </cacheHierarchy>
    <cacheHierarchy uniqueName="[Measures].[Total Profit]" caption="Total Profit" measure="1" displayFolder="" measureGroup="Sales" count="0" oneField="1">
      <fieldsUsage count="1">
        <fieldUsage x="2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3931481483" createdVersion="8" refreshedVersion="8" minRefreshableVersion="3" recordCount="0" supportSubquery="1" supportAdvancedDrill="1" xr:uid="{6EE7A242-38DF-4E03-B756-D179614BD75E}">
  <cacheSource type="external" connectionId="2"/>
  <cacheFields count="1">
    <cacheField name="[Measures].[Average of Age]" caption="Average of Age" numFmtId="0" hierarchy="22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3932870369" createdVersion="8" refreshedVersion="8" minRefreshableVersion="3" recordCount="0" supportSubquery="1" supportAdvancedDrill="1" xr:uid="{B31D4256-A111-4824-A84F-C1F440758BD6}">
  <cacheSource type="external" connectionId="2"/>
  <cacheFields count="2">
    <cacheField name="[Customers].[CustomerName].[CustomerName]" caption="CustomerName" numFmtId="0" hierarchy="1" level="1">
      <sharedItems count="17">
        <s v="Ahmed Ibraheem"/>
        <s v="Ali Sameh"/>
        <s v="Anas Lubbad"/>
        <s v="Aya Zakout"/>
        <s v="Bahaa Obaid"/>
        <s v="Hassan Nour"/>
        <s v="Khaled Matter"/>
        <s v="Khalil Zakout"/>
        <s v="Mohammed Shurrab"/>
        <s v="Mohsen Hassan"/>
        <s v="Nael Meqdad"/>
        <s v="Rabee Zakout"/>
        <s v="Rami Bader"/>
        <s v="Sahar Almadhoun"/>
        <s v="Sami Ahmed"/>
        <s v="Waseem Iyad"/>
        <s v="Zaki Safi"/>
      </sharedItems>
    </cacheField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 oneField="1">
      <fieldsUsage count="1">
        <fieldUsage x="1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3934027777" createdVersion="8" refreshedVersion="8" minRefreshableVersion="3" recordCount="0" supportSubquery="1" supportAdvancedDrill="1" xr:uid="{1CFCEA66-65C1-4EFB-B2BF-A5DB45D9D298}">
  <cacheSource type="external" connectionId="2"/>
  <cacheFields count="2">
    <cacheField name="[Fragrances].[FragranceName].[FragranceName]" caption="FragranceName" numFmtId="0" hierarchy="5" level="1">
      <sharedItems count="25">
        <s v="Bad Boy"/>
        <s v="Blue De Channel"/>
        <s v="De Marley Greenly"/>
        <s v="Dior Sauvage"/>
        <s v="La Male Le Parfum"/>
        <s v="Lacoste Black"/>
        <s v="Lacoste Essential"/>
        <s v="Lacoste White"/>
        <s v="LV Afternoon Swim"/>
        <s v="LV Imagination"/>
        <s v="LV Orage"/>
        <s v="Mont Blanc Explorer"/>
        <s v="Mont Blanc Legend Spirit"/>
        <s v="SpiceBomb"/>
        <s v="Stronger With You"/>
        <s v="Tom Ford Ombere Leather"/>
        <s v="Tom Ford Tobbaco Vanilla"/>
        <s v="Ultra Male"/>
        <s v="Versace Eros"/>
        <s v="Versace Eros Flame"/>
        <s v="Versace Pour Homme"/>
        <s v="Xerjoff Eurpa Pura"/>
        <s v="Xerjoff Naxos"/>
        <s v="YSL Myself"/>
        <s v="YSL Y"/>
      </sharedItems>
    </cacheField>
    <cacheField name="[Measures].[Sum of Stock]" caption="Sum of Stock" numFmtId="0" hierarchy="21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2" memberValueDatatype="130" unbalanced="0">
      <fieldsUsage count="2">
        <fieldUsage x="-1"/>
        <fieldUsage x="0"/>
      </fieldsUsage>
    </cacheHierarchy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3935300924" createdVersion="8" refreshedVersion="8" minRefreshableVersion="3" recordCount="0" supportSubquery="1" supportAdvancedDrill="1" xr:uid="{C7E50309-7B64-4029-A777-9E6CD9368696}">
  <cacheSource type="external" connectionId="2"/>
  <cacheFields count="2">
    <cacheField name="[Fragrances].[FragranceName].[FragranceName]" caption="FragranceName" numFmtId="0" hierarchy="5" level="1">
      <sharedItems count="23">
        <s v="Bad Boy"/>
        <s v="Blue De Channel"/>
        <s v="De Marley Greenly"/>
        <s v="Dior Sauvage"/>
        <s v="Lacoste Black"/>
        <s v="Lacoste Essential"/>
        <s v="Lacoste White"/>
        <s v="LV Afternoon Swim"/>
        <s v="LV Imagination"/>
        <s v="LV Orage"/>
        <s v="Mont Blanc Explorer"/>
        <s v="Mont Blanc Legend Spirit"/>
        <s v="SpiceBomb"/>
        <s v="Stronger With You"/>
        <s v="Tom Ford Ombere Leather"/>
        <s v="Tom Ford Tobbaco Vanilla"/>
        <s v="Ultra Male"/>
        <s v="Versace Eros"/>
        <s v="Versace Pour Homme"/>
        <s v="Xerjoff Eurpa Pura"/>
        <s v="Xerjoff Naxos"/>
        <s v="YSL Myself"/>
        <s v="YSL Y"/>
      </sharedItems>
    </cacheField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2" memberValueDatatype="130" unbalanced="0">
      <fieldsUsage count="2">
        <fieldUsage x="-1"/>
        <fieldUsage x="0"/>
      </fieldsUsage>
    </cacheHierarchy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 oneField="1">
      <fieldsUsage count="1">
        <fieldUsage x="1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3925000002" createdVersion="3" refreshedVersion="8" minRefreshableVersion="3" recordCount="0" supportSubquery="1" supportAdvancedDrill="1" xr:uid="{7B023741-F6D5-49E2-AFFB-AC40B83F5E8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extLst>
    <ext xmlns:x14="http://schemas.microsoft.com/office/spreadsheetml/2009/9/main" uri="{725AE2AE-9491-48be-B2B4-4EB974FC3084}">
      <x14:pivotCacheDefinition pivotCacheId="174008672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5DD10-A850-4374-8A3C-F99C56963DD6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1:AA1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Total Purchases" fld="0" subtotal="count" baseField="0" baseItem="0" numFmtId="1"/>
    <dataField fld="1" subtotal="count" baseField="0" baseItem="0"/>
    <dataField fld="2" subtotal="count" baseField="0" baseItem="0"/>
  </dataFields>
  <formats count="3">
    <format dxfId="8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7">
      <pivotArea outline="0" collapsedLevelsAreSubtotals="1" fieldPosition="0"/>
    </format>
    <format dxfId="8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D39C5-0B91-4160-BE43-5650B42B1B01}" name="PivotTable3" cacheId="33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rowHeaderCaption="Fragrance">
  <location ref="F11:G34" firstHeaderRow="1" firstDataRow="1" firstDataCol="1"/>
  <pivotFields count="2">
    <pivotField axis="axisRow" allDrilled="1" subtotalTop="0" showAll="0" sortType="descending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3">
    <i>
      <x v="3"/>
    </i>
    <i>
      <x v="9"/>
    </i>
    <i>
      <x v="15"/>
    </i>
    <i>
      <x v="7"/>
    </i>
    <i>
      <x v="13"/>
    </i>
    <i>
      <x v="14"/>
    </i>
    <i>
      <x v="16"/>
    </i>
    <i>
      <x v="12"/>
    </i>
    <i>
      <x v="2"/>
    </i>
    <i>
      <x v="19"/>
    </i>
    <i>
      <x v="8"/>
    </i>
    <i>
      <x v="1"/>
    </i>
    <i>
      <x v="18"/>
    </i>
    <i>
      <x v="6"/>
    </i>
    <i>
      <x v="20"/>
    </i>
    <i>
      <x/>
    </i>
    <i>
      <x v="21"/>
    </i>
    <i>
      <x v="10"/>
    </i>
    <i>
      <x v="4"/>
    </i>
    <i>
      <x v="11"/>
    </i>
    <i>
      <x v="5"/>
    </i>
    <i>
      <x v="17"/>
    </i>
    <i>
      <x v="22"/>
    </i>
  </rowItems>
  <colItems count="1">
    <i/>
  </colItems>
  <dataFields count="1">
    <dataField fld="1" subtotal="count" baseField="0" baseItem="0"/>
  </dataFields>
  <formats count="10">
    <format dxfId="98">
      <pivotArea field="0" type="button" dataOnly="0" labelOnly="1" outline="0" axis="axisRow" fieldPosition="0"/>
    </format>
    <format dxfId="97">
      <pivotArea dataOnly="0" labelOnly="1" outline="0" axis="axisValues" fieldPosition="0"/>
    </format>
    <format dxfId="96">
      <pivotArea dataOnly="0" labelOnly="1" fieldPosition="0">
        <references count="1">
          <reference field="0" count="1">
            <x v="3"/>
          </reference>
        </references>
      </pivotArea>
    </format>
    <format dxfId="95">
      <pivotArea dataOnly="0" labelOnly="1" fieldPosition="0">
        <references count="1">
          <reference field="0" count="0"/>
        </references>
      </pivotArea>
    </format>
    <format dxfId="94">
      <pivotArea dataOnly="0" labelOnly="1" grandRow="1" outline="0" fieldPosition="0"/>
    </format>
    <format dxfId="93">
      <pivotArea dataOnly="0" labelOnly="1" fieldPosition="0">
        <references count="1">
          <reference field="0" count="0"/>
        </references>
      </pivotArea>
    </format>
    <format dxfId="92">
      <pivotArea dataOnly="0" labelOnly="1" grandRow="1" outline="0" fieldPosition="0"/>
    </format>
    <format dxfId="91">
      <pivotArea outline="0" collapsedLevelsAreSubtotals="1" fieldPosition="0"/>
    </format>
    <format dxfId="90">
      <pivotArea outline="0" collapsedLevelsAreSubtotals="1" fieldPosition="0"/>
    </format>
    <format dxfId="89">
      <pivotArea outline="0" collapsedLevelsAreSubtotals="1" fieldPosition="0"/>
    </format>
  </formats>
  <conditionalFormats count="1"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ragranc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9A462-4C85-4680-8925-88F1D392800E}" name="PivotTable9" cacheId="3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Fragrance">
  <location ref="I11:J36" firstHeaderRow="1" firstDataRow="1" firstDataCol="1"/>
  <pivotFields count="2">
    <pivotField axis="axisRow" allDrilled="1" subtotalTop="0" showAll="0" sortType="ascending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5">
    <i>
      <x v="18"/>
    </i>
    <i>
      <x v="19"/>
    </i>
    <i>
      <x/>
    </i>
    <i>
      <x v="17"/>
    </i>
    <i>
      <x v="23"/>
    </i>
    <i>
      <x v="10"/>
    </i>
    <i>
      <x v="5"/>
    </i>
    <i>
      <x v="3"/>
    </i>
    <i>
      <x v="14"/>
    </i>
    <i>
      <x v="13"/>
    </i>
    <i>
      <x v="16"/>
    </i>
    <i>
      <x v="15"/>
    </i>
    <i>
      <x v="2"/>
    </i>
    <i>
      <x v="9"/>
    </i>
    <i>
      <x v="12"/>
    </i>
    <i>
      <x v="7"/>
    </i>
    <i>
      <x v="20"/>
    </i>
    <i>
      <x v="1"/>
    </i>
    <i>
      <x v="21"/>
    </i>
    <i>
      <x v="6"/>
    </i>
    <i>
      <x v="22"/>
    </i>
    <i>
      <x v="11"/>
    </i>
    <i>
      <x v="8"/>
    </i>
    <i>
      <x v="4"/>
    </i>
    <i>
      <x v="24"/>
    </i>
  </rowItems>
  <colItems count="1">
    <i/>
  </colItems>
  <dataFields count="1">
    <dataField name="Stock" fld="1" baseField="0" baseItem="0"/>
  </dataFields>
  <formats count="7">
    <format dxfId="105">
      <pivotArea field="0" type="button" dataOnly="0" labelOnly="1" outline="0" axis="axisRow" fieldPosition="0"/>
    </format>
    <format dxfId="104">
      <pivotArea dataOnly="0" labelOnly="1" outline="0" axis="axisValues" fieldPosition="0"/>
    </format>
    <format dxfId="103">
      <pivotArea dataOnly="0" labelOnly="1" fieldPosition="0">
        <references count="1">
          <reference field="0" count="1">
            <x v="3"/>
          </reference>
        </references>
      </pivotArea>
    </format>
    <format dxfId="102">
      <pivotArea dataOnly="0" labelOnly="1" fieldPosition="0">
        <references count="1">
          <reference field="0" count="0"/>
        </references>
      </pivotArea>
    </format>
    <format dxfId="101">
      <pivotArea dataOnly="0" labelOnly="1" fieldPosition="0">
        <references count="1">
          <reference field="0" count="0"/>
        </references>
      </pivotArea>
    </format>
    <format dxfId="100">
      <pivotArea dataOnly="0" labelOnly="1" fieldPosition="0">
        <references count="1">
          <reference field="0" count="0"/>
        </references>
      </pivotArea>
    </format>
    <format dxfId="99">
      <pivotArea outline="0" collapsedLevelsAreSubtotals="1" fieldPosition="0"/>
    </format>
  </formats>
  <conditionalFormats count="7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tock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ragran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C9185-7E75-4766-BF9F-0AA6CFBEB889}" name="PivotTable6" cacheId="15" applyNumberFormats="0" applyBorderFormats="0" applyFontFormats="0" applyPatternFormats="0" applyAlignmentFormats="0" applyWidthHeightFormats="1" dataCaption="Values" tag="62b0c66f-3130-436a-a05d-b2dbbd473279" updatedVersion="8" minRefreshableVersion="5" useAutoFormatting="1" subtotalHiddenItems="1" rowGrandTotals="0" itemPrintTitles="1" createdVersion="8" indent="0" outline="1" outlineData="1" multipleFieldFilters="0" chartFormat="10" rowHeaderCaption="Date">
  <location ref="T11:W20" firstHeaderRow="0" firstDataRow="1" firstDataCol="1"/>
  <pivotFields count="4">
    <pivotField axis="axisRow" allDrilled="1" subtotalTop="0" showAll="0" sortType="descending" defaultSubtotal="0" defaultAttributeDrillState="1">
      <items count="9">
        <item x="8"/>
        <item x="7"/>
        <item x="6"/>
        <item x="5"/>
        <item x="4"/>
        <item x="3"/>
        <item x="2"/>
        <item x="1"/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3">
    <i>
      <x/>
    </i>
    <i i="1">
      <x v="1"/>
    </i>
    <i i="2">
      <x v="2"/>
    </i>
  </colItems>
  <dataFields count="3">
    <dataField name="Number of Purchases" fld="1" subtotal="count" baseField="0" baseItem="0"/>
    <dataField name="Sales" fld="2" subtotal="count" baseField="0" baseItem="0"/>
    <dataField name="Profit" fld="3" subtotal="count" baseField="0" baseItem="0"/>
  </dataFields>
  <formats count="16">
    <format dxfId="121">
      <pivotArea field="0" type="button" dataOnly="0" labelOnly="1" outline="0" axis="axisRow" fieldPosition="0"/>
    </format>
    <format dxfId="120">
      <pivotArea dataOnly="0" labelOnly="1" outline="0" axis="axisValues" fieldPosition="0"/>
    </format>
    <format dxfId="119">
      <pivotArea dataOnly="0" labelOnly="1" fieldPosition="0">
        <references count="1">
          <reference field="0" count="0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1">
          <reference field="0" count="0"/>
        </references>
      </pivotArea>
    </format>
    <format dxfId="116">
      <pivotArea dataOnly="0" labelOnly="1" grandRow="1" outline="0" fieldPosition="0"/>
    </format>
    <format dxfId="115">
      <pivotArea dataOnly="0" labelOnly="1" fieldPosition="0">
        <references count="1">
          <reference field="0" count="0"/>
        </references>
      </pivotArea>
    </format>
    <format dxfId="114">
      <pivotArea dataOnly="0" labelOnly="1" grandRow="1" outline="0" fieldPosition="0"/>
    </format>
    <format dxfId="113">
      <pivotArea outline="0" collapsedLevelsAreSubtotals="1" fieldPosition="0"/>
    </format>
    <format dxfId="112">
      <pivotArea outline="0" collapsedLevelsAreSubtotals="1" fieldPosition="0"/>
    </format>
    <format dxfId="111">
      <pivotArea outline="0" collapsedLevelsAreSubtotals="1" fieldPosition="0"/>
    </format>
    <format dxfId="1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9">
      <pivotArea field="0" type="button" dataOnly="0" labelOnly="1" outline="0" axis="axisRow" fieldPosition="0"/>
    </format>
    <format dxfId="10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7">
      <pivotArea grandRow="1" outline="0" collapsedLevelsAreSubtotals="1" fieldPosition="0"/>
    </format>
    <format dxfId="106">
      <pivotArea dataOnly="0" labelOnly="1" grandRow="1" outline="0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Sales"/>
    <pivotHierarchy dragToRow="0" dragToCol="0" dragToPage="0" dragToData="1" caption="Profi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dateBetween" evalOrder="-1" id="74" name="[Sales].[SaleDate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Fragran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3A7C8-0935-45F4-B1AD-BDE8F815F0F8}" name="PivotTable12" cacheId="24" applyNumberFormats="0" applyBorderFormats="0" applyFontFormats="0" applyPatternFormats="0" applyAlignmentFormats="0" applyWidthHeightFormats="1" dataCaption="Values" tag="c4742f4c-58e4-457d-bff8-0849ee22af0e" updatedVersion="8" minRefreshableVersion="3" useAutoFormatting="1" subtotalHiddenItems="1" itemPrintTitles="1" createdVersion="8" indent="0" outline="1" outlineData="1" multipleFieldFilters="0">
  <location ref="R11:R1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Customers Age" fld="0" subtotal="average" baseField="0" baseItem="0" numFmtId="165"/>
  </dataFields>
  <formats count="5">
    <format dxfId="126">
      <pivotArea outline="0" collapsedLevelsAreSubtotals="1" fieldPosition="0"/>
    </format>
    <format dxfId="125">
      <pivotArea dataOnly="0" labelOnly="1" outline="0" axis="axisValues" fieldPosition="0"/>
    </format>
    <format dxfId="124">
      <pivotArea outline="0" collapsedLevelsAreSubtotals="1" fieldPosition="0"/>
    </format>
    <format dxfId="123">
      <pivotArea outline="0" collapsedLevelsAreSubtotals="1" fieldPosition="0"/>
    </format>
    <format dxfId="122">
      <pivotArea outline="0" collapsedLevelsAreSubtotals="1" fieldPosition="0"/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Customers Ag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A4551-0D2F-4622-9190-6ACBA56D6799}" name="PivotTable2" cacheId="12" applyNumberFormats="0" applyBorderFormats="0" applyFontFormats="0" applyPatternFormats="0" applyAlignmentFormats="0" applyWidthHeightFormats="1" dataCaption="Values" tag="ffdb3b10-d717-48cb-8d6d-f5d07e019bf7" updatedVersion="8" minRefreshableVersion="5" useAutoFormatting="1" subtotalHiddenItems="1" rowGrandTotals="0" itemPrintTitles="1" createdVersion="5" indent="0" outline="1" outlineData="1" multipleFieldFilters="0" chartFormat="5" rowHeaderCaption="Customer">
  <location ref="L11:M28" firstHeaderRow="1" firstDataRow="1" firstDataCol="1"/>
  <pivotFields count="3">
    <pivotField axis="axisRow"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7">
    <i>
      <x v="2"/>
    </i>
    <i>
      <x v="7"/>
    </i>
    <i>
      <x v="8"/>
    </i>
    <i>
      <x v="5"/>
    </i>
    <i>
      <x v="15"/>
    </i>
    <i>
      <x v="12"/>
    </i>
    <i>
      <x v="4"/>
    </i>
    <i>
      <x v="3"/>
    </i>
    <i>
      <x v="16"/>
    </i>
    <i>
      <x v="9"/>
    </i>
    <i>
      <x v="10"/>
    </i>
    <i>
      <x/>
    </i>
    <i>
      <x v="14"/>
    </i>
    <i>
      <x v="11"/>
    </i>
    <i>
      <x v="6"/>
    </i>
    <i>
      <x v="1"/>
    </i>
    <i>
      <x v="13"/>
    </i>
  </rowItems>
  <colItems count="1">
    <i/>
  </colItems>
  <dataFields count="1">
    <dataField name="Number of Purchases" fld="1" subtotal="count" baseField="0" baseItem="1"/>
  </dataFields>
  <formats count="19">
    <format dxfId="145">
      <pivotArea dataOnly="0" labelOnly="1" outline="0" axis="axisValues" fieldPosition="0"/>
    </format>
    <format dxfId="144">
      <pivotArea grandRow="1" outline="0" collapsedLevelsAreSubtotals="1" fieldPosition="0"/>
    </format>
    <format dxfId="143">
      <pivotArea dataOnly="0" labelOnly="1" grandRow="1" outline="0" fieldPosition="0"/>
    </format>
    <format dxfId="142">
      <pivotArea grandRow="1" outline="0" collapsedLevelsAreSubtotals="1" fieldPosition="0"/>
    </format>
    <format dxfId="141">
      <pivotArea dataOnly="0" labelOnly="1" grandRow="1" outline="0" fieldPosition="0"/>
    </format>
    <format dxfId="140">
      <pivotArea dataOnly="0" labelOnly="1" grandRow="1" outline="0" fieldPosition="0"/>
    </format>
    <format dxfId="139">
      <pivotArea dataOnly="0" labelOnly="1" grandRow="1" outline="0" fieldPosition="0"/>
    </format>
    <format dxfId="138">
      <pivotArea outline="0" collapsedLevelsAreSubtotals="1" fieldPosition="0"/>
    </format>
    <format dxfId="137">
      <pivotArea dataOnly="0" labelOnly="1" outline="0" axis="axisValues" fieldPosition="0"/>
    </format>
    <format dxfId="136">
      <pivotArea dataOnly="0" labelOnly="1" outline="0" axis="axisValues" fieldPosition="0"/>
    </format>
    <format dxfId="135">
      <pivotArea dataOnly="0" labelOnly="1" outline="0" axis="axisValues" fieldPosition="0"/>
    </format>
    <format dxfId="134">
      <pivotArea dataOnly="0" labelOnly="1" fieldPosition="0">
        <references count="1">
          <reference field="0" count="0"/>
        </references>
      </pivotArea>
    </format>
    <format dxfId="133">
      <pivotArea field="0" type="button" dataOnly="0" labelOnly="1" outline="0" axis="axisRow" fieldPosition="0"/>
    </format>
    <format dxfId="132">
      <pivotArea outline="0" collapsedLevelsAreSubtotals="1" fieldPosition="0"/>
    </format>
    <format dxfId="131">
      <pivotArea field="0" type="button" dataOnly="0" labelOnly="1" outline="0" axis="axisRow" fieldPosition="0"/>
    </format>
    <format dxfId="130">
      <pivotArea dataOnly="0" labelOnly="1" outline="0" axis="axisValues" fieldPosition="0"/>
    </format>
    <format dxfId="1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8">
      <pivotArea outline="0" collapsedLevelsAreSubtotals="1" fieldPosition="0"/>
    </format>
    <format dxfId="127">
      <pivotArea outline="0" collapsedLevelsAreSubtotals="1" fieldPosition="0"/>
    </format>
  </formats>
  <conditionalFormats count="3">
    <conditionalFormat priority="1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74" name="[Sales].[SaleDate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EEEC9-671E-4B03-B7B5-A355F6DD1737}" name="PivotTable10" cacheId="2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ustomer">
  <location ref="O11:P28" firstHeaderRow="1" firstDataRow="1" firstDataCol="1"/>
  <pivotFields count="2">
    <pivotField axis="axisRow"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7">
    <i>
      <x v="2"/>
    </i>
    <i>
      <x v="7"/>
    </i>
    <i>
      <x v="8"/>
    </i>
    <i>
      <x v="4"/>
    </i>
    <i>
      <x v="5"/>
    </i>
    <i>
      <x v="15"/>
    </i>
    <i>
      <x v="12"/>
    </i>
    <i>
      <x v="3"/>
    </i>
    <i>
      <x v="1"/>
    </i>
    <i>
      <x v="10"/>
    </i>
    <i>
      <x v="16"/>
    </i>
    <i>
      <x/>
    </i>
    <i>
      <x v="9"/>
    </i>
    <i>
      <x v="11"/>
    </i>
    <i>
      <x v="14"/>
    </i>
    <i>
      <x v="6"/>
    </i>
    <i>
      <x v="13"/>
    </i>
  </rowItems>
  <colItems count="1">
    <i/>
  </colItems>
  <dataFields count="1">
    <dataField fld="1" subtotal="count" baseField="0" baseItem="0"/>
  </dataFields>
  <formats count="8">
    <format dxfId="153">
      <pivotArea field="0" type="button" dataOnly="0" labelOnly="1" outline="0" axis="axisRow" fieldPosition="0"/>
    </format>
    <format dxfId="152">
      <pivotArea dataOnly="0" labelOnly="1" outline="0" axis="axisValues" fieldPosition="0"/>
    </format>
    <format dxfId="151">
      <pivotArea dataOnly="0" labelOnly="1" fieldPosition="0">
        <references count="1">
          <reference field="0" count="0"/>
        </references>
      </pivotArea>
    </format>
    <format dxfId="150">
      <pivotArea dataOnly="0" labelOnly="1" fieldPosition="0">
        <references count="1">
          <reference field="0" count="0"/>
        </references>
      </pivotArea>
    </format>
    <format dxfId="149">
      <pivotArea dataOnly="0" labelOnly="1" fieldPosition="0">
        <references count="1">
          <reference field="0" count="0"/>
        </references>
      </pivotArea>
    </format>
    <format dxfId="148">
      <pivotArea outline="0" collapsedLevelsAreSubtotals="1" fieldPosition="0"/>
    </format>
    <format dxfId="147">
      <pivotArea outline="0" collapsedLevelsAreSubtotals="1" fieldPosition="0"/>
    </format>
    <format dxfId="146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80143-DF56-4BA7-BED4-B6C84D4A6945}" name="PivotTable1" cacheId="18" applyNumberFormats="0" applyBorderFormats="0" applyFontFormats="0" applyPatternFormats="0" applyAlignmentFormats="0" applyWidthHeightFormats="1" dataCaption="Values" tag="b6dc0102-727f-4c20-872e-94bc825d72c0" updatedVersion="8" minRefreshableVersion="5" useAutoFormatting="1" subtotalHiddenItems="1" rowGrandTotals="0" itemPrintTitles="1" createdVersion="5" indent="0" outline="1" outlineData="1" multipleFieldFilters="0" chartFormat="24" rowHeaderCaption="Fragrance">
  <location ref="C11:D34" firstHeaderRow="1" firstDataRow="1" firstDataCol="1"/>
  <pivotFields count="3">
    <pivotField axis="axisRow" allDrilled="1" subtotalTop="0" showAll="0" sortType="descending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3">
    <i>
      <x v="3"/>
    </i>
    <i>
      <x v="15"/>
    </i>
    <i>
      <x v="13"/>
    </i>
    <i>
      <x v="1"/>
    </i>
    <i>
      <x v="16"/>
    </i>
    <i>
      <x v="14"/>
    </i>
    <i>
      <x v="12"/>
    </i>
    <i>
      <x v="6"/>
    </i>
    <i>
      <x v="9"/>
    </i>
    <i>
      <x v="18"/>
    </i>
    <i>
      <x v="7"/>
    </i>
    <i>
      <x v="4"/>
    </i>
    <i>
      <x v="10"/>
    </i>
    <i>
      <x/>
    </i>
    <i>
      <x v="21"/>
    </i>
    <i>
      <x v="19"/>
    </i>
    <i>
      <x v="2"/>
    </i>
    <i>
      <x v="8"/>
    </i>
    <i>
      <x v="5"/>
    </i>
    <i>
      <x v="11"/>
    </i>
    <i>
      <x v="20"/>
    </i>
    <i>
      <x v="22"/>
    </i>
    <i>
      <x v="17"/>
    </i>
  </rowItems>
  <colItems count="1">
    <i/>
  </colItems>
  <dataFields count="1">
    <dataField name="Number of Purchases" fld="1" subtotal="count" baseField="0" baseItem="1"/>
  </dataFields>
  <formats count="18">
    <format dxfId="171">
      <pivotArea type="all" dataOnly="0" outline="0" fieldPosition="0"/>
    </format>
    <format dxfId="170">
      <pivotArea outline="0" collapsedLevelsAreSubtotals="1" fieldPosition="0"/>
    </format>
    <format dxfId="169">
      <pivotArea dataOnly="0" labelOnly="1" grandRow="1" outline="0" fieldPosition="0"/>
    </format>
    <format dxfId="168">
      <pivotArea dataOnly="0" labelOnly="1" outline="0" axis="axisValues" fieldPosition="0"/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dataOnly="0" labelOnly="1" grandRow="1" outline="0" fieldPosition="0"/>
    </format>
    <format dxfId="164">
      <pivotArea type="all" dataOnly="0" outline="0" fieldPosition="0"/>
    </format>
    <format dxfId="163">
      <pivotArea dataOnly="0" labelOnly="1" outline="0" axis="axisValues" fieldPosition="0"/>
    </format>
    <format dxfId="162">
      <pivotArea dataOnly="0" labelOnly="1" outline="0" axis="axisValues" fieldPosition="0"/>
    </format>
    <format dxfId="161">
      <pivotArea dataOnly="0" labelOnly="1" outline="0" axis="axisValues" fieldPosition="0"/>
    </format>
    <format dxfId="160">
      <pivotArea outline="0" collapsedLevelsAreSubtotals="1" fieldPosition="0"/>
    </format>
    <format dxfId="159">
      <pivotArea grandRow="1" outline="0" collapsedLevelsAreSubtotals="1" fieldPosition="0"/>
    </format>
    <format dxfId="158">
      <pivotArea dataOnly="0" labelOnly="1" grandRow="1" outline="0" fieldPosition="0"/>
    </format>
    <format dxfId="157">
      <pivotArea dataOnly="0" labelOnly="1" grandRow="1" outline="0" fieldPosition="0"/>
    </format>
    <format dxfId="156">
      <pivotArea field="0" type="button" dataOnly="0" labelOnly="1" outline="0" axis="axisRow" fieldPosition="0"/>
    </format>
    <format dxfId="155">
      <pivotArea field="0" type="button" dataOnly="0" labelOnly="1" outline="0" axis="axisRow" fieldPosition="0"/>
    </format>
    <format dxfId="154">
      <pivotArea dataOnly="0" labelOnly="1" outline="0" axis="axisValues" fieldPosition="0"/>
    </format>
  </formats>
  <conditionalFormats count="1">
    <conditionalFormat priority="1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74" name="[Sales].[SaleDate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Fragran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SaleDate" xr10:uid="{F98BC2EB-B201-4613-868D-774E3FCB1244}" sourceName="[Sales].[SaleDate]">
  <pivotTables>
    <pivotTable tabId="3" name="PivotTable1"/>
    <pivotTable tabId="3" name="PivotTable2"/>
    <pivotTable tabId="3" name="PivotTable6"/>
  </pivotTables>
  <state minimalRefreshVersion="6" lastRefreshVersion="6" pivotCacheId="1740086724" filterType="dateBetween">
    <selection startDate="2024-01-01T00:00:00" endDate="2024-12-31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Date" xr10:uid="{8A907A4B-9B6B-4A95-B979-2A3894870344}" cache="Timeline_SaleDate" caption="SaleDate" showHeader="0" level="2" selectionLevel="0" scrollPosition="2024-01-01T00:00:00" style="TimeSlicerStyleDark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Date 2" xr10:uid="{3BEAA441-EFBD-4EDE-AD81-47479A113EB2}" cache="Timeline_SaleDate" caption="SaleDate" showHeader="0" level="2" selectionLevel="0" scrollPosition="2024-01-01T00:00:00" style="TimeSlicerStyleDark5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4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82C4-833B-43CD-BD49-2DC0A7F66BAF}">
  <dimension ref="A1:A2"/>
  <sheetViews>
    <sheetView showFormulas="1" showGridLines="0" zoomScale="74" zoomScaleNormal="80" workbookViewId="0">
      <selection sqref="A1:A2"/>
    </sheetView>
  </sheetViews>
  <sheetFormatPr defaultColWidth="9.33203125" defaultRowHeight="14.4" x14ac:dyDescent="0.3"/>
  <cols>
    <col min="1" max="1" width="25.6640625" style="1" customWidth="1"/>
  </cols>
  <sheetData>
    <row r="1" spans="1:1" ht="14.4" customHeight="1" x14ac:dyDescent="0.3">
      <c r="A1" s="16" t="s">
        <v>35</v>
      </c>
    </row>
    <row r="2" spans="1:1" ht="14.4" customHeight="1" x14ac:dyDescent="0.3">
      <c r="A2" s="16"/>
    </row>
  </sheetData>
  <mergeCells count="1">
    <mergeCell ref="A1:A2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0B1A-4794-43F9-8D06-7FD331438821}">
  <dimension ref="A1:A2"/>
  <sheetViews>
    <sheetView showGridLines="0" zoomScale="85" workbookViewId="0">
      <selection sqref="A1:A2"/>
    </sheetView>
  </sheetViews>
  <sheetFormatPr defaultRowHeight="14.4" x14ac:dyDescent="0.3"/>
  <cols>
    <col min="1" max="1" width="51.5546875" style="1" customWidth="1"/>
  </cols>
  <sheetData>
    <row r="1" spans="1:1" x14ac:dyDescent="0.3">
      <c r="A1" s="16" t="s">
        <v>35</v>
      </c>
    </row>
    <row r="2" spans="1:1" x14ac:dyDescent="0.3">
      <c r="A2" s="16"/>
    </row>
  </sheetData>
  <mergeCells count="1">
    <mergeCell ref="A1:A2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7D97-515E-48D6-8586-450A06A4D6DB}">
  <dimension ref="A1:J20"/>
  <sheetViews>
    <sheetView showGridLines="0" zoomScale="108" zoomScaleNormal="100" workbookViewId="0">
      <selection activeCell="D14" sqref="D14"/>
    </sheetView>
  </sheetViews>
  <sheetFormatPr defaultRowHeight="14.4" x14ac:dyDescent="0.3"/>
  <cols>
    <col min="1" max="1" width="49.88671875" style="1" customWidth="1"/>
    <col min="2" max="2" width="4" customWidth="1"/>
    <col min="3" max="3" width="22.88671875" bestFit="1" customWidth="1"/>
    <col min="4" max="4" width="20" bestFit="1" customWidth="1"/>
    <col min="5" max="5" width="10.44140625" bestFit="1" customWidth="1"/>
    <col min="6" max="6" width="21.21875" customWidth="1"/>
    <col min="7" max="7" width="15.5546875" customWidth="1"/>
    <col min="8" max="8" width="10.44140625" bestFit="1" customWidth="1"/>
    <col min="9" max="9" width="22.21875" bestFit="1" customWidth="1"/>
    <col min="10" max="10" width="10.6640625" customWidth="1"/>
    <col min="11" max="11" width="10.44140625" bestFit="1" customWidth="1"/>
    <col min="12" max="12" width="18.6640625" bestFit="1" customWidth="1"/>
    <col min="13" max="13" width="20" bestFit="1" customWidth="1"/>
    <col min="14" max="14" width="10.77734375" bestFit="1" customWidth="1"/>
    <col min="15" max="15" width="18.6640625" bestFit="1" customWidth="1"/>
    <col min="16" max="17" width="10.44140625" bestFit="1" customWidth="1"/>
    <col min="18" max="18" width="22" bestFit="1" customWidth="1"/>
    <col min="19" max="19" width="10.88671875" bestFit="1" customWidth="1"/>
    <col min="20" max="20" width="10.21875" bestFit="1" customWidth="1"/>
    <col min="21" max="21" width="20" bestFit="1" customWidth="1"/>
    <col min="22" max="22" width="5.6640625" bestFit="1" customWidth="1"/>
    <col min="23" max="23" width="5.77734375" bestFit="1" customWidth="1"/>
    <col min="25" max="25" width="15" bestFit="1" customWidth="1"/>
    <col min="26" max="26" width="10.33203125" bestFit="1" customWidth="1"/>
    <col min="27" max="27" width="10.44140625" bestFit="1" customWidth="1"/>
  </cols>
  <sheetData>
    <row r="1" spans="1:10" ht="14.4" customHeight="1" x14ac:dyDescent="0.3">
      <c r="A1" s="16" t="s">
        <v>35</v>
      </c>
    </row>
    <row r="2" spans="1:10" ht="14.4" customHeight="1" x14ac:dyDescent="0.3">
      <c r="A2" s="16"/>
    </row>
    <row r="7" spans="1:10" ht="14.4" customHeight="1" x14ac:dyDescent="0.3">
      <c r="C7" s="17" t="s">
        <v>55</v>
      </c>
      <c r="D7" s="17"/>
      <c r="E7" s="17"/>
      <c r="F7" s="17"/>
      <c r="G7" s="17"/>
      <c r="H7" s="17"/>
      <c r="I7" s="17"/>
      <c r="J7" s="17"/>
    </row>
    <row r="8" spans="1:10" ht="14.4" customHeight="1" x14ac:dyDescent="0.3">
      <c r="C8" s="17"/>
      <c r="D8" s="17"/>
      <c r="E8" s="17"/>
      <c r="F8" s="17"/>
      <c r="G8" s="17"/>
      <c r="H8" s="17"/>
      <c r="I8" s="17"/>
      <c r="J8" s="17"/>
    </row>
    <row r="9" spans="1:10" ht="14.4" customHeight="1" x14ac:dyDescent="0.3">
      <c r="C9" s="18" t="s">
        <v>20</v>
      </c>
      <c r="D9" s="18"/>
      <c r="F9" s="18" t="s">
        <v>49</v>
      </c>
      <c r="G9" s="18"/>
      <c r="I9" s="18" t="s">
        <v>51</v>
      </c>
      <c r="J9" s="18"/>
    </row>
    <row r="10" spans="1:10" ht="14.4" customHeight="1" x14ac:dyDescent="0.3">
      <c r="C10" s="18"/>
      <c r="D10" s="18"/>
      <c r="F10" s="18"/>
      <c r="G10" s="18"/>
      <c r="I10" s="18"/>
      <c r="J10" s="18"/>
    </row>
    <row r="11" spans="1:10" ht="15.6" x14ac:dyDescent="0.3">
      <c r="C11" s="14" t="s">
        <v>18</v>
      </c>
      <c r="D11" s="14" t="s">
        <v>60</v>
      </c>
      <c r="F11" s="14" t="s">
        <v>18</v>
      </c>
      <c r="G11" s="14" t="s">
        <v>43</v>
      </c>
      <c r="I11" s="14" t="s">
        <v>18</v>
      </c>
      <c r="J11" s="14" t="s">
        <v>50</v>
      </c>
    </row>
    <row r="12" spans="1:10" ht="15.6" customHeight="1" x14ac:dyDescent="0.3">
      <c r="C12" s="4" t="s">
        <v>13</v>
      </c>
      <c r="D12" s="4">
        <f>INDEX('In-Depth Insights'!D12:D34,MATCH(C12,'In-Depth Insights'!C12:C34,0))</f>
        <v>16</v>
      </c>
      <c r="F12" s="4" t="s">
        <v>10</v>
      </c>
      <c r="G12" s="4">
        <f>INDEX('In-Depth Insights'!G12:G34,MATCH(F12,'In-Depth Insights'!F12:F34,0))</f>
        <v>105</v>
      </c>
      <c r="I12" s="4" t="s">
        <v>28</v>
      </c>
      <c r="J12" s="4">
        <f>INDEX('In-Depth Insights'!J12:J34,MATCH(I12,'In-Depth Insights'!I12:I34,0))</f>
        <v>6</v>
      </c>
    </row>
    <row r="13" spans="1:10" ht="15.6" customHeight="1" x14ac:dyDescent="0.3"/>
    <row r="14" spans="1:10" ht="15.6" customHeight="1" x14ac:dyDescent="0.3"/>
    <row r="15" spans="1:10" ht="15.6" customHeight="1" x14ac:dyDescent="0.3">
      <c r="C15" s="17" t="s">
        <v>56</v>
      </c>
      <c r="D15" s="17"/>
      <c r="E15" s="17"/>
      <c r="F15" s="17"/>
      <c r="G15" s="17"/>
      <c r="H15" s="17"/>
      <c r="I15" s="17"/>
      <c r="J15" s="17"/>
    </row>
    <row r="16" spans="1:10" ht="15.6" customHeight="1" x14ac:dyDescent="0.3">
      <c r="C16" s="17"/>
      <c r="D16" s="17"/>
      <c r="E16" s="17"/>
      <c r="F16" s="17"/>
      <c r="G16" s="17"/>
      <c r="H16" s="17"/>
      <c r="I16" s="17"/>
      <c r="J16" s="17"/>
    </row>
    <row r="17" spans="3:10" ht="15.6" customHeight="1" x14ac:dyDescent="0.3">
      <c r="C17" s="18" t="s">
        <v>21</v>
      </c>
      <c r="D17" s="18"/>
      <c r="F17" s="18" t="s">
        <v>52</v>
      </c>
      <c r="G17" s="18"/>
      <c r="I17" s="18" t="s">
        <v>54</v>
      </c>
      <c r="J17" s="18"/>
    </row>
    <row r="18" spans="3:10" x14ac:dyDescent="0.3">
      <c r="C18" s="18"/>
      <c r="D18" s="18"/>
      <c r="F18" s="18"/>
      <c r="G18" s="18"/>
      <c r="I18" s="18"/>
      <c r="J18" s="18"/>
    </row>
    <row r="19" spans="3:10" ht="15.6" x14ac:dyDescent="0.3">
      <c r="C19" s="14" t="s">
        <v>22</v>
      </c>
      <c r="D19" s="14" t="s">
        <v>19</v>
      </c>
      <c r="F19" s="14" t="s">
        <v>22</v>
      </c>
      <c r="G19" s="14" t="s">
        <v>59</v>
      </c>
      <c r="I19" s="19" t="s">
        <v>65</v>
      </c>
      <c r="J19" s="19"/>
    </row>
    <row r="20" spans="3:10" ht="15.6" x14ac:dyDescent="0.3">
      <c r="C20" s="4" t="s">
        <v>42</v>
      </c>
      <c r="D20" s="4">
        <f>INDEX('In-Depth Insights'!M12:M28,MATCH(Insights!C20,'In-Depth Insights'!L12:L28,0))</f>
        <v>4</v>
      </c>
      <c r="F20" s="4" t="s">
        <v>0</v>
      </c>
      <c r="G20" s="4">
        <f>INDEX('In-Depth Insights'!P12:P28,MATCH(Insights!F20,'In-Depth Insights'!O12:O28,0))</f>
        <v>140</v>
      </c>
      <c r="I20" s="20">
        <f>'In-Depth Insights'!R12</f>
        <v>29.15</v>
      </c>
      <c r="J20" s="20"/>
    </row>
  </sheetData>
  <mergeCells count="11">
    <mergeCell ref="C15:J16"/>
    <mergeCell ref="I17:J18"/>
    <mergeCell ref="I19:J19"/>
    <mergeCell ref="I20:J20"/>
    <mergeCell ref="A1:A2"/>
    <mergeCell ref="C7:J8"/>
    <mergeCell ref="C9:D10"/>
    <mergeCell ref="F9:G10"/>
    <mergeCell ref="I9:J10"/>
    <mergeCell ref="C17:D18"/>
    <mergeCell ref="F17:G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371717B2-7AC8-4061-9E1C-BDA4838BD855}">
          <x14:formula1>
            <xm:f>'In-Depth Insights'!$C$12:$C$34</xm:f>
          </x14:formula1>
          <xm:sqref>C12</xm:sqref>
        </x14:dataValidation>
        <x14:dataValidation type="list" showInputMessage="1" showErrorMessage="1" xr:uid="{8183C886-38CE-403B-A16B-06774F6E4D53}">
          <x14:formula1>
            <xm:f>'In-Depth Insights'!$F$12:$F$34</xm:f>
          </x14:formula1>
          <xm:sqref>F12 I12</xm:sqref>
        </x14:dataValidation>
        <x14:dataValidation type="list" showInputMessage="1" showErrorMessage="1" xr:uid="{ACA8960D-EBA1-4986-A87C-E1BFC39BA76B}">
          <x14:formula1>
            <xm:f>'In-Depth Insights'!$L$12:$L$28</xm:f>
          </x14:formula1>
          <xm:sqref>C20 F20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43E6-E523-4718-925C-090996EC1BAA}">
  <dimension ref="A1:AA36"/>
  <sheetViews>
    <sheetView showGridLines="0" tabSelected="1" zoomScale="74" zoomScaleNormal="74" workbookViewId="0">
      <selection sqref="A1:A2"/>
    </sheetView>
  </sheetViews>
  <sheetFormatPr defaultRowHeight="14.4" x14ac:dyDescent="0.3"/>
  <cols>
    <col min="1" max="1" width="51.5546875" style="1" customWidth="1"/>
    <col min="3" max="3" width="24.5546875" bestFit="1" customWidth="1"/>
    <col min="4" max="4" width="20.6640625" bestFit="1" customWidth="1"/>
    <col min="5" max="5" width="10.44140625" bestFit="1" customWidth="1"/>
    <col min="6" max="6" width="22.21875" bestFit="1" customWidth="1"/>
    <col min="7" max="7" width="10.6640625" bestFit="1" customWidth="1"/>
    <col min="8" max="8" width="10.44140625" bestFit="1" customWidth="1"/>
    <col min="9" max="9" width="22.21875" bestFit="1" customWidth="1"/>
    <col min="10" max="10" width="6" bestFit="1" customWidth="1"/>
    <col min="11" max="11" width="10.44140625" bestFit="1" customWidth="1"/>
    <col min="12" max="12" width="19.21875" bestFit="1" customWidth="1"/>
    <col min="13" max="13" width="20.6640625" bestFit="1" customWidth="1"/>
    <col min="14" max="14" width="10.77734375" bestFit="1" customWidth="1"/>
    <col min="15" max="15" width="19.21875" bestFit="1" customWidth="1"/>
    <col min="16" max="16" width="10.6640625" bestFit="1" customWidth="1"/>
    <col min="17" max="17" width="10.44140625" bestFit="1" customWidth="1"/>
    <col min="18" max="18" width="22.88671875" bestFit="1" customWidth="1"/>
    <col min="19" max="20" width="10.88671875" bestFit="1" customWidth="1"/>
    <col min="21" max="21" width="20.6640625" bestFit="1" customWidth="1"/>
    <col min="22" max="22" width="6" bestFit="1" customWidth="1"/>
    <col min="23" max="23" width="5.77734375" bestFit="1" customWidth="1"/>
    <col min="25" max="25" width="15.44140625" bestFit="1" customWidth="1"/>
    <col min="26" max="26" width="10.77734375" bestFit="1" customWidth="1"/>
    <col min="27" max="27" width="10.6640625" bestFit="1" customWidth="1"/>
  </cols>
  <sheetData>
    <row r="1" spans="1:27" ht="14.4" customHeight="1" x14ac:dyDescent="0.3">
      <c r="A1" s="16" t="s">
        <v>35</v>
      </c>
    </row>
    <row r="2" spans="1:27" ht="14.4" customHeight="1" x14ac:dyDescent="0.3">
      <c r="A2" s="16"/>
    </row>
    <row r="7" spans="1:27" ht="14.4" customHeight="1" x14ac:dyDescent="0.3">
      <c r="C7" s="17" t="s">
        <v>55</v>
      </c>
      <c r="D7" s="17"/>
      <c r="E7" s="17"/>
      <c r="F7" s="17"/>
      <c r="G7" s="17"/>
      <c r="H7" s="17"/>
      <c r="I7" s="17"/>
      <c r="J7" s="17"/>
      <c r="L7" s="17" t="s">
        <v>56</v>
      </c>
      <c r="M7" s="17"/>
      <c r="N7" s="17"/>
      <c r="O7" s="17"/>
      <c r="P7" s="17"/>
      <c r="Q7" s="17"/>
      <c r="R7" s="17"/>
      <c r="T7" s="17" t="s">
        <v>57</v>
      </c>
      <c r="U7" s="17"/>
      <c r="V7" s="17"/>
      <c r="W7" s="17"/>
      <c r="X7" s="17"/>
      <c r="Y7" s="17"/>
      <c r="Z7" s="17"/>
      <c r="AA7" s="17"/>
    </row>
    <row r="8" spans="1:27" ht="14.4" customHeight="1" x14ac:dyDescent="0.3">
      <c r="C8" s="17"/>
      <c r="D8" s="17"/>
      <c r="E8" s="17"/>
      <c r="F8" s="17"/>
      <c r="G8" s="17"/>
      <c r="H8" s="17"/>
      <c r="I8" s="17"/>
      <c r="J8" s="17"/>
      <c r="L8" s="17"/>
      <c r="M8" s="17"/>
      <c r="N8" s="17"/>
      <c r="O8" s="17"/>
      <c r="P8" s="17"/>
      <c r="Q8" s="17"/>
      <c r="R8" s="17"/>
      <c r="T8" s="17"/>
      <c r="U8" s="17"/>
      <c r="V8" s="17"/>
      <c r="W8" s="17"/>
      <c r="X8" s="17"/>
      <c r="Y8" s="17"/>
      <c r="Z8" s="17"/>
      <c r="AA8" s="17"/>
    </row>
    <row r="9" spans="1:27" ht="14.4" customHeight="1" x14ac:dyDescent="0.3">
      <c r="C9" s="18" t="s">
        <v>20</v>
      </c>
      <c r="D9" s="18"/>
      <c r="F9" s="18" t="s">
        <v>49</v>
      </c>
      <c r="G9" s="18"/>
      <c r="I9" s="18" t="s">
        <v>51</v>
      </c>
      <c r="J9" s="18"/>
      <c r="L9" s="18" t="s">
        <v>21</v>
      </c>
      <c r="M9" s="18"/>
      <c r="O9" s="18" t="s">
        <v>52</v>
      </c>
      <c r="P9" s="18"/>
      <c r="R9" s="18" t="s">
        <v>54</v>
      </c>
      <c r="T9" s="21" t="s">
        <v>44</v>
      </c>
      <c r="U9" s="21"/>
      <c r="V9" s="21"/>
      <c r="W9" s="21"/>
      <c r="Y9" s="21" t="s">
        <v>61</v>
      </c>
      <c r="Z9" s="21"/>
      <c r="AA9" s="21"/>
    </row>
    <row r="10" spans="1:27" ht="14.4" customHeight="1" x14ac:dyDescent="0.3">
      <c r="C10" s="18"/>
      <c r="D10" s="18"/>
      <c r="F10" s="18"/>
      <c r="G10" s="18"/>
      <c r="I10" s="18"/>
      <c r="J10" s="18"/>
      <c r="L10" s="18"/>
      <c r="M10" s="18"/>
      <c r="O10" s="18"/>
      <c r="P10" s="18"/>
      <c r="R10" s="22"/>
      <c r="T10" s="21"/>
      <c r="U10" s="21"/>
      <c r="V10" s="21"/>
      <c r="W10" s="21"/>
      <c r="Y10" s="21"/>
      <c r="Z10" s="21"/>
      <c r="AA10" s="21"/>
    </row>
    <row r="11" spans="1:27" ht="15.6" x14ac:dyDescent="0.3">
      <c r="C11" s="9" t="s">
        <v>18</v>
      </c>
      <c r="D11" s="9" t="s">
        <v>19</v>
      </c>
      <c r="F11" s="9" t="s">
        <v>18</v>
      </c>
      <c r="G11" s="9" t="s">
        <v>43</v>
      </c>
      <c r="I11" s="9" t="s">
        <v>18</v>
      </c>
      <c r="J11" s="9" t="s">
        <v>50</v>
      </c>
      <c r="L11" s="9" t="s">
        <v>22</v>
      </c>
      <c r="M11" s="9" t="s">
        <v>19</v>
      </c>
      <c r="O11" s="9" t="s">
        <v>22</v>
      </c>
      <c r="P11" s="9" t="s">
        <v>43</v>
      </c>
      <c r="R11" s="9" t="s">
        <v>53</v>
      </c>
      <c r="T11" s="9" t="s">
        <v>45</v>
      </c>
      <c r="U11" s="9" t="s">
        <v>19</v>
      </c>
      <c r="V11" s="9" t="s">
        <v>58</v>
      </c>
      <c r="W11" s="9" t="s">
        <v>59</v>
      </c>
      <c r="Y11" s="9" t="s">
        <v>60</v>
      </c>
      <c r="Z11" s="9" t="s">
        <v>36</v>
      </c>
      <c r="AA11" s="9" t="s">
        <v>43</v>
      </c>
    </row>
    <row r="12" spans="1:27" ht="15.6" customHeight="1" x14ac:dyDescent="0.3">
      <c r="C12" s="7" t="s">
        <v>13</v>
      </c>
      <c r="D12" s="6">
        <v>16</v>
      </c>
      <c r="F12" s="15" t="s">
        <v>13</v>
      </c>
      <c r="G12" s="11">
        <v>160</v>
      </c>
      <c r="I12" s="5" t="s">
        <v>16</v>
      </c>
      <c r="J12" s="2">
        <v>4</v>
      </c>
      <c r="L12" s="7" t="s">
        <v>6</v>
      </c>
      <c r="M12" s="8">
        <v>15</v>
      </c>
      <c r="O12" s="7" t="s">
        <v>6</v>
      </c>
      <c r="P12" s="11">
        <v>217</v>
      </c>
      <c r="R12" s="12">
        <v>29.15</v>
      </c>
      <c r="T12" s="10">
        <v>45575</v>
      </c>
      <c r="U12" s="8">
        <v>12</v>
      </c>
      <c r="V12" s="11">
        <v>575</v>
      </c>
      <c r="W12" s="11">
        <v>215</v>
      </c>
      <c r="Y12" s="13">
        <v>95</v>
      </c>
      <c r="Z12" s="11">
        <v>4095</v>
      </c>
      <c r="AA12" s="11">
        <v>1472</v>
      </c>
    </row>
    <row r="13" spans="1:27" ht="15.6" customHeight="1" x14ac:dyDescent="0.3">
      <c r="C13" s="7" t="s">
        <v>15</v>
      </c>
      <c r="D13" s="6">
        <v>7</v>
      </c>
      <c r="F13" s="3" t="s">
        <v>25</v>
      </c>
      <c r="G13" s="11">
        <v>150</v>
      </c>
      <c r="I13" s="5" t="s">
        <v>48</v>
      </c>
      <c r="J13" s="2">
        <v>5</v>
      </c>
      <c r="L13" s="7" t="s">
        <v>1</v>
      </c>
      <c r="M13" s="8">
        <v>13</v>
      </c>
      <c r="O13" s="7" t="s">
        <v>1</v>
      </c>
      <c r="P13" s="11">
        <v>216</v>
      </c>
      <c r="T13" s="10">
        <v>45570</v>
      </c>
      <c r="U13" s="8">
        <v>1</v>
      </c>
      <c r="V13" s="11">
        <v>30</v>
      </c>
      <c r="W13" s="11">
        <v>10</v>
      </c>
    </row>
    <row r="14" spans="1:27" ht="15.6" customHeight="1" x14ac:dyDescent="0.3">
      <c r="C14" s="7" t="s">
        <v>10</v>
      </c>
      <c r="D14" s="6">
        <v>7</v>
      </c>
      <c r="F14" s="3" t="s">
        <v>15</v>
      </c>
      <c r="G14" s="11">
        <v>140</v>
      </c>
      <c r="I14" s="5" t="s">
        <v>31</v>
      </c>
      <c r="J14" s="2">
        <v>6</v>
      </c>
      <c r="L14" s="7" t="s">
        <v>0</v>
      </c>
      <c r="M14" s="8">
        <v>9</v>
      </c>
      <c r="O14" s="7" t="s">
        <v>0</v>
      </c>
      <c r="P14" s="11">
        <v>140</v>
      </c>
      <c r="T14" s="10">
        <v>45537</v>
      </c>
      <c r="U14" s="8">
        <v>5</v>
      </c>
      <c r="V14" s="11">
        <v>350</v>
      </c>
      <c r="W14" s="11">
        <v>150</v>
      </c>
    </row>
    <row r="15" spans="1:27" ht="15.6" x14ac:dyDescent="0.3">
      <c r="C15" s="7" t="s">
        <v>12</v>
      </c>
      <c r="D15" s="6">
        <v>6</v>
      </c>
      <c r="F15" s="3" t="s">
        <v>9</v>
      </c>
      <c r="G15" s="11">
        <v>120</v>
      </c>
      <c r="I15" s="5" t="s">
        <v>28</v>
      </c>
      <c r="J15" s="2">
        <v>6</v>
      </c>
      <c r="L15" s="7" t="s">
        <v>23</v>
      </c>
      <c r="M15" s="8">
        <v>8</v>
      </c>
      <c r="O15" s="7" t="s">
        <v>63</v>
      </c>
      <c r="P15" s="11">
        <v>125</v>
      </c>
      <c r="T15" s="10">
        <v>45536</v>
      </c>
      <c r="U15" s="8">
        <v>10</v>
      </c>
      <c r="V15" s="11">
        <v>495</v>
      </c>
      <c r="W15" s="11">
        <v>181</v>
      </c>
    </row>
    <row r="16" spans="1:27" ht="15.6" x14ac:dyDescent="0.3">
      <c r="C16" s="7" t="s">
        <v>28</v>
      </c>
      <c r="D16" s="6">
        <v>6</v>
      </c>
      <c r="F16" s="3" t="s">
        <v>10</v>
      </c>
      <c r="G16" s="11">
        <v>105</v>
      </c>
      <c r="I16" s="5" t="s">
        <v>17</v>
      </c>
      <c r="J16" s="2">
        <v>7</v>
      </c>
      <c r="L16" s="7" t="s">
        <v>3</v>
      </c>
      <c r="M16" s="8">
        <v>7</v>
      </c>
      <c r="O16" s="7" t="s">
        <v>23</v>
      </c>
      <c r="P16" s="11">
        <v>102</v>
      </c>
      <c r="T16" s="10">
        <v>45532</v>
      </c>
      <c r="U16" s="8">
        <v>12</v>
      </c>
      <c r="V16" s="11">
        <v>365</v>
      </c>
      <c r="W16" s="11">
        <v>120</v>
      </c>
    </row>
    <row r="17" spans="3:23" ht="15.6" x14ac:dyDescent="0.3">
      <c r="C17" s="7" t="s">
        <v>8</v>
      </c>
      <c r="D17" s="6">
        <v>5</v>
      </c>
      <c r="F17" s="3" t="s">
        <v>8</v>
      </c>
      <c r="G17" s="11">
        <v>100</v>
      </c>
      <c r="I17" s="5" t="s">
        <v>25</v>
      </c>
      <c r="J17" s="2">
        <v>7</v>
      </c>
      <c r="L17" s="7" t="s">
        <v>32</v>
      </c>
      <c r="M17" s="8">
        <v>7</v>
      </c>
      <c r="O17" s="7" t="s">
        <v>3</v>
      </c>
      <c r="P17" s="11">
        <v>97</v>
      </c>
      <c r="T17" s="10">
        <v>45531</v>
      </c>
      <c r="U17" s="8">
        <v>13</v>
      </c>
      <c r="V17" s="11">
        <v>405</v>
      </c>
      <c r="W17" s="11">
        <v>122</v>
      </c>
    </row>
    <row r="18" spans="3:23" ht="15.6" x14ac:dyDescent="0.3">
      <c r="C18" s="7" t="s">
        <v>24</v>
      </c>
      <c r="D18" s="6">
        <v>5</v>
      </c>
      <c r="F18" s="3" t="s">
        <v>28</v>
      </c>
      <c r="G18" s="11">
        <v>90</v>
      </c>
      <c r="I18" s="5" t="s">
        <v>41</v>
      </c>
      <c r="J18" s="2">
        <v>9</v>
      </c>
      <c r="L18" s="7" t="s">
        <v>63</v>
      </c>
      <c r="M18" s="8">
        <v>7</v>
      </c>
      <c r="O18" s="7" t="s">
        <v>32</v>
      </c>
      <c r="P18" s="11">
        <v>79</v>
      </c>
      <c r="T18" s="10">
        <v>45530</v>
      </c>
      <c r="U18" s="8">
        <v>19</v>
      </c>
      <c r="V18" s="11">
        <v>875</v>
      </c>
      <c r="W18" s="11">
        <v>306</v>
      </c>
    </row>
    <row r="19" spans="3:23" ht="15.6" x14ac:dyDescent="0.3">
      <c r="C19" s="7" t="s">
        <v>39</v>
      </c>
      <c r="D19" s="6">
        <v>5</v>
      </c>
      <c r="F19" s="3" t="s">
        <v>24</v>
      </c>
      <c r="G19" s="11">
        <v>75</v>
      </c>
      <c r="I19" s="7" t="s">
        <v>13</v>
      </c>
      <c r="J19" s="2">
        <v>10</v>
      </c>
      <c r="L19" s="7" t="s">
        <v>7</v>
      </c>
      <c r="M19" s="8">
        <v>5</v>
      </c>
      <c r="O19" s="7" t="s">
        <v>7</v>
      </c>
      <c r="P19" s="11">
        <v>74</v>
      </c>
      <c r="T19" s="10">
        <v>45528</v>
      </c>
      <c r="U19" s="8">
        <v>21</v>
      </c>
      <c r="V19" s="11">
        <v>920</v>
      </c>
      <c r="W19" s="11">
        <v>338</v>
      </c>
    </row>
    <row r="20" spans="3:23" ht="15.6" x14ac:dyDescent="0.3">
      <c r="C20" s="7" t="s">
        <v>25</v>
      </c>
      <c r="D20" s="6">
        <v>5</v>
      </c>
      <c r="F20" s="3" t="s">
        <v>46</v>
      </c>
      <c r="G20" s="11">
        <v>66</v>
      </c>
      <c r="I20" s="5" t="s">
        <v>10</v>
      </c>
      <c r="J20" s="2">
        <v>11</v>
      </c>
      <c r="L20" s="7" t="s">
        <v>42</v>
      </c>
      <c r="M20" s="8">
        <v>4</v>
      </c>
      <c r="O20" s="7" t="s">
        <v>62</v>
      </c>
      <c r="P20" s="11">
        <v>63</v>
      </c>
      <c r="T20" s="10">
        <v>45527</v>
      </c>
      <c r="U20" s="8">
        <v>2</v>
      </c>
      <c r="V20" s="11">
        <v>80</v>
      </c>
      <c r="W20" s="11">
        <v>30</v>
      </c>
    </row>
    <row r="21" spans="3:23" ht="15.6" x14ac:dyDescent="0.3">
      <c r="C21" s="7" t="s">
        <v>11</v>
      </c>
      <c r="D21" s="6">
        <v>4</v>
      </c>
      <c r="F21" s="3" t="s">
        <v>30</v>
      </c>
      <c r="G21" s="11">
        <v>64</v>
      </c>
      <c r="I21" s="5" t="s">
        <v>24</v>
      </c>
      <c r="J21" s="2">
        <v>11</v>
      </c>
      <c r="L21" s="7" t="s">
        <v>4</v>
      </c>
      <c r="M21" s="8">
        <v>4</v>
      </c>
      <c r="O21" s="7" t="s">
        <v>64</v>
      </c>
      <c r="P21" s="11">
        <v>60</v>
      </c>
    </row>
    <row r="22" spans="3:23" ht="15.6" x14ac:dyDescent="0.3">
      <c r="C22" s="7" t="s">
        <v>9</v>
      </c>
      <c r="D22" s="6">
        <v>4</v>
      </c>
      <c r="F22" s="3" t="s">
        <v>14</v>
      </c>
      <c r="G22" s="11">
        <v>60</v>
      </c>
      <c r="I22" s="5" t="s">
        <v>15</v>
      </c>
      <c r="J22" s="2">
        <v>11</v>
      </c>
      <c r="L22" s="7" t="s">
        <v>64</v>
      </c>
      <c r="M22" s="8">
        <v>3</v>
      </c>
      <c r="O22" s="7" t="s">
        <v>42</v>
      </c>
      <c r="P22" s="11">
        <v>59</v>
      </c>
    </row>
    <row r="23" spans="3:23" ht="15.6" x14ac:dyDescent="0.3">
      <c r="C23" s="7" t="s">
        <v>41</v>
      </c>
      <c r="D23" s="6">
        <v>3</v>
      </c>
      <c r="F23" s="3" t="s">
        <v>12</v>
      </c>
      <c r="G23" s="11">
        <v>60</v>
      </c>
      <c r="I23" s="5" t="s">
        <v>8</v>
      </c>
      <c r="J23" s="2">
        <v>12</v>
      </c>
      <c r="L23" s="7" t="s">
        <v>2</v>
      </c>
      <c r="M23" s="8">
        <v>3</v>
      </c>
      <c r="O23" s="7" t="s">
        <v>2</v>
      </c>
      <c r="P23" s="11">
        <v>55</v>
      </c>
    </row>
    <row r="24" spans="3:23" ht="15.6" x14ac:dyDescent="0.3">
      <c r="C24" s="7" t="s">
        <v>29</v>
      </c>
      <c r="D24" s="6">
        <v>3</v>
      </c>
      <c r="F24" s="3" t="s">
        <v>11</v>
      </c>
      <c r="G24" s="11">
        <v>48</v>
      </c>
      <c r="I24" s="5" t="s">
        <v>46</v>
      </c>
      <c r="J24" s="2">
        <v>13</v>
      </c>
      <c r="L24" s="7" t="s">
        <v>33</v>
      </c>
      <c r="M24" s="8">
        <v>3</v>
      </c>
      <c r="O24" s="7" t="s">
        <v>4</v>
      </c>
      <c r="P24" s="11">
        <v>47</v>
      </c>
    </row>
    <row r="25" spans="3:23" ht="15.6" x14ac:dyDescent="0.3">
      <c r="C25" s="7" t="s">
        <v>31</v>
      </c>
      <c r="D25" s="6">
        <v>3</v>
      </c>
      <c r="F25" s="3" t="s">
        <v>39</v>
      </c>
      <c r="G25" s="11">
        <v>35</v>
      </c>
      <c r="I25" s="5" t="s">
        <v>14</v>
      </c>
      <c r="J25" s="2">
        <v>14</v>
      </c>
      <c r="L25" s="7" t="s">
        <v>5</v>
      </c>
      <c r="M25" s="8">
        <v>2</v>
      </c>
      <c r="O25" s="7" t="s">
        <v>5</v>
      </c>
      <c r="P25" s="11">
        <v>45</v>
      </c>
    </row>
    <row r="26" spans="3:23" ht="15.6" x14ac:dyDescent="0.3">
      <c r="C26" s="7" t="s">
        <v>17</v>
      </c>
      <c r="D26" s="6">
        <v>3</v>
      </c>
      <c r="F26" s="3" t="s">
        <v>40</v>
      </c>
      <c r="G26" s="11">
        <v>32</v>
      </c>
      <c r="I26" s="5" t="s">
        <v>27</v>
      </c>
      <c r="J26" s="2">
        <v>15</v>
      </c>
      <c r="L26" s="7" t="s">
        <v>38</v>
      </c>
      <c r="M26" s="8">
        <v>2</v>
      </c>
      <c r="O26" s="7" t="s">
        <v>33</v>
      </c>
      <c r="P26" s="11">
        <v>44</v>
      </c>
    </row>
    <row r="27" spans="3:23" ht="15.6" x14ac:dyDescent="0.3">
      <c r="C27" s="7" t="s">
        <v>30</v>
      </c>
      <c r="D27" s="6">
        <v>2</v>
      </c>
      <c r="F27" s="3" t="s">
        <v>31</v>
      </c>
      <c r="G27" s="11">
        <v>30</v>
      </c>
      <c r="I27" s="5" t="s">
        <v>39</v>
      </c>
      <c r="J27" s="2">
        <v>15</v>
      </c>
      <c r="L27" s="7" t="s">
        <v>62</v>
      </c>
      <c r="M27" s="8">
        <v>2</v>
      </c>
      <c r="O27" s="7" t="s">
        <v>38</v>
      </c>
      <c r="P27" s="11">
        <v>42</v>
      </c>
    </row>
    <row r="28" spans="3:23" ht="15.6" x14ac:dyDescent="0.3">
      <c r="C28" s="7" t="s">
        <v>46</v>
      </c>
      <c r="D28" s="6">
        <v>2</v>
      </c>
      <c r="F28" s="3" t="s">
        <v>17</v>
      </c>
      <c r="G28" s="11">
        <v>30</v>
      </c>
      <c r="I28" s="5" t="s">
        <v>11</v>
      </c>
      <c r="J28" s="2">
        <v>15</v>
      </c>
      <c r="L28" s="7" t="s">
        <v>37</v>
      </c>
      <c r="M28" s="8">
        <v>1</v>
      </c>
      <c r="O28" s="7" t="s">
        <v>37</v>
      </c>
      <c r="P28" s="11">
        <v>7</v>
      </c>
    </row>
    <row r="29" spans="3:23" ht="15.6" x14ac:dyDescent="0.3">
      <c r="C29" s="7" t="s">
        <v>14</v>
      </c>
      <c r="D29" s="6">
        <v>2</v>
      </c>
      <c r="F29" s="3" t="s">
        <v>29</v>
      </c>
      <c r="G29" s="11">
        <v>30</v>
      </c>
      <c r="I29" s="5" t="s">
        <v>12</v>
      </c>
      <c r="J29" s="2">
        <v>15</v>
      </c>
    </row>
    <row r="30" spans="3:23" ht="15.6" x14ac:dyDescent="0.3">
      <c r="C30" s="7" t="s">
        <v>34</v>
      </c>
      <c r="D30" s="6">
        <v>2</v>
      </c>
      <c r="F30" s="3" t="s">
        <v>41</v>
      </c>
      <c r="G30" s="11">
        <v>21</v>
      </c>
      <c r="I30" s="5" t="s">
        <v>30</v>
      </c>
      <c r="J30" s="2">
        <v>15</v>
      </c>
    </row>
    <row r="31" spans="3:23" ht="15.6" x14ac:dyDescent="0.3">
      <c r="C31" s="7" t="s">
        <v>27</v>
      </c>
      <c r="D31" s="6">
        <v>2</v>
      </c>
      <c r="F31" s="3" t="s">
        <v>27</v>
      </c>
      <c r="G31" s="11">
        <v>20</v>
      </c>
      <c r="I31" s="5" t="s">
        <v>34</v>
      </c>
      <c r="J31" s="2">
        <v>15</v>
      </c>
    </row>
    <row r="32" spans="3:23" ht="15.6" x14ac:dyDescent="0.3">
      <c r="C32" s="7" t="s">
        <v>40</v>
      </c>
      <c r="D32" s="6">
        <v>1</v>
      </c>
      <c r="F32" s="3" t="s">
        <v>34</v>
      </c>
      <c r="G32" s="11">
        <v>14</v>
      </c>
      <c r="I32" s="5" t="s">
        <v>40</v>
      </c>
      <c r="J32" s="2">
        <v>15</v>
      </c>
    </row>
    <row r="33" spans="3:10" ht="15.6" x14ac:dyDescent="0.3">
      <c r="C33" s="7" t="s">
        <v>26</v>
      </c>
      <c r="D33" s="6">
        <v>1</v>
      </c>
      <c r="F33" s="3" t="s">
        <v>16</v>
      </c>
      <c r="G33" s="11">
        <v>12</v>
      </c>
      <c r="I33" s="5" t="s">
        <v>29</v>
      </c>
      <c r="J33" s="2">
        <v>15</v>
      </c>
    </row>
    <row r="34" spans="3:10" ht="15.6" x14ac:dyDescent="0.3">
      <c r="C34" s="7" t="s">
        <v>16</v>
      </c>
      <c r="D34" s="6">
        <v>1</v>
      </c>
      <c r="F34" s="3" t="s">
        <v>26</v>
      </c>
      <c r="G34" s="11">
        <v>10</v>
      </c>
      <c r="I34" s="5" t="s">
        <v>9</v>
      </c>
      <c r="J34" s="2">
        <v>15</v>
      </c>
    </row>
    <row r="35" spans="3:10" x14ac:dyDescent="0.3">
      <c r="I35" s="5" t="s">
        <v>47</v>
      </c>
      <c r="J35" s="2">
        <v>15</v>
      </c>
    </row>
    <row r="36" spans="3:10" x14ac:dyDescent="0.3">
      <c r="I36" s="5" t="s">
        <v>26</v>
      </c>
      <c r="J36" s="2">
        <v>15</v>
      </c>
    </row>
  </sheetData>
  <mergeCells count="12">
    <mergeCell ref="A1:A2"/>
    <mergeCell ref="C9:D10"/>
    <mergeCell ref="L9:M10"/>
    <mergeCell ref="T9:W10"/>
    <mergeCell ref="F9:G10"/>
    <mergeCell ref="I9:J10"/>
    <mergeCell ref="O9:P10"/>
    <mergeCell ref="R9:R10"/>
    <mergeCell ref="C7:J8"/>
    <mergeCell ref="L7:R8"/>
    <mergeCell ref="T7:AA8"/>
    <mergeCell ref="Y9:AA10"/>
  </mergeCells>
  <conditionalFormatting pivot="1" sqref="D12:D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12:M2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{20DBD9C7-16EB-4C52-B0A0-5609B28A9F30}</x14:id>
        </ext>
      </extLst>
    </cfRule>
  </conditionalFormatting>
  <conditionalFormatting pivot="1" sqref="M12:M28">
    <cfRule type="dataBar" priority="12">
      <dataBar>
        <cfvo type="min"/>
        <cfvo type="max"/>
        <color rgb="FF63309C"/>
      </dataBar>
      <extLst>
        <ext xmlns:x14="http://schemas.microsoft.com/office/spreadsheetml/2009/9/main" uri="{B025F937-C7B1-47D3-B67F-A62EFF666E3E}">
          <x14:id>{3C81FF4C-F4EC-411B-812B-8F20ADD478C8}</x14:id>
        </ext>
      </extLst>
    </cfRule>
  </conditionalFormatting>
  <conditionalFormatting pivot="1" sqref="M12:M28">
    <cfRule type="dataBar" priority="11">
      <dataBar>
        <cfvo type="min"/>
        <cfvo type="max"/>
        <color rgb="FF63309C"/>
      </dataBar>
      <extLst>
        <ext xmlns:x14="http://schemas.microsoft.com/office/spreadsheetml/2009/9/main" uri="{B025F937-C7B1-47D3-B67F-A62EFF666E3E}">
          <x14:id>{D05D2F4B-5256-4A21-8DCF-449A0A94278F}</x14:id>
        </ext>
      </extLst>
    </cfRule>
  </conditionalFormatting>
  <conditionalFormatting pivot="1" sqref="G12:G34">
    <cfRule type="colorScale" priority="10">
      <colorScale>
        <cfvo type="min"/>
        <cfvo type="max"/>
        <color rgb="FFFFEF9C"/>
        <color rgb="FF63BE7B"/>
      </colorScale>
    </cfRule>
  </conditionalFormatting>
  <conditionalFormatting pivot="1" sqref="J12:J36">
    <cfRule type="cellIs" dxfId="178" priority="8" operator="greaterThan">
      <formula>10</formula>
    </cfRule>
  </conditionalFormatting>
  <conditionalFormatting pivot="1" sqref="J12:J36">
    <cfRule type="cellIs" dxfId="177" priority="7" operator="lessThan">
      <formula>5</formula>
    </cfRule>
  </conditionalFormatting>
  <conditionalFormatting pivot="1" sqref="J12:J36">
    <cfRule type="cellIs" dxfId="176" priority="6" operator="between">
      <formula>5</formula>
      <formula>10</formula>
    </cfRule>
  </conditionalFormatting>
  <conditionalFormatting pivot="1" sqref="J12:J36">
    <cfRule type="cellIs" dxfId="175" priority="5" operator="lessThan">
      <formula>5</formula>
    </cfRule>
  </conditionalFormatting>
  <conditionalFormatting pivot="1" sqref="J12:J36">
    <cfRule type="cellIs" dxfId="174" priority="4" operator="lessThan">
      <formula>6</formula>
    </cfRule>
  </conditionalFormatting>
  <conditionalFormatting pivot="1" sqref="J12:J36">
    <cfRule type="cellIs" dxfId="173" priority="3" operator="between">
      <formula>6</formula>
      <formula>9</formula>
    </cfRule>
  </conditionalFormatting>
  <conditionalFormatting pivot="1" sqref="J12:J36">
    <cfRule type="cellIs" dxfId="172" priority="2" operator="greaterThan">
      <formula>11</formula>
    </cfRule>
  </conditionalFormatting>
  <conditionalFormatting pivot="1" sqref="P12:P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9"/>
  <drawing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0DBD9C7-16EB-4C52-B0A0-5609B28A9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M12:M28</xm:sqref>
        </x14:conditionalFormatting>
        <x14:conditionalFormatting xmlns:xm="http://schemas.microsoft.com/office/excel/2006/main" pivot="1">
          <x14:cfRule type="dataBar" id="{3C81FF4C-F4EC-411B-812B-8F20ADD47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M12:M28</xm:sqref>
        </x14:conditionalFormatting>
        <x14:conditionalFormatting xmlns:xm="http://schemas.microsoft.com/office/excel/2006/main" pivot="1">
          <x14:cfRule type="dataBar" id="{D05D2F4B-5256-4A21-8DCF-449A0A9427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M12:M28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2 d b 3 4 3 4 3 - 7 1 8 5 - 4 8 e 5 - a 5 5 f - 9 6 e 0 f 5 b e a c 1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9 5 3 3 0 6 8 3 - 1 e 9 8 - 4 f 6 1 - 8 5 5 4 - e e 6 4 b c 4 3 3 9 e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8 b f 6 d 0 6 4 - c c 8 a - 4 6 2 9 - 8 4 0 6 - 8 f 2 d f 8 4 c b 1 5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a l e s 1 _ f 9 b 2 6 9 9 a - b 7 3 d - 4 f 4 2 - 9 4 7 1 - 8 9 1 d a c 4 5 1 4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 S a l e I D < / s t r i n g > < / k e y > < v a l u e > < i n t > 9 5 < / i n t > < / v a l u e > < / i t e m > < i t e m > < k e y > < s t r i n g > C u s t o m e r I D < / s t r i n g > < / k e y > < v a l u e > < i n t > 1 3 9 < / i n t > < / v a l u e > < / i t e m > < i t e m > < k e y > < s t r i n g > F r a g r a n c e I D < / s t r i n g > < / k e y > < v a l u e > < i n t > 1 4 5 < / i n t > < / v a l u e > < / i t e m > < i t e m > < k e y > < s t r i n g > S a l e D a t e < / s t r i n g > < / k e y > < v a l u e > < i n t > 1 1 6 < / i n t > < / v a l u e > < / i t e m > < / C o l u m n W i d t h s > < C o l u m n D i s p l a y I n d e x > < i t e m > < k e y > < s t r i n g > S a l e I D 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 F r a g r a n c e I D < / s t r i n g > < / k e y > < v a l u e > < i n t > 2 < / i n t > < / v a l u e > < / i t e m > < i t e m > < k e y > < s t r i n g > S a l e D a t e 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4 e b 6 5 3 2 - 5 6 f 9 - 4 4 8 c - 9 8 5 e - f 9 c b 7 b b 8 a e c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 T a g s \ T a b l e s \ & l t ; T a b l e s \ F r a g r a n c e s & g t ; 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 T a b l e s \ C u s t o m e r s \ C o l u m n s \ C u s t o m e r N a m e < / K e y > < / D i a g r a m O b j e c t K e y > < D i a g r a m O b j e c t K e y > < K e y > T a b l e s \ C u s t o m e r s \ C o l u m n s \ A g e < / K e y > < / D i a g r a m O b j e c t K e y > < D i a g r a m O b j e c t K e y > < K e y > T a b l e s \ C u s t o m e r s \ C o l u m n s \ M o b i l e N u m b e r < / K e y > < / D i a g r a m O b j e c t K e y > < D i a g r a m O b j e c t K e y > < K e y > T a b l e s \ F r a g r a n c e s < / K e y > < / D i a g r a m O b j e c t K e y > < D i a g r a m O b j e c t K e y > < K e y > T a b l e s \ F r a g r a n c e s \ C o l u m n s \ F r a g r a n c e I D < / K e y > < / D i a g r a m O b j e c t K e y > < D i a g r a m O b j e c t K e y > < K e y > T a b l e s \ F r a g r a n c e s \ C o l u m n s \ F r a g r a n c e N a m e < / K e y > < / D i a g r a m O b j e c t K e y > < D i a g r a m O b j e c t K e y > < K e y > T a b l e s \ F r a g r a n c e s \ C o l u m n s \ P r i c e < / K e y > < / D i a g r a m O b j e c t K e y > < D i a g r a m O b j e c t K e y > < K e y > T a b l e s \ F r a g r a n c e s \ C o l u m n s \ C o s t < / K e y > < / D i a g r a m O b j e c t K e y > < D i a g r a m O b j e c t K e y > < K e y > T a b l e s \ F r a g r a n c e s \ C o l u m n s \ P r o f i t < / K e y > < / D i a g r a m O b j e c t K e y > < D i a g r a m O b j e c t K e y > < K e y > T a b l e s \ F r a g r a n c e s \ C o l u m n s \ S t o c k < / K e y > < / D i a g r a m O b j e c t K e y > < D i a g r a m O b j e c t K e y > < K e y > T a b l e s \ F r a g r a n c e s \ M e a s u r e s \ S u m   o f   P r o f i t < / K e y > < / D i a g r a m O b j e c t K e y > < D i a g r a m O b j e c t K e y > < K e y > T a b l e s \ F r a g r a n c e s \ S u m   o f   P r o f i t \ A d d i t i o n a l   I n f o \ I m p l i c i t   M e a s u r e < / K e y > < / D i a g r a m O b j e c t K e y > < D i a g r a m O b j e c t K e y > < K e y > T a b l e s \ F r a g r a n c e s \ M e a s u r e s \ S u m   o f   P r i c e < / K e y > < / D i a g r a m O b j e c t K e y > < D i a g r a m O b j e c t K e y > < K e y > T a b l e s \ F r a g r a n c e s \ S u m   o f   P r i c e \ A d d i t i o n a l   I n f o \ I m p l i c i t   M e a s u r e < / K e y > < / D i a g r a m O b j e c t K e y > < D i a g r a m O b j e c t K e y > < K e y > T a b l e s \ F r a g r a n c e s \ M e a s u r e s \ C o u n t   o f   P r i c e < / K e y > < / D i a g r a m O b j e c t K e y > < D i a g r a m O b j e c t K e y > < K e y > T a b l e s \ F r a g r a n c e s \ C o u n t   o f   P r i c e \ A d d i t i o n a l   I n f o \ I m p l i c i t   M e a s u r e < / K e y > < / D i a g r a m O b j e c t K e y > < D i a g r a m O b j e c t K e y > < K e y > T a b l e s \ F r a g r a n c e s \ M e a s u r e s \ S u m   o f   F r a g r a n c e I D < / K e y > < / D i a g r a m O b j e c t K e y > < D i a g r a m O b j e c t K e y > < K e y > T a b l e s \ F r a g r a n c e s \ S u m   o f   F r a g r a n c e I D \ A d d i t i o n a l   I n f o \ I m p l i c i t   M e a s u r e < / K e y > < / D i a g r a m O b j e c t K e y > < D i a g r a m O b j e c t K e y > < K e y > T a b l e s \ S a l e s < / K e y > < / D i a g r a m O b j e c t K e y > < D i a g r a m O b j e c t K e y > < K e y > T a b l e s \ S a l e s \ C o l u m n s \ S a l e I D < / K e y > < / D i a g r a m O b j e c t K e y > < D i a g r a m O b j e c t K e y > < K e y > T a b l e s \ S a l e s \ C o l u m n s \ C u s t o m e r I D < / K e y > < / D i a g r a m O b j e c t K e y > < D i a g r a m O b j e c t K e y > < K e y > T a b l e s \ S a l e s \ C o l u m n s \ F r a g r a n c e I D < / K e y > < / D i a g r a m O b j e c t K e y > < D i a g r a m O b j e c t K e y > < K e y > T a b l e s \ S a l e s \ C o l u m n s \ S a l e D a t e < / K e y > < / D i a g r a m O b j e c t K e y > < D i a g r a m O b j e c t K e y > < K e y > T a b l e s \ S a l e s \ M e a s u r e s \ C o u n t   o f   S a l e I D < / K e y > < / D i a g r a m O b j e c t K e y > < D i a g r a m O b j e c t K e y > < K e y > T a b l e s \ S a l e s \ C o u n t   o f   S a l e I D \ A d d i t i o n a l   I n f o \ I m p l i c i t   M e a s u r e < / K e y > < / D i a g r a m O b j e c t K e y > < D i a g r a m O b j e c t K e y > < K e y > T a b l e s \ S a l e s \ M e a s u r e s \ C o u n t   o f   F r a g r a n c e I D < / K e y > < / D i a g r a m O b j e c t K e y > < D i a g r a m O b j e c t K e y > < K e y > T a b l e s \ S a l e s \ C o u n t   o f   F r a g r a n c e I D \ A d d i t i o n a l   I n f o \ I m p l i c i t   M e a s u r e < / K e y > < / D i a g r a m O b j e c t K e y > < D i a g r a m O b j e c t K e y > < K e y > T a b l e s \ S a l e s \ M e a s u r e s \ T o t a l   S a l e s < / K e y > < / D i a g r a m O b j e c t K e y > < D i a g r a m O b j e c t K e y > < K e y > T a b l e s \ S a l e s \ M e a s u r e s \ T o t a l   P r o f i t < / K e y > < / D i a g r a m O b j e c t K e y > < D i a g r a m O b j e c t K e y > < K e y > T a b l e s \ S a l e s \ M e a s u r e s \ L e a s t   S e l l i n g   F r a g r a n c e < / K e y > < / D i a g r a m O b j e c t K e y > < D i a g r a m O b j e c t K e y > < K e y > T a b l e s \ S a l e s \ T a b l e s \ S a l e s \ M e a s u r e s \ L e a s t   S e l l i n g   F r a g r a n c e \ A d d i t i o n a l   I n f o \ E r r o r 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 R e l a t i o n s h i p s \ & l t ; T a b l e s \ S a l e s \ C o l u m n s \ F r a g r a n c e I D & g t ; - & l t ; T a b l e s \ F r a g r a n c e s \ C o l u m n s \ F r a g r a n c e I D & g t ; \ F K 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 R e l a t i o n s h i p s \ & l t ; T a b l e s \ S a l e s \ C o l u m n s \ F r a g r a n c e I D & g t ; - & l t ; T a b l e s \ F r a g r a n c e s \ C o l u m n s \ F r a g r a n c e I D & g t ; \ P K 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 R e l a t i o n s h i p s \ & l t ; T a b l e s \ S a l e s \ C o l u m n s \ F r a g r a n c e I D & g t ; - & l t ; T a b l e s \ F r a g r a n c e s \ C o l u m n s \ F r a g r a n c e I D & g t ; \ C r o s s F i l t e r 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 R e l a t i o n s h i p s \ & l t ; T a b l e s \ S a l e s \ C o l u m n s \ C u s t o m e r I D & g t ; - & l t ; T a b l e s \ C u s t o m e r s \ C o l u m n s \ C u s t o m e r I D & g t ; \ C r o s s F i l t e r < / K e y > < / D i a g r a m O b j e c t K e y > < / A l l K e y s > < S e l e c t e d K e y s > < D i a g r a m O b j e c t K e y > < K e y > T a b l e s \ F r a g r a n c e s \ C o l u m n s \ P r i c e 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 1 1 5 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 T a g s \ T a b l e s \ & l t ; T a b l e s \ F r a g r a n c e s & g t ; 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 1 7 . 9 0 3 8 1 0 5 6 7 6 6 5 8 8 6 < / L e f t > < T o p > 3 1 . 0 0 0 0 0 0 0 0 0 0 0 0 0 2 8 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 T a b l e s \ C u s t o m e r s \ C o l u m n s \ M o b i l e N u m b e r 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 6 2 7 . 0 0 7 6 2 1 1 3 5 3 3 1 6 5 < / L e f t > < T a b I n d e x > 1 < / T a b I n d e x > < T o p >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 T a b l e s \ F r a g r a n c e s \ C o l u m n s \ F r a g r a n c e N a m e 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 T a b l e s \ F r a g r a n c e s \ M e a s u r e s \ S u m 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 T a b l e s \ F r a g r a n c e s \ M e a s u r e s \ C o u n t 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 T a b l e s \ F r a g r a n c e s \ C o u n t 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 T a b l e s \ F r a g r a n c e s \ M e a s u r e s \ S u m   o f  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 T a b l e s \ F r a g r a n c e s \ S u m   o f   F r a g r a n c e I D \ A d d i t i o n a l 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 3 1 2 . 3 1 1 4 3 1 7 0 2 9 9 7 8 8 < / L e f t > < T a b I n d e x > 2 < / T a b I n d e x > < T o p > 2 0 2 . 8 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 T a b l e s \ S a l e s \ M e a s u r e s \ C o u n t   o f   S a l e I D 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 S a l e I D \ A d d i t i o n a l 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 F r a g r a n c e I D \ A d d i t i o n a l 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 T a b l e s \ S a l e s \ M e a s u r e s \ L e a s t   S e l l i n g   F r a g r a n c e 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 T a b l e s \ S a l e s \ T a b l e s \ S a l e s \ M e a s u r e s \ L e a s t   S e l l i n g   F r a g r a n c e \ A d d i t i o n a l 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< / K e y > < / a : K e y > < a : V a l u e   i : t y p e = " D i a g r a m D i s p l a y L i n k V i e w S t a t e " > < A u t o m a t i o n P r o p e r t y H e l p e r T e x t > E n d   p o i n t   1 :   ( 5 2 8 . 3 1 1 4 3 1 7 0 2 9 9 8 , 2 7 7 . 8 ) .   E n d   p o i n t   2 :   ( 6 1 1 . 0 0 7 6 2 1 1 3 5 3 3 2 , 9 4 ) 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 5 2 8 . 3 1 1 4 3 1 7 0 2 9 9 7 8 8 < / b : _ x > < b : _ y > 2 7 7 . 8 < / b : _ y > < / b : P o i n t > < b : P o i n t > < b : _ x > 5 6 7 . 6 5 9 5 2 6 5 < / b : _ x > < b : _ y > 2 7 7 . 8 < / b : _ y > < / b : P o i n t > < b : P o i n t > < b : _ x > 5 6 9 . 6 5 9 5 2 6 5 < / b : _ x > < b : _ y > 2 7 5 . 8 < / b : _ y > < / b : P o i n t > < b : P o i n t > < b : _ x > 5 6 9 . 6 5 9 5 2 6 5 < / b : _ x > < b : _ y > 9 6 < / b : _ y > < / b : P o i n t > < b : P o i n t > < b : _ x > 5 7 1 . 6 5 9 5 2 6 5 < / b : _ x > < b : _ y > 9 4 < / b : _ y > < / b : P o i n t > < b : P o i n t > < b : _ x > 6 1 1 . 0 0 7 6 2 1 1 3 5 3 3 1 6 5 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 5 1 2 . 3 1 1 4 3 1 7 0 2 9 9 7 8 8 < / b : _ x > < b : _ y > 2 6 9 . 8 < / b : _ y > < / L a b e l L o c a t i o n > < L o c a t i o n   x m l n s : b = " h t t p : / / s c h e m a s . d a t a c o n t r a c t . o r g / 2 0 0 4 / 0 7 / S y s t e m . W i n d o w s " > < b : _ x > 5 1 2 . 3 1 1 4 3 1 7 0 2 9 9 7 8 8 < / b : _ x > < b : _ y > 2 7 7 . 8 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 6 1 1 . 0 0 7 6 2 1 1 3 5 3 3 1 6 5 < / b : _ x > < b : _ y > 8 6 < / b : _ y > < / L a b e l L o c a t i o n > < L o c a t i o n   x m l n s : b = " h t t p : / / s c h e m a s . d a t a c o n t r a c t . o r g / 2 0 0 4 / 0 7 / S y s t e m . W i n d o w s " > < b : _ x > 6 2 7 . 0 0 7 6 2 1 1 3 5 3 3 1 6 5 < / b : _ x > < b : _ y > 9 4 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 5 2 8 . 3 1 1 4 3 1 7 0 2 9 9 7 8 8 < / b : _ x > < b : _ y > 2 7 7 . 8 < / b : _ y > < / b : P o i n t > < b : P o i n t > < b : _ x > 5 6 7 . 6 5 9 5 2 6 5 < / b : _ x > < b : _ y > 2 7 7 . 8 < / b : _ y > < / b : P o i n t > < b : P o i n t > < b : _ x > 5 6 9 . 6 5 9 5 2 6 5 < / b : _ x > < b : _ y > 2 7 5 . 8 < / b : _ y > < / b : P o i n t > < b : P o i n t > < b : _ x > 5 6 9 . 6 5 9 5 2 6 5 < / b : _ x > < b : _ y > 9 6 < / b : _ y > < / b : P o i n t > < b : P o i n t > < b : _ x > 5 7 1 . 6 5 9 5 2 6 5 < / b : _ x > < b : _ y > 9 4 < / b : _ y > < / b : P o i n t > < b : P o i n t > < b : _ x > 6 1 1 . 0 0 7 6 2 1 1 3 5 3 3 1 6 5 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 ( 2 9 6 . 3 1 1 4 3 1 7 0 2 9 9 8 , 2 7 7 . 8 ) .   E n d   p o i n t   2 :   ( 2 3 3 . 9 0 3 8 1 0 5 6 7 6 6 6 , 1 0 6 ) 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 2 9 6 . 3 1 1 4 3 1 7 0 2 9 9 7 8 8 < / b : _ x > < b : _ y > 2 7 7 . 8 < / b : _ y > < / b : P o i n t > < b : P o i n t > < b : _ x > 2 6 7 . 1 0 7 6 2 1 5 < / b : _ x > < b : _ y > 2 7 7 . 8 < / b : _ y > < / b : P o i n t > < b : P o i n t > < b : _ x > 2 6 5 . 1 0 7 6 2 1 5 < / b : _ x > < b : _ y > 2 7 5 . 8 < / b : _ y > < / b : P o i n t > < b : P o i n t > < b : _ x > 2 6 5 . 1 0 7 6 2 1 5 < / b : _ x > < b : _ y > 1 0 8 < / b : _ y > < / b : P o i n t > < b : P o i n t > < b : _ x > 2 6 3 . 1 0 7 6 2 1 5 < / b : _ x > < b : _ y > 1 0 6 < / b : _ y > < / b : P o i n t > < b : P o i n t > < b : _ x > 2 3 3 . 9 0 3 8 1 0 5 6 7 6 6 5 9 1 < / b : _ x > < b : _ y > 1 0 6 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 2 9 6 . 3 1 1 4 3 1 7 0 2 9 9 7 8 8 < / b : _ x > < b : _ y > 2 6 9 . 8 < / b : _ y > < / L a b e l L o c a t i o n > < L o c a t i o n   x m l n s : b = " h t t p : / / s c h e m a s . d a t a c o n t r a c t . o r g / 2 0 0 4 / 0 7 / S y s t e m . W i n d o w s " > < b : _ x > 3 1 2 . 3 1 1 4 3 1 7 0 2 9 9 7 8 8 < / b : _ x > < b : _ y > 2 7 7 . 8 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 2 1 7 . 9 0 3 8 1 0 5 6 7 6 6 5 9 1 < / b : _ x > < b : _ y > 9 8 < / b : _ y > < / L a b e l L o c a t i o n > < L o c a t i o n   x m l n s : b = " h t t p : / / s c h e m a s . d a t a c o n t r a c t . o r g / 2 0 0 4 / 0 7 / S y s t e m . W i n d o w s " > < b : _ x > 2 1 7 . 9 0 3 8 1 0 5 6 7 6 6 5 9 4 < / b : _ x > < b : _ y > 1 0 6 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 2 9 6 . 3 1 1 4 3 1 7 0 2 9 9 7 8 8 < / b : _ x > < b : _ y > 2 7 7 . 8 < / b : _ y > < / b : P o i n t > < b : P o i n t > < b : _ x > 2 6 7 . 1 0 7 6 2 1 5 < / b : _ x > < b : _ y > 2 7 7 . 8 < / b : _ y > < / b : P o i n t > < b : P o i n t > < b : _ x > 2 6 5 . 1 0 7 6 2 1 5 < / b : _ x > < b : _ y > 2 7 5 . 8 < / b : _ y > < / b : P o i n t > < b : P o i n t > < b : _ x > 2 6 5 . 1 0 7 6 2 1 5 < / b : _ x > < b : _ y > 1 0 8 < / b : _ y > < / b : P o i n t > < b : P o i n t > < b : _ x > 2 6 3 . 1 0 7 6 2 1 5 < / b : _ x > < b : _ y > 1 0 6 < / b : _ y > < / b : P o i n t > < b : P o i n t > < b : _ x > 2 3 3 . 9 0 3 8 1 0 5 6 7 6 6 5 9 1 < / b : _ x > < b : _ y > 1 0 6 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 F r a g r a n c e s 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 F r a g r a n c e s 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 P r i c e < / K e y > < / D i a g r a m O b j e c t K e y > < D i a g r a m O b j e c t K e y > < K e y > M e a s u r e s \ S u m   o f   P r i c e \ T a g I n f o \ F o r m u l a < / K e y > < / D i a g r a m O b j e c t K e y > < D i a g r a m O b j e c t K e y > < K e y > M e a s u r e s \ S u m   o f   P r i c e \ T a g I n f o \ V a l u e < / K e y > < / D i a g r a m O b j e c t K e y > < D i a g r a m O b j e c t K e y > < K e y > M e a s u r e s \ C o u n t   o f   P r i c e < / K e y > < / D i a g r a m O b j e c t K e y > < D i a g r a m O b j e c t K e y > < K e y > M e a s u r e s \ C o u n t   o f   P r i c e \ T a g I n f o \ F o r m u l a < / K e y > < / D i a g r a m O b j e c t K e y > < D i a g r a m O b j e c t K e y > < K e y > M e a s u r e s \ C o u n t   o f   P r i c e \ T a g I n f o \ V a l u e < / K e y > < / D i a g r a m O b j e c t K e y > < D i a g r a m O b j e c t K e y > < K e y > M e a s u r e s \ S u m   o f   F r a g r a n c e I D < / K e y > < / D i a g r a m O b j e c t K e y > < D i a g r a m O b j e c t K e y > < K e y > M e a s u r e s \ S u m   o f   F r a g r a n c e I D \ T a g I n f o \ F o r m u l a < / K e y > < / D i a g r a m O b j e c t K e y > < D i a g r a m O b j e c t K e y > < K e y > M e a s u r e s \ S u m   o f   F r a g r a n c e I D \ T a g I n f o \ V a l u e < / K e y > < / D i a g r a m O b j e c t K e y > < D i a g r a m O b j e c t K e y > < K e y > M e a s u r e s \ S u m   o f   S t o c k < / K e y > < / D i a g r a m O b j e c t K e y > < D i a g r a m O b j e c t K e y > < K e y > M e a s u r e s \ S u m   o f   S t o c k \ T a g I n f o \ F o r m u l a < / K e y > < / D i a g r a m O b j e c t K e y > < D i a g r a m O b j e c t K e y > < K e y > M e a s u r e s \ S u m   o f   S t o c k \ T a g I n f o \ V a l u e < / K e y > < / D i a g r a m O b j e c t K e y > < D i a g r a m O b j e c t K e y > < K e y > C o l u m n s \ F r a g r a n c e I D < / K e y > < / D i a g r a m O b j e c t K e y > < D i a g r a m O b j e c t K e y > < K e y > C o l u m n s \ F r a g r a n c e N a m e < / K e y > < / D i a g r a m O b j e c t K e y > < D i a g r a m O b j e c t K e y > < K e y > C o l u m n s \ P r i c e < / K e y > < / D i a g r a m O b j e c t K e y > < D i a g r a m O b j e c t K e y > < K e y > C o l u m n s \ C o s t < / K e y > < / D i a g r a m O b j e c t K e y > < D i a g r a m O b j e c t K e y > < K e y > C o l u m n s \ P r o f i t < / K e y > < / D i a g r a m O b j e c t K e y > < D i a g r a m O b j e c t K e y > < K e y > C o l u m n s \ S t o c k 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 P r i c e & g t ; - & l t ; M e a s u r e s \ P r i c e & g t ; < / K e y > < / D i a g r a m O b j e c t K e y > < D i a g r a m O b j e c t K e y > < K e y > L i n k s \ & l t ; C o l u m n s \ S u m   o f   P r i c e & g t ; - & l t ; M e a s u r e s \ P r i c e & g t ; \ C O L U M N < / K e y > < / D i a g r a m O b j e c t K e y > < D i a g r a m O b j e c t K e y > < K e y > L i n k s \ & l t ; C o l u m n s \ S u m   o f   P r i c e & g t ; - & l t ; M e a s u r e s \ P r i c e & g t ; \ M E A S U R E < / K e y > < / D i a g r a m O b j e c t K e y > < D i a g r a m O b j e c t K e y > < K e y > L i n k s \ & l t ; C o l u m n s \ C o u n t   o f   P r i c e & g t ; - & l t ; M e a s u r e s \ P r i c e & g t ; < / K e y > < / D i a g r a m O b j e c t K e y > < D i a g r a m O b j e c t K e y > < K e y > L i n k s \ & l t ; C o l u m n s \ C o u n t   o f   P r i c e & g t ; - & l t ; M e a s u r e s \ P r i c e & g t ; \ C O L U M N < / K e y > < / D i a g r a m O b j e c t K e y > < D i a g r a m O b j e c t K e y > < K e y > L i n k s \ & l t ; C o l u m n s \ C o u n t   o f   P r i c e & g t ; - & l t ; M e a s u r e s \ P r i c e & g t ; \ M E A S U R E < / K e y > < / D i a g r a m O b j e c t K e y > < D i a g r a m O b j e c t K e y > < K e y > L i n k s \ & l t ; C o l u m n s \ S u m   o f   F r a g r a n c e I D & g t ; - & l t ; M e a s u r e s \ F r a g r a n c e I D & g t ; < / K e y > < / D i a g r a m O b j e c t K e y > < D i a g r a m O b j e c t K e y > < K e y > L i n k s \ & l t ; C o l u m n s \ S u m   o f   F r a g r a n c e I D & g t ; - & l t ; M e a s u r e s \ F r a g r a n c e I D & g t ; \ C O L U M N < / K e y > < / D i a g r a m O b j e c t K e y > < D i a g r a m O b j e c t K e y > < K e y > L i n k s \ & l t ; C o l u m n s \ S u m   o f   F r a g r a n c e I D & g t ; - & l t ; M e a s u r e s \ F r a g r a n c e I D & g t ; \ M E A S U R E < / K e y > < / D i a g r a m O b j e c t K e y > < D i a g r a m O b j e c t K e y > < K e y > L i n k s \ & l t ; C o l u m n s \ S u m   o f   S t o c k & g t ; - & l t ; M e a s u r e s \ S t o c k & g t ; < / K e y > < / D i a g r a m O b j e c t K e y > < D i a g r a m O b j e c t K e y > < K e y > L i n k s \ & l t ; C o l u m n s \ S u m   o f   S t o c k & g t ; - & l t ; M e a s u r e s \ S t o c k & g t ; \ C O L U M N < / K e y > < / D i a g r a m O b j e c t K e y > < D i a g r a m O b j e c t K e y > < K e y > L i n k s \ & l t ; C o l u m n s \ S u m   o f   S t o c k & g t ; - & l t ; M e a s u r e s \ S t o c k & g t ; \ M E A S U R E 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 P r i c e 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 F r a g r a n c e I D 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 F r a g r a n c e I D \ T a g I n f o \ F o r m u l a 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 F r a g r a n c e I D \ T a g I n f o \ V a l u e 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 S t o c k 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 S t o c k \ T a g I n f o \ F o r m u l a 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 S t o c k \ T a g I n f o \ V a l u e 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 C o l u m n s \ F r a g r a n c e N a m e 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 F r a g r a n c e I D & g t ; - & l t ; M e a s u r e s \ F r a g r a n c e I D & g t ; 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 F r a g r a n c e I D & g t ; - & l t ; M e a s u r e s \ F r a g r a n c e I D & g t ; \ C O L U M N 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 F r a g r a n c e I D & g t ; - & l t ; M e a s u r e s \ F r a g r a n c e I D & g t ; \ M E A S U R E 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 S t o c k & g t ; - & l t ; M e a s u r e s \ S t o c k & g t ; 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 S t o c k & g t ; - & l t ; M e a s u r e s \ S t o c k & g t ; \ C O L U M N 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 S t o c k & g t ; - & l t ; M e a s u r e s \ S t o c k & g t ; \ M E A S U R E 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 S a l e I D < / K e y > < / D i a g r a m O b j e c t K e y > < D i a g r a m O b j e c t K e y > < K e y > M e a s u r e s \ C o u n t   o f   S a l e I D \ T a g I n f o \ F o r m u l a < / K e y > < / D i a g r a m O b j e c t K e y > < D i a g r a m O b j e c t K e y > < K e y > M e a s u r e s \ C o u n t   o f   S a l e I D \ T a g I n f o \ V a l u e < / K e y > < / D i a g r a m O b j e c t K e y > < D i a g r a m O b j e c t K e y > < K e y > M e a s u r e s \ C o u n t   o f   F r a g r a n c e I D < / K e y > < / D i a g r a m O b j e c t K e y > < D i a g r a m O b j e c t K e y > < K e y > M e a s u r e s \ C o u n t   o f   F r a g r a n c e I D \ T a g I n f o \ F o r m u l a < / K e y > < / D i a g r a m O b j e c t K e y > < D i a g r a m O b j e c t K e y > < K e y > M e a s u r e s \ C o u n t   o f   F r a g r a n c e I D \ T a g I n f o \ V a l u e 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 M e a s u r e s \ L e a s t   S e l l i n g   F r a g r a n c e < / K e y > < / D i a g r a m O b j e c t K e y > < D i a g r a m O b j e c t K e y > < K e y > M e a s u r e s \ L e a s t   S e l l i n g   F r a g r a n c e \ T a g I n f o \ F o r m u l a < / K e y > < / D i a g r a m O b j e c t K e y > < D i a g r a m O b j e c t K e y > < K e y > M e a s u r e s \ L e a s t   S e l l i n g   F r a g r a n c e \ T a g I n f o \ S e m a n t i c   E r r o r < / K e y > < / D i a g r a m O b j e c t K e y > < D i a g r a m O b j e c t K e y > < K e y > C o l u m n s \ S a l e I D < / K e y > < / D i a g r a m O b j e c t K e y > < D i a g r a m O b j e c t K e y > < K e y > C o l u m n s \ C u s t o m e r I D < / K e y > < / D i a g r a m O b j e c t K e y > < D i a g r a m O b j e c t K e y > < K e y > C o l u m n s \ F r a g r a n c e I D < / K e y > < / D i a g r a m O b j e c t K e y > < D i a g r a m O b j e c t K e y > < K e y > C o l u m n s \ S a l e D a t e < / K e y > < / D i a g r a m O b j e c t K e y > < D i a g r a m O b j e c t K e y > < K e y > L i n k s \ & l t ; C o l u m n s \ C o u n t   o f   S a l e I D & g t ; - & l t ; M e a s u r e s \ S a l e I D & g t ; < / K e y > < / D i a g r a m O b j e c t K e y > < D i a g r a m O b j e c t K e y > < K e y > L i n k s \ & l t ; C o l u m n s \ C o u n t   o f   S a l e I D & g t ; - & l t ; M e a s u r e s \ S a l e I D & g t ; \ C O L U M N < / K e y > < / D i a g r a m O b j e c t K e y > < D i a g r a m O b j e c t K e y > < K e y > L i n k s \ & l t ; C o l u m n s \ C o u n t   o f   S a l e I D & g t ; - & l t ; M e a s u r e s \ S a l e I D & g t ; \ M E A S U R E < / K e y > < / D i a g r a m O b j e c t K e y > < D i a g r a m O b j e c t K e y > < K e y > L i n k s \ & l t ; C o l u m n s \ C o u n t   o f   F r a g r a n c e I D & g t ; - & l t ; M e a s u r e s \ F r a g r a n c e I D & g t ; < / K e y > < / D i a g r a m O b j e c t K e y > < D i a g r a m O b j e c t K e y > < K e y > L i n k s \ & l t ; C o l u m n s \ C o u n t   o f   F r a g r a n c e I D & g t ; - & l t ; M e a s u r e s \ F r a g r a n c e I D & g t ; \ C O L U M N < / K e y > < / D i a g r a m O b j e c t K e y > < D i a g r a m O b j e c t K e y > < K e y > L i n k s \ & l t ; C o l u m n s \ C o u n t   o f   F r a g r a n c e I D & g t ; - & l t ; M e a s u r e s \ F r a g r a n c e I D & g t ; \ M E A S U R E 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 S a l e I D 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 F r a g r a n c e I D 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 F r a g r a n c e I D \ T a g I n f o \ F o r m u l a 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 F r a g r a n c e I D \ T a g I n f o \ V a l u e 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 M e a s u r e s \ L e a s t   S e l l i n g   F r a g r a n c e 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 M e a s u r e s \ L e a s t   S e l l i n g   F r a g r a n c e \ T a g I n f o \ F o r m u l a 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 M e a s u r e s \ L e a s t   S e l l i n g   F r a g r a n c e \ T a g I n f o \ S e m a n t i c 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 S a l e I D & g t ; - & l t ; M e a s u r e s \ S a l e I D & g t ; 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 S a l e I D & g t ; - & l t ; M e a s u r e s \ S a l e I D & g t ; \ C O L U M N 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 S a l e I D & g t ; - & l t ; M e a s u r e s \ S a l e I D & g t ; \ M E A S U R E 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 F r a g r a n c e I D & g t ; - & l t ; M e a s u r e s \ F r a g r a n c e I D & g t ; 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 F r a g r a n c e I D & g t ; - & l t ; M e a s u r e s \ F r a g r a n c e I D & g t ; \ C O L U M N 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 F r a g r a n c e I D & g t ; - & l t ; M e a s u r e s \ F r a g r a n c e I D & g t ; \ M E A S U R E 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 A g e < / K e y > < / D i a g r a m O b j e c t K e y > < D i a g r a m O b j e c t K e y > < K e y > M e a s u r e s \ S u m   o f   A g e \ T a g I n f o \ F o r m u l a < / K e y > < / D i a g r a m O b j e c t K e y > < D i a g r a m O b j e c t K e y > < K e y > M e a s u r e s \ S u m   o f   A g e \ T a g I n f o \ V a l u e < / K e y > < / D i a g r a m O b j e c t K e y > < D i a g r a m O b j e c t K e y > < K e y > M e a s u r e s \ A v e r a g e   o f   A g e < / K e y > < / D i a g r a m O b j e c t K e y > < D i a g r a m O b j e c t K e y > < K e y > M e a s u r e s \ A v e r a g e   o f   A g e \ T a g I n f o \ F o r m u l a < / K e y > < / D i a g r a m O b j e c t K e y > < D i a g r a m O b j e c t K e y > < K e y > M e a s u r e s \ A v e r a g e   o f   A g e \ T a g I n f o \ V a l u e 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D i a g r a m O b j e c t K e y > < K e y > C o l u m n s \ A g e < / K e y > < / D i a g r a m O b j e c t K e y > < D i a g r a m O b j e c t K e y > < K e y > C o l u m n s \ M o b i l e N u m b e r < / K e y > < / D i a g r a m O b j e c t K e y > < D i a g r a m O b j e c t K e y > < K e y > L i n k s \ & l t ; C o l u m n s \ S u m   o f   A g e & g t ; - & l t ; M e a s u r e s \ A g e & g t ; < / K e y > < / D i a g r a m O b j e c t K e y > < D i a g r a m O b j e c t K e y > < K e y > L i n k s \ & l t ; C o l u m n s \ S u m   o f   A g e & g t ; - & l t ; M e a s u r e s \ A g e & g t ; \ C O L U M N < / K e y > < / D i a g r a m O b j e c t K e y > < D i a g r a m O b j e c t K e y > < K e y > L i n k s \ & l t ; C o l u m n s \ S u m   o f   A g e & g t ; - & l t ; M e a s u r e s \ A g e & g t ; \ M E A S U R E < / K e y > < / D i a g r a m O b j e c t K e y > < D i a g r a m O b j e c t K e y > < K e y > L i n k s \ & l t ; C o l u m n s \ A v e r a g e   o f   A g e & g t ; - & l t ; M e a s u r e s \ A g e & g t ; < / K e y > < / D i a g r a m O b j e c t K e y > < D i a g r a m O b j e c t K e y > < K e y > L i n k s \ & l t ; C o l u m n s \ A v e r a g e   o f   A g e & g t ; - & l t ; M e a s u r e s \ A g e & g t ; \ C O L U M N < / K e y > < / D i a g r a m O b j e c t K e y > < D i a g r a m O b j e c t K e y > < K e y > L i n k s \ & l t ; C o l u m n s \ A v e r a g e   o f   A g e & g t ; - & l t ; M e a s u r e s \ A g e & g t ; \ M E A S U R E 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 A g e 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 A g e 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 C o l u m n s \ M o b i l e N u m b e r 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7 6 4 a 3 7 7 - 7 0 e 8 - 4 5 2 7 - 8 1 1 c - f d 2 d 9 e d 1 1 f 3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F r a g r a n c e s _ 6 d 8 5 1 a d d - 4 9 2 2 - 4 c 8 6 - 8 d a 7 - 1 b 8 b 6 2 3 b 1 7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 F r a g r a n c e I D < / s t r i n g > < / k e y > < v a l u e > < i n t > 1 4 5 < / i n t > < / v a l u e > < / i t e m > < i t e m > < k e y > < s t r i n g > F r a g r a n c e N a m e < / s t r i n g > < / k e y > < v a l u e > < i n t > 1 7 9 < / i n t > < / v a l u e > < / i t e m > < i t e m > < k e y > < s t r i n g > P r i c e < / s t r i n g > < / k e y > < v a l u e > < i n t > 8 4 < / i n t > < / v a l u e > < / i t e m > < / C o l u m n W i d t h s > < C o l u m n D i s p l a y I n d e x > < i t e m > < k e y > < s t r i n g > F r a g r a n c e I D < / s t r i n g > < / k e y > < v a l u e > < i n t > 0 < / i n t > < / v a l u e > < / i t e m > < i t e m > < k e y > < s t r i n g > F r a g r a n c e N a m e 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9 7 a e c 5 9 - 3 5 1 4 - 4 0 5 6 - 9 d 2 c - 7 2 a 6 6 b b 2 8 4 b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 P r o f i t < / M e a s u r e N a m e > < D i s p l a y N a m e > T o t a l   P r o f i t 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u s t o m e r s 1 _ d 1 8 9 8 6 9 a - 0 b 1 2 - 4 2 4 4 - a 4 9 a - 5 2 8 e b 5 8 1 2 2 c f , F r a g r a n c e s 1 _ 9 2 e 1 a 3 7 8 - 3 a 5 6 - 4 9 6 6 - 8 9 e 7 - 3 1 0 6 5 0 1 6 1 e 0 9 , S a l e s 1 _ f 9 b 2 6 9 9 a - b 7 3 d - 4 f 4 2 - 9 4 7 1 - 8 9 1 d a c 4 5 1 4 c a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9 1 4 1 f 0 c - d 0 8 3 - 4 5 e e - 9 3 9 4 - 5 4 2 6 6 f 7 e d c c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3 6 f 4 e d b 8 - f b 7 9 - 4 4 c 6 - b 3 5 e - 5 3 3 c 7 a 1 b a 3 7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 S u m   o f   T o t a l   P r i c e   2 < / M e a s u r e N a m e > < D i s p l a y N a m e > S u m   o f   T o t a l   P r i c e 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C u s t o m e r s 1 _ d 1 8 9 8 6 9 a - 0 b 1 2 - 4 2 4 4 - a 4 9 a - 5 2 8 e b 5 8 1 2 2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 1 3 9 < / i n t > < / v a l u e > < / i t e m > < i t e m > < k e y > < s t r i n g > C u s t o m e r N a m e < / s t r i n g > < / k e y > < v a l u e > < i n t > 1 7 3 < / i n t > < / v a l u e > < / i t e m > < i t e m > < k e y > < s t r i n g > A g e < / s t r i n g > < / k e y > < v a l u e > < i n t > 7 6 < / i n t > < / v a l u e > < / i t e m > < i t e m > < k e y > < s t r i n g > M o b i l e N u m b e r < / s t r i n g > < / k e y > < v a l u e > < i n t > 1 6 7 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 M o b i l e N u m b e r 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4 7 4 2 f 4 c - 5 8 e 4 - 4 5 7 d - b f f 8 - 0 8 4 9 e e 2 2 a f 0 e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f d b 3 b 1 0 - d 7 1 7 - 4 8 c b - 8 d 6 d - f 5 d 0 7 e 0 1 9 b f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 L e a s t   S e l l i n g   F r a g r a n c e < / M e a s u r e N a m e > < D i s p l a y N a m e > L e a s t   S e l l i n g   F r a g r a n c e 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b 6 d c 0 1 0 2 - 7 2 7 f - 4 c 2 0 - 8 7 2 e - 9 4 b c 8 2 5 d 7 2 c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0 3 f 9 4 e 8 2 - f d f 8 - 4 0 2 4 - 9 1 6 6 - 6 d 3 f 2 3 1 3 d 1 7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6 3 1 c 5 0 9 a - c d 9 4 - 4 b b 2 - a d 6 7 - 3 5 b c 4 3 2 2 0 b d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F r a g r a n c e s 1 _ 9 2 e 1 a 3 7 8 - 3 a 5 6 - 4 9 6 6 - 8 9 e 7 - 3 1 0 6 5 0 1 6 1 e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 F r a g r a n c e I D < / s t r i n g > < / k e y > < v a l u e > < i n t > 1 4 5 < / i n t > < / v a l u e > < / i t e m > < i t e m > < k e y > < s t r i n g > F r a g r a n c e N a m e < / s t r i n g > < / k e y > < v a l u e > < i n t > 1 7 9 < / i n t > < / v a l u e > < / i t e m > < i t e m > < k e y > < s t r i n g > P r i c e < / s t r i n g > < / k e y > < v a l u e > < i n t > 8 4 < / i n t > < / v a l u e > < / i t e m > < i t e m > < k e y > < s t r i n g > C o s t < / s t r i n g > < / k e y > < v a l u e > < i n t > 7 8 < / i n t > < / v a l u e > < / i t e m > < i t e m > < k e y > < s t r i n g > P r o f i t < / s t r i n g > < / k e y > < v a l u e > < i n t > 8 2 < / i n t > < / v a l u e > < / i t e m > < i t e m > < k e y > < s t r i n g > S t o c k < / s t r i n g > < / k e y > < v a l u e > < i n t > 8 7 < / i n t > < / v a l u e > < / i t e m > < / C o l u m n W i d t h s > < C o l u m n D i s p l a y I n d e x > < i t e m > < k e y > < s t r i n g > F r a g r a n c e I D < / s t r i n g > < / k e y > < v a l u e > < i n t > 0 < / i n t > < / v a l u e > < / i t e m > < i t e m > < k e y > < s t r i n g > F r a g r a n c e N a m e 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 P r o f i t < / s t r i n g > < / k e y > < v a l u e > < i n t > 4 < / i n t > < / v a l u e > < / i t e m > < i t e m > < k e y > < s t r i n g > S t o c k 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e s _ f 0 8 0 9 4 c 1 - a 6 5 f - 4 9 d 7 - 8 3 7 7 - f e 5 2 d 2 3 5 6 5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 S a l e I D < / s t r i n g > < / k e y > < v a l u e > < i n t > 3 5 9 < / i n t > < / v a l u e > < / i t e m > < i t e m > < k e y > < s t r i n g > C u s t o m e r I D < / s t r i n g > < / k e y > < v a l u e > < i n t > 3 6 0 < / i n t > < / v a l u e > < / i t e m > < i t e m > < k e y > < s t r i n g > F r a g r a n c e I D < / s t r i n g > < / k e y > < v a l u e > < i n t > 1 5 3 < / i n t > < / v a l u e > < / i t e m > < i t e m > < k e y > < s t r i n g > T o t a l   P r i c e < / s t r i n g > < / k e y > < v a l u e > < i n t > 1 2 5 < / i n t > < / v a l u e > < / i t e m > < i t e m > < k e y > < s t r i n g > F r a g r a n c e   N a m e < / s t r i n g > < / k e y > < v a l u e > < i n t > 2 1 5 < / i n t > < / v a l u e > < / i t e m > < i t e m > < k e y > < s t r i n g > S a l e   D a t e < / s t r i n g > < / k e y > < v a l u e > < i n t > 2 0 0 < / i n t > < / v a l u e > < / i t e m > < i t e m > < k e y > < s t r i n g > C u s t o m e r   N a m e < / s t r i n g > < / k e y > < v a l u e > < i n t > 2 1 5 < / i n t > < / v a l u e > < / i t e m > < / C o l u m n W i d t h s > < C o l u m n D i s p l a y I n d e x > < i t e m > < k e y > < s t r i n g > S a l e I D 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 F r a g r a n c e I D < / s t r i n g > < / k e y > < v a l u e > < i n t > 2 < / i n t > < / v a l u e > < / i t e m > < i t e m > < k e y > < s t r i n g > T o t a l   P r i c e < / s t r i n g > < / k e y > < v a l u e > < i n t > 6 < / i n t > < / v a l u e > < / i t e m > < i t e m > < k e y > < s t r i n g > F r a g r a n c e   N a m e < / s t r i n g > < / k e y > < v a l u e > < i n t > 4 < / i n t > < / v a l u e > < / i t e m > < i t e m > < k e y > < s t r i n g > S a l e   D a t e < / s t r i n g > < / k e y > < v a l u e > < i n t > 5 < / i n t > < / v a l u e > < / i t e m > < i t e m > < k e y > < s t r i n g > C u s t o m e r 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 C u s t o m e r s 1 _ d 1 8 9 8 6 9 a - 0 b 1 2 - 4 2 4 4 - a 4 9 a - 5 2 8 e b 5 8 1 2 2 c f 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 F r a g r a n c e s 1 _ 9 2 e 1 a 3 7 8 - 3 a 5 6 - 4 9 6 6 - 8 9 e 7 - 3 1 0 6 5 0 1 6 1 e 0 9 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 S a l e s 1 _ f 9 b 2 6 9 9 a - b 7 3 d - 4 f 4 2 - 9 4 7 1 - 8 9 1 d a c 4 5 1 4 c a 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 M e a s u r e S a l e s [ L e a s t   S e l l i n g   F r a g r a n c e ] < / a : K e y > < a : V a l u e > < D e s c r i p t i o n > T h e   c o l u m n   ' F r a g r a n c e s [ F r a g r a n c e N a m e ] '   e i t h e r   d o e s n ' t   e x i s t   o r   d o e s n ' t   h a v e   a   r e l a t i o n s h i p   t o   a n y   t a b l e   a v a i l a b l e   i n   t h e   c u r r e n t   c o n t e x t . < / D e s c r i p t i o n > < R o w N u m b e r > - 1 < / R o w N u m b e r > < S o u r c e > < N a m e > L e a s t   S e l l i n g   F r a g r a n c e < / N a m e > < T a b l e > S a l e s < / T a b l e > < / S o u r c e > < / a : V a l u e > < / a : K e y V a l u e O f s t r i n g S a n d b o x E r r o r V S n 7 U v A O > < / E r r o r C a c h e D i c t i o n a r y > < L a s t P r o c e s s e d T i m e > 2 0 2 4 - 1 0 - 1 2 T 1 8 : 5 7 : 0 8 . 5 8 2 2 2 7 9 + 0 3 : 0 0 < / L a s t P r o c e s s e d T i m e > < / D a t a M o d e l i n g S a n d b o x . S e r i a l i z e d S a n d b o x E r r o r C a c h e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C u s t o m e r s _ 8 d 3 c 2 a 7 d - b 1 0 f - 4 8 9 e - 8 1 9 f - f b 8 5 0 0 5 f 4 9 8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 1 3 9 < / i n t > < / v a l u e > < / i t e m > < i t e m > < k e y > < s t r i n g > C u s t o m e r N a m e < / s t r i n g > < / k e y > < v a l u e > < i n t > 1 7 3 < / i n t > < / v a l u e > < / i t e m > < i t e m > < k e y > < s t r i n g > A g e < / s t r i n g > < / k e y > < v a l u e > < i n t > 7 6 < / i n t > < / v a l u e > < / i t e m > < i t e m > < k e y > < s t r i n g > M o b i l e N u m b e r < / s t r i n g > < / k e y > < v a l u e > < i n t > 1 6 7 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 M o b i l e N u m b e r 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d 4 8 c b e 3 0 - f b 1 9 - 4 0 7 d - 9 5 e 5 - 7 0 d 2 e 6 e 6 f 9 7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5 d 7 6 9 4 a a - f 9 9 f - 4 1 6 a - 8 5 d e - 7 d 3 e 9 9 0 2 3 8 0 a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7 4 f 9 c 7 f 0 - 1 e 4 7 - 4 c 1 1 - a 4 c c - 4 e c 5 d f 6 d 2 4 a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8.xml>��< ? x m l   v e r s i o n = " 1 . 0 "   e n c o d i n g = " U T F - 1 6 " ? > < G e m i n i   x m l n s = " h t t p : / / g e m i n i / p i v o t c u s t o m i z a t i o n / 0 2 d 3 1 8 3 0 - d 1 c 0 - 4 3 2 a - b c a 7 - e 1 6 c 4 3 d 1 2 c 1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1 _ d 1 8 9 8 6 9 a - 0 b 1 2 - 4 2 4 4 - a 4 9 a - 5 2 8 e b 5 8 1 2 2 c f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 7 5 < / H e i g h t > < / S a n d b o x E d i t o r . F o r m u l a B a r S t a t e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0 e e d 7 9 9 9 - 8 b 2 5 - 4 7 e 6 - 9 7 6 f - d 2 9 e 8 0 7 a a e d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6 2 b 0 c 6 6 f - 3 1 3 0 - 4 3 6 a - a 0 5 d - b 2 d b b d 4 7 3 2 7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3.xml>��< ? x m l   v e r s i o n = " 1 . 0 "   e n c o d i n g = " U T F - 1 6 " ? > < G e m i n i   x m l n s = " h t t p : / / g e m i n i / p i v o t c u s t o m i z a t i o n / e f 9 d 9 6 1 9 - d c 0 6 - 4 7 4 8 - b 4 8 0 - 1 5 b 6 b 5 f 4 d 6 5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 L e a s t   S e l l i n g   F r a g r a n c e < / M e a s u r e N a m e > < D i s p l a y N a m e > L e a s t   S e l l i n g   F r a g r a n c e 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 F r a g r a n c e s 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 F r a g r a n c e s 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 C o l u m n s \ F r a g r a n c e N a m e 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b 7 d 3 3 e 6 0 - 9 e 3 6 - 4 b 3 0 - b 9 d 7 - 3 2 b 1 5 8 7 2 7 8 b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6 7 1 1 2 9 3 - 9 2 6 f - 4 e b e - b c e b - 3 4 c f c e 8 3 6 1 9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85FA503E-51F2-4DED-8573-4C461AF69DC7}">
  <ds:schemaRefs/>
</ds:datastoreItem>
</file>

<file path=customXml/itemProps10.xml><?xml version="1.0" encoding="utf-8"?>
<ds:datastoreItem xmlns:ds="http://schemas.openxmlformats.org/officeDocument/2006/customXml" ds:itemID="{DF08D650-41CF-45BD-8CF4-71D34830DB44}">
  <ds:schemaRefs/>
</ds:datastoreItem>
</file>

<file path=customXml/itemProps11.xml><?xml version="1.0" encoding="utf-8"?>
<ds:datastoreItem xmlns:ds="http://schemas.openxmlformats.org/officeDocument/2006/customXml" ds:itemID="{5F70F090-C498-4B0B-82F1-3CC73B1D8FD2}">
  <ds:schemaRefs/>
</ds:datastoreItem>
</file>

<file path=customXml/itemProps12.xml><?xml version="1.0" encoding="utf-8"?>
<ds:datastoreItem xmlns:ds="http://schemas.openxmlformats.org/officeDocument/2006/customXml" ds:itemID="{EC77DACE-52BC-4966-850B-8C1EF438CE1E}">
  <ds:schemaRefs/>
</ds:datastoreItem>
</file>

<file path=customXml/itemProps13.xml><?xml version="1.0" encoding="utf-8"?>
<ds:datastoreItem xmlns:ds="http://schemas.openxmlformats.org/officeDocument/2006/customXml" ds:itemID="{EB92F9B6-1BA9-4B99-9480-E832472B632F}">
  <ds:schemaRefs/>
</ds:datastoreItem>
</file>

<file path=customXml/itemProps14.xml><?xml version="1.0" encoding="utf-8"?>
<ds:datastoreItem xmlns:ds="http://schemas.openxmlformats.org/officeDocument/2006/customXml" ds:itemID="{4DF73E94-461C-4CB1-9E1B-31383AF3C1F6}">
  <ds:schemaRefs/>
</ds:datastoreItem>
</file>

<file path=customXml/itemProps15.xml><?xml version="1.0" encoding="utf-8"?>
<ds:datastoreItem xmlns:ds="http://schemas.openxmlformats.org/officeDocument/2006/customXml" ds:itemID="{2A387C93-7F66-4B9E-9900-20C621976353}">
  <ds:schemaRefs/>
</ds:datastoreItem>
</file>

<file path=customXml/itemProps16.xml><?xml version="1.0" encoding="utf-8"?>
<ds:datastoreItem xmlns:ds="http://schemas.openxmlformats.org/officeDocument/2006/customXml" ds:itemID="{B989A12B-F646-4A81-A520-6418FC6D8CE1}">
  <ds:schemaRefs/>
</ds:datastoreItem>
</file>

<file path=customXml/itemProps17.xml><?xml version="1.0" encoding="utf-8"?>
<ds:datastoreItem xmlns:ds="http://schemas.openxmlformats.org/officeDocument/2006/customXml" ds:itemID="{4E1B0123-0E3D-4384-9C79-B58B71A062C9}">
  <ds:schemaRefs/>
</ds:datastoreItem>
</file>

<file path=customXml/itemProps18.xml><?xml version="1.0" encoding="utf-8"?>
<ds:datastoreItem xmlns:ds="http://schemas.openxmlformats.org/officeDocument/2006/customXml" ds:itemID="{CA690A5B-E70C-4C65-ABC4-FEB1D10E2FD6}">
  <ds:schemaRefs/>
</ds:datastoreItem>
</file>

<file path=customXml/itemProps19.xml><?xml version="1.0" encoding="utf-8"?>
<ds:datastoreItem xmlns:ds="http://schemas.openxmlformats.org/officeDocument/2006/customXml" ds:itemID="{4C2D15AF-621A-4899-8660-9A2B95FF33EB}">
  <ds:schemaRefs/>
</ds:datastoreItem>
</file>

<file path=customXml/itemProps2.xml><?xml version="1.0" encoding="utf-8"?>
<ds:datastoreItem xmlns:ds="http://schemas.openxmlformats.org/officeDocument/2006/customXml" ds:itemID="{4C53BEB6-E501-434E-9405-35AF4A7B3BE3}">
  <ds:schemaRefs/>
</ds:datastoreItem>
</file>

<file path=customXml/itemProps20.xml><?xml version="1.0" encoding="utf-8"?>
<ds:datastoreItem xmlns:ds="http://schemas.openxmlformats.org/officeDocument/2006/customXml" ds:itemID="{E48C4A07-C4D7-4B30-8E59-EE76F785EE43}">
  <ds:schemaRefs/>
</ds:datastoreItem>
</file>

<file path=customXml/itemProps21.xml><?xml version="1.0" encoding="utf-8"?>
<ds:datastoreItem xmlns:ds="http://schemas.openxmlformats.org/officeDocument/2006/customXml" ds:itemID="{5B7F529C-A5EC-4706-BF21-D3A66DF15E37}">
  <ds:schemaRefs/>
</ds:datastoreItem>
</file>

<file path=customXml/itemProps22.xml><?xml version="1.0" encoding="utf-8"?>
<ds:datastoreItem xmlns:ds="http://schemas.openxmlformats.org/officeDocument/2006/customXml" ds:itemID="{EA3AC594-4530-4D7D-B913-2CBBD1400C8F}">
  <ds:schemaRefs/>
</ds:datastoreItem>
</file>

<file path=customXml/itemProps23.xml><?xml version="1.0" encoding="utf-8"?>
<ds:datastoreItem xmlns:ds="http://schemas.openxmlformats.org/officeDocument/2006/customXml" ds:itemID="{7457E92C-85A2-43A6-ADBC-F77CFE4859DE}">
  <ds:schemaRefs/>
</ds:datastoreItem>
</file>

<file path=customXml/itemProps24.xml><?xml version="1.0" encoding="utf-8"?>
<ds:datastoreItem xmlns:ds="http://schemas.openxmlformats.org/officeDocument/2006/customXml" ds:itemID="{C1DC3CE7-D794-4291-8A76-EA7CB9A02240}">
  <ds:schemaRefs/>
</ds:datastoreItem>
</file>

<file path=customXml/itemProps25.xml><?xml version="1.0" encoding="utf-8"?>
<ds:datastoreItem xmlns:ds="http://schemas.openxmlformats.org/officeDocument/2006/customXml" ds:itemID="{EB099C9C-11EB-41F7-BDE5-98E60350EDD5}">
  <ds:schemaRefs/>
</ds:datastoreItem>
</file>

<file path=customXml/itemProps26.xml><?xml version="1.0" encoding="utf-8"?>
<ds:datastoreItem xmlns:ds="http://schemas.openxmlformats.org/officeDocument/2006/customXml" ds:itemID="{1CC79A4B-CF5C-4D43-B18D-F7FD24DB4B1D}">
  <ds:schemaRefs/>
</ds:datastoreItem>
</file>

<file path=customXml/itemProps27.xml><?xml version="1.0" encoding="utf-8"?>
<ds:datastoreItem xmlns:ds="http://schemas.openxmlformats.org/officeDocument/2006/customXml" ds:itemID="{7864BBAB-AE6F-490E-B941-0A9368944246}">
  <ds:schemaRefs/>
</ds:datastoreItem>
</file>

<file path=customXml/itemProps28.xml><?xml version="1.0" encoding="utf-8"?>
<ds:datastoreItem xmlns:ds="http://schemas.openxmlformats.org/officeDocument/2006/customXml" ds:itemID="{5FB75748-3E19-44EF-A4EF-8A479974437D}">
  <ds:schemaRefs/>
</ds:datastoreItem>
</file>

<file path=customXml/itemProps29.xml><?xml version="1.0" encoding="utf-8"?>
<ds:datastoreItem xmlns:ds="http://schemas.openxmlformats.org/officeDocument/2006/customXml" ds:itemID="{6D62F6B7-CF74-408A-BE96-BE302AA1DB43}">
  <ds:schemaRefs/>
</ds:datastoreItem>
</file>

<file path=customXml/itemProps3.xml><?xml version="1.0" encoding="utf-8"?>
<ds:datastoreItem xmlns:ds="http://schemas.openxmlformats.org/officeDocument/2006/customXml" ds:itemID="{A4C8A84B-1E56-4E43-AB84-D5285F50207C}">
  <ds:schemaRefs/>
</ds:datastoreItem>
</file>

<file path=customXml/itemProps30.xml><?xml version="1.0" encoding="utf-8"?>
<ds:datastoreItem xmlns:ds="http://schemas.openxmlformats.org/officeDocument/2006/customXml" ds:itemID="{B4069CD7-8238-4D37-BEFA-65B9A7850C29}">
  <ds:schemaRefs/>
</ds:datastoreItem>
</file>

<file path=customXml/itemProps31.xml><?xml version="1.0" encoding="utf-8"?>
<ds:datastoreItem xmlns:ds="http://schemas.openxmlformats.org/officeDocument/2006/customXml" ds:itemID="{CA57443D-97B2-44FE-A07E-4DE50F60A5FD}">
  <ds:schemaRefs/>
</ds:datastoreItem>
</file>

<file path=customXml/itemProps32.xml><?xml version="1.0" encoding="utf-8"?>
<ds:datastoreItem xmlns:ds="http://schemas.openxmlformats.org/officeDocument/2006/customXml" ds:itemID="{A73752F2-C944-4407-AC3A-8A071C4D745C}">
  <ds:schemaRefs/>
</ds:datastoreItem>
</file>

<file path=customXml/itemProps33.xml><?xml version="1.0" encoding="utf-8"?>
<ds:datastoreItem xmlns:ds="http://schemas.openxmlformats.org/officeDocument/2006/customXml" ds:itemID="{3007FC39-FF86-40FC-A466-2E6C349E4439}">
  <ds:schemaRefs/>
</ds:datastoreItem>
</file>

<file path=customXml/itemProps34.xml><?xml version="1.0" encoding="utf-8"?>
<ds:datastoreItem xmlns:ds="http://schemas.openxmlformats.org/officeDocument/2006/customXml" ds:itemID="{DF3F7923-9BFF-4CFE-806A-F65D036FCF29}">
  <ds:schemaRefs/>
</ds:datastoreItem>
</file>

<file path=customXml/itemProps35.xml><?xml version="1.0" encoding="utf-8"?>
<ds:datastoreItem xmlns:ds="http://schemas.openxmlformats.org/officeDocument/2006/customXml" ds:itemID="{846C5816-EC18-41B5-A78F-8DF4D54AF199}">
  <ds:schemaRefs/>
</ds:datastoreItem>
</file>

<file path=customXml/itemProps36.xml><?xml version="1.0" encoding="utf-8"?>
<ds:datastoreItem xmlns:ds="http://schemas.openxmlformats.org/officeDocument/2006/customXml" ds:itemID="{0E4CA57D-1119-4FB5-8FEB-597BBBA212F3}">
  <ds:schemaRefs/>
</ds:datastoreItem>
</file>

<file path=customXml/itemProps37.xml><?xml version="1.0" encoding="utf-8"?>
<ds:datastoreItem xmlns:ds="http://schemas.openxmlformats.org/officeDocument/2006/customXml" ds:itemID="{E0916514-A1BC-400E-99A0-B79DE8AD7C7C}">
  <ds:schemaRefs/>
</ds:datastoreItem>
</file>

<file path=customXml/itemProps38.xml><?xml version="1.0" encoding="utf-8"?>
<ds:datastoreItem xmlns:ds="http://schemas.openxmlformats.org/officeDocument/2006/customXml" ds:itemID="{61E05C5F-8AB4-4985-9410-4F36ED51D678}">
  <ds:schemaRefs/>
</ds:datastoreItem>
</file>

<file path=customXml/itemProps39.xml><?xml version="1.0" encoding="utf-8"?>
<ds:datastoreItem xmlns:ds="http://schemas.openxmlformats.org/officeDocument/2006/customXml" ds:itemID="{E71F932D-BEC2-4AE1-AD4F-4B068CBEBD61}">
  <ds:schemaRefs/>
</ds:datastoreItem>
</file>

<file path=customXml/itemProps4.xml><?xml version="1.0" encoding="utf-8"?>
<ds:datastoreItem xmlns:ds="http://schemas.openxmlformats.org/officeDocument/2006/customXml" ds:itemID="{C2BCAEA3-0012-4D78-8DFE-E1B6A8D88FF0}">
  <ds:schemaRefs/>
</ds:datastoreItem>
</file>

<file path=customXml/itemProps40.xml><?xml version="1.0" encoding="utf-8"?>
<ds:datastoreItem xmlns:ds="http://schemas.openxmlformats.org/officeDocument/2006/customXml" ds:itemID="{E6867EC6-DBE9-4AED-81AB-DC34EB8FDA5F}">
  <ds:schemaRefs/>
</ds:datastoreItem>
</file>

<file path=customXml/itemProps41.xml><?xml version="1.0" encoding="utf-8"?>
<ds:datastoreItem xmlns:ds="http://schemas.openxmlformats.org/officeDocument/2006/customXml" ds:itemID="{CC0C0025-751E-48C4-8217-D701072365ED}">
  <ds:schemaRefs/>
</ds:datastoreItem>
</file>

<file path=customXml/itemProps42.xml><?xml version="1.0" encoding="utf-8"?>
<ds:datastoreItem xmlns:ds="http://schemas.openxmlformats.org/officeDocument/2006/customXml" ds:itemID="{551FC781-658F-4256-BD21-F659709A79BD}">
  <ds:schemaRefs/>
</ds:datastoreItem>
</file>

<file path=customXml/itemProps43.xml><?xml version="1.0" encoding="utf-8"?>
<ds:datastoreItem xmlns:ds="http://schemas.openxmlformats.org/officeDocument/2006/customXml" ds:itemID="{E0AAB3BA-BE2D-4907-AC53-4007EB67F6ED}">
  <ds:schemaRefs/>
</ds:datastoreItem>
</file>

<file path=customXml/itemProps5.xml><?xml version="1.0" encoding="utf-8"?>
<ds:datastoreItem xmlns:ds="http://schemas.openxmlformats.org/officeDocument/2006/customXml" ds:itemID="{5239560F-970E-4672-B755-10D6D0177F09}">
  <ds:schemaRefs/>
</ds:datastoreItem>
</file>

<file path=customXml/itemProps6.xml><?xml version="1.0" encoding="utf-8"?>
<ds:datastoreItem xmlns:ds="http://schemas.openxmlformats.org/officeDocument/2006/customXml" ds:itemID="{A34EA1FE-0383-4BC5-8729-FEC8B30CBE7C}">
  <ds:schemaRefs/>
</ds:datastoreItem>
</file>

<file path=customXml/itemProps7.xml><?xml version="1.0" encoding="utf-8"?>
<ds:datastoreItem xmlns:ds="http://schemas.openxmlformats.org/officeDocument/2006/customXml" ds:itemID="{4AA6A358-EAB1-4E02-801F-F75EB75EC758}">
  <ds:schemaRefs/>
</ds:datastoreItem>
</file>

<file path=customXml/itemProps8.xml><?xml version="1.0" encoding="utf-8"?>
<ds:datastoreItem xmlns:ds="http://schemas.openxmlformats.org/officeDocument/2006/customXml" ds:itemID="{C87333A7-EB9E-42AE-8837-3A374AE7DACD}">
  <ds:schemaRefs/>
</ds:datastoreItem>
</file>

<file path=customXml/itemProps9.xml><?xml version="1.0" encoding="utf-8"?>
<ds:datastoreItem xmlns:ds="http://schemas.openxmlformats.org/officeDocument/2006/customXml" ds:itemID="{B7510BE9-3C0A-41EC-ADF3-43C7195C22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Recent Sales</vt:lpstr>
      <vt:lpstr>Charts</vt:lpstr>
      <vt:lpstr>Insights</vt:lpstr>
      <vt:lpstr>In-Depth 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77khalilzeyad77@gmail.com</cp:lastModifiedBy>
  <dcterms:created xsi:type="dcterms:W3CDTF">2015-06-05T18:17:20Z</dcterms:created>
  <dcterms:modified xsi:type="dcterms:W3CDTF">2024-10-14T13:54:29Z</dcterms:modified>
</cp:coreProperties>
</file>