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5" yWindow="-15" windowWidth="15480" windowHeight="6525" tabRatio="809" firstSheet="2" activeTab="3"/>
  </bookViews>
  <sheets>
    <sheet name="ABC Calc" sheetId="5" r:id="rId1"/>
    <sheet name="Introduction" sheetId="6" r:id="rId2"/>
    <sheet name="Instructions" sheetId="4" r:id="rId3"/>
    <sheet name="Enter consumption data" sheetId="1" r:id="rId4"/>
    <sheet name="Enter hospital data-Get results" sheetId="105" r:id="rId5"/>
    <sheet name="RESULTS" sheetId="106" r:id="rId6"/>
    <sheet name="RESULTS GROUPS" sheetId="107" r:id="rId7"/>
    <sheet name="GROUP CONSUMPTION" sheetId="108" r:id="rId8"/>
    <sheet name="PERCENTAGE" sheetId="109" r:id="rId9"/>
  </sheets>
  <calcPr calcId="125725"/>
</workbook>
</file>

<file path=xl/calcChain.xml><?xml version="1.0" encoding="utf-8"?>
<calcChain xmlns="http://schemas.openxmlformats.org/spreadsheetml/2006/main">
  <c r="N585" i="1"/>
  <c r="L585"/>
  <c r="O585" s="1"/>
  <c r="N562"/>
  <c r="L562"/>
  <c r="O562" s="1"/>
  <c r="N559"/>
  <c r="L559"/>
  <c r="O559" s="1"/>
  <c r="L560"/>
  <c r="O560" s="1"/>
  <c r="N560"/>
  <c r="J11" i="105"/>
  <c r="L495" i="1"/>
  <c r="O495" s="1"/>
  <c r="N493"/>
  <c r="J253" i="107" s="1"/>
  <c r="L493" i="1"/>
  <c r="N262"/>
  <c r="N608"/>
  <c r="L608"/>
  <c r="O608" s="1"/>
  <c r="N476"/>
  <c r="L476"/>
  <c r="O476" s="1"/>
  <c r="N475"/>
  <c r="L475"/>
  <c r="O475" s="1"/>
  <c r="N474"/>
  <c r="L474"/>
  <c r="O474" s="1"/>
  <c r="N473"/>
  <c r="L473"/>
  <c r="O473" s="1"/>
  <c r="N468"/>
  <c r="L468"/>
  <c r="O468" s="1"/>
  <c r="N425"/>
  <c r="L425"/>
  <c r="O425" s="1"/>
  <c r="N420"/>
  <c r="L420"/>
  <c r="O420" s="1"/>
  <c r="N419"/>
  <c r="L419"/>
  <c r="O419" s="1"/>
  <c r="N418"/>
  <c r="L418"/>
  <c r="O418" s="1"/>
  <c r="N399"/>
  <c r="L399"/>
  <c r="O399" s="1"/>
  <c r="N398"/>
  <c r="L398"/>
  <c r="O398" s="1"/>
  <c r="N377"/>
  <c r="L377"/>
  <c r="O377" s="1"/>
  <c r="N306"/>
  <c r="L306"/>
  <c r="O306" s="1"/>
  <c r="N299"/>
  <c r="L299"/>
  <c r="O299" s="1"/>
  <c r="N276"/>
  <c r="L276"/>
  <c r="O276" s="1"/>
  <c r="N267"/>
  <c r="L267"/>
  <c r="O267" s="1"/>
  <c r="L262"/>
  <c r="O262" s="1"/>
  <c r="N259"/>
  <c r="L259"/>
  <c r="O259" s="1"/>
  <c r="N254"/>
  <c r="L254"/>
  <c r="O254" s="1"/>
  <c r="N253"/>
  <c r="L253"/>
  <c r="O253" s="1"/>
  <c r="N248"/>
  <c r="L248"/>
  <c r="O248" s="1"/>
  <c r="N237"/>
  <c r="L237"/>
  <c r="O237" s="1"/>
  <c r="N238"/>
  <c r="L238"/>
  <c r="O238" s="1"/>
  <c r="N239"/>
  <c r="L239"/>
  <c r="O239" s="1"/>
  <c r="N232"/>
  <c r="L232"/>
  <c r="O232" s="1"/>
  <c r="N231"/>
  <c r="L231"/>
  <c r="O231" s="1"/>
  <c r="N228"/>
  <c r="L228"/>
  <c r="O228" s="1"/>
  <c r="N225"/>
  <c r="L225"/>
  <c r="O225" s="1"/>
  <c r="N206"/>
  <c r="L206"/>
  <c r="O206" s="1"/>
  <c r="N205"/>
  <c r="L205"/>
  <c r="O205" s="1"/>
  <c r="N174"/>
  <c r="L174"/>
  <c r="O174" s="1"/>
  <c r="N180"/>
  <c r="L180"/>
  <c r="O180" s="1"/>
  <c r="N177"/>
  <c r="L177"/>
  <c r="O177" s="1"/>
  <c r="N169"/>
  <c r="L169"/>
  <c r="O169" s="1"/>
  <c r="N168"/>
  <c r="L168"/>
  <c r="O168" s="1"/>
  <c r="N167"/>
  <c r="L167"/>
  <c r="O167" s="1"/>
  <c r="N164"/>
  <c r="L164"/>
  <c r="O164" s="1"/>
  <c r="N117"/>
  <c r="L117"/>
  <c r="O117" s="1"/>
  <c r="N116"/>
  <c r="L116"/>
  <c r="O116" s="1"/>
  <c r="N79"/>
  <c r="L79"/>
  <c r="O79" s="1"/>
  <c r="N65"/>
  <c r="L65"/>
  <c r="O65" s="1"/>
  <c r="N64"/>
  <c r="L64"/>
  <c r="O64" s="1"/>
  <c r="N68"/>
  <c r="L68"/>
  <c r="O68" s="1"/>
  <c r="N57"/>
  <c r="L57"/>
  <c r="O57" s="1"/>
  <c r="N54"/>
  <c r="L54"/>
  <c r="O54" s="1"/>
  <c r="N53"/>
  <c r="L53"/>
  <c r="O53" s="1"/>
  <c r="N26"/>
  <c r="L26"/>
  <c r="O26" s="1"/>
  <c r="N5"/>
  <c r="L5"/>
  <c r="O5" s="1"/>
  <c r="L606"/>
  <c r="O606" s="1"/>
  <c r="N606"/>
  <c r="J345" i="106" s="1"/>
  <c r="L37" i="1"/>
  <c r="O37" s="1"/>
  <c r="L309"/>
  <c r="O309" s="1"/>
  <c r="N309"/>
  <c r="J204" i="105" s="1"/>
  <c r="L204" s="1"/>
  <c r="N37" i="1"/>
  <c r="J85" i="105" s="1"/>
  <c r="L85" s="1"/>
  <c r="L138" i="1"/>
  <c r="O138" s="1"/>
  <c r="K131" i="105" s="1"/>
  <c r="M131" s="1"/>
  <c r="N138" i="1"/>
  <c r="L189"/>
  <c r="O189" s="1"/>
  <c r="K153" i="105" s="1"/>
  <c r="M153" s="1"/>
  <c r="N189" i="1"/>
  <c r="J153" i="105" s="1"/>
  <c r="L153" s="1"/>
  <c r="L187" i="1"/>
  <c r="O187" s="1"/>
  <c r="N187"/>
  <c r="J152" i="105" s="1"/>
  <c r="L152" s="1"/>
  <c r="L351" i="1"/>
  <c r="O351" s="1"/>
  <c r="K225" i="105" s="1"/>
  <c r="M225" s="1"/>
  <c r="N351" i="1"/>
  <c r="J188" i="107" s="1"/>
  <c r="L396" i="1"/>
  <c r="O396" s="1"/>
  <c r="L394"/>
  <c r="O394" s="1"/>
  <c r="L388"/>
  <c r="O388" s="1"/>
  <c r="L386"/>
  <c r="O386" s="1"/>
  <c r="K242" i="105" s="1"/>
  <c r="M242" s="1"/>
  <c r="N396" i="1"/>
  <c r="N394"/>
  <c r="N388"/>
  <c r="J243" i="105" s="1"/>
  <c r="L243" s="1"/>
  <c r="N386" i="1"/>
  <c r="J242" i="106" s="1"/>
  <c r="L384" i="1"/>
  <c r="O384" s="1"/>
  <c r="K241" i="106" s="1"/>
  <c r="N384" i="1"/>
  <c r="J241" i="106" s="1"/>
  <c r="N293" i="1"/>
  <c r="J197" i="105" s="1"/>
  <c r="L197" s="1"/>
  <c r="N535" i="1"/>
  <c r="J311" i="105" s="1"/>
  <c r="L311" s="1"/>
  <c r="L533" i="1"/>
  <c r="O533" s="1"/>
  <c r="K310" i="105" s="1"/>
  <c r="M310" s="1"/>
  <c r="N533" i="1"/>
  <c r="J310" i="105" s="1"/>
  <c r="L310" s="1"/>
  <c r="L525" i="1"/>
  <c r="O525" s="1"/>
  <c r="K306" i="106" s="1"/>
  <c r="N525" i="1"/>
  <c r="J306" i="105" s="1"/>
  <c r="L306" s="1"/>
  <c r="L426" i="1"/>
  <c r="O426" s="1"/>
  <c r="N426"/>
  <c r="L255"/>
  <c r="O255" s="1"/>
  <c r="N255"/>
  <c r="L321"/>
  <c r="O321" s="1"/>
  <c r="L323"/>
  <c r="O323" s="1"/>
  <c r="K174" i="107" s="1"/>
  <c r="L325" i="1"/>
  <c r="O325" s="1"/>
  <c r="K212" i="105" s="1"/>
  <c r="M212" s="1"/>
  <c r="L327" i="1"/>
  <c r="O327" s="1"/>
  <c r="K176" i="107" s="1"/>
  <c r="L329" i="1"/>
  <c r="O329" s="1"/>
  <c r="K214" i="106" s="1"/>
  <c r="L331" i="1"/>
  <c r="O331" s="1"/>
  <c r="L333"/>
  <c r="O333" s="1"/>
  <c r="K179" i="107" s="1"/>
  <c r="L339" i="1"/>
  <c r="O339" s="1"/>
  <c r="K219" i="106" s="1"/>
  <c r="L343" i="1"/>
  <c r="O343" s="1"/>
  <c r="K221" i="105" s="1"/>
  <c r="M221" s="1"/>
  <c r="L345" i="1"/>
  <c r="O345" s="1"/>
  <c r="L347"/>
  <c r="O347" s="1"/>
  <c r="K186" i="107" s="1"/>
  <c r="L349" i="1"/>
  <c r="O349" s="1"/>
  <c r="K187" i="107" s="1"/>
  <c r="L355" i="1"/>
  <c r="O355" s="1"/>
  <c r="K190" i="107" s="1"/>
  <c r="L357" i="1"/>
  <c r="O357" s="1"/>
  <c r="K191" i="107" s="1"/>
  <c r="L361" i="1"/>
  <c r="O361" s="1"/>
  <c r="K230" i="105" s="1"/>
  <c r="M230" s="1"/>
  <c r="L363" i="1"/>
  <c r="O363" s="1"/>
  <c r="L365"/>
  <c r="O365" s="1"/>
  <c r="K195" i="107" s="1"/>
  <c r="L367" i="1"/>
  <c r="O367" s="1"/>
  <c r="L369"/>
  <c r="O369" s="1"/>
  <c r="L371"/>
  <c r="O371" s="1"/>
  <c r="L373"/>
  <c r="O373" s="1"/>
  <c r="K199" i="107" s="1"/>
  <c r="N321" i="1"/>
  <c r="J210" i="105" s="1"/>
  <c r="L210" s="1"/>
  <c r="N323" i="1"/>
  <c r="J211" i="105" s="1"/>
  <c r="L211" s="1"/>
  <c r="N325" i="1"/>
  <c r="J212" i="105" s="1"/>
  <c r="L212" s="1"/>
  <c r="N327" i="1"/>
  <c r="J213" i="106" s="1"/>
  <c r="N329" i="1"/>
  <c r="J214" i="106" s="1"/>
  <c r="N331" i="1"/>
  <c r="J215" i="105" s="1"/>
  <c r="L215" s="1"/>
  <c r="N333" i="1"/>
  <c r="J216" i="105" s="1"/>
  <c r="L216" s="1"/>
  <c r="N335" i="1"/>
  <c r="J217" i="105" s="1"/>
  <c r="L217" s="1"/>
  <c r="N337" i="1"/>
  <c r="N339"/>
  <c r="J219" i="106" s="1"/>
  <c r="N343" i="1"/>
  <c r="J221" i="105" s="1"/>
  <c r="L221" s="1"/>
  <c r="N345" i="1"/>
  <c r="J185" i="107" s="1"/>
  <c r="N347" i="1"/>
  <c r="J223" i="105" s="1"/>
  <c r="L223" s="1"/>
  <c r="N349" i="1"/>
  <c r="J224" i="105" s="1"/>
  <c r="L224" s="1"/>
  <c r="N355" i="1"/>
  <c r="J227" i="106" s="1"/>
  <c r="N357" i="1"/>
  <c r="J228" i="105" s="1"/>
  <c r="L228" s="1"/>
  <c r="N359" i="1"/>
  <c r="J192" i="107" s="1"/>
  <c r="N361" i="1"/>
  <c r="J193" i="107" s="1"/>
  <c r="N363" i="1"/>
  <c r="J231" i="105" s="1"/>
  <c r="L231" s="1"/>
  <c r="N365" i="1"/>
  <c r="J232" i="105" s="1"/>
  <c r="L232" s="1"/>
  <c r="N367" i="1"/>
  <c r="J233" i="105" s="1"/>
  <c r="L233" s="1"/>
  <c r="N369" i="1"/>
  <c r="J234" i="105" s="1"/>
  <c r="L234" s="1"/>
  <c r="N371" i="1"/>
  <c r="J235" i="106" s="1"/>
  <c r="N373" i="1"/>
  <c r="J236" i="105" s="1"/>
  <c r="L236" s="1"/>
  <c r="L197" i="1"/>
  <c r="O197" s="1"/>
  <c r="K157" i="106" s="1"/>
  <c r="L199" i="1"/>
  <c r="O199" s="1"/>
  <c r="K158" i="105" s="1"/>
  <c r="M158" s="1"/>
  <c r="L201" i="1"/>
  <c r="O201" s="1"/>
  <c r="K159" i="106" s="1"/>
  <c r="L203" i="1"/>
  <c r="O203" s="1"/>
  <c r="L207"/>
  <c r="O207" s="1"/>
  <c r="L209"/>
  <c r="O209" s="1"/>
  <c r="K162" i="106" s="1"/>
  <c r="L211" i="1"/>
  <c r="O211" s="1"/>
  <c r="L213"/>
  <c r="O213" s="1"/>
  <c r="K164" i="105" s="1"/>
  <c r="M164" s="1"/>
  <c r="L215" i="1"/>
  <c r="O215" s="1"/>
  <c r="K128" i="107" s="1"/>
  <c r="L217" i="1"/>
  <c r="O217" s="1"/>
  <c r="K166" i="105" s="1"/>
  <c r="M166" s="1"/>
  <c r="L223" i="1"/>
  <c r="O223" s="1"/>
  <c r="K169" i="105" s="1"/>
  <c r="M169" s="1"/>
  <c r="L226" i="1"/>
  <c r="O226" s="1"/>
  <c r="L229"/>
  <c r="O229" s="1"/>
  <c r="L233"/>
  <c r="O233" s="1"/>
  <c r="L235"/>
  <c r="O235" s="1"/>
  <c r="L240"/>
  <c r="O240" s="1"/>
  <c r="L242"/>
  <c r="O242" s="1"/>
  <c r="L244"/>
  <c r="O244" s="1"/>
  <c r="K176" i="105" s="1"/>
  <c r="M176" s="1"/>
  <c r="L246" i="1"/>
  <c r="O246" s="1"/>
  <c r="K140" i="107" s="1"/>
  <c r="L249" i="1"/>
  <c r="O249" s="1"/>
  <c r="L257"/>
  <c r="O257" s="1"/>
  <c r="L260"/>
  <c r="O260" s="1"/>
  <c r="L263"/>
  <c r="O263" s="1"/>
  <c r="L265"/>
  <c r="O265" s="1"/>
  <c r="K184" i="105" s="1"/>
  <c r="M184" s="1"/>
  <c r="L268" i="1"/>
  <c r="L270"/>
  <c r="O270" s="1"/>
  <c r="L272"/>
  <c r="O272" s="1"/>
  <c r="K150" i="107" s="1"/>
  <c r="L274" i="1"/>
  <c r="O274" s="1"/>
  <c r="K188" i="106" s="1"/>
  <c r="L277" i="1"/>
  <c r="O277" s="1"/>
  <c r="L279"/>
  <c r="O279" s="1"/>
  <c r="K153" i="107" s="1"/>
  <c r="L281" i="1"/>
  <c r="O281" s="1"/>
  <c r="L283"/>
  <c r="O283" s="1"/>
  <c r="L285"/>
  <c r="O285" s="1"/>
  <c r="L287"/>
  <c r="O287" s="1"/>
  <c r="K194" i="105" s="1"/>
  <c r="M194" s="1"/>
  <c r="L289" i="1"/>
  <c r="O289" s="1"/>
  <c r="K195" i="106" s="1"/>
  <c r="L291" i="1"/>
  <c r="O291" s="1"/>
  <c r="K196" i="105" s="1"/>
  <c r="M196" s="1"/>
  <c r="L300" i="1"/>
  <c r="O300" s="1"/>
  <c r="L302"/>
  <c r="O302" s="1"/>
  <c r="K201" i="106" s="1"/>
  <c r="N197" i="1"/>
  <c r="J120" i="107" s="1"/>
  <c r="N199" i="1"/>
  <c r="N201"/>
  <c r="J159" i="106" s="1"/>
  <c r="N203" i="1"/>
  <c r="J160" i="105" s="1"/>
  <c r="L160" s="1"/>
  <c r="N207" i="1"/>
  <c r="N209"/>
  <c r="J125" i="107" s="1"/>
  <c r="N211" i="1"/>
  <c r="J163" i="105" s="1"/>
  <c r="L163" s="1"/>
  <c r="N213" i="1"/>
  <c r="J164" i="105" s="1"/>
  <c r="L164" s="1"/>
  <c r="N215" i="1"/>
  <c r="N217"/>
  <c r="J166" i="105" s="1"/>
  <c r="L166" s="1"/>
  <c r="N219" i="1"/>
  <c r="J167" i="105" s="1"/>
  <c r="L167" s="1"/>
  <c r="N221" i="1"/>
  <c r="J168" i="106" s="1"/>
  <c r="N223" i="1"/>
  <c r="J132" i="107" s="1"/>
  <c r="N226" i="1"/>
  <c r="N229"/>
  <c r="N233"/>
  <c r="N235"/>
  <c r="N240"/>
  <c r="N242"/>
  <c r="J138" i="107" s="1"/>
  <c r="N244" i="1"/>
  <c r="J176" i="105" s="1"/>
  <c r="L176" s="1"/>
  <c r="N246" i="1"/>
  <c r="J177" i="106" s="1"/>
  <c r="N249" i="1"/>
  <c r="N251"/>
  <c r="J179" i="105" s="1"/>
  <c r="L179" s="1"/>
  <c r="N257" i="1"/>
  <c r="J181" i="105" s="1"/>
  <c r="L181" s="1"/>
  <c r="N260" i="1"/>
  <c r="N263"/>
  <c r="N265"/>
  <c r="J184" i="105" s="1"/>
  <c r="L184" s="1"/>
  <c r="N270" i="1"/>
  <c r="J186" i="105" s="1"/>
  <c r="L186" s="1"/>
  <c r="N272" i="1"/>
  <c r="J187" i="106" s="1"/>
  <c r="N274" i="1"/>
  <c r="J188" i="106" s="1"/>
  <c r="N277" i="1"/>
  <c r="N279"/>
  <c r="J190" i="105" s="1"/>
  <c r="L190" s="1"/>
  <c r="N281" i="1"/>
  <c r="J154" i="107" s="1"/>
  <c r="N283" i="1"/>
  <c r="J192" i="105" s="1"/>
  <c r="L192" s="1"/>
  <c r="N285" i="1"/>
  <c r="J193" i="106" s="1"/>
  <c r="N287" i="1"/>
  <c r="J157" i="107" s="1"/>
  <c r="N289" i="1"/>
  <c r="N291"/>
  <c r="J196" i="106" s="1"/>
  <c r="N300" i="1"/>
  <c r="N302"/>
  <c r="J201" i="105" s="1"/>
  <c r="L201" s="1"/>
  <c r="L656" i="1"/>
  <c r="O656" s="1"/>
  <c r="N656"/>
  <c r="J370" i="105" s="1"/>
  <c r="L370" s="1"/>
  <c r="L644" i="1"/>
  <c r="O644" s="1"/>
  <c r="K364" i="106" s="1"/>
  <c r="N644" i="1"/>
  <c r="J364" i="106" s="1"/>
  <c r="L652" i="1"/>
  <c r="O652" s="1"/>
  <c r="K368" i="106" s="1"/>
  <c r="N652" i="1"/>
  <c r="J368" i="105" s="1"/>
  <c r="L368" s="1"/>
  <c r="L609" i="1"/>
  <c r="O609" s="1"/>
  <c r="N609"/>
  <c r="L573"/>
  <c r="O573" s="1"/>
  <c r="N573"/>
  <c r="J292" i="107" s="1"/>
  <c r="L523" i="1"/>
  <c r="O523" s="1"/>
  <c r="K268" i="107" s="1"/>
  <c r="N523" i="1"/>
  <c r="J268" i="107" s="1"/>
  <c r="L519" i="1"/>
  <c r="O519" s="1"/>
  <c r="N519"/>
  <c r="L509"/>
  <c r="O509" s="1"/>
  <c r="K261" i="107" s="1"/>
  <c r="N509" i="1"/>
  <c r="J298" i="105" s="1"/>
  <c r="L298" s="1"/>
  <c r="L497" i="1"/>
  <c r="O497" s="1"/>
  <c r="K255" i="107" s="1"/>
  <c r="N497" i="1"/>
  <c r="J292" i="106" s="1"/>
  <c r="L489" i="1"/>
  <c r="O489" s="1"/>
  <c r="N489"/>
  <c r="J288" i="105" s="1"/>
  <c r="L288" s="1"/>
  <c r="L477" i="1"/>
  <c r="O477" s="1"/>
  <c r="N477"/>
  <c r="L446"/>
  <c r="O446" s="1"/>
  <c r="K269" i="106" s="1"/>
  <c r="N446" i="1"/>
  <c r="J269" i="106" s="1"/>
  <c r="L404" i="1"/>
  <c r="O404" s="1"/>
  <c r="K213" i="107" s="1"/>
  <c r="N404" i="1"/>
  <c r="J250" i="106" s="1"/>
  <c r="L380" i="1"/>
  <c r="O380" s="1"/>
  <c r="N380"/>
  <c r="L317"/>
  <c r="O317" s="1"/>
  <c r="N317"/>
  <c r="J208" i="105" s="1"/>
  <c r="L208" s="1"/>
  <c r="L51" i="1"/>
  <c r="O51" s="1"/>
  <c r="L49"/>
  <c r="O49" s="1"/>
  <c r="L47"/>
  <c r="O47" s="1"/>
  <c r="K53" i="107" s="1"/>
  <c r="L45" i="1"/>
  <c r="O45" s="1"/>
  <c r="K52" i="107" s="1"/>
  <c r="L39" i="1"/>
  <c r="O39" s="1"/>
  <c r="K86" i="106" s="1"/>
  <c r="L35" i="1"/>
  <c r="O35" s="1"/>
  <c r="L31"/>
  <c r="O31" s="1"/>
  <c r="L29"/>
  <c r="O29" s="1"/>
  <c r="K81" i="106" s="1"/>
  <c r="L27" i="1"/>
  <c r="O27" s="1"/>
  <c r="L24"/>
  <c r="O24" s="1"/>
  <c r="L22"/>
  <c r="O22" s="1"/>
  <c r="K78" i="106" s="1"/>
  <c r="L20" i="1"/>
  <c r="O20" s="1"/>
  <c r="K77" i="105" s="1"/>
  <c r="M77" s="1"/>
  <c r="L18" i="1"/>
  <c r="O18" s="1"/>
  <c r="L16"/>
  <c r="O16" s="1"/>
  <c r="K75" i="105" s="1"/>
  <c r="M75" s="1"/>
  <c r="L14" i="1"/>
  <c r="O14" s="1"/>
  <c r="K74" i="105" s="1"/>
  <c r="M74" s="1"/>
  <c r="L12" i="1"/>
  <c r="O12" s="1"/>
  <c r="K73" i="105" s="1"/>
  <c r="M73" s="1"/>
  <c r="L10" i="1"/>
  <c r="O10" s="1"/>
  <c r="K72" i="105" s="1"/>
  <c r="M72" s="1"/>
  <c r="L8" i="1"/>
  <c r="O8" s="1"/>
  <c r="L6"/>
  <c r="O6" s="1"/>
  <c r="L3"/>
  <c r="O3" s="1"/>
  <c r="K69" i="105" s="1"/>
  <c r="M69" s="1"/>
  <c r="L193" i="1"/>
  <c r="O193" s="1"/>
  <c r="K155" i="105" s="1"/>
  <c r="M155" s="1"/>
  <c r="N193" i="1"/>
  <c r="J155" i="105" s="1"/>
  <c r="L155" s="1"/>
  <c r="L185" i="1"/>
  <c r="O185" s="1"/>
  <c r="N185"/>
  <c r="J151" i="105" s="1"/>
  <c r="L151" s="1"/>
  <c r="L158" i="1"/>
  <c r="O158" s="1"/>
  <c r="N158"/>
  <c r="L154"/>
  <c r="O154" s="1"/>
  <c r="N154"/>
  <c r="J139" i="105" s="1"/>
  <c r="L139" s="1"/>
  <c r="L148" i="1"/>
  <c r="O148" s="1"/>
  <c r="K99" i="107" s="1"/>
  <c r="N148" i="1"/>
  <c r="J136" i="106" s="1"/>
  <c r="L144" i="1"/>
  <c r="O144" s="1"/>
  <c r="K97" i="107" s="1"/>
  <c r="N144" i="1"/>
  <c r="J134" i="105" s="1"/>
  <c r="L134" s="1"/>
  <c r="L82" i="1"/>
  <c r="O82" s="1"/>
  <c r="N82"/>
  <c r="J104" i="105" s="1"/>
  <c r="L104" s="1"/>
  <c r="L73" i="1"/>
  <c r="O73" s="1"/>
  <c r="N73"/>
  <c r="L69"/>
  <c r="O69" s="1"/>
  <c r="N69"/>
  <c r="L58"/>
  <c r="O58" s="1"/>
  <c r="N58"/>
  <c r="L60"/>
  <c r="O60" s="1"/>
  <c r="K95" i="105" s="1"/>
  <c r="M95" s="1"/>
  <c r="N60" i="1"/>
  <c r="J95" i="105" s="1"/>
  <c r="L95" s="1"/>
  <c r="N51" i="1"/>
  <c r="J55" i="107" s="1"/>
  <c r="N49" i="1"/>
  <c r="J91" i="105" s="1"/>
  <c r="L91" s="1"/>
  <c r="N47" i="1"/>
  <c r="J90" i="105" s="1"/>
  <c r="L90" s="1"/>
  <c r="N45" i="1"/>
  <c r="J89" i="106" s="1"/>
  <c r="N39" i="1"/>
  <c r="J86" i="106" s="1"/>
  <c r="N35" i="1"/>
  <c r="J84" i="106" s="1"/>
  <c r="N33" i="1"/>
  <c r="J83" i="106" s="1"/>
  <c r="N31" i="1"/>
  <c r="J82" i="105" s="1"/>
  <c r="L82" s="1"/>
  <c r="N29" i="1"/>
  <c r="J44" i="107" s="1"/>
  <c r="N27" i="1"/>
  <c r="N24"/>
  <c r="J79" i="106" s="1"/>
  <c r="N22" i="1"/>
  <c r="J78" i="105" s="1"/>
  <c r="L78" s="1"/>
  <c r="N20" i="1"/>
  <c r="J40" i="107" s="1"/>
  <c r="N18" i="1"/>
  <c r="J76" i="106" s="1"/>
  <c r="N16" i="1"/>
  <c r="J75" i="106" s="1"/>
  <c r="N14" i="1"/>
  <c r="J74" i="105" s="1"/>
  <c r="L74" s="1"/>
  <c r="N12" i="1"/>
  <c r="J73" i="105" s="1"/>
  <c r="L73" s="1"/>
  <c r="N10" i="1"/>
  <c r="J35" i="107" s="1"/>
  <c r="N8" i="1"/>
  <c r="J34" i="107" s="1"/>
  <c r="N6" i="1"/>
  <c r="N3"/>
  <c r="L55"/>
  <c r="O55" s="1"/>
  <c r="L62"/>
  <c r="O62" s="1"/>
  <c r="K96" i="105" s="1"/>
  <c r="M96" s="1"/>
  <c r="L66" i="1"/>
  <c r="O66" s="1"/>
  <c r="L71"/>
  <c r="O71" s="1"/>
  <c r="K99" i="105" s="1"/>
  <c r="M99" s="1"/>
  <c r="L75" i="1"/>
  <c r="O75" s="1"/>
  <c r="K101" i="105" s="1"/>
  <c r="M101" s="1"/>
  <c r="L77" i="1"/>
  <c r="O77" s="1"/>
  <c r="L80"/>
  <c r="O80" s="1"/>
  <c r="L84"/>
  <c r="O84" s="1"/>
  <c r="K68" i="107" s="1"/>
  <c r="L86" i="1"/>
  <c r="O86" s="1"/>
  <c r="L88"/>
  <c r="O88" s="1"/>
  <c r="K107" i="105" s="1"/>
  <c r="M107" s="1"/>
  <c r="L90" i="1"/>
  <c r="O90" s="1"/>
  <c r="L92"/>
  <c r="O92" s="1"/>
  <c r="K109" i="105" s="1"/>
  <c r="M109" s="1"/>
  <c r="L98" i="1"/>
  <c r="O98" s="1"/>
  <c r="L100"/>
  <c r="O100" s="1"/>
  <c r="K113" i="105" s="1"/>
  <c r="M113" s="1"/>
  <c r="L102" i="1"/>
  <c r="O102" s="1"/>
  <c r="K114" i="105" s="1"/>
  <c r="M114" s="1"/>
  <c r="L104" i="1"/>
  <c r="O104" s="1"/>
  <c r="K115" i="105" s="1"/>
  <c r="M115" s="1"/>
  <c r="L106" i="1"/>
  <c r="O106" s="1"/>
  <c r="L108"/>
  <c r="O108" s="1"/>
  <c r="L110"/>
  <c r="O110" s="1"/>
  <c r="L114"/>
  <c r="O114" s="1"/>
  <c r="K120" i="106" s="1"/>
  <c r="L118" i="1"/>
  <c r="O118" s="1"/>
  <c r="L120"/>
  <c r="O120" s="1"/>
  <c r="K122" i="105" s="1"/>
  <c r="M122" s="1"/>
  <c r="L122" i="1"/>
  <c r="O122" s="1"/>
  <c r="L124"/>
  <c r="O124" s="1"/>
  <c r="K124" i="105" s="1"/>
  <c r="M124" s="1"/>
  <c r="L126" i="1"/>
  <c r="O126" s="1"/>
  <c r="K125" i="105" s="1"/>
  <c r="M125" s="1"/>
  <c r="L128" i="1"/>
  <c r="O128" s="1"/>
  <c r="K89" i="107" s="1"/>
  <c r="L130" i="1"/>
  <c r="O130" s="1"/>
  <c r="L132"/>
  <c r="O132" s="1"/>
  <c r="K128" i="105" s="1"/>
  <c r="M128" s="1"/>
  <c r="L134" i="1"/>
  <c r="O134" s="1"/>
  <c r="K129" i="105" s="1"/>
  <c r="M129" s="1"/>
  <c r="L136" i="1"/>
  <c r="O136" s="1"/>
  <c r="K130" i="105" s="1"/>
  <c r="M130" s="1"/>
  <c r="L142" i="1"/>
  <c r="O142" s="1"/>
  <c r="K133" i="105" s="1"/>
  <c r="M133" s="1"/>
  <c r="L146" i="1"/>
  <c r="O146" s="1"/>
  <c r="K135" i="105" s="1"/>
  <c r="M135" s="1"/>
  <c r="L150" i="1"/>
  <c r="O150" s="1"/>
  <c r="L152"/>
  <c r="O152" s="1"/>
  <c r="K138" i="105" s="1"/>
  <c r="M138" s="1"/>
  <c r="L156" i="1"/>
  <c r="O156" s="1"/>
  <c r="L160"/>
  <c r="O160" s="1"/>
  <c r="L165"/>
  <c r="O165" s="1"/>
  <c r="L170"/>
  <c r="O170" s="1"/>
  <c r="L172"/>
  <c r="O172" s="1"/>
  <c r="L175"/>
  <c r="O175" s="1"/>
  <c r="L178"/>
  <c r="O178" s="1"/>
  <c r="L181"/>
  <c r="O181" s="1"/>
  <c r="L183"/>
  <c r="O183" s="1"/>
  <c r="L191"/>
  <c r="O191" s="1"/>
  <c r="K154" i="106" s="1"/>
  <c r="L304" i="1"/>
  <c r="O304" s="1"/>
  <c r="L307"/>
  <c r="O307" s="1"/>
  <c r="L311"/>
  <c r="O311" s="1"/>
  <c r="K168" i="107" s="1"/>
  <c r="L313" i="1"/>
  <c r="O313" s="1"/>
  <c r="K206" i="105" s="1"/>
  <c r="M206" s="1"/>
  <c r="L315" i="1"/>
  <c r="O315" s="1"/>
  <c r="K170" i="107" s="1"/>
  <c r="L319" i="1"/>
  <c r="O319" s="1"/>
  <c r="K209" i="106" s="1"/>
  <c r="L378" i="1"/>
  <c r="O378" s="1"/>
  <c r="L400"/>
  <c r="O400" s="1"/>
  <c r="L402"/>
  <c r="O402" s="1"/>
  <c r="K249" i="105" s="1"/>
  <c r="M249" s="1"/>
  <c r="L406" i="1"/>
  <c r="O406" s="1"/>
  <c r="K251" i="105" s="1"/>
  <c r="M251" s="1"/>
  <c r="L408" i="1"/>
  <c r="O408" s="1"/>
  <c r="K252" i="106" s="1"/>
  <c r="L410" i="1"/>
  <c r="O410" s="1"/>
  <c r="K253" i="105" s="1"/>
  <c r="M253" s="1"/>
  <c r="L412" i="1"/>
  <c r="O412" s="1"/>
  <c r="L414"/>
  <c r="O414" s="1"/>
  <c r="K255" i="105" s="1"/>
  <c r="M255" s="1"/>
  <c r="L416" i="1"/>
  <c r="O416" s="1"/>
  <c r="K256" i="105" s="1"/>
  <c r="M256" s="1"/>
  <c r="L421" i="1"/>
  <c r="O421" s="1"/>
  <c r="L423"/>
  <c r="O423" s="1"/>
  <c r="K258" i="105" s="1"/>
  <c r="M258" s="1"/>
  <c r="L428" i="1"/>
  <c r="O428" s="1"/>
  <c r="K260" i="105" s="1"/>
  <c r="M260" s="1"/>
  <c r="L430" i="1"/>
  <c r="O430" s="1"/>
  <c r="K261" i="105" s="1"/>
  <c r="M261" s="1"/>
  <c r="L432" i="1"/>
  <c r="O432" s="1"/>
  <c r="K262" i="105" s="1"/>
  <c r="M262" s="1"/>
  <c r="L434" i="1"/>
  <c r="O434" s="1"/>
  <c r="L436"/>
  <c r="O436" s="1"/>
  <c r="K264" i="105" s="1"/>
  <c r="M264" s="1"/>
  <c r="L438" i="1"/>
  <c r="O438" s="1"/>
  <c r="L440"/>
  <c r="O440" s="1"/>
  <c r="K229" i="107" s="1"/>
  <c r="L442" i="1"/>
  <c r="O442" s="1"/>
  <c r="K267" i="105" s="1"/>
  <c r="M267" s="1"/>
  <c r="L444" i="1"/>
  <c r="O444" s="1"/>
  <c r="K268" i="105" s="1"/>
  <c r="M268" s="1"/>
  <c r="L448" i="1"/>
  <c r="O448" s="1"/>
  <c r="K270" i="106" s="1"/>
  <c r="L450" i="1"/>
  <c r="O450" s="1"/>
  <c r="L452"/>
  <c r="O452" s="1"/>
  <c r="L454"/>
  <c r="O454" s="1"/>
  <c r="K273" i="105" s="1"/>
  <c r="M273" s="1"/>
  <c r="L456" i="1"/>
  <c r="O456" s="1"/>
  <c r="L458"/>
  <c r="O458" s="1"/>
  <c r="K275" i="105" s="1"/>
  <c r="M275" s="1"/>
  <c r="L460" i="1"/>
  <c r="O460" s="1"/>
  <c r="K276" i="105" s="1"/>
  <c r="M276" s="1"/>
  <c r="L462" i="1"/>
  <c r="O462" s="1"/>
  <c r="K277" i="105" s="1"/>
  <c r="M277" s="1"/>
  <c r="L464" i="1"/>
  <c r="O464" s="1"/>
  <c r="L466"/>
  <c r="O466" s="1"/>
  <c r="K279" i="105" s="1"/>
  <c r="M279" s="1"/>
  <c r="L469" i="1"/>
  <c r="O469" s="1"/>
  <c r="L471"/>
  <c r="O471" s="1"/>
  <c r="L479"/>
  <c r="O479" s="1"/>
  <c r="L481"/>
  <c r="O481" s="1"/>
  <c r="K284" i="105" s="1"/>
  <c r="M284" s="1"/>
  <c r="L487" i="1"/>
  <c r="O487" s="1"/>
  <c r="L491"/>
  <c r="O491" s="1"/>
  <c r="K252" i="107" s="1"/>
  <c r="L499" i="1"/>
  <c r="O499" s="1"/>
  <c r="K293" i="105" s="1"/>
  <c r="M293" s="1"/>
  <c r="L501" i="1"/>
  <c r="O501" s="1"/>
  <c r="L503"/>
  <c r="O503" s="1"/>
  <c r="K295" i="105" s="1"/>
  <c r="M295" s="1"/>
  <c r="L507" i="1"/>
  <c r="O507" s="1"/>
  <c r="K297" i="105" s="1"/>
  <c r="M297" s="1"/>
  <c r="L511" i="1"/>
  <c r="O511" s="1"/>
  <c r="K299" i="105" s="1"/>
  <c r="M299" s="1"/>
  <c r="L513" i="1"/>
  <c r="O513" s="1"/>
  <c r="K300" i="106" s="1"/>
  <c r="L515" i="1"/>
  <c r="O515" s="1"/>
  <c r="K301" i="106" s="1"/>
  <c r="L517" i="1"/>
  <c r="O517" s="1"/>
  <c r="K265" i="107" s="1"/>
  <c r="L521" i="1"/>
  <c r="O521" s="1"/>
  <c r="K267" i="107" s="1"/>
  <c r="L527" i="1"/>
  <c r="O527" s="1"/>
  <c r="L531"/>
  <c r="O531" s="1"/>
  <c r="K309" i="105" s="1"/>
  <c r="M309" s="1"/>
  <c r="L537" i="1"/>
  <c r="O537" s="1"/>
  <c r="L539"/>
  <c r="O539" s="1"/>
  <c r="K313" i="105" s="1"/>
  <c r="M313" s="1"/>
  <c r="L541" i="1"/>
  <c r="O541" s="1"/>
  <c r="L543"/>
  <c r="O543" s="1"/>
  <c r="L545"/>
  <c r="O545" s="1"/>
  <c r="K279" i="107" s="1"/>
  <c r="L547" i="1"/>
  <c r="O547" s="1"/>
  <c r="K280" i="107" s="1"/>
  <c r="L549" i="1"/>
  <c r="O549" s="1"/>
  <c r="L563"/>
  <c r="O563" s="1"/>
  <c r="L565"/>
  <c r="O565" s="1"/>
  <c r="K325" i="105" s="1"/>
  <c r="M325" s="1"/>
  <c r="L567" i="1"/>
  <c r="O567" s="1"/>
  <c r="L569"/>
  <c r="O569" s="1"/>
  <c r="L571"/>
  <c r="O571" s="1"/>
  <c r="K291" i="107" s="1"/>
  <c r="L575" i="1"/>
  <c r="O575" s="1"/>
  <c r="L577"/>
  <c r="O577" s="1"/>
  <c r="K331" i="105" s="1"/>
  <c r="M331" s="1"/>
  <c r="L579" i="1"/>
  <c r="O579" s="1"/>
  <c r="K295" i="107" s="1"/>
  <c r="L581" i="1"/>
  <c r="O581" s="1"/>
  <c r="K296" i="107" s="1"/>
  <c r="L583" i="1"/>
  <c r="O583" s="1"/>
  <c r="K334" i="105" s="1"/>
  <c r="M334" s="1"/>
  <c r="L586" i="1"/>
  <c r="O586" s="1"/>
  <c r="L588"/>
  <c r="O588" s="1"/>
  <c r="L592"/>
  <c r="O592" s="1"/>
  <c r="L594"/>
  <c r="O594" s="1"/>
  <c r="K302" i="107" s="1"/>
  <c r="L596" i="1"/>
  <c r="O596" s="1"/>
  <c r="L598"/>
  <c r="O598" s="1"/>
  <c r="K341" i="105" s="1"/>
  <c r="M341" s="1"/>
  <c r="L600" i="1"/>
  <c r="O600" s="1"/>
  <c r="L602"/>
  <c r="O602" s="1"/>
  <c r="K343" i="106" s="1"/>
  <c r="L604" i="1"/>
  <c r="O604" s="1"/>
  <c r="N55"/>
  <c r="N62"/>
  <c r="J96" i="105" s="1"/>
  <c r="L96" s="1"/>
  <c r="N66" i="1"/>
  <c r="N71"/>
  <c r="J99" i="105" s="1"/>
  <c r="L99" s="1"/>
  <c r="N75" i="1"/>
  <c r="N77"/>
  <c r="J102" i="106" s="1"/>
  <c r="N80" i="1"/>
  <c r="N84"/>
  <c r="J105" i="106" s="1"/>
  <c r="N86" i="1"/>
  <c r="J106" i="105" s="1"/>
  <c r="L106" s="1"/>
  <c r="N88" i="1"/>
  <c r="J107" i="106" s="1"/>
  <c r="N90" i="1"/>
  <c r="J108" i="105" s="1"/>
  <c r="L108" s="1"/>
  <c r="N92" i="1"/>
  <c r="J109" i="105" s="1"/>
  <c r="L109" s="1"/>
  <c r="N98" i="1"/>
  <c r="J75" i="107" s="1"/>
  <c r="N100" i="1"/>
  <c r="J113" i="105" s="1"/>
  <c r="L113" s="1"/>
  <c r="N102" i="1"/>
  <c r="J114" i="106" s="1"/>
  <c r="N104" i="1"/>
  <c r="J78" i="107" s="1"/>
  <c r="N106" i="1"/>
  <c r="N108"/>
  <c r="J80" i="107" s="1"/>
  <c r="N110" i="1"/>
  <c r="J118" i="105" s="1"/>
  <c r="L118" s="1"/>
  <c r="N114" i="1"/>
  <c r="J120" i="105" s="1"/>
  <c r="L120" s="1"/>
  <c r="N118" i="1"/>
  <c r="N120"/>
  <c r="J85" i="107" s="1"/>
  <c r="N122" i="1"/>
  <c r="J123" i="106" s="1"/>
  <c r="N124" i="1"/>
  <c r="J124" i="105" s="1"/>
  <c r="L124" s="1"/>
  <c r="N126" i="1"/>
  <c r="J125" i="106" s="1"/>
  <c r="N128" i="1"/>
  <c r="J126" i="105" s="1"/>
  <c r="L126" s="1"/>
  <c r="N130" i="1"/>
  <c r="J127" i="106" s="1"/>
  <c r="N132" i="1"/>
  <c r="J128" i="105" s="1"/>
  <c r="L128" s="1"/>
  <c r="N134" i="1"/>
  <c r="J129" i="106" s="1"/>
  <c r="N136" i="1"/>
  <c r="J130" i="106" s="1"/>
  <c r="N142" i="1"/>
  <c r="J133" i="106" s="1"/>
  <c r="N146" i="1"/>
  <c r="J135" i="106" s="1"/>
  <c r="N150" i="1"/>
  <c r="J100" i="107" s="1"/>
  <c r="N152" i="1"/>
  <c r="J138" i="106" s="1"/>
  <c r="N156" i="1"/>
  <c r="J140" i="106" s="1"/>
  <c r="N160" i="1"/>
  <c r="J142" i="106" s="1"/>
  <c r="N162" i="1"/>
  <c r="J143" i="106" s="1"/>
  <c r="N165" i="1"/>
  <c r="N170"/>
  <c r="N172"/>
  <c r="J146" i="105" s="1"/>
  <c r="L146" s="1"/>
  <c r="N175" i="1"/>
  <c r="N178"/>
  <c r="N181"/>
  <c r="N183"/>
  <c r="N191"/>
  <c r="J117" i="107" s="1"/>
  <c r="N304" i="1"/>
  <c r="J202" i="105" s="1"/>
  <c r="L202" s="1"/>
  <c r="N307" i="1"/>
  <c r="N311"/>
  <c r="J168" i="107" s="1"/>
  <c r="N313" i="1"/>
  <c r="J169" i="107" s="1"/>
  <c r="N315" i="1"/>
  <c r="J170" i="107" s="1"/>
  <c r="N319" i="1"/>
  <c r="J209" i="106" s="1"/>
  <c r="N378" i="1"/>
  <c r="N400"/>
  <c r="N402"/>
  <c r="J249" i="105" s="1"/>
  <c r="L249" s="1"/>
  <c r="N406" i="1"/>
  <c r="J251" i="106" s="1"/>
  <c r="N408" i="1"/>
  <c r="N410"/>
  <c r="N412"/>
  <c r="J254" i="105" s="1"/>
  <c r="L254" s="1"/>
  <c r="N414" i="1"/>
  <c r="J218" i="107" s="1"/>
  <c r="N416" i="1"/>
  <c r="N421"/>
  <c r="N423"/>
  <c r="J258" i="106" s="1"/>
  <c r="N428" i="1"/>
  <c r="J260" i="106" s="1"/>
  <c r="N430" i="1"/>
  <c r="J224" i="107" s="1"/>
  <c r="N432" i="1"/>
  <c r="N434"/>
  <c r="J263" i="105" s="1"/>
  <c r="L263" s="1"/>
  <c r="N436" i="1"/>
  <c r="J264" i="106" s="1"/>
  <c r="N438" i="1"/>
  <c r="J228" i="107" s="1"/>
  <c r="N440" i="1"/>
  <c r="N442"/>
  <c r="J267" i="105" s="1"/>
  <c r="L267" s="1"/>
  <c r="N444" i="1"/>
  <c r="J231" i="107" s="1"/>
  <c r="N448" i="1"/>
  <c r="J270" i="105" s="1"/>
  <c r="L270" s="1"/>
  <c r="N450" i="1"/>
  <c r="N452"/>
  <c r="J272" i="106" s="1"/>
  <c r="N454" i="1"/>
  <c r="J273" i="105" s="1"/>
  <c r="L273" s="1"/>
  <c r="N456" i="1"/>
  <c r="N458"/>
  <c r="J275" i="106" s="1"/>
  <c r="N460" i="1"/>
  <c r="J276" i="106" s="1"/>
  <c r="N462" i="1"/>
  <c r="J277" i="105" s="1"/>
  <c r="L277" s="1"/>
  <c r="N464" i="1"/>
  <c r="J278" i="106" s="1"/>
  <c r="N466" i="1"/>
  <c r="N469"/>
  <c r="N471"/>
  <c r="J281" i="105" s="1"/>
  <c r="L281" s="1"/>
  <c r="N479" i="1"/>
  <c r="J283" i="106" s="1"/>
  <c r="N481" i="1"/>
  <c r="N483"/>
  <c r="J285" i="106" s="1"/>
  <c r="N485" i="1"/>
  <c r="J286" i="106" s="1"/>
  <c r="N487" i="1"/>
  <c r="N491"/>
  <c r="N495"/>
  <c r="J291" i="106" s="1"/>
  <c r="N499" i="1"/>
  <c r="J293" i="105" s="1"/>
  <c r="L293" s="1"/>
  <c r="N501" i="1"/>
  <c r="J257" i="107" s="1"/>
  <c r="N503" i="1"/>
  <c r="N505"/>
  <c r="J296" i="105" s="1"/>
  <c r="L296" s="1"/>
  <c r="N507" i="1"/>
  <c r="J297" i="106" s="1"/>
  <c r="N511" i="1"/>
  <c r="J262" i="107" s="1"/>
  <c r="N513" i="1"/>
  <c r="N515"/>
  <c r="J301" i="105" s="1"/>
  <c r="L301" s="1"/>
  <c r="N517" i="1"/>
  <c r="J302" i="106" s="1"/>
  <c r="N521" i="1"/>
  <c r="J304" i="105" s="1"/>
  <c r="L304" s="1"/>
  <c r="N527" i="1"/>
  <c r="N529"/>
  <c r="J308" i="105" s="1"/>
  <c r="L308" s="1"/>
  <c r="N531" i="1"/>
  <c r="J309" i="105" s="1"/>
  <c r="L309" s="1"/>
  <c r="N537" i="1"/>
  <c r="J312" i="106" s="1"/>
  <c r="N539" i="1"/>
  <c r="N541"/>
  <c r="J314" i="105" s="1"/>
  <c r="L314" s="1"/>
  <c r="N543" i="1"/>
  <c r="J315" i="106" s="1"/>
  <c r="N545" i="1"/>
  <c r="J316" i="105" s="1"/>
  <c r="L316" s="1"/>
  <c r="N547" i="1"/>
  <c r="N549"/>
  <c r="J318" i="105" s="1"/>
  <c r="L318" s="1"/>
  <c r="N563" i="1"/>
  <c r="N569"/>
  <c r="J58" i="105" s="1"/>
  <c r="L58" s="1"/>
  <c r="N571" i="1"/>
  <c r="N575"/>
  <c r="J330" i="106" s="1"/>
  <c r="N577" i="1"/>
  <c r="J331" i="105" s="1"/>
  <c r="L331" s="1"/>
  <c r="N579" i="1"/>
  <c r="J332" i="105" s="1"/>
  <c r="L332" s="1"/>
  <c r="N581" i="1"/>
  <c r="J333" i="105" s="1"/>
  <c r="L333" s="1"/>
  <c r="N583" i="1"/>
  <c r="J334" i="105" s="1"/>
  <c r="L334" s="1"/>
  <c r="N586" i="1"/>
  <c r="J335" i="105" s="1"/>
  <c r="L335" s="1"/>
  <c r="N588" i="1"/>
  <c r="J336" i="105" s="1"/>
  <c r="L336" s="1"/>
  <c r="N590" i="1"/>
  <c r="J337" i="106" s="1"/>
  <c r="N592" i="1"/>
  <c r="J301" i="107" s="1"/>
  <c r="N594" i="1"/>
  <c r="J302" i="107" s="1"/>
  <c r="N596" i="1"/>
  <c r="N598"/>
  <c r="J341" i="106" s="1"/>
  <c r="N600" i="1"/>
  <c r="J342" i="105" s="1"/>
  <c r="L342" s="1"/>
  <c r="N602" i="1"/>
  <c r="J306" i="107" s="1"/>
  <c r="N604" i="1"/>
  <c r="L664"/>
  <c r="L658"/>
  <c r="L654"/>
  <c r="L650"/>
  <c r="L648"/>
  <c r="L646"/>
  <c r="L642"/>
  <c r="L632"/>
  <c r="L624"/>
  <c r="L622"/>
  <c r="L620"/>
  <c r="L618"/>
  <c r="O664"/>
  <c r="O658"/>
  <c r="K371" i="106" s="1"/>
  <c r="O654" i="1"/>
  <c r="K332" i="107" s="1"/>
  <c r="O650" i="1"/>
  <c r="O648"/>
  <c r="O646"/>
  <c r="K365" i="106" s="1"/>
  <c r="O642" i="1"/>
  <c r="K326" i="107" s="1"/>
  <c r="O632" i="1"/>
  <c r="K358" i="106" s="1"/>
  <c r="O624" i="1"/>
  <c r="O622"/>
  <c r="K353" i="105" s="1"/>
  <c r="M353" s="1"/>
  <c r="O620" i="1"/>
  <c r="K352" i="105" s="1"/>
  <c r="M352" s="1"/>
  <c r="O618" i="1"/>
  <c r="N567"/>
  <c r="N636"/>
  <c r="J360" i="105" s="1"/>
  <c r="L360" s="1"/>
  <c r="N624" i="1"/>
  <c r="J317" i="107" s="1"/>
  <c r="N626" i="1"/>
  <c r="J355" i="105" s="1"/>
  <c r="L355" s="1"/>
  <c r="N666" i="1"/>
  <c r="J375" i="105" s="1"/>
  <c r="L375" s="1"/>
  <c r="N664" i="1"/>
  <c r="J374" i="106" s="1"/>
  <c r="N662" i="1"/>
  <c r="J336" i="107" s="1"/>
  <c r="N660" i="1"/>
  <c r="J372" i="105" s="1"/>
  <c r="L372" s="1"/>
  <c r="N658" i="1"/>
  <c r="N634"/>
  <c r="J359" i="106" s="1"/>
  <c r="N632" i="1"/>
  <c r="J321" i="107" s="1"/>
  <c r="N630" i="1"/>
  <c r="J357" i="105" s="1"/>
  <c r="L357" s="1"/>
  <c r="N628" i="1"/>
  <c r="N654"/>
  <c r="J332" i="107" s="1"/>
  <c r="N650" i="1"/>
  <c r="J330" i="107" s="1"/>
  <c r="N648" i="1"/>
  <c r="N646"/>
  <c r="J365" i="105" s="1"/>
  <c r="L365" s="1"/>
  <c r="N642" i="1"/>
  <c r="J363" i="106" s="1"/>
  <c r="N565" i="1"/>
  <c r="J227" i="105"/>
  <c r="L227" s="1"/>
  <c r="L97" i="4"/>
  <c r="O97" s="1"/>
  <c r="N97"/>
  <c r="L95"/>
  <c r="O95"/>
  <c r="N95"/>
  <c r="L93"/>
  <c r="O93" s="1"/>
  <c r="N93"/>
  <c r="L92"/>
  <c r="O92" s="1"/>
  <c r="N92"/>
  <c r="L74"/>
  <c r="O74" s="1"/>
  <c r="N74"/>
  <c r="L79"/>
  <c r="O79" s="1"/>
  <c r="N79"/>
  <c r="L77"/>
  <c r="O77" s="1"/>
  <c r="N77"/>
  <c r="L75"/>
  <c r="O75"/>
  <c r="N75"/>
  <c r="L60"/>
  <c r="O60" s="1"/>
  <c r="N60"/>
  <c r="L65"/>
  <c r="O65" s="1"/>
  <c r="N65"/>
  <c r="L63"/>
  <c r="O63"/>
  <c r="N63"/>
  <c r="L61"/>
  <c r="O61" s="1"/>
  <c r="N61"/>
  <c r="L52"/>
  <c r="O52" s="1"/>
  <c r="N52"/>
  <c r="L50"/>
  <c r="O50" s="1"/>
  <c r="N50"/>
  <c r="L48"/>
  <c r="O48"/>
  <c r="N48"/>
  <c r="L39"/>
  <c r="O39" s="1"/>
  <c r="N39"/>
  <c r="L37"/>
  <c r="O37" s="1"/>
  <c r="N37"/>
  <c r="L35"/>
  <c r="O35" s="1"/>
  <c r="N35"/>
  <c r="J11" i="106"/>
  <c r="J11" i="107"/>
  <c r="L363" i="106" l="1"/>
  <c r="L359"/>
  <c r="L374"/>
  <c r="M358"/>
  <c r="M365"/>
  <c r="M371"/>
  <c r="L330"/>
  <c r="L312"/>
  <c r="L291"/>
  <c r="L285"/>
  <c r="L283"/>
  <c r="L278"/>
  <c r="L276"/>
  <c r="L272"/>
  <c r="L258"/>
  <c r="L142"/>
  <c r="L138"/>
  <c r="L135"/>
  <c r="L130"/>
  <c r="L107"/>
  <c r="L105"/>
  <c r="L102"/>
  <c r="M301"/>
  <c r="M270"/>
  <c r="M252"/>
  <c r="L76"/>
  <c r="L84"/>
  <c r="L89"/>
  <c r="L136"/>
  <c r="M81"/>
  <c r="L250"/>
  <c r="L269"/>
  <c r="L292"/>
  <c r="L364"/>
  <c r="L196"/>
  <c r="L188"/>
  <c r="L168"/>
  <c r="M201"/>
  <c r="M188"/>
  <c r="M162"/>
  <c r="L219"/>
  <c r="L213"/>
  <c r="M214"/>
  <c r="M306"/>
  <c r="M241"/>
  <c r="L341"/>
  <c r="L337"/>
  <c r="L315"/>
  <c r="L302"/>
  <c r="L297"/>
  <c r="L286"/>
  <c r="L275"/>
  <c r="L264"/>
  <c r="L260"/>
  <c r="L251"/>
  <c r="L209"/>
  <c r="L143"/>
  <c r="L140"/>
  <c r="L133"/>
  <c r="L129"/>
  <c r="L127"/>
  <c r="L125"/>
  <c r="L123"/>
  <c r="L114"/>
  <c r="M343"/>
  <c r="M300"/>
  <c r="M209"/>
  <c r="M154"/>
  <c r="M120"/>
  <c r="L75"/>
  <c r="L79"/>
  <c r="L83"/>
  <c r="L86"/>
  <c r="M78"/>
  <c r="M86"/>
  <c r="M269"/>
  <c r="M368"/>
  <c r="M364"/>
  <c r="L193"/>
  <c r="L187"/>
  <c r="L177"/>
  <c r="L159"/>
  <c r="M195"/>
  <c r="M159"/>
  <c r="M157"/>
  <c r="L235"/>
  <c r="L227"/>
  <c r="L214"/>
  <c r="M219"/>
  <c r="L241"/>
  <c r="L242"/>
  <c r="L345"/>
  <c r="J176" i="107"/>
  <c r="L176" s="1"/>
  <c r="J222" i="105"/>
  <c r="L222" s="1"/>
  <c r="J153" i="106"/>
  <c r="L153" s="1"/>
  <c r="J324" i="105"/>
  <c r="L324" s="1"/>
  <c r="J203" i="106"/>
  <c r="L203" s="1"/>
  <c r="K105" i="105"/>
  <c r="M105" s="1"/>
  <c r="J248" i="107"/>
  <c r="L248" s="1"/>
  <c r="K236" i="105"/>
  <c r="M236" s="1"/>
  <c r="J236" i="106"/>
  <c r="L236" s="1"/>
  <c r="J199" i="107"/>
  <c r="L199" s="1"/>
  <c r="J208" i="106"/>
  <c r="L208" s="1"/>
  <c r="J171" i="107"/>
  <c r="L171" s="1"/>
  <c r="J222" i="106"/>
  <c r="L222" s="1"/>
  <c r="J86" i="105"/>
  <c r="L86" s="1"/>
  <c r="J191" i="107"/>
  <c r="K221" i="106"/>
  <c r="M221" s="1"/>
  <c r="J213" i="105"/>
  <c r="L213" s="1"/>
  <c r="J112" i="107"/>
  <c r="L112" s="1"/>
  <c r="J195"/>
  <c r="L195" s="1"/>
  <c r="K164" i="106"/>
  <c r="M164" s="1"/>
  <c r="K214" i="105"/>
  <c r="M214" s="1"/>
  <c r="K87" i="107"/>
  <c r="M87" s="1"/>
  <c r="K216"/>
  <c r="M216" s="1"/>
  <c r="J77" i="105"/>
  <c r="L77" s="1"/>
  <c r="K232"/>
  <c r="M232" s="1"/>
  <c r="K83" i="107"/>
  <c r="M83" s="1"/>
  <c r="J213"/>
  <c r="L213" s="1"/>
  <c r="K105" i="106"/>
  <c r="M105" s="1"/>
  <c r="J217"/>
  <c r="L217" s="1"/>
  <c r="K236"/>
  <c r="M236" s="1"/>
  <c r="K188" i="105"/>
  <c r="M188" s="1"/>
  <c r="J250"/>
  <c r="L250" s="1"/>
  <c r="K223" i="107"/>
  <c r="M223" s="1"/>
  <c r="J41"/>
  <c r="L41" s="1"/>
  <c r="J255" i="106"/>
  <c r="L255" s="1"/>
  <c r="J77" i="107"/>
  <c r="L77" s="1"/>
  <c r="J225" i="106"/>
  <c r="L225" s="1"/>
  <c r="J277"/>
  <c r="L277" s="1"/>
  <c r="J133" i="105"/>
  <c r="L133" s="1"/>
  <c r="J71" i="107"/>
  <c r="L71" s="1"/>
  <c r="K158" i="106"/>
  <c r="M158" s="1"/>
  <c r="J260" i="105"/>
  <c r="L260" s="1"/>
  <c r="K182" i="107"/>
  <c r="M182" s="1"/>
  <c r="J118" i="106"/>
  <c r="L118" s="1"/>
  <c r="J139" i="107"/>
  <c r="L139" s="1"/>
  <c r="J179"/>
  <c r="L179" s="1"/>
  <c r="J194"/>
  <c r="L194" s="1"/>
  <c r="K315"/>
  <c r="M315" s="1"/>
  <c r="J136" i="105"/>
  <c r="L136" s="1"/>
  <c r="J305"/>
  <c r="L305" s="1"/>
  <c r="K148"/>
  <c r="M148" s="1"/>
  <c r="K133" i="107"/>
  <c r="M133" s="1"/>
  <c r="J207" i="105"/>
  <c r="L207" s="1"/>
  <c r="J67" i="107"/>
  <c r="L67" s="1"/>
  <c r="J223"/>
  <c r="L223" s="1"/>
  <c r="J191" i="106"/>
  <c r="L191" s="1"/>
  <c r="J225" i="105"/>
  <c r="L225" s="1"/>
  <c r="J106" i="107"/>
  <c r="L106" s="1"/>
  <c r="J149"/>
  <c r="L149" s="1"/>
  <c r="J177"/>
  <c r="L177" s="1"/>
  <c r="K225"/>
  <c r="M225" s="1"/>
  <c r="J301" i="106"/>
  <c r="L301" s="1"/>
  <c r="K162" i="105"/>
  <c r="M162" s="1"/>
  <c r="K209"/>
  <c r="M209" s="1"/>
  <c r="J179" i="106"/>
  <c r="L179" s="1"/>
  <c r="K266"/>
  <c r="M266" s="1"/>
  <c r="J76" i="105"/>
  <c r="L76" s="1"/>
  <c r="J235" i="107"/>
  <c r="L235" s="1"/>
  <c r="K130" i="106"/>
  <c r="M130" s="1"/>
  <c r="K166"/>
  <c r="M166" s="1"/>
  <c r="J305"/>
  <c r="L305" s="1"/>
  <c r="J285" i="105"/>
  <c r="L285" s="1"/>
  <c r="K103" i="106"/>
  <c r="M103" s="1"/>
  <c r="K163" i="105"/>
  <c r="M163" s="1"/>
  <c r="K126" i="107"/>
  <c r="M126" s="1"/>
  <c r="J80" i="105"/>
  <c r="L80" s="1"/>
  <c r="J39" i="107"/>
  <c r="L39" s="1"/>
  <c r="K125"/>
  <c r="M125" s="1"/>
  <c r="K304"/>
  <c r="M304" s="1"/>
  <c r="J91" i="106"/>
  <c r="L91" s="1"/>
  <c r="J197"/>
  <c r="L197" s="1"/>
  <c r="K122" i="107"/>
  <c r="M122" s="1"/>
  <c r="J47"/>
  <c r="L47" s="1"/>
  <c r="J127"/>
  <c r="L127" s="1"/>
  <c r="J156"/>
  <c r="L156" s="1"/>
  <c r="J261"/>
  <c r="L261" s="1"/>
  <c r="K69" i="106"/>
  <c r="M69" s="1"/>
  <c r="J106"/>
  <c r="L106" s="1"/>
  <c r="J137"/>
  <c r="L137" s="1"/>
  <c r="J160"/>
  <c r="L160" s="1"/>
  <c r="J181"/>
  <c r="L181" s="1"/>
  <c r="K371" i="105"/>
  <c r="M371" s="1"/>
  <c r="J345"/>
  <c r="L345" s="1"/>
  <c r="K170" i="106"/>
  <c r="M170" s="1"/>
  <c r="K64" i="107"/>
  <c r="M64" s="1"/>
  <c r="J206"/>
  <c r="L206" s="1"/>
  <c r="J72" i="105"/>
  <c r="L72" s="1"/>
  <c r="J143"/>
  <c r="L143" s="1"/>
  <c r="J93" i="107"/>
  <c r="L93" s="1"/>
  <c r="K157"/>
  <c r="M157" s="1"/>
  <c r="J187"/>
  <c r="L187" s="1"/>
  <c r="J232"/>
  <c r="L232" s="1"/>
  <c r="J264"/>
  <c r="L264" s="1"/>
  <c r="J328"/>
  <c r="L328" s="1"/>
  <c r="J71" i="106"/>
  <c r="L71" s="1"/>
  <c r="J139"/>
  <c r="L139" s="1"/>
  <c r="J212"/>
  <c r="L212" s="1"/>
  <c r="K223"/>
  <c r="M223" s="1"/>
  <c r="K295"/>
  <c r="M295" s="1"/>
  <c r="J365"/>
  <c r="L365" s="1"/>
  <c r="J84" i="105"/>
  <c r="L84" s="1"/>
  <c r="K190"/>
  <c r="M190" s="1"/>
  <c r="K219"/>
  <c r="M219" s="1"/>
  <c r="K175" i="106"/>
  <c r="M175" s="1"/>
  <c r="K175" i="105"/>
  <c r="M175" s="1"/>
  <c r="K42" i="107"/>
  <c r="M42" s="1"/>
  <c r="K79" i="105"/>
  <c r="M79" s="1"/>
  <c r="K210" i="106"/>
  <c r="M210" s="1"/>
  <c r="K173" i="107"/>
  <c r="M173" s="1"/>
  <c r="K263" i="106"/>
  <c r="M263" s="1"/>
  <c r="K226" i="107"/>
  <c r="M226" s="1"/>
  <c r="J52"/>
  <c r="L52" s="1"/>
  <c r="J144"/>
  <c r="L144" s="1"/>
  <c r="K164"/>
  <c r="M164" s="1"/>
  <c r="J320"/>
  <c r="L320" s="1"/>
  <c r="K190" i="106"/>
  <c r="M190" s="1"/>
  <c r="J201"/>
  <c r="L201" s="1"/>
  <c r="K86" i="105"/>
  <c r="M86" s="1"/>
  <c r="J168"/>
  <c r="L168" s="1"/>
  <c r="K201"/>
  <c r="M201" s="1"/>
  <c r="K154"/>
  <c r="M154" s="1"/>
  <c r="K170"/>
  <c r="M170" s="1"/>
  <c r="J110" i="107"/>
  <c r="L110" s="1"/>
  <c r="J37"/>
  <c r="L37" s="1"/>
  <c r="J58"/>
  <c r="L58" s="1"/>
  <c r="J97"/>
  <c r="L97" s="1"/>
  <c r="J153"/>
  <c r="L153" s="1"/>
  <c r="J164"/>
  <c r="L164" s="1"/>
  <c r="K169"/>
  <c r="M169" s="1"/>
  <c r="K276"/>
  <c r="M276" s="1"/>
  <c r="J327"/>
  <c r="L327" s="1"/>
  <c r="K77" i="106"/>
  <c r="M77" s="1"/>
  <c r="K126"/>
  <c r="M126" s="1"/>
  <c r="K134"/>
  <c r="M134" s="1"/>
  <c r="J164"/>
  <c r="L164" s="1"/>
  <c r="J190"/>
  <c r="L190" s="1"/>
  <c r="K253"/>
  <c r="M253" s="1"/>
  <c r="K273"/>
  <c r="M273" s="1"/>
  <c r="K299"/>
  <c r="M299" s="1"/>
  <c r="J81" i="105"/>
  <c r="L81" s="1"/>
  <c r="J194"/>
  <c r="L194" s="1"/>
  <c r="J283"/>
  <c r="L283" s="1"/>
  <c r="J280" i="106"/>
  <c r="L280" s="1"/>
  <c r="K203" i="105"/>
  <c r="M203" s="1"/>
  <c r="K97"/>
  <c r="M97" s="1"/>
  <c r="J143" i="107"/>
  <c r="L143" s="1"/>
  <c r="J43"/>
  <c r="L43" s="1"/>
  <c r="J69"/>
  <c r="L69" s="1"/>
  <c r="K77"/>
  <c r="M77" s="1"/>
  <c r="K93"/>
  <c r="M93" s="1"/>
  <c r="K116"/>
  <c r="M116" s="1"/>
  <c r="J123"/>
  <c r="L123" s="1"/>
  <c r="J131"/>
  <c r="L131" s="1"/>
  <c r="J140"/>
  <c r="L140" s="1"/>
  <c r="J151"/>
  <c r="L151" s="1"/>
  <c r="K158"/>
  <c r="M158" s="1"/>
  <c r="K175"/>
  <c r="M175" s="1"/>
  <c r="K236"/>
  <c r="M236" s="1"/>
  <c r="J308"/>
  <c r="L308" s="1"/>
  <c r="J323"/>
  <c r="L323" s="1"/>
  <c r="J333"/>
  <c r="L333" s="1"/>
  <c r="J77" i="106"/>
  <c r="L77" s="1"/>
  <c r="K96"/>
  <c r="M96" s="1"/>
  <c r="J122"/>
  <c r="L122" s="1"/>
  <c r="J134"/>
  <c r="L134" s="1"/>
  <c r="J186"/>
  <c r="L186" s="1"/>
  <c r="J194"/>
  <c r="L194" s="1"/>
  <c r="J204"/>
  <c r="L204" s="1"/>
  <c r="K225"/>
  <c r="M225" s="1"/>
  <c r="J243"/>
  <c r="L243" s="1"/>
  <c r="J299"/>
  <c r="L299" s="1"/>
  <c r="J310"/>
  <c r="L310" s="1"/>
  <c r="J369"/>
  <c r="L369" s="1"/>
  <c r="J117" i="105"/>
  <c r="L117" s="1"/>
  <c r="J177"/>
  <c r="L177" s="1"/>
  <c r="J191"/>
  <c r="L191" s="1"/>
  <c r="J276"/>
  <c r="L276" s="1"/>
  <c r="J327"/>
  <c r="L327" s="1"/>
  <c r="J166" i="107"/>
  <c r="L166" s="1"/>
  <c r="J189" i="105"/>
  <c r="L189" s="1"/>
  <c r="J171" i="106"/>
  <c r="L171" s="1"/>
  <c r="K182" i="105"/>
  <c r="M182" s="1"/>
  <c r="K118" i="106"/>
  <c r="M118" s="1"/>
  <c r="K81" i="107"/>
  <c r="M81" s="1"/>
  <c r="K208" i="105"/>
  <c r="M208" s="1"/>
  <c r="K208" i="106"/>
  <c r="M208" s="1"/>
  <c r="K303" i="107"/>
  <c r="M303" s="1"/>
  <c r="K340" i="106"/>
  <c r="M340" s="1"/>
  <c r="K150"/>
  <c r="M150" s="1"/>
  <c r="K150" i="105"/>
  <c r="M150" s="1"/>
  <c r="K113" i="107"/>
  <c r="M113" s="1"/>
  <c r="K156"/>
  <c r="M156" s="1"/>
  <c r="K193" i="106"/>
  <c r="M193" s="1"/>
  <c r="K106" i="105"/>
  <c r="M106" s="1"/>
  <c r="K69" i="107"/>
  <c r="M69" s="1"/>
  <c r="K139" i="105"/>
  <c r="M139" s="1"/>
  <c r="K139" i="106"/>
  <c r="M139" s="1"/>
  <c r="K235" i="105"/>
  <c r="M235" s="1"/>
  <c r="K198" i="107"/>
  <c r="M198" s="1"/>
  <c r="K283" i="105"/>
  <c r="M283" s="1"/>
  <c r="K283" i="106"/>
  <c r="M283" s="1"/>
  <c r="K246" i="107"/>
  <c r="M246" s="1"/>
  <c r="K254" i="105"/>
  <c r="M254" s="1"/>
  <c r="K217" i="107"/>
  <c r="M217" s="1"/>
  <c r="K91" i="105"/>
  <c r="M91" s="1"/>
  <c r="K91" i="106"/>
  <c r="M91" s="1"/>
  <c r="K54" i="107"/>
  <c r="M54" s="1"/>
  <c r="K48" i="106"/>
  <c r="M48" s="1"/>
  <c r="J174"/>
  <c r="L174" s="1"/>
  <c r="J155" i="107"/>
  <c r="L155" s="1"/>
  <c r="K212"/>
  <c r="M212" s="1"/>
  <c r="J226"/>
  <c r="L226" s="1"/>
  <c r="K196" i="106"/>
  <c r="M196" s="1"/>
  <c r="J211"/>
  <c r="L211" s="1"/>
  <c r="K242"/>
  <c r="M242" s="1"/>
  <c r="K292"/>
  <c r="M292" s="1"/>
  <c r="K157" i="105"/>
  <c r="M157" s="1"/>
  <c r="J272"/>
  <c r="L272" s="1"/>
  <c r="K163" i="107"/>
  <c r="M163" s="1"/>
  <c r="K259" i="106"/>
  <c r="M259" s="1"/>
  <c r="K76" i="107"/>
  <c r="M76" s="1"/>
  <c r="J103"/>
  <c r="L103" s="1"/>
  <c r="K139"/>
  <c r="M139" s="1"/>
  <c r="K172"/>
  <c r="M172" s="1"/>
  <c r="J197"/>
  <c r="L197" s="1"/>
  <c r="J240"/>
  <c r="L240" s="1"/>
  <c r="J256"/>
  <c r="L256" s="1"/>
  <c r="J305"/>
  <c r="L305" s="1"/>
  <c r="J40" i="106"/>
  <c r="L40" s="1"/>
  <c r="K74"/>
  <c r="M74" s="1"/>
  <c r="J82"/>
  <c r="L82" s="1"/>
  <c r="J95"/>
  <c r="L95" s="1"/>
  <c r="K101"/>
  <c r="M101" s="1"/>
  <c r="J117"/>
  <c r="L117" s="1"/>
  <c r="J126"/>
  <c r="L126" s="1"/>
  <c r="K131"/>
  <c r="M131" s="1"/>
  <c r="K163"/>
  <c r="M163" s="1"/>
  <c r="K176"/>
  <c r="M176" s="1"/>
  <c r="J202"/>
  <c r="L202" s="1"/>
  <c r="J216"/>
  <c r="L216" s="1"/>
  <c r="K232"/>
  <c r="M232" s="1"/>
  <c r="K249"/>
  <c r="M249" s="1"/>
  <c r="K309"/>
  <c r="M309" s="1"/>
  <c r="J334"/>
  <c r="L334" s="1"/>
  <c r="J360"/>
  <c r="L360" s="1"/>
  <c r="J123" i="105"/>
  <c r="L123" s="1"/>
  <c r="J188"/>
  <c r="L188" s="1"/>
  <c r="K211"/>
  <c r="M211" s="1"/>
  <c r="J230"/>
  <c r="L230" s="1"/>
  <c r="J268"/>
  <c r="L268" s="1"/>
  <c r="K292"/>
  <c r="M292" s="1"/>
  <c r="J338"/>
  <c r="L338" s="1"/>
  <c r="K238"/>
  <c r="M238" s="1"/>
  <c r="J211" i="107"/>
  <c r="L211" s="1"/>
  <c r="J257" i="106"/>
  <c r="L257" s="1"/>
  <c r="J148" i="105"/>
  <c r="L148" s="1"/>
  <c r="J99" i="107"/>
  <c r="L99" s="1"/>
  <c r="J159"/>
  <c r="L159" s="1"/>
  <c r="J221"/>
  <c r="L221" s="1"/>
  <c r="J96" i="106"/>
  <c r="L96" s="1"/>
  <c r="K169"/>
  <c r="M169" s="1"/>
  <c r="J234"/>
  <c r="L234" s="1"/>
  <c r="K103" i="105"/>
  <c r="M103" s="1"/>
  <c r="K81"/>
  <c r="M81" s="1"/>
  <c r="J363"/>
  <c r="L363" s="1"/>
  <c r="J18"/>
  <c r="L18" s="1"/>
  <c r="J170" i="106"/>
  <c r="L170" s="1"/>
  <c r="K182"/>
  <c r="M182" s="1"/>
  <c r="K40" i="107"/>
  <c r="M40" s="1"/>
  <c r="J46"/>
  <c r="L46" s="1"/>
  <c r="J59"/>
  <c r="L59" s="1"/>
  <c r="J45"/>
  <c r="L45" s="1"/>
  <c r="K58"/>
  <c r="M58" s="1"/>
  <c r="J101"/>
  <c r="L101" s="1"/>
  <c r="J115"/>
  <c r="L115" s="1"/>
  <c r="J182"/>
  <c r="L182" s="1"/>
  <c r="J190"/>
  <c r="L190" s="1"/>
  <c r="K205"/>
  <c r="M205" s="1"/>
  <c r="K316"/>
  <c r="M316" s="1"/>
  <c r="J74" i="106"/>
  <c r="L74" s="1"/>
  <c r="J78"/>
  <c r="L78" s="1"/>
  <c r="K97"/>
  <c r="M97" s="1"/>
  <c r="K113"/>
  <c r="M113" s="1"/>
  <c r="K122"/>
  <c r="M122" s="1"/>
  <c r="J152"/>
  <c r="L152" s="1"/>
  <c r="J175"/>
  <c r="L175" s="1"/>
  <c r="K212"/>
  <c r="M212" s="1"/>
  <c r="J230"/>
  <c r="L230" s="1"/>
  <c r="J249"/>
  <c r="L249" s="1"/>
  <c r="K256"/>
  <c r="M256" s="1"/>
  <c r="J296"/>
  <c r="L296" s="1"/>
  <c r="J314"/>
  <c r="L314" s="1"/>
  <c r="J354"/>
  <c r="L354" s="1"/>
  <c r="J71" i="105"/>
  <c r="L71" s="1"/>
  <c r="J122"/>
  <c r="L122" s="1"/>
  <c r="J140"/>
  <c r="L140" s="1"/>
  <c r="J219"/>
  <c r="L219" s="1"/>
  <c r="K227"/>
  <c r="M227" s="1"/>
  <c r="K263"/>
  <c r="M263" s="1"/>
  <c r="K289"/>
  <c r="M289" s="1"/>
  <c r="J329"/>
  <c r="L329" s="1"/>
  <c r="K43" i="107"/>
  <c r="M43" s="1"/>
  <c r="J57"/>
  <c r="L57" s="1"/>
  <c r="K66"/>
  <c r="M66" s="1"/>
  <c r="J324" i="106"/>
  <c r="L324" s="1"/>
  <c r="J287" i="107"/>
  <c r="L287" s="1"/>
  <c r="K318" i="105"/>
  <c r="M318" s="1"/>
  <c r="K318" i="106"/>
  <c r="M318" s="1"/>
  <c r="K281" i="107"/>
  <c r="M281" s="1"/>
  <c r="K257"/>
  <c r="M257" s="1"/>
  <c r="K294" i="105"/>
  <c r="M294" s="1"/>
  <c r="K294" i="106"/>
  <c r="M294" s="1"/>
  <c r="K265" i="105"/>
  <c r="M265" s="1"/>
  <c r="K265" i="106"/>
  <c r="M265" s="1"/>
  <c r="K228" i="107"/>
  <c r="M228" s="1"/>
  <c r="K239" i="105"/>
  <c r="M239" s="1"/>
  <c r="K239" i="106"/>
  <c r="M239" s="1"/>
  <c r="K202" i="107"/>
  <c r="M202" s="1"/>
  <c r="K243" i="105"/>
  <c r="M243" s="1"/>
  <c r="K243" i="106"/>
  <c r="M243" s="1"/>
  <c r="K116" i="105"/>
  <c r="M116" s="1"/>
  <c r="K116" i="106"/>
  <c r="M116" s="1"/>
  <c r="K79" i="107"/>
  <c r="M79" s="1"/>
  <c r="K50" i="105"/>
  <c r="M50" s="1"/>
  <c r="K272" i="106"/>
  <c r="M272" s="1"/>
  <c r="K235" i="107"/>
  <c r="M235" s="1"/>
  <c r="K100" i="105"/>
  <c r="M100" s="1"/>
  <c r="K100" i="106"/>
  <c r="M100" s="1"/>
  <c r="K63" i="107"/>
  <c r="M63" s="1"/>
  <c r="K84" i="105"/>
  <c r="M84" s="1"/>
  <c r="K84" i="106"/>
  <c r="M84" s="1"/>
  <c r="K47" i="107"/>
  <c r="M47" s="1"/>
  <c r="K246" i="106"/>
  <c r="M246" s="1"/>
  <c r="K246" i="105"/>
  <c r="M246" s="1"/>
  <c r="K338"/>
  <c r="M338" s="1"/>
  <c r="K301" i="107"/>
  <c r="M301" s="1"/>
  <c r="K338" i="106"/>
  <c r="M338" s="1"/>
  <c r="K141" i="105"/>
  <c r="M141" s="1"/>
  <c r="K141" i="106"/>
  <c r="M141" s="1"/>
  <c r="K104" i="107"/>
  <c r="M104" s="1"/>
  <c r="K191" i="105"/>
  <c r="M191" s="1"/>
  <c r="K191" i="106"/>
  <c r="M191" s="1"/>
  <c r="K154" i="107"/>
  <c r="M154" s="1"/>
  <c r="K196"/>
  <c r="M196" s="1"/>
  <c r="K233" i="105"/>
  <c r="M233" s="1"/>
  <c r="K274" i="106"/>
  <c r="M274" s="1"/>
  <c r="K274" i="105"/>
  <c r="M274" s="1"/>
  <c r="K71" i="106"/>
  <c r="M71" s="1"/>
  <c r="K71" i="105"/>
  <c r="M71" s="1"/>
  <c r="K34" i="107"/>
  <c r="M34" s="1"/>
  <c r="K307" i="105"/>
  <c r="M307" s="1"/>
  <c r="K307" i="106"/>
  <c r="M307" s="1"/>
  <c r="K270" i="107"/>
  <c r="M270" s="1"/>
  <c r="K140" i="105"/>
  <c r="M140" s="1"/>
  <c r="K103" i="107"/>
  <c r="M103" s="1"/>
  <c r="K140" i="106"/>
  <c r="M140" s="1"/>
  <c r="K303" i="105"/>
  <c r="M303" s="1"/>
  <c r="K266" i="107"/>
  <c r="M266" s="1"/>
  <c r="K136"/>
  <c r="M136" s="1"/>
  <c r="K173" i="105"/>
  <c r="M173" s="1"/>
  <c r="K173" i="106"/>
  <c r="M173" s="1"/>
  <c r="K85" i="105"/>
  <c r="M85" s="1"/>
  <c r="K48" i="107"/>
  <c r="M48" s="1"/>
  <c r="K85" i="106"/>
  <c r="M85" s="1"/>
  <c r="K291" i="105"/>
  <c r="M291" s="1"/>
  <c r="K291" i="106"/>
  <c r="M291" s="1"/>
  <c r="K254" i="107"/>
  <c r="M254" s="1"/>
  <c r="K22" i="106"/>
  <c r="M22" s="1"/>
  <c r="J42" i="107"/>
  <c r="L42" s="1"/>
  <c r="J48"/>
  <c r="L48" s="1"/>
  <c r="J86"/>
  <c r="L86" s="1"/>
  <c r="J96"/>
  <c r="L96" s="1"/>
  <c r="K102"/>
  <c r="M102" s="1"/>
  <c r="J130"/>
  <c r="L130" s="1"/>
  <c r="J147"/>
  <c r="L147" s="1"/>
  <c r="J175"/>
  <c r="L175" s="1"/>
  <c r="K188"/>
  <c r="M188" s="1"/>
  <c r="J198"/>
  <c r="L198" s="1"/>
  <c r="K234"/>
  <c r="M234" s="1"/>
  <c r="J260"/>
  <c r="L260" s="1"/>
  <c r="J269"/>
  <c r="L269" s="1"/>
  <c r="K155" i="106"/>
  <c r="M155" s="1"/>
  <c r="J221"/>
  <c r="L221" s="1"/>
  <c r="K228"/>
  <c r="M228" s="1"/>
  <c r="J268"/>
  <c r="L268" s="1"/>
  <c r="J331"/>
  <c r="L331" s="1"/>
  <c r="J368"/>
  <c r="L368" s="1"/>
  <c r="J79" i="105"/>
  <c r="L79" s="1"/>
  <c r="J114"/>
  <c r="L114" s="1"/>
  <c r="J127"/>
  <c r="L127" s="1"/>
  <c r="J175"/>
  <c r="L175" s="1"/>
  <c r="K193"/>
  <c r="M193" s="1"/>
  <c r="K228"/>
  <c r="M228" s="1"/>
  <c r="J255"/>
  <c r="L255" s="1"/>
  <c r="K271"/>
  <c r="M271" s="1"/>
  <c r="J297"/>
  <c r="L297" s="1"/>
  <c r="J302"/>
  <c r="L302" s="1"/>
  <c r="K343"/>
  <c r="M343" s="1"/>
  <c r="K259"/>
  <c r="M259" s="1"/>
  <c r="K309" i="107"/>
  <c r="M309" s="1"/>
  <c r="J57" i="106"/>
  <c r="L57" s="1"/>
  <c r="J38" i="107"/>
  <c r="L38" s="1"/>
  <c r="K41"/>
  <c r="M41" s="1"/>
  <c r="K44"/>
  <c r="M44" s="1"/>
  <c r="K59"/>
  <c r="M59" s="1"/>
  <c r="K75"/>
  <c r="M75" s="1"/>
  <c r="J90"/>
  <c r="L90" s="1"/>
  <c r="K94"/>
  <c r="M94" s="1"/>
  <c r="K98"/>
  <c r="M98" s="1"/>
  <c r="J102"/>
  <c r="L102" s="1"/>
  <c r="J116"/>
  <c r="L116" s="1"/>
  <c r="J118"/>
  <c r="L118" s="1"/>
  <c r="J122"/>
  <c r="L122" s="1"/>
  <c r="J126"/>
  <c r="L126" s="1"/>
  <c r="K132"/>
  <c r="M132" s="1"/>
  <c r="K138"/>
  <c r="M138" s="1"/>
  <c r="K145"/>
  <c r="M145" s="1"/>
  <c r="K151"/>
  <c r="M151" s="1"/>
  <c r="K171"/>
  <c r="M171" s="1"/>
  <c r="J180"/>
  <c r="L180" s="1"/>
  <c r="K184"/>
  <c r="M184" s="1"/>
  <c r="K214"/>
  <c r="M214" s="1"/>
  <c r="K219"/>
  <c r="M219" s="1"/>
  <c r="J227"/>
  <c r="L227" s="1"/>
  <c r="J230"/>
  <c r="L230" s="1"/>
  <c r="K233"/>
  <c r="M233" s="1"/>
  <c r="J236"/>
  <c r="L236" s="1"/>
  <c r="J244"/>
  <c r="L244" s="1"/>
  <c r="K258"/>
  <c r="M258" s="1"/>
  <c r="J265"/>
  <c r="L265" s="1"/>
  <c r="K272"/>
  <c r="M272" s="1"/>
  <c r="J293"/>
  <c r="L293" s="1"/>
  <c r="K306"/>
  <c r="M306" s="1"/>
  <c r="J326"/>
  <c r="L326" s="1"/>
  <c r="K334"/>
  <c r="M334" s="1"/>
  <c r="J36" i="106"/>
  <c r="L36" s="1"/>
  <c r="J60"/>
  <c r="L60" s="1"/>
  <c r="J72"/>
  <c r="L72" s="1"/>
  <c r="K90"/>
  <c r="M90" s="1"/>
  <c r="K95"/>
  <c r="M95" s="1"/>
  <c r="K99"/>
  <c r="M99" s="1"/>
  <c r="J104"/>
  <c r="L104" s="1"/>
  <c r="J108"/>
  <c r="L108" s="1"/>
  <c r="K124"/>
  <c r="M124" s="1"/>
  <c r="J155"/>
  <c r="L155" s="1"/>
  <c r="J167"/>
  <c r="L167" s="1"/>
  <c r="J176"/>
  <c r="L176" s="1"/>
  <c r="J189"/>
  <c r="L189" s="1"/>
  <c r="K194"/>
  <c r="M194" s="1"/>
  <c r="J207"/>
  <c r="L207" s="1"/>
  <c r="J228"/>
  <c r="L228" s="1"/>
  <c r="J232"/>
  <c r="L232" s="1"/>
  <c r="K235"/>
  <c r="M235" s="1"/>
  <c r="K251"/>
  <c r="M251" s="1"/>
  <c r="J267"/>
  <c r="L267" s="1"/>
  <c r="J273"/>
  <c r="L273" s="1"/>
  <c r="J281"/>
  <c r="L281" s="1"/>
  <c r="J298"/>
  <c r="L298" s="1"/>
  <c r="J311"/>
  <c r="L311" s="1"/>
  <c r="J318"/>
  <c r="L318" s="1"/>
  <c r="J329"/>
  <c r="L329" s="1"/>
  <c r="J89" i="105"/>
  <c r="L89" s="1"/>
  <c r="K78"/>
  <c r="M78" s="1"/>
  <c r="J105"/>
  <c r="L105" s="1"/>
  <c r="K118"/>
  <c r="M118" s="1"/>
  <c r="K126"/>
  <c r="M126" s="1"/>
  <c r="K134"/>
  <c r="M134" s="1"/>
  <c r="J159"/>
  <c r="L159" s="1"/>
  <c r="J193"/>
  <c r="L193" s="1"/>
  <c r="J209"/>
  <c r="L209" s="1"/>
  <c r="J235"/>
  <c r="L235" s="1"/>
  <c r="J251"/>
  <c r="L251" s="1"/>
  <c r="J264"/>
  <c r="L264" s="1"/>
  <c r="K269"/>
  <c r="M269" s="1"/>
  <c r="J286"/>
  <c r="L286" s="1"/>
  <c r="K300"/>
  <c r="M300" s="1"/>
  <c r="J315"/>
  <c r="L315" s="1"/>
  <c r="K340"/>
  <c r="M340" s="1"/>
  <c r="K365"/>
  <c r="M365" s="1"/>
  <c r="J242"/>
  <c r="L242" s="1"/>
  <c r="J248" i="106"/>
  <c r="L248" s="1"/>
  <c r="J182"/>
  <c r="L182" s="1"/>
  <c r="J161"/>
  <c r="L161" s="1"/>
  <c r="K57" i="107"/>
  <c r="M57" s="1"/>
  <c r="J61"/>
  <c r="L61" s="1"/>
  <c r="J97" i="105"/>
  <c r="L97" s="1"/>
  <c r="J180" i="106"/>
  <c r="L180" s="1"/>
  <c r="J245" i="107"/>
  <c r="L245" s="1"/>
  <c r="K161" i="105"/>
  <c r="M161" s="1"/>
  <c r="J53" i="107"/>
  <c r="L53" s="1"/>
  <c r="K62"/>
  <c r="M62" s="1"/>
  <c r="K70"/>
  <c r="M70" s="1"/>
  <c r="J81"/>
  <c r="L81" s="1"/>
  <c r="K92"/>
  <c r="M92" s="1"/>
  <c r="K118"/>
  <c r="M118" s="1"/>
  <c r="J142"/>
  <c r="L142" s="1"/>
  <c r="J152"/>
  <c r="L152" s="1"/>
  <c r="J172"/>
  <c r="L172" s="1"/>
  <c r="K177"/>
  <c r="M177" s="1"/>
  <c r="J205"/>
  <c r="L205" s="1"/>
  <c r="J274"/>
  <c r="L274" s="1"/>
  <c r="J294"/>
  <c r="L294" s="1"/>
  <c r="J331"/>
  <c r="L331" s="1"/>
  <c r="J39" i="106"/>
  <c r="L39" s="1"/>
  <c r="K112"/>
  <c r="M112" s="1"/>
  <c r="K129"/>
  <c r="M129" s="1"/>
  <c r="J184"/>
  <c r="L184" s="1"/>
  <c r="K271"/>
  <c r="M271" s="1"/>
  <c r="J309"/>
  <c r="L309" s="1"/>
  <c r="K352"/>
  <c r="M352" s="1"/>
  <c r="J75" i="105"/>
  <c r="L75" s="1"/>
  <c r="J83"/>
  <c r="L83" s="1"/>
  <c r="J39"/>
  <c r="L39" s="1"/>
  <c r="J18" i="107"/>
  <c r="L18" s="1"/>
  <c r="K37"/>
  <c r="M37" s="1"/>
  <c r="K117"/>
  <c r="M117" s="1"/>
  <c r="K121"/>
  <c r="M121" s="1"/>
  <c r="K127"/>
  <c r="M127" s="1"/>
  <c r="J184"/>
  <c r="L184" s="1"/>
  <c r="J214"/>
  <c r="L214" s="1"/>
  <c r="K232"/>
  <c r="M232" s="1"/>
  <c r="K240"/>
  <c r="M240" s="1"/>
  <c r="J249"/>
  <c r="L249" s="1"/>
  <c r="J267"/>
  <c r="L267" s="1"/>
  <c r="J272"/>
  <c r="L272" s="1"/>
  <c r="J278"/>
  <c r="L278" s="1"/>
  <c r="J90" i="106"/>
  <c r="L90" s="1"/>
  <c r="K107"/>
  <c r="M107" s="1"/>
  <c r="K135"/>
  <c r="M135" s="1"/>
  <c r="J149"/>
  <c r="L149" s="1"/>
  <c r="J163"/>
  <c r="L163" s="1"/>
  <c r="J231"/>
  <c r="L231" s="1"/>
  <c r="K262"/>
  <c r="M262" s="1"/>
  <c r="K277"/>
  <c r="M277" s="1"/>
  <c r="J293"/>
  <c r="L293" s="1"/>
  <c r="J306"/>
  <c r="L306" s="1"/>
  <c r="K325"/>
  <c r="M325" s="1"/>
  <c r="J335"/>
  <c r="L335" s="1"/>
  <c r="K341"/>
  <c r="M341" s="1"/>
  <c r="J171" i="105"/>
  <c r="L171" s="1"/>
  <c r="J364"/>
  <c r="L364" s="1"/>
  <c r="J50"/>
  <c r="L50" s="1"/>
  <c r="J144"/>
  <c r="L144" s="1"/>
  <c r="J80" i="106"/>
  <c r="L80" s="1"/>
  <c r="K98" i="105"/>
  <c r="M98" s="1"/>
  <c r="J170"/>
  <c r="L170" s="1"/>
  <c r="K93"/>
  <c r="M93" s="1"/>
  <c r="K60" i="107"/>
  <c r="M60" s="1"/>
  <c r="K141"/>
  <c r="M141" s="1"/>
  <c r="K180" i="105"/>
  <c r="M180" s="1"/>
  <c r="K248"/>
  <c r="M248" s="1"/>
  <c r="K280" i="106"/>
  <c r="M280" s="1"/>
  <c r="K242" i="107"/>
  <c r="M242" s="1"/>
  <c r="K279" i="106"/>
  <c r="M279" s="1"/>
  <c r="J282"/>
  <c r="L282" s="1"/>
  <c r="J282" i="105"/>
  <c r="L282" s="1"/>
  <c r="J59"/>
  <c r="L59" s="1"/>
  <c r="J288" i="106"/>
  <c r="L288" s="1"/>
  <c r="J251" i="107"/>
  <c r="L251" s="1"/>
  <c r="K327"/>
  <c r="M327" s="1"/>
  <c r="K364" i="105"/>
  <c r="M364" s="1"/>
  <c r="J355" i="106"/>
  <c r="L355" s="1"/>
  <c r="K307" i="107"/>
  <c r="M307" s="1"/>
  <c r="K344" i="105"/>
  <c r="M344" s="1"/>
  <c r="K129" i="107"/>
  <c r="M129" s="1"/>
  <c r="J135"/>
  <c r="L135" s="1"/>
  <c r="K172" i="105"/>
  <c r="M172" s="1"/>
  <c r="J134" i="107"/>
  <c r="L134" s="1"/>
  <c r="K121" i="105"/>
  <c r="M121" s="1"/>
  <c r="J28" i="106"/>
  <c r="L28" s="1"/>
  <c r="K18"/>
  <c r="M18" s="1"/>
  <c r="K90" i="105"/>
  <c r="M90" s="1"/>
  <c r="K147"/>
  <c r="M147" s="1"/>
  <c r="K147" i="106"/>
  <c r="M147" s="1"/>
  <c r="K145" i="105"/>
  <c r="M145" s="1"/>
  <c r="K110" i="107"/>
  <c r="M110" s="1"/>
  <c r="M179"/>
  <c r="M187"/>
  <c r="L218"/>
  <c r="L292"/>
  <c r="L306"/>
  <c r="M128"/>
  <c r="L257"/>
  <c r="M291"/>
  <c r="L321"/>
  <c r="L336"/>
  <c r="L262"/>
  <c r="L168"/>
  <c r="L78"/>
  <c r="M302"/>
  <c r="M53"/>
  <c r="L138"/>
  <c r="M153"/>
  <c r="L191"/>
  <c r="M229"/>
  <c r="L268"/>
  <c r="M279"/>
  <c r="M332"/>
  <c r="L85"/>
  <c r="L132"/>
  <c r="M295"/>
  <c r="L34"/>
  <c r="M52"/>
  <c r="L55"/>
  <c r="L75"/>
  <c r="M89"/>
  <c r="M97"/>
  <c r="L169"/>
  <c r="L185"/>
  <c r="L192"/>
  <c r="L228"/>
  <c r="L231"/>
  <c r="M326"/>
  <c r="L330"/>
  <c r="L100"/>
  <c r="M280"/>
  <c r="M267"/>
  <c r="M199"/>
  <c r="M68"/>
  <c r="M99"/>
  <c r="L117"/>
  <c r="L120"/>
  <c r="M140"/>
  <c r="L157"/>
  <c r="M168"/>
  <c r="M174"/>
  <c r="L188"/>
  <c r="M191"/>
  <c r="L224"/>
  <c r="M255"/>
  <c r="M265"/>
  <c r="L302"/>
  <c r="L317"/>
  <c r="L332"/>
  <c r="L301"/>
  <c r="L170"/>
  <c r="L80"/>
  <c r="M296"/>
  <c r="L40"/>
  <c r="L44"/>
  <c r="M213"/>
  <c r="M268"/>
  <c r="L154"/>
  <c r="M190"/>
  <c r="M252"/>
  <c r="M170"/>
  <c r="L35"/>
  <c r="M261"/>
  <c r="L125"/>
  <c r="M150"/>
  <c r="L193"/>
  <c r="M195"/>
  <c r="M186"/>
  <c r="M176"/>
  <c r="L253"/>
  <c r="K346" i="105"/>
  <c r="M346" s="1"/>
  <c r="K346" i="106"/>
  <c r="M346" s="1"/>
  <c r="K62"/>
  <c r="M62" s="1"/>
  <c r="J298" i="107"/>
  <c r="L298" s="1"/>
  <c r="J330" i="105"/>
  <c r="L330" s="1"/>
  <c r="J56" i="106"/>
  <c r="L56" s="1"/>
  <c r="K303"/>
  <c r="M303" s="1"/>
  <c r="J254" i="107"/>
  <c r="L254" s="1"/>
  <c r="J291" i="105"/>
  <c r="L291" s="1"/>
  <c r="K276" i="106"/>
  <c r="M276" s="1"/>
  <c r="K239" i="107"/>
  <c r="M239" s="1"/>
  <c r="K49" i="106"/>
  <c r="M49" s="1"/>
  <c r="K221" i="107"/>
  <c r="M221" s="1"/>
  <c r="J258" i="105"/>
  <c r="L258" s="1"/>
  <c r="K206" i="106"/>
  <c r="M206" s="1"/>
  <c r="J167" i="107"/>
  <c r="L167" s="1"/>
  <c r="K203" i="106"/>
  <c r="M203" s="1"/>
  <c r="J165" i="107"/>
  <c r="L165" s="1"/>
  <c r="K135"/>
  <c r="M135" s="1"/>
  <c r="K172" i="106"/>
  <c r="M172" s="1"/>
  <c r="J98"/>
  <c r="L98" s="1"/>
  <c r="J85"/>
  <c r="L85" s="1"/>
  <c r="J28" i="105"/>
  <c r="L28" s="1"/>
  <c r="K148" i="106"/>
  <c r="M148" s="1"/>
  <c r="K111" i="107"/>
  <c r="M111" s="1"/>
  <c r="J107"/>
  <c r="L107" s="1"/>
  <c r="J144" i="106"/>
  <c r="L144" s="1"/>
  <c r="K21"/>
  <c r="M21" s="1"/>
  <c r="J33" i="107"/>
  <c r="L33" s="1"/>
  <c r="J70" i="106"/>
  <c r="L70" s="1"/>
  <c r="J334" i="107"/>
  <c r="L334" s="1"/>
  <c r="J371" i="105"/>
  <c r="L371" s="1"/>
  <c r="J371" i="106"/>
  <c r="L371" s="1"/>
  <c r="K366"/>
  <c r="M366" s="1"/>
  <c r="K329" i="107"/>
  <c r="M329" s="1"/>
  <c r="J337" i="105"/>
  <c r="L337" s="1"/>
  <c r="J300" i="107"/>
  <c r="L300" s="1"/>
  <c r="J59" i="106"/>
  <c r="L59" s="1"/>
  <c r="J328" i="105"/>
  <c r="L328" s="1"/>
  <c r="J328" i="106"/>
  <c r="L328" s="1"/>
  <c r="J313" i="105"/>
  <c r="L313" s="1"/>
  <c r="J313" i="106"/>
  <c r="L313" s="1"/>
  <c r="J276" i="107"/>
  <c r="L276" s="1"/>
  <c r="J300" i="105"/>
  <c r="L300" s="1"/>
  <c r="J300" i="106"/>
  <c r="L300" s="1"/>
  <c r="J263" i="107"/>
  <c r="L263" s="1"/>
  <c r="J289" i="105"/>
  <c r="L289" s="1"/>
  <c r="J252" i="107"/>
  <c r="L252" s="1"/>
  <c r="J242"/>
  <c r="L242" s="1"/>
  <c r="J279" i="106"/>
  <c r="L279" s="1"/>
  <c r="J266" i="105"/>
  <c r="L266" s="1"/>
  <c r="J266" i="106"/>
  <c r="L266" s="1"/>
  <c r="J47"/>
  <c r="L47" s="1"/>
  <c r="J229" i="107"/>
  <c r="L229" s="1"/>
  <c r="J116" i="106"/>
  <c r="L116" s="1"/>
  <c r="J79" i="107"/>
  <c r="L79" s="1"/>
  <c r="J116" i="105"/>
  <c r="L116" s="1"/>
  <c r="K336"/>
  <c r="M336" s="1"/>
  <c r="K336" i="106"/>
  <c r="M336" s="1"/>
  <c r="K327" i="105"/>
  <c r="M327" s="1"/>
  <c r="K290" i="107"/>
  <c r="M290" s="1"/>
  <c r="K324" i="105"/>
  <c r="M324" s="1"/>
  <c r="K324" i="106"/>
  <c r="M324" s="1"/>
  <c r="K287" i="107"/>
  <c r="M287" s="1"/>
  <c r="K312" i="105"/>
  <c r="M312" s="1"/>
  <c r="K275" i="107"/>
  <c r="M275" s="1"/>
  <c r="K260"/>
  <c r="M260" s="1"/>
  <c r="K297" i="106"/>
  <c r="M297" s="1"/>
  <c r="K287" i="105"/>
  <c r="M287" s="1"/>
  <c r="K287" i="106"/>
  <c r="M287" s="1"/>
  <c r="K250" i="107"/>
  <c r="M250" s="1"/>
  <c r="K281" i="105"/>
  <c r="M281" s="1"/>
  <c r="K281" i="106"/>
  <c r="M281" s="1"/>
  <c r="K244" i="107"/>
  <c r="M244" s="1"/>
  <c r="K278" i="106"/>
  <c r="M278" s="1"/>
  <c r="K241" i="107"/>
  <c r="M241" s="1"/>
  <c r="K268" i="106"/>
  <c r="M268" s="1"/>
  <c r="K231" i="107"/>
  <c r="M231" s="1"/>
  <c r="K25" i="105"/>
  <c r="M25" s="1"/>
  <c r="K142" i="106"/>
  <c r="M142" s="1"/>
  <c r="K25"/>
  <c r="M25" s="1"/>
  <c r="K105" i="107"/>
  <c r="M105" s="1"/>
  <c r="K142" i="105"/>
  <c r="M142" s="1"/>
  <c r="J92"/>
  <c r="L92" s="1"/>
  <c r="J92" i="106"/>
  <c r="L92" s="1"/>
  <c r="J100" i="105"/>
  <c r="L100" s="1"/>
  <c r="J100" i="106"/>
  <c r="L100" s="1"/>
  <c r="K136" i="105"/>
  <c r="M136" s="1"/>
  <c r="K136" i="106"/>
  <c r="M136" s="1"/>
  <c r="K151"/>
  <c r="M151" s="1"/>
  <c r="K29"/>
  <c r="M29" s="1"/>
  <c r="K70" i="105"/>
  <c r="M70" s="1"/>
  <c r="K70" i="106"/>
  <c r="M70" s="1"/>
  <c r="J239"/>
  <c r="L239" s="1"/>
  <c r="J239" i="105"/>
  <c r="L239" s="1"/>
  <c r="J173"/>
  <c r="L173" s="1"/>
  <c r="J173" i="106"/>
  <c r="L173" s="1"/>
  <c r="J136" i="107"/>
  <c r="L136" s="1"/>
  <c r="J165" i="106"/>
  <c r="L165" s="1"/>
  <c r="J128" i="107"/>
  <c r="L128" s="1"/>
  <c r="J165" i="105"/>
  <c r="L165" s="1"/>
  <c r="J157"/>
  <c r="L157" s="1"/>
  <c r="J157" i="106"/>
  <c r="L157" s="1"/>
  <c r="K192" i="105"/>
  <c r="M192" s="1"/>
  <c r="K192" i="106"/>
  <c r="M192" s="1"/>
  <c r="K186"/>
  <c r="M186" s="1"/>
  <c r="K149" i="107"/>
  <c r="M149" s="1"/>
  <c r="K186" i="105"/>
  <c r="M186" s="1"/>
  <c r="K165"/>
  <c r="M165" s="1"/>
  <c r="K165" i="106"/>
  <c r="M165" s="1"/>
  <c r="J196" i="107"/>
  <c r="L196" s="1"/>
  <c r="J233" i="106"/>
  <c r="L233" s="1"/>
  <c r="J40" i="105"/>
  <c r="L40" s="1"/>
  <c r="J210" i="106"/>
  <c r="L210" s="1"/>
  <c r="J41"/>
  <c r="L41" s="1"/>
  <c r="K197" i="107"/>
  <c r="M197" s="1"/>
  <c r="K234" i="105"/>
  <c r="M234" s="1"/>
  <c r="K231"/>
  <c r="M231" s="1"/>
  <c r="K231" i="106"/>
  <c r="M231" s="1"/>
  <c r="K215"/>
  <c r="M215" s="1"/>
  <c r="K178" i="107"/>
  <c r="M178" s="1"/>
  <c r="K215" i="105"/>
  <c r="M215" s="1"/>
  <c r="J259"/>
  <c r="L259" s="1"/>
  <c r="J259" i="106"/>
  <c r="L259" s="1"/>
  <c r="J131" i="105"/>
  <c r="L131" s="1"/>
  <c r="J94" i="107"/>
  <c r="L94" s="1"/>
  <c r="K345" i="106"/>
  <c r="M345" s="1"/>
  <c r="K345" i="105"/>
  <c r="M345" s="1"/>
  <c r="K308" i="107"/>
  <c r="M308" s="1"/>
  <c r="K171" i="106"/>
  <c r="M171" s="1"/>
  <c r="K33"/>
  <c r="M33" s="1"/>
  <c r="K171" i="105"/>
  <c r="M171" s="1"/>
  <c r="J200"/>
  <c r="L200" s="1"/>
  <c r="J35"/>
  <c r="L35" s="1"/>
  <c r="J200" i="106"/>
  <c r="L200" s="1"/>
  <c r="J35"/>
  <c r="L35" s="1"/>
  <c r="K282" i="105"/>
  <c r="M282" s="1"/>
  <c r="K282" i="106"/>
  <c r="M282" s="1"/>
  <c r="K245" i="107"/>
  <c r="M245" s="1"/>
  <c r="K174" i="105"/>
  <c r="M174" s="1"/>
  <c r="K84" i="107"/>
  <c r="M84" s="1"/>
  <c r="J124"/>
  <c r="L124" s="1"/>
  <c r="K155"/>
  <c r="M155" s="1"/>
  <c r="J273"/>
  <c r="L273" s="1"/>
  <c r="K18"/>
  <c r="M18" s="1"/>
  <c r="N18" s="1"/>
  <c r="J131" i="106"/>
  <c r="L131" s="1"/>
  <c r="K234"/>
  <c r="M234" s="1"/>
  <c r="K312"/>
  <c r="M312" s="1"/>
  <c r="J125" i="105"/>
  <c r="L125" s="1"/>
  <c r="J137"/>
  <c r="L137" s="1"/>
  <c r="J182"/>
  <c r="L182" s="1"/>
  <c r="J279"/>
  <c r="L279" s="1"/>
  <c r="K366"/>
  <c r="M366" s="1"/>
  <c r="K58" i="106"/>
  <c r="M58" s="1"/>
  <c r="K26" i="105"/>
  <c r="M26" s="1"/>
  <c r="J18" i="106"/>
  <c r="L18" s="1"/>
  <c r="J56" i="107"/>
  <c r="L56" s="1"/>
  <c r="K121" i="106"/>
  <c r="M121" s="1"/>
  <c r="J145" i="107"/>
  <c r="L145" s="1"/>
  <c r="K189" i="105"/>
  <c r="M189" s="1"/>
  <c r="K201" i="107"/>
  <c r="M201" s="1"/>
  <c r="J248" i="105"/>
  <c r="L248" s="1"/>
  <c r="J220" i="107"/>
  <c r="L220" s="1"/>
  <c r="J222"/>
  <c r="L222" s="1"/>
  <c r="J356" i="106"/>
  <c r="L356" s="1"/>
  <c r="J356" i="105"/>
  <c r="L356" s="1"/>
  <c r="J319" i="107"/>
  <c r="L319" s="1"/>
  <c r="J338"/>
  <c r="L338" s="1"/>
  <c r="J375" i="106"/>
  <c r="L375" s="1"/>
  <c r="K317" i="107"/>
  <c r="M317" s="1"/>
  <c r="K354" i="106"/>
  <c r="M354" s="1"/>
  <c r="K354" i="105"/>
  <c r="M354" s="1"/>
  <c r="K374"/>
  <c r="M374" s="1"/>
  <c r="K337" i="107"/>
  <c r="M337" s="1"/>
  <c r="K374" i="106"/>
  <c r="M374" s="1"/>
  <c r="J304" i="107"/>
  <c r="L304" s="1"/>
  <c r="J341" i="105"/>
  <c r="L341" s="1"/>
  <c r="J333" i="106"/>
  <c r="L333" s="1"/>
  <c r="J61" i="105"/>
  <c r="L61" s="1"/>
  <c r="J61" i="106"/>
  <c r="L61" s="1"/>
  <c r="J296" i="107"/>
  <c r="L296" s="1"/>
  <c r="J317" i="106"/>
  <c r="L317" s="1"/>
  <c r="J317" i="105"/>
  <c r="L317" s="1"/>
  <c r="J280" i="107"/>
  <c r="L280" s="1"/>
  <c r="J307" i="106"/>
  <c r="L307" s="1"/>
  <c r="J307" i="105"/>
  <c r="L307" s="1"/>
  <c r="J270" i="107"/>
  <c r="L270" s="1"/>
  <c r="J295" i="105"/>
  <c r="L295" s="1"/>
  <c r="J295" i="106"/>
  <c r="L295" s="1"/>
  <c r="J258" i="107"/>
  <c r="L258" s="1"/>
  <c r="J284" i="105"/>
  <c r="L284" s="1"/>
  <c r="J247" i="107"/>
  <c r="L247" s="1"/>
  <c r="J284" i="106"/>
  <c r="L284" s="1"/>
  <c r="J275" i="105"/>
  <c r="L275" s="1"/>
  <c r="J49"/>
  <c r="L49" s="1"/>
  <c r="J51" i="106"/>
  <c r="L51" s="1"/>
  <c r="J271" i="105"/>
  <c r="L271" s="1"/>
  <c r="J271" i="106"/>
  <c r="L271" s="1"/>
  <c r="J234" i="107"/>
  <c r="L234" s="1"/>
  <c r="J225"/>
  <c r="L225" s="1"/>
  <c r="J262" i="106"/>
  <c r="L262" s="1"/>
  <c r="J262" i="105"/>
  <c r="L262" s="1"/>
  <c r="J253"/>
  <c r="L253" s="1"/>
  <c r="J253" i="106"/>
  <c r="L253" s="1"/>
  <c r="J206"/>
  <c r="L206" s="1"/>
  <c r="J206" i="105"/>
  <c r="L206" s="1"/>
  <c r="J37"/>
  <c r="L37" s="1"/>
  <c r="J154" i="106"/>
  <c r="L154" s="1"/>
  <c r="J154" i="105"/>
  <c r="L154" s="1"/>
  <c r="J129"/>
  <c r="L129" s="1"/>
  <c r="J92" i="107"/>
  <c r="L92" s="1"/>
  <c r="J112" i="105"/>
  <c r="L112" s="1"/>
  <c r="J112" i="106"/>
  <c r="L112" s="1"/>
  <c r="J101"/>
  <c r="L101" s="1"/>
  <c r="J64" i="107"/>
  <c r="L64" s="1"/>
  <c r="J101" i="105"/>
  <c r="L101" s="1"/>
  <c r="K342"/>
  <c r="M342" s="1"/>
  <c r="K305" i="107"/>
  <c r="M305" s="1"/>
  <c r="K342" i="106"/>
  <c r="M342" s="1"/>
  <c r="K333" i="105"/>
  <c r="M333" s="1"/>
  <c r="K61"/>
  <c r="M61" s="1"/>
  <c r="K333" i="106"/>
  <c r="M333" s="1"/>
  <c r="K61"/>
  <c r="M61" s="1"/>
  <c r="K315" i="105"/>
  <c r="M315" s="1"/>
  <c r="K315" i="106"/>
  <c r="M315" s="1"/>
  <c r="K278" i="107"/>
  <c r="M278" s="1"/>
  <c r="K301" i="105"/>
  <c r="M301" s="1"/>
  <c r="K264" i="107"/>
  <c r="M264" s="1"/>
  <c r="K36" i="105"/>
  <c r="M36" s="1"/>
  <c r="K202"/>
  <c r="M202" s="1"/>
  <c r="K202" i="106"/>
  <c r="M202" s="1"/>
  <c r="K36"/>
  <c r="M36" s="1"/>
  <c r="K146" i="105"/>
  <c r="M146" s="1"/>
  <c r="K146" i="106"/>
  <c r="M146" s="1"/>
  <c r="K137" i="105"/>
  <c r="M137" s="1"/>
  <c r="K100" i="107"/>
  <c r="M100" s="1"/>
  <c r="K137" i="106"/>
  <c r="M137" s="1"/>
  <c r="K127" i="105"/>
  <c r="M127" s="1"/>
  <c r="K127" i="106"/>
  <c r="M127" s="1"/>
  <c r="K117" i="105"/>
  <c r="M117" s="1"/>
  <c r="K80" i="107"/>
  <c r="M80" s="1"/>
  <c r="K117" i="106"/>
  <c r="M117" s="1"/>
  <c r="K108"/>
  <c r="M108" s="1"/>
  <c r="K71" i="107"/>
  <c r="M71" s="1"/>
  <c r="J69" i="105"/>
  <c r="L69" s="1"/>
  <c r="J69" i="106"/>
  <c r="L69" s="1"/>
  <c r="J32" i="107"/>
  <c r="L32" s="1"/>
  <c r="J94" i="105"/>
  <c r="L94" s="1"/>
  <c r="J94" i="106"/>
  <c r="L94" s="1"/>
  <c r="K104" i="105"/>
  <c r="M104" s="1"/>
  <c r="K104" i="106"/>
  <c r="M104" s="1"/>
  <c r="K67" i="107"/>
  <c r="M67" s="1"/>
  <c r="J141" i="105"/>
  <c r="L141" s="1"/>
  <c r="J141" i="106"/>
  <c r="L141" s="1"/>
  <c r="K76" i="105"/>
  <c r="M76" s="1"/>
  <c r="K76" i="106"/>
  <c r="M76" s="1"/>
  <c r="K82" i="105"/>
  <c r="M82" s="1"/>
  <c r="K45" i="107"/>
  <c r="M45" s="1"/>
  <c r="K82" i="106"/>
  <c r="M82" s="1"/>
  <c r="K92" i="105"/>
  <c r="M92" s="1"/>
  <c r="K92" i="106"/>
  <c r="M92" s="1"/>
  <c r="K55" i="107"/>
  <c r="M55" s="1"/>
  <c r="K250" i="105"/>
  <c r="M250" s="1"/>
  <c r="K250" i="106"/>
  <c r="M250" s="1"/>
  <c r="J255" i="107"/>
  <c r="L255" s="1"/>
  <c r="J292" i="105"/>
  <c r="L292" s="1"/>
  <c r="J303"/>
  <c r="L303" s="1"/>
  <c r="J303" i="106"/>
  <c r="L303" s="1"/>
  <c r="K370" i="105"/>
  <c r="M370" s="1"/>
  <c r="K370" i="106"/>
  <c r="M370" s="1"/>
  <c r="K333" i="107"/>
  <c r="M333" s="1"/>
  <c r="J158"/>
  <c r="L158" s="1"/>
  <c r="J195" i="105"/>
  <c r="L195" s="1"/>
  <c r="J150" i="107"/>
  <c r="L150" s="1"/>
  <c r="J187" i="105"/>
  <c r="L187" s="1"/>
  <c r="J169"/>
  <c r="L169" s="1"/>
  <c r="J169" i="106"/>
  <c r="L169" s="1"/>
  <c r="K177" i="105"/>
  <c r="M177" s="1"/>
  <c r="K177" i="106"/>
  <c r="M177" s="1"/>
  <c r="K160" i="105"/>
  <c r="M160" s="1"/>
  <c r="K160" i="106"/>
  <c r="M160" s="1"/>
  <c r="J43" i="105"/>
  <c r="L43" s="1"/>
  <c r="J229" i="106"/>
  <c r="L229" s="1"/>
  <c r="J229" i="105"/>
  <c r="L229" s="1"/>
  <c r="J223" i="106"/>
  <c r="L223" s="1"/>
  <c r="J42" i="105"/>
  <c r="L42" s="1"/>
  <c r="J186" i="107"/>
  <c r="L186" s="1"/>
  <c r="J42" i="106"/>
  <c r="L42" s="1"/>
  <c r="J218" i="105"/>
  <c r="L218" s="1"/>
  <c r="J181" i="107"/>
  <c r="L181" s="1"/>
  <c r="J218" i="106"/>
  <c r="L218" s="1"/>
  <c r="J241" i="105"/>
  <c r="L241" s="1"/>
  <c r="J204" i="107"/>
  <c r="L204" s="1"/>
  <c r="J209"/>
  <c r="L209" s="1"/>
  <c r="J246" i="106"/>
  <c r="L246" s="1"/>
  <c r="J246" i="105"/>
  <c r="L246" s="1"/>
  <c r="K115" i="107"/>
  <c r="M115" s="1"/>
  <c r="K152" i="105"/>
  <c r="M152" s="1"/>
  <c r="K37"/>
  <c r="M37" s="1"/>
  <c r="K204" i="106"/>
  <c r="M204" s="1"/>
  <c r="K204" i="105"/>
  <c r="M204" s="1"/>
  <c r="K80"/>
  <c r="M80" s="1"/>
  <c r="K80" i="106"/>
  <c r="M80" s="1"/>
  <c r="J97"/>
  <c r="L97" s="1"/>
  <c r="J60" i="107"/>
  <c r="L60" s="1"/>
  <c r="J84"/>
  <c r="L84" s="1"/>
  <c r="J121" i="105"/>
  <c r="L121" s="1"/>
  <c r="J23"/>
  <c r="L23" s="1"/>
  <c r="J121" i="106"/>
  <c r="L121" s="1"/>
  <c r="J23"/>
  <c r="L23" s="1"/>
  <c r="J145" i="105"/>
  <c r="L145" s="1"/>
  <c r="J108" i="107"/>
  <c r="L108" s="1"/>
  <c r="J27" i="106"/>
  <c r="L27" s="1"/>
  <c r="J145"/>
  <c r="L145" s="1"/>
  <c r="J147"/>
  <c r="L147" s="1"/>
  <c r="J147" i="105"/>
  <c r="L147" s="1"/>
  <c r="J141" i="107"/>
  <c r="L141" s="1"/>
  <c r="J178" i="106"/>
  <c r="L178" s="1"/>
  <c r="J33" i="105"/>
  <c r="L33" s="1"/>
  <c r="J309" i="107"/>
  <c r="L309" s="1"/>
  <c r="K33"/>
  <c r="M33" s="1"/>
  <c r="K39"/>
  <c r="M39" s="1"/>
  <c r="J88"/>
  <c r="L88" s="1"/>
  <c r="K114"/>
  <c r="M114" s="1"/>
  <c r="K165"/>
  <c r="M165" s="1"/>
  <c r="J173"/>
  <c r="L173" s="1"/>
  <c r="K209"/>
  <c r="M209" s="1"/>
  <c r="J238"/>
  <c r="L238" s="1"/>
  <c r="K94" i="106"/>
  <c r="M94" s="1"/>
  <c r="K114"/>
  <c r="M114" s="1"/>
  <c r="J36" i="107"/>
  <c r="L36" s="1"/>
  <c r="J49"/>
  <c r="L49" s="1"/>
  <c r="J63"/>
  <c r="L63" s="1"/>
  <c r="K90"/>
  <c r="M90" s="1"/>
  <c r="J104"/>
  <c r="L104" s="1"/>
  <c r="K109"/>
  <c r="M109" s="1"/>
  <c r="K123"/>
  <c r="M123" s="1"/>
  <c r="J163"/>
  <c r="L163" s="1"/>
  <c r="K167"/>
  <c r="M167" s="1"/>
  <c r="K194"/>
  <c r="M194" s="1"/>
  <c r="J202"/>
  <c r="L202" s="1"/>
  <c r="J216"/>
  <c r="L216" s="1"/>
  <c r="K218"/>
  <c r="M218" s="1"/>
  <c r="K237"/>
  <c r="M237" s="1"/>
  <c r="J266"/>
  <c r="L266" s="1"/>
  <c r="J291"/>
  <c r="L291" s="1"/>
  <c r="K299"/>
  <c r="M299" s="1"/>
  <c r="J43" i="106"/>
  <c r="L43" s="1"/>
  <c r="J81"/>
  <c r="L81" s="1"/>
  <c r="K89"/>
  <c r="M89" s="1"/>
  <c r="J172"/>
  <c r="L172" s="1"/>
  <c r="J195"/>
  <c r="L195" s="1"/>
  <c r="J289"/>
  <c r="L289" s="1"/>
  <c r="K327"/>
  <c r="M327" s="1"/>
  <c r="K108" i="105"/>
  <c r="M108" s="1"/>
  <c r="J172"/>
  <c r="L172" s="1"/>
  <c r="K195"/>
  <c r="M195" s="1"/>
  <c r="J214"/>
  <c r="L214" s="1"/>
  <c r="K49" i="107"/>
  <c r="M49" s="1"/>
  <c r="K61"/>
  <c r="M61" s="1"/>
  <c r="J70"/>
  <c r="L70" s="1"/>
  <c r="J76"/>
  <c r="L76" s="1"/>
  <c r="K78"/>
  <c r="M78" s="1"/>
  <c r="K85"/>
  <c r="M85" s="1"/>
  <c r="J89"/>
  <c r="L89" s="1"/>
  <c r="K107"/>
  <c r="M107" s="1"/>
  <c r="K120"/>
  <c r="M120" s="1"/>
  <c r="K159"/>
  <c r="M159" s="1"/>
  <c r="J174"/>
  <c r="L174" s="1"/>
  <c r="J178"/>
  <c r="L178" s="1"/>
  <c r="K206"/>
  <c r="M206" s="1"/>
  <c r="J212"/>
  <c r="L212" s="1"/>
  <c r="J217"/>
  <c r="L217" s="1"/>
  <c r="K238"/>
  <c r="M238" s="1"/>
  <c r="J243"/>
  <c r="L243" s="1"/>
  <c r="J259"/>
  <c r="L259" s="1"/>
  <c r="J271"/>
  <c r="L271" s="1"/>
  <c r="J277"/>
  <c r="L277" s="1"/>
  <c r="K294"/>
  <c r="M294" s="1"/>
  <c r="J297"/>
  <c r="L297" s="1"/>
  <c r="K328"/>
  <c r="M328" s="1"/>
  <c r="K331"/>
  <c r="M331" s="1"/>
  <c r="J337"/>
  <c r="L337" s="1"/>
  <c r="J50" i="106"/>
  <c r="L50" s="1"/>
  <c r="K72"/>
  <c r="M72" s="1"/>
  <c r="K75"/>
  <c r="M75" s="1"/>
  <c r="K79"/>
  <c r="M79" s="1"/>
  <c r="K98"/>
  <c r="M98" s="1"/>
  <c r="K106"/>
  <c r="M106" s="1"/>
  <c r="J113"/>
  <c r="L113" s="1"/>
  <c r="K115"/>
  <c r="M115" s="1"/>
  <c r="J148"/>
  <c r="L148" s="1"/>
  <c r="J151"/>
  <c r="L151" s="1"/>
  <c r="K189"/>
  <c r="M189" s="1"/>
  <c r="J215"/>
  <c r="L215" s="1"/>
  <c r="J224"/>
  <c r="L224" s="1"/>
  <c r="K238"/>
  <c r="M238" s="1"/>
  <c r="J254"/>
  <c r="L254" s="1"/>
  <c r="J263"/>
  <c r="L263" s="1"/>
  <c r="K275"/>
  <c r="M275" s="1"/>
  <c r="K289"/>
  <c r="M289" s="1"/>
  <c r="J308"/>
  <c r="L308" s="1"/>
  <c r="K331"/>
  <c r="M331" s="1"/>
  <c r="K334"/>
  <c r="M334" s="1"/>
  <c r="J338"/>
  <c r="L338" s="1"/>
  <c r="K353"/>
  <c r="M353" s="1"/>
  <c r="J370"/>
  <c r="L370" s="1"/>
  <c r="J107" i="105"/>
  <c r="L107" s="1"/>
  <c r="J138"/>
  <c r="L138" s="1"/>
  <c r="J196"/>
  <c r="L196" s="1"/>
  <c r="K210"/>
  <c r="M210" s="1"/>
  <c r="K223"/>
  <c r="M223" s="1"/>
  <c r="K272"/>
  <c r="M272" s="1"/>
  <c r="J359"/>
  <c r="L359" s="1"/>
  <c r="J369"/>
  <c r="L369" s="1"/>
  <c r="J374"/>
  <c r="L374" s="1"/>
  <c r="K306"/>
  <c r="M306" s="1"/>
  <c r="J130"/>
  <c r="L130" s="1"/>
  <c r="J45" i="106"/>
  <c r="L45" s="1"/>
  <c r="J25" i="105"/>
  <c r="L25" s="1"/>
  <c r="K60" i="106"/>
  <c r="M60" s="1"/>
  <c r="K94" i="105"/>
  <c r="M94" s="1"/>
  <c r="J149"/>
  <c r="L149" s="1"/>
  <c r="J161"/>
  <c r="L161" s="1"/>
  <c r="J257"/>
  <c r="L257" s="1"/>
  <c r="J280"/>
  <c r="L280" s="1"/>
  <c r="K183"/>
  <c r="M183" s="1"/>
  <c r="K178"/>
  <c r="M178" s="1"/>
  <c r="K32" i="107"/>
  <c r="M32" s="1"/>
  <c r="J54"/>
  <c r="L54" s="1"/>
  <c r="K72"/>
  <c r="M72" s="1"/>
  <c r="J111"/>
  <c r="L111" s="1"/>
  <c r="J114"/>
  <c r="L114" s="1"/>
  <c r="K152"/>
  <c r="M152" s="1"/>
  <c r="J160"/>
  <c r="L160" s="1"/>
  <c r="K166"/>
  <c r="M166" s="1"/>
  <c r="J239"/>
  <c r="L239" s="1"/>
  <c r="K262"/>
  <c r="M262" s="1"/>
  <c r="K269"/>
  <c r="M269" s="1"/>
  <c r="J281"/>
  <c r="L281" s="1"/>
  <c r="K288"/>
  <c r="M288" s="1"/>
  <c r="K297"/>
  <c r="M297" s="1"/>
  <c r="J322"/>
  <c r="L322" s="1"/>
  <c r="K37" i="106"/>
  <c r="M37" s="1"/>
  <c r="K41"/>
  <c r="M41" s="1"/>
  <c r="K50"/>
  <c r="M50" s="1"/>
  <c r="K109"/>
  <c r="M109" s="1"/>
  <c r="J192"/>
  <c r="L192" s="1"/>
  <c r="K260"/>
  <c r="M260" s="1"/>
  <c r="K313"/>
  <c r="M313" s="1"/>
  <c r="J342"/>
  <c r="L342" s="1"/>
  <c r="J36" i="105"/>
  <c r="L36" s="1"/>
  <c r="K187"/>
  <c r="M187" s="1"/>
  <c r="J98"/>
  <c r="L98" s="1"/>
  <c r="J103"/>
  <c r="L103" s="1"/>
  <c r="J203"/>
  <c r="L203" s="1"/>
  <c r="J66" i="107"/>
  <c r="L66" s="1"/>
  <c r="J103" i="106"/>
  <c r="L103" s="1"/>
  <c r="J65" i="107"/>
  <c r="L65" s="1"/>
  <c r="J19" i="106"/>
  <c r="L19" s="1"/>
  <c r="K102"/>
  <c r="M102" s="1"/>
  <c r="J102" i="105"/>
  <c r="L102" s="1"/>
  <c r="K102"/>
  <c r="M102" s="1"/>
  <c r="K65" i="107"/>
  <c r="M65" s="1"/>
  <c r="K73" i="106"/>
  <c r="M73" s="1"/>
  <c r="K36" i="107"/>
  <c r="M36" s="1"/>
  <c r="J73" i="106"/>
  <c r="L73" s="1"/>
  <c r="K35" i="107"/>
  <c r="M35" s="1"/>
  <c r="K17" i="106"/>
  <c r="M17" s="1"/>
  <c r="J17" i="107"/>
  <c r="L17" s="1"/>
  <c r="K222" i="105"/>
  <c r="M222" s="1"/>
  <c r="K222" i="106"/>
  <c r="M222" s="1"/>
  <c r="K40"/>
  <c r="M40" s="1"/>
  <c r="K42" i="105"/>
  <c r="M42" s="1"/>
  <c r="K42" i="106"/>
  <c r="M42" s="1"/>
  <c r="K38"/>
  <c r="M38" s="1"/>
  <c r="K185" i="107"/>
  <c r="M185" s="1"/>
  <c r="K38" i="105"/>
  <c r="M38" s="1"/>
  <c r="K247"/>
  <c r="M247" s="1"/>
  <c r="K210" i="107"/>
  <c r="M210" s="1"/>
  <c r="K247" i="106"/>
  <c r="M247" s="1"/>
  <c r="K86" i="107"/>
  <c r="M86" s="1"/>
  <c r="K23" i="106"/>
  <c r="M23" s="1"/>
  <c r="K123"/>
  <c r="M123" s="1"/>
  <c r="K123" i="105"/>
  <c r="M123" s="1"/>
  <c r="K181"/>
  <c r="M181" s="1"/>
  <c r="K181" i="106"/>
  <c r="M181" s="1"/>
  <c r="K144" i="107"/>
  <c r="M144" s="1"/>
  <c r="K21"/>
  <c r="M21" s="1"/>
  <c r="N21" s="1"/>
  <c r="K252" i="105"/>
  <c r="M252" s="1"/>
  <c r="K215" i="107"/>
  <c r="M215" s="1"/>
  <c r="K22"/>
  <c r="M22" s="1"/>
  <c r="N22" s="1"/>
  <c r="K45" i="106"/>
  <c r="M45" s="1"/>
  <c r="K351" i="105"/>
  <c r="M351" s="1"/>
  <c r="K351" i="106"/>
  <c r="M351" s="1"/>
  <c r="K64" i="105"/>
  <c r="M64" s="1"/>
  <c r="K367" i="106"/>
  <c r="M367" s="1"/>
  <c r="K367" i="105"/>
  <c r="M367" s="1"/>
  <c r="J344"/>
  <c r="L344" s="1"/>
  <c r="J344" i="106"/>
  <c r="L344" s="1"/>
  <c r="J340" i="105"/>
  <c r="L340" s="1"/>
  <c r="J340" i="106"/>
  <c r="L340" s="1"/>
  <c r="J294" i="105"/>
  <c r="L294" s="1"/>
  <c r="J294" i="106"/>
  <c r="L294" s="1"/>
  <c r="J287" i="105"/>
  <c r="L287" s="1"/>
  <c r="J52"/>
  <c r="L52" s="1"/>
  <c r="J287" i="106"/>
  <c r="L287" s="1"/>
  <c r="J53" i="105"/>
  <c r="L53" s="1"/>
  <c r="J51"/>
  <c r="L51" s="1"/>
  <c r="J274"/>
  <c r="L274" s="1"/>
  <c r="J274" i="106"/>
  <c r="L274" s="1"/>
  <c r="J265" i="105"/>
  <c r="L265" s="1"/>
  <c r="J265" i="106"/>
  <c r="L265" s="1"/>
  <c r="J256" i="105"/>
  <c r="L256" s="1"/>
  <c r="J256" i="106"/>
  <c r="L256" s="1"/>
  <c r="J238" i="105"/>
  <c r="L238" s="1"/>
  <c r="J44"/>
  <c r="L44" s="1"/>
  <c r="J238" i="106"/>
  <c r="L238" s="1"/>
  <c r="J29" i="105"/>
  <c r="L29" s="1"/>
  <c r="J150"/>
  <c r="L150" s="1"/>
  <c r="K335"/>
  <c r="M335" s="1"/>
  <c r="K62"/>
  <c r="M62" s="1"/>
  <c r="K335" i="106"/>
  <c r="M335" s="1"/>
  <c r="K326" i="105"/>
  <c r="M326" s="1"/>
  <c r="K58"/>
  <c r="M58" s="1"/>
  <c r="K326" i="106"/>
  <c r="M326" s="1"/>
  <c r="K314" i="105"/>
  <c r="M314" s="1"/>
  <c r="K314" i="106"/>
  <c r="M314" s="1"/>
  <c r="K288" i="105"/>
  <c r="M288" s="1"/>
  <c r="K298"/>
  <c r="M298" s="1"/>
  <c r="K298" i="106"/>
  <c r="M298" s="1"/>
  <c r="K329" i="105"/>
  <c r="M329" s="1"/>
  <c r="K329" i="106"/>
  <c r="M329" s="1"/>
  <c r="J158" i="105"/>
  <c r="L158" s="1"/>
  <c r="J247"/>
  <c r="L247" s="1"/>
  <c r="J247" i="106"/>
  <c r="L247" s="1"/>
  <c r="K149" i="105"/>
  <c r="M149" s="1"/>
  <c r="K28"/>
  <c r="M28" s="1"/>
  <c r="K278"/>
  <c r="M278" s="1"/>
  <c r="K23" i="107"/>
  <c r="M23" s="1"/>
  <c r="N23" s="1"/>
  <c r="K39" i="105"/>
  <c r="M39" s="1"/>
  <c r="K207" i="106"/>
  <c r="M207" s="1"/>
  <c r="K27" i="105"/>
  <c r="M27" s="1"/>
  <c r="K144"/>
  <c r="M144" s="1"/>
  <c r="K200" i="106"/>
  <c r="M200" s="1"/>
  <c r="K35" i="105"/>
  <c r="M35" s="1"/>
  <c r="K32"/>
  <c r="M32" s="1"/>
  <c r="K224"/>
  <c r="M224" s="1"/>
  <c r="K224" i="106"/>
  <c r="M224" s="1"/>
  <c r="J17" i="105"/>
  <c r="L17" s="1"/>
  <c r="K19"/>
  <c r="M19" s="1"/>
  <c r="K19" i="107"/>
  <c r="M19" s="1"/>
  <c r="N19" s="1"/>
  <c r="J21" i="105"/>
  <c r="L21" s="1"/>
  <c r="J20"/>
  <c r="L20" s="1"/>
  <c r="J93"/>
  <c r="L93" s="1"/>
  <c r="J290"/>
  <c r="L290" s="1"/>
  <c r="J290" i="106"/>
  <c r="L290" s="1"/>
  <c r="J323" i="105"/>
  <c r="L323" s="1"/>
  <c r="J57"/>
  <c r="L57" s="1"/>
  <c r="K205"/>
  <c r="M205" s="1"/>
  <c r="K205" i="106"/>
  <c r="M205" s="1"/>
  <c r="K120" i="105"/>
  <c r="M120" s="1"/>
  <c r="K23"/>
  <c r="M23" s="1"/>
  <c r="K43"/>
  <c r="M43" s="1"/>
  <c r="K227" i="106"/>
  <c r="M227" s="1"/>
  <c r="K216" i="105"/>
  <c r="M216" s="1"/>
  <c r="K216" i="106"/>
  <c r="M216" s="1"/>
  <c r="K213" i="105"/>
  <c r="M213" s="1"/>
  <c r="K213" i="106"/>
  <c r="M213" s="1"/>
  <c r="J174" i="105"/>
  <c r="L174" s="1"/>
  <c r="K257"/>
  <c r="M257" s="1"/>
  <c r="J21" i="107"/>
  <c r="L21" s="1"/>
  <c r="J23"/>
  <c r="L23" s="1"/>
  <c r="K27"/>
  <c r="M27" s="1"/>
  <c r="J68"/>
  <c r="L68" s="1"/>
  <c r="J72"/>
  <c r="L72" s="1"/>
  <c r="J105"/>
  <c r="L105" s="1"/>
  <c r="K108"/>
  <c r="M108" s="1"/>
  <c r="K112"/>
  <c r="M112" s="1"/>
  <c r="K134"/>
  <c r="M134" s="1"/>
  <c r="J233"/>
  <c r="L233" s="1"/>
  <c r="J237"/>
  <c r="L237" s="1"/>
  <c r="J241"/>
  <c r="L241" s="1"/>
  <c r="J250"/>
  <c r="L250" s="1"/>
  <c r="J290"/>
  <c r="L290" s="1"/>
  <c r="K321"/>
  <c r="M321" s="1"/>
  <c r="J335"/>
  <c r="L335" s="1"/>
  <c r="K17"/>
  <c r="M17" s="1"/>
  <c r="N17" s="1"/>
  <c r="J20" i="106"/>
  <c r="L20" s="1"/>
  <c r="J24"/>
  <c r="L24" s="1"/>
  <c r="K26"/>
  <c r="M26" s="1"/>
  <c r="J32"/>
  <c r="L32" s="1"/>
  <c r="J48"/>
  <c r="L48" s="1"/>
  <c r="K59"/>
  <c r="M59" s="1"/>
  <c r="K64"/>
  <c r="M64" s="1"/>
  <c r="J158"/>
  <c r="L158" s="1"/>
  <c r="J162"/>
  <c r="L162" s="1"/>
  <c r="K183"/>
  <c r="M183" s="1"/>
  <c r="J205"/>
  <c r="L205" s="1"/>
  <c r="J316"/>
  <c r="L316" s="1"/>
  <c r="J336"/>
  <c r="L336" s="1"/>
  <c r="K339"/>
  <c r="M339" s="1"/>
  <c r="K344"/>
  <c r="M344" s="1"/>
  <c r="J60" i="105"/>
  <c r="L60" s="1"/>
  <c r="J178"/>
  <c r="L178" s="1"/>
  <c r="J205"/>
  <c r="L205" s="1"/>
  <c r="J299"/>
  <c r="L299" s="1"/>
  <c r="K339"/>
  <c r="M339" s="1"/>
  <c r="K24"/>
  <c r="M24" s="1"/>
  <c r="J210" i="107"/>
  <c r="L210" s="1"/>
  <c r="K211"/>
  <c r="M211" s="1"/>
  <c r="K227"/>
  <c r="M227" s="1"/>
  <c r="K243"/>
  <c r="M243" s="1"/>
  <c r="J246"/>
  <c r="L246" s="1"/>
  <c r="K247"/>
  <c r="M247" s="1"/>
  <c r="K256"/>
  <c r="M256" s="1"/>
  <c r="K263"/>
  <c r="M263" s="1"/>
  <c r="K273"/>
  <c r="M273" s="1"/>
  <c r="J286"/>
  <c r="L286" s="1"/>
  <c r="K289"/>
  <c r="M289" s="1"/>
  <c r="K293"/>
  <c r="M293" s="1"/>
  <c r="J295"/>
  <c r="L295" s="1"/>
  <c r="J299"/>
  <c r="L299" s="1"/>
  <c r="K314"/>
  <c r="M314" s="1"/>
  <c r="J17" i="106"/>
  <c r="L17" s="1"/>
  <c r="K19"/>
  <c r="M19" s="1"/>
  <c r="J21"/>
  <c r="L21" s="1"/>
  <c r="J25"/>
  <c r="L25" s="1"/>
  <c r="K27"/>
  <c r="M27" s="1"/>
  <c r="J29"/>
  <c r="L29" s="1"/>
  <c r="J33"/>
  <c r="L33" s="1"/>
  <c r="K35"/>
  <c r="M35" s="1"/>
  <c r="J37"/>
  <c r="L37" s="1"/>
  <c r="K39"/>
  <c r="M39" s="1"/>
  <c r="K43"/>
  <c r="M43" s="1"/>
  <c r="K47"/>
  <c r="M47" s="1"/>
  <c r="J49"/>
  <c r="L49" s="1"/>
  <c r="K51"/>
  <c r="M51" s="1"/>
  <c r="J53"/>
  <c r="L53" s="1"/>
  <c r="J58"/>
  <c r="L58" s="1"/>
  <c r="J62"/>
  <c r="L62" s="1"/>
  <c r="K93"/>
  <c r="M93" s="1"/>
  <c r="K128"/>
  <c r="M128" s="1"/>
  <c r="K133"/>
  <c r="M133" s="1"/>
  <c r="K144"/>
  <c r="M144" s="1"/>
  <c r="J146"/>
  <c r="L146" s="1"/>
  <c r="J150"/>
  <c r="L150" s="1"/>
  <c r="K152"/>
  <c r="M152" s="1"/>
  <c r="K161"/>
  <c r="M161" s="1"/>
  <c r="K174"/>
  <c r="M174" s="1"/>
  <c r="K178"/>
  <c r="M178" s="1"/>
  <c r="K180"/>
  <c r="M180" s="1"/>
  <c r="J183"/>
  <c r="L183" s="1"/>
  <c r="K184"/>
  <c r="M184" s="1"/>
  <c r="K233"/>
  <c r="M233" s="1"/>
  <c r="K254"/>
  <c r="M254" s="1"/>
  <c r="K257"/>
  <c r="M257" s="1"/>
  <c r="K264"/>
  <c r="M264" s="1"/>
  <c r="K267"/>
  <c r="M267" s="1"/>
  <c r="J323"/>
  <c r="L323" s="1"/>
  <c r="J372"/>
  <c r="L372" s="1"/>
  <c r="K21" i="105"/>
  <c r="M21" s="1"/>
  <c r="K33"/>
  <c r="M33" s="1"/>
  <c r="K51"/>
  <c r="M51" s="1"/>
  <c r="K207"/>
  <c r="M207" s="1"/>
  <c r="J70"/>
  <c r="L70" s="1"/>
  <c r="J142"/>
  <c r="L142" s="1"/>
  <c r="J19"/>
  <c r="L19" s="1"/>
  <c r="K54"/>
  <c r="M54" s="1"/>
  <c r="J162"/>
  <c r="L162" s="1"/>
  <c r="J278"/>
  <c r="L278" s="1"/>
  <c r="J32"/>
  <c r="L32" s="1"/>
  <c r="J366"/>
  <c r="L366" s="1"/>
  <c r="J366" i="106"/>
  <c r="L366" s="1"/>
  <c r="J54" i="105"/>
  <c r="L54" s="1"/>
  <c r="J312"/>
  <c r="L312" s="1"/>
  <c r="J270" i="106"/>
  <c r="L270" s="1"/>
  <c r="J48" i="105"/>
  <c r="L48" s="1"/>
  <c r="J261"/>
  <c r="L261" s="1"/>
  <c r="J261" i="106"/>
  <c r="L261" s="1"/>
  <c r="J45" i="105"/>
  <c r="L45" s="1"/>
  <c r="J252"/>
  <c r="L252" s="1"/>
  <c r="J252" i="106"/>
  <c r="L252" s="1"/>
  <c r="J135" i="105"/>
  <c r="L135" s="1"/>
  <c r="J24"/>
  <c r="L24" s="1"/>
  <c r="J22"/>
  <c r="L22" s="1"/>
  <c r="J115"/>
  <c r="L115" s="1"/>
  <c r="K330"/>
  <c r="M330" s="1"/>
  <c r="K330" i="106"/>
  <c r="M330" s="1"/>
  <c r="K317" i="105"/>
  <c r="M317" s="1"/>
  <c r="K317" i="106"/>
  <c r="M317" s="1"/>
  <c r="K304" i="105"/>
  <c r="M304" s="1"/>
  <c r="K304" i="106"/>
  <c r="M304" s="1"/>
  <c r="K241" i="105"/>
  <c r="M241" s="1"/>
  <c r="K44"/>
  <c r="M44" s="1"/>
  <c r="K45"/>
  <c r="M45" s="1"/>
  <c r="K46"/>
  <c r="M46" s="1"/>
  <c r="J346"/>
  <c r="L346" s="1"/>
  <c r="J346" i="106"/>
  <c r="L346" s="1"/>
  <c r="N268" i="1"/>
  <c r="J20" i="107" s="1"/>
  <c r="L20" s="1"/>
  <c r="O268" i="1"/>
  <c r="K31" i="105" s="1"/>
  <c r="M31" s="1"/>
  <c r="J367"/>
  <c r="L367" s="1"/>
  <c r="J367" i="106"/>
  <c r="L367" s="1"/>
  <c r="J358" i="105"/>
  <c r="L358" s="1"/>
  <c r="J358" i="106"/>
  <c r="L358" s="1"/>
  <c r="J373" i="105"/>
  <c r="L373" s="1"/>
  <c r="J373" i="106"/>
  <c r="L373" s="1"/>
  <c r="J354" i="105"/>
  <c r="L354" s="1"/>
  <c r="J64"/>
  <c r="L64" s="1"/>
  <c r="K363"/>
  <c r="M363" s="1"/>
  <c r="K363" i="106"/>
  <c r="M363" s="1"/>
  <c r="K369" i="105"/>
  <c r="M369" s="1"/>
  <c r="K369" i="106"/>
  <c r="M369" s="1"/>
  <c r="J343" i="105"/>
  <c r="L343" s="1"/>
  <c r="J343" i="106"/>
  <c r="L343" s="1"/>
  <c r="J339" i="105"/>
  <c r="L339" s="1"/>
  <c r="J339" i="106"/>
  <c r="L339" s="1"/>
  <c r="K332" i="105"/>
  <c r="M332" s="1"/>
  <c r="K332" i="106"/>
  <c r="M332" s="1"/>
  <c r="K328" i="105"/>
  <c r="M328" s="1"/>
  <c r="K59"/>
  <c r="M59" s="1"/>
  <c r="K328" i="106"/>
  <c r="M328" s="1"/>
  <c r="K316" i="105"/>
  <c r="M316" s="1"/>
  <c r="K316" i="106"/>
  <c r="M316" s="1"/>
  <c r="K302" i="105"/>
  <c r="M302" s="1"/>
  <c r="K302" i="106"/>
  <c r="M302" s="1"/>
  <c r="K151" i="105"/>
  <c r="M151" s="1"/>
  <c r="K29"/>
  <c r="M29" s="1"/>
  <c r="K17"/>
  <c r="M17" s="1"/>
  <c r="K18"/>
  <c r="M18" s="1"/>
  <c r="K89"/>
  <c r="M89" s="1"/>
  <c r="K305"/>
  <c r="M305" s="1"/>
  <c r="K305" i="106"/>
  <c r="M305" s="1"/>
  <c r="K41" i="105"/>
  <c r="M41" s="1"/>
  <c r="K40"/>
  <c r="M40" s="1"/>
  <c r="K211" i="106"/>
  <c r="M211" s="1"/>
  <c r="K34" i="105"/>
  <c r="M34" s="1"/>
  <c r="K280"/>
  <c r="M280" s="1"/>
  <c r="J19" i="107"/>
  <c r="L19" s="1"/>
  <c r="J25"/>
  <c r="L25" s="1"/>
  <c r="K38"/>
  <c r="M38" s="1"/>
  <c r="J62"/>
  <c r="L62" s="1"/>
  <c r="J83"/>
  <c r="L83" s="1"/>
  <c r="J87"/>
  <c r="L87" s="1"/>
  <c r="J91"/>
  <c r="L91" s="1"/>
  <c r="J98"/>
  <c r="L98" s="1"/>
  <c r="K124"/>
  <c r="M124" s="1"/>
  <c r="K137"/>
  <c r="M137" s="1"/>
  <c r="J146"/>
  <c r="L146" s="1"/>
  <c r="J201"/>
  <c r="L201" s="1"/>
  <c r="K204"/>
  <c r="M204" s="1"/>
  <c r="K222"/>
  <c r="M222" s="1"/>
  <c r="K230"/>
  <c r="M230" s="1"/>
  <c r="K251"/>
  <c r="M251" s="1"/>
  <c r="K292"/>
  <c r="M292" s="1"/>
  <c r="J44" i="106"/>
  <c r="L44" s="1"/>
  <c r="K46"/>
  <c r="M46" s="1"/>
  <c r="J52"/>
  <c r="L52" s="1"/>
  <c r="K54"/>
  <c r="M54" s="1"/>
  <c r="J99"/>
  <c r="L99" s="1"/>
  <c r="J166"/>
  <c r="L166" s="1"/>
  <c r="K187"/>
  <c r="M187" s="1"/>
  <c r="K293"/>
  <c r="M293" s="1"/>
  <c r="J357"/>
  <c r="L357" s="1"/>
  <c r="K60" i="105"/>
  <c r="M60" s="1"/>
  <c r="J22" i="107"/>
  <c r="L22" s="1"/>
  <c r="J24"/>
  <c r="L24" s="1"/>
  <c r="J27"/>
  <c r="L27" s="1"/>
  <c r="K56"/>
  <c r="M56" s="1"/>
  <c r="K88"/>
  <c r="M88" s="1"/>
  <c r="K91"/>
  <c r="M91" s="1"/>
  <c r="K96"/>
  <c r="M96" s="1"/>
  <c r="K101"/>
  <c r="M101" s="1"/>
  <c r="J109"/>
  <c r="L109" s="1"/>
  <c r="J113"/>
  <c r="L113" s="1"/>
  <c r="J121"/>
  <c r="L121" s="1"/>
  <c r="J129"/>
  <c r="L129" s="1"/>
  <c r="J133"/>
  <c r="L133" s="1"/>
  <c r="J137"/>
  <c r="L137" s="1"/>
  <c r="K143"/>
  <c r="M143" s="1"/>
  <c r="K146"/>
  <c r="M146" s="1"/>
  <c r="K147"/>
  <c r="M147" s="1"/>
  <c r="K193"/>
  <c r="M193" s="1"/>
  <c r="J215"/>
  <c r="L215" s="1"/>
  <c r="J219"/>
  <c r="L219" s="1"/>
  <c r="K220"/>
  <c r="M220" s="1"/>
  <c r="K224"/>
  <c r="M224" s="1"/>
  <c r="J275"/>
  <c r="L275" s="1"/>
  <c r="K277"/>
  <c r="M277" s="1"/>
  <c r="J279"/>
  <c r="L279" s="1"/>
  <c r="K298"/>
  <c r="M298" s="1"/>
  <c r="J303"/>
  <c r="L303" s="1"/>
  <c r="J307"/>
  <c r="L307" s="1"/>
  <c r="J318"/>
  <c r="L318" s="1"/>
  <c r="J329"/>
  <c r="L329" s="1"/>
  <c r="K330"/>
  <c r="M330" s="1"/>
  <c r="K20" i="106"/>
  <c r="M20" s="1"/>
  <c r="J22"/>
  <c r="L22" s="1"/>
  <c r="K24"/>
  <c r="M24" s="1"/>
  <c r="J26"/>
  <c r="L26" s="1"/>
  <c r="K28"/>
  <c r="M28" s="1"/>
  <c r="K32"/>
  <c r="M32" s="1"/>
  <c r="J38"/>
  <c r="L38" s="1"/>
  <c r="K44"/>
  <c r="M44" s="1"/>
  <c r="J46"/>
  <c r="L46" s="1"/>
  <c r="J54"/>
  <c r="L54" s="1"/>
  <c r="J64"/>
  <c r="L64" s="1"/>
  <c r="J93"/>
  <c r="L93" s="1"/>
  <c r="J109"/>
  <c r="L109" s="1"/>
  <c r="J115"/>
  <c r="L115" s="1"/>
  <c r="J120"/>
  <c r="L120" s="1"/>
  <c r="J124"/>
  <c r="L124" s="1"/>
  <c r="K125"/>
  <c r="M125" s="1"/>
  <c r="J128"/>
  <c r="L128" s="1"/>
  <c r="K138"/>
  <c r="M138" s="1"/>
  <c r="K145"/>
  <c r="M145" s="1"/>
  <c r="K149"/>
  <c r="M149" s="1"/>
  <c r="K153"/>
  <c r="M153" s="1"/>
  <c r="K230"/>
  <c r="M230" s="1"/>
  <c r="K248"/>
  <c r="M248" s="1"/>
  <c r="K255"/>
  <c r="M255" s="1"/>
  <c r="K258"/>
  <c r="M258" s="1"/>
  <c r="K261"/>
  <c r="M261" s="1"/>
  <c r="K284"/>
  <c r="M284" s="1"/>
  <c r="K288"/>
  <c r="M288" s="1"/>
  <c r="J304"/>
  <c r="L304" s="1"/>
  <c r="K310"/>
  <c r="M310" s="1"/>
  <c r="J327"/>
  <c r="L327" s="1"/>
  <c r="J332"/>
  <c r="L332" s="1"/>
  <c r="K20" i="105"/>
  <c r="M20" s="1"/>
  <c r="K200"/>
  <c r="M200" s="1"/>
  <c r="K49"/>
  <c r="M49" s="1"/>
  <c r="K368"/>
  <c r="M368" s="1"/>
  <c r="J26"/>
  <c r="L26" s="1"/>
  <c r="J46"/>
  <c r="L46" s="1"/>
  <c r="J56"/>
  <c r="L56" s="1"/>
  <c r="K159"/>
  <c r="M159" s="1"/>
  <c r="K358"/>
  <c r="M358" s="1"/>
  <c r="J62"/>
  <c r="L62" s="1"/>
  <c r="J27"/>
  <c r="L27" s="1"/>
  <c r="K270"/>
  <c r="M270" s="1"/>
  <c r="K48"/>
  <c r="M48" s="1"/>
  <c r="K266"/>
  <c r="M266" s="1"/>
  <c r="K47"/>
  <c r="M47" s="1"/>
  <c r="K22"/>
  <c r="M22" s="1"/>
  <c r="K112"/>
  <c r="M112" s="1"/>
  <c r="J269"/>
  <c r="L269" s="1"/>
  <c r="J47"/>
  <c r="L47" s="1"/>
  <c r="J183"/>
  <c r="L183" s="1"/>
  <c r="J38"/>
  <c r="L38" s="1"/>
  <c r="J41"/>
  <c r="L41" s="1"/>
  <c r="J180"/>
  <c r="L180" s="1"/>
  <c r="O493" i="1"/>
  <c r="K53" i="105" s="1"/>
  <c r="M53" s="1"/>
  <c r="K30" i="106" l="1"/>
  <c r="M30" s="1"/>
  <c r="J30"/>
  <c r="L30" s="1"/>
  <c r="J16"/>
  <c r="L16" s="1"/>
  <c r="J31" i="105"/>
  <c r="L31" s="1"/>
  <c r="K20" i="107"/>
  <c r="M20" s="1"/>
  <c r="N20" s="1"/>
  <c r="K30" i="105"/>
  <c r="M30" s="1"/>
  <c r="K34" i="106"/>
  <c r="M34" s="1"/>
  <c r="J34" i="105"/>
  <c r="L34" s="1"/>
  <c r="K52" i="106"/>
  <c r="M52" s="1"/>
  <c r="K16" i="107"/>
  <c r="M16" s="1"/>
  <c r="J16" i="105"/>
  <c r="L16" s="1"/>
  <c r="K24" i="107"/>
  <c r="M24" s="1"/>
  <c r="N24" s="1"/>
  <c r="K16" i="106"/>
  <c r="M16" s="1"/>
  <c r="K253" i="107"/>
  <c r="M253" s="1"/>
  <c r="K290" i="105"/>
  <c r="M290" s="1"/>
  <c r="K290" i="106"/>
  <c r="M290" s="1"/>
  <c r="K53"/>
  <c r="M53" s="1"/>
  <c r="J185" i="105"/>
  <c r="L185" s="1"/>
  <c r="J148" i="107"/>
  <c r="L148" s="1"/>
  <c r="J31" i="106"/>
  <c r="L31" s="1"/>
  <c r="J185"/>
  <c r="L185" s="1"/>
  <c r="K52" i="105"/>
  <c r="M52" s="1"/>
  <c r="J16" i="107"/>
  <c r="L16" s="1"/>
  <c r="J30" i="105"/>
  <c r="L30" s="1"/>
  <c r="J34" i="106"/>
  <c r="L34" s="1"/>
  <c r="K323" i="105"/>
  <c r="M323" s="1"/>
  <c r="K57"/>
  <c r="M57" s="1"/>
  <c r="K323" i="106"/>
  <c r="M323" s="1"/>
  <c r="K56" i="105"/>
  <c r="M56" s="1"/>
  <c r="K57" i="106"/>
  <c r="M57" s="1"/>
  <c r="K56"/>
  <c r="M56" s="1"/>
  <c r="K25" i="107"/>
  <c r="M25" s="1"/>
  <c r="N25" s="1"/>
  <c r="K286"/>
  <c r="M286" s="1"/>
  <c r="K185" i="105"/>
  <c r="M185" s="1"/>
  <c r="K185" i="106"/>
  <c r="M185" s="1"/>
  <c r="K148" i="107"/>
  <c r="M148" s="1"/>
  <c r="K16" i="105"/>
  <c r="M16" s="1"/>
  <c r="K31" i="106"/>
  <c r="M31" s="1"/>
</calcChain>
</file>

<file path=xl/comments1.xml><?xml version="1.0" encoding="utf-8"?>
<comments xmlns="http://schemas.openxmlformats.org/spreadsheetml/2006/main">
  <authors>
    <author xml:space="preserve"> </author>
    <author>Dominique L. Monnet</author>
  </authors>
  <commentList>
    <comment ref="D33" authorId="0">
      <text>
        <r>
          <rPr>
            <b/>
            <sz val="8"/>
            <color indexed="81"/>
            <rFont val="Arial"/>
            <family val="2"/>
          </rPr>
          <t xml:space="preserve"> IMPORTANT! 
New method to insert rows </t>
        </r>
        <r>
          <rPr>
            <sz val="8"/>
            <color indexed="81"/>
            <rFont val="Arial"/>
            <family val="2"/>
          </rPr>
          <t>(see section "Instructions")</t>
        </r>
      </text>
    </comment>
    <comment ref="F33" authorId="1">
      <text>
        <r>
          <rPr>
            <sz val="8"/>
            <color indexed="81"/>
            <rFont val="Arial"/>
            <family val="2"/>
          </rPr>
          <t>See the section "Instructions" for the definitions of "unit dose" and "package"</t>
        </r>
      </text>
    </comment>
    <comment ref="D46" authorId="0">
      <text>
        <r>
          <rPr>
            <b/>
            <sz val="8"/>
            <color indexed="81"/>
            <rFont val="Arial"/>
            <family val="2"/>
          </rPr>
          <t xml:space="preserve"> IMPORTANT! 
New method to insert rows </t>
        </r>
        <r>
          <rPr>
            <sz val="8"/>
            <color indexed="81"/>
            <rFont val="Arial"/>
            <family val="2"/>
          </rPr>
          <t>(see section "Instructions")</t>
        </r>
      </text>
    </comment>
    <comment ref="F46" authorId="1">
      <text>
        <r>
          <rPr>
            <sz val="8"/>
            <color indexed="81"/>
            <rFont val="Arial"/>
            <family val="2"/>
          </rPr>
          <t>See the section "Instructions" for the definitions of "unit dose" and "package"</t>
        </r>
      </text>
    </comment>
    <comment ref="D58" authorId="0">
      <text>
        <r>
          <rPr>
            <b/>
            <sz val="8"/>
            <color indexed="81"/>
            <rFont val="Arial"/>
            <family val="2"/>
          </rPr>
          <t xml:space="preserve"> IMPORTANT! 
New method to insert rows </t>
        </r>
        <r>
          <rPr>
            <sz val="8"/>
            <color indexed="81"/>
            <rFont val="Arial"/>
            <family val="2"/>
          </rPr>
          <t>(see section "Instructions")</t>
        </r>
      </text>
    </comment>
    <comment ref="F58" authorId="1">
      <text>
        <r>
          <rPr>
            <sz val="8"/>
            <color indexed="81"/>
            <rFont val="Arial"/>
            <family val="2"/>
          </rPr>
          <t>See the section "Instructions" for the definitions of "unit dose" and "package"</t>
        </r>
      </text>
    </comment>
    <comment ref="D72" authorId="0">
      <text>
        <r>
          <rPr>
            <b/>
            <sz val="8"/>
            <color indexed="81"/>
            <rFont val="Arial"/>
            <family val="2"/>
          </rPr>
          <t xml:space="preserve"> IMPORTANT! 
New method to insert rows </t>
        </r>
        <r>
          <rPr>
            <sz val="8"/>
            <color indexed="81"/>
            <rFont val="Arial"/>
            <family val="2"/>
          </rPr>
          <t>(see section "Instructions")</t>
        </r>
      </text>
    </comment>
    <comment ref="F72" authorId="1">
      <text>
        <r>
          <rPr>
            <sz val="8"/>
            <color indexed="81"/>
            <rFont val="Arial"/>
            <family val="2"/>
          </rPr>
          <t>See the section "Instructions" for the definitions of "unit dose" and "package"</t>
        </r>
      </text>
    </comment>
    <comment ref="D90" authorId="0">
      <text>
        <r>
          <rPr>
            <b/>
            <sz val="8"/>
            <color indexed="81"/>
            <rFont val="Arial"/>
            <family val="2"/>
          </rPr>
          <t xml:space="preserve"> IMPORTANT! 
New method to insert rows </t>
        </r>
        <r>
          <rPr>
            <sz val="8"/>
            <color indexed="81"/>
            <rFont val="Arial"/>
            <family val="2"/>
          </rPr>
          <t>(see section "Instructions")</t>
        </r>
      </text>
    </comment>
    <comment ref="F90" authorId="1">
      <text>
        <r>
          <rPr>
            <sz val="8"/>
            <color indexed="81"/>
            <rFont val="Arial"/>
            <family val="2"/>
          </rPr>
          <t>See the section "Instructions" for the definitions of "unit dose" and "package"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Dominique L. Monnet</author>
    <author>Standard Pc</author>
  </authors>
  <commentList>
    <comment ref="D1" authorId="0">
      <text>
        <r>
          <rPr>
            <b/>
            <sz val="8"/>
            <color indexed="81"/>
            <rFont val="Arial"/>
            <family val="2"/>
          </rPr>
          <t xml:space="preserve"> IMPORTANT! 
New method to insert rows </t>
        </r>
        <r>
          <rPr>
            <sz val="8"/>
            <color indexed="81"/>
            <rFont val="Arial"/>
            <family val="2"/>
          </rPr>
          <t>(see section "Instructions")</t>
        </r>
      </text>
    </comment>
    <comment ref="F1" authorId="1">
      <text>
        <r>
          <rPr>
            <sz val="8"/>
            <color indexed="81"/>
            <rFont val="Arial"/>
            <family val="2"/>
          </rPr>
          <t>See the section "Instructions" for the definitions of "unit dose" and "package"</t>
        </r>
      </text>
    </comment>
    <comment ref="E39" authorId="1">
      <text>
        <r>
          <rPr>
            <sz val="8"/>
            <color indexed="81"/>
            <rFont val="Arial"/>
            <family val="2"/>
          </rPr>
          <t xml:space="preserve">gr. tetra. + gr. chlortet. + gr. demeclo.  </t>
        </r>
      </text>
    </comment>
    <comment ref="E92" authorId="1">
      <text>
        <r>
          <rPr>
            <sz val="8"/>
            <color indexed="81"/>
            <rFont val="Arial"/>
            <family val="2"/>
          </rPr>
          <t xml:space="preserve">gr. pivampicillin + gr. pivmecillinam  </t>
        </r>
      </text>
    </comment>
    <comment ref="E114" authorId="1">
      <text>
        <r>
          <rPr>
            <sz val="8"/>
            <color indexed="81"/>
            <rFont val="Arial"/>
            <family val="2"/>
          </rPr>
          <t>1 MU = 0.6 g</t>
        </r>
      </text>
    </comment>
    <comment ref="E116" authorId="1">
      <text>
        <r>
          <rPr>
            <sz val="8"/>
            <color indexed="81"/>
            <rFont val="Arial"/>
            <family val="2"/>
          </rPr>
          <t>1 MU = 0.625 g</t>
        </r>
      </text>
    </comment>
    <comment ref="E117" authorId="1">
      <text>
        <r>
          <rPr>
            <sz val="8"/>
            <color indexed="81"/>
            <rFont val="Arial"/>
            <family val="2"/>
          </rPr>
          <t>1 MU = 0.625 g</t>
        </r>
      </text>
    </comment>
    <comment ref="E118" authorId="1">
      <text>
        <r>
          <rPr>
            <sz val="8"/>
            <color indexed="81"/>
            <rFont val="Arial"/>
            <family val="2"/>
          </rPr>
          <t>1 MU = 0.625 g</t>
        </r>
      </text>
    </comment>
    <comment ref="E136" authorId="1">
      <text>
        <r>
          <rPr>
            <sz val="8"/>
            <color indexed="81"/>
            <rFont val="Arial"/>
            <family val="2"/>
          </rPr>
          <t xml:space="preserve">gr. procaine pen. + gr. benzylpen.  </t>
        </r>
      </text>
    </comment>
    <comment ref="E138" authorId="2">
      <text>
        <r>
          <rPr>
            <sz val="8"/>
            <color indexed="81"/>
            <rFont val="Arial"/>
            <family val="2"/>
          </rPr>
          <t>expressed in gr. benzylpenicillin</t>
        </r>
      </text>
    </comment>
    <comment ref="E164" authorId="1">
      <text>
        <r>
          <rPr>
            <sz val="8"/>
            <color indexed="81"/>
            <rFont val="Arial"/>
            <family val="2"/>
          </rPr>
          <t>gr. ampicillin only</t>
        </r>
      </text>
    </comment>
    <comment ref="E165" authorId="1">
      <text>
        <r>
          <rPr>
            <sz val="8"/>
            <color indexed="81"/>
            <rFont val="Arial"/>
            <family val="2"/>
          </rPr>
          <t>gr. ampicillin only</t>
        </r>
      </text>
    </comment>
    <comment ref="E167" authorId="1">
      <text>
        <r>
          <rPr>
            <sz val="8"/>
            <color indexed="81"/>
            <rFont val="Arial"/>
            <family val="2"/>
          </rPr>
          <t>gr. amoxicillin only</t>
        </r>
      </text>
    </comment>
    <comment ref="E168" authorId="1">
      <text>
        <r>
          <rPr>
            <sz val="8"/>
            <color indexed="81"/>
            <rFont val="Arial"/>
            <family val="2"/>
          </rPr>
          <t>gr. amoxicillin only</t>
        </r>
      </text>
    </comment>
    <comment ref="E169" authorId="1">
      <text>
        <r>
          <rPr>
            <sz val="8"/>
            <color indexed="81"/>
            <rFont val="Arial"/>
            <family val="2"/>
          </rPr>
          <t>gr. amoxicillin only</t>
        </r>
      </text>
    </comment>
    <comment ref="E170" authorId="1">
      <text>
        <r>
          <rPr>
            <sz val="8"/>
            <color indexed="81"/>
            <rFont val="Arial"/>
            <family val="2"/>
          </rPr>
          <t>gr. amoxicillin only</t>
        </r>
      </text>
    </comment>
    <comment ref="E172" authorId="1">
      <text>
        <r>
          <rPr>
            <sz val="8"/>
            <color indexed="81"/>
            <rFont val="Arial"/>
            <family val="2"/>
          </rPr>
          <t>gr. amoxicillin only</t>
        </r>
      </text>
    </comment>
    <comment ref="E174" authorId="1">
      <text>
        <r>
          <rPr>
            <sz val="8"/>
            <color indexed="81"/>
            <rFont val="Arial"/>
            <family val="2"/>
          </rPr>
          <t>gr. ampicillin + gr.  sulbactam</t>
        </r>
      </text>
    </comment>
    <comment ref="E175" authorId="1">
      <text>
        <r>
          <rPr>
            <sz val="8"/>
            <color indexed="81"/>
            <rFont val="Arial"/>
            <family val="2"/>
          </rPr>
          <t>gr. ampicillin + gr.  sulbactam</t>
        </r>
      </text>
    </comment>
    <comment ref="E177" authorId="1">
      <text>
        <r>
          <rPr>
            <sz val="8"/>
            <color indexed="81"/>
            <rFont val="Arial"/>
            <family val="2"/>
          </rPr>
          <t>gr. ticarcillin only</t>
        </r>
      </text>
    </comment>
    <comment ref="E178" authorId="1">
      <text>
        <r>
          <rPr>
            <sz val="8"/>
            <color indexed="81"/>
            <rFont val="Arial"/>
            <family val="2"/>
          </rPr>
          <t>gr. ticarcillin only</t>
        </r>
      </text>
    </comment>
    <comment ref="E180" authorId="1">
      <text>
        <r>
          <rPr>
            <sz val="8"/>
            <color indexed="81"/>
            <rFont val="Arial"/>
            <family val="2"/>
          </rPr>
          <t>gr. piperacillin only</t>
        </r>
      </text>
    </comment>
    <comment ref="E181" authorId="1">
      <text>
        <r>
          <rPr>
            <sz val="8"/>
            <color indexed="81"/>
            <rFont val="Arial"/>
            <family val="2"/>
          </rPr>
          <t>gr. piperacillin only</t>
        </r>
      </text>
    </comment>
    <comment ref="E183" authorId="1">
      <text>
        <r>
          <rPr>
            <sz val="8"/>
            <color indexed="81"/>
            <rFont val="Arial"/>
            <family val="2"/>
          </rPr>
          <t>gr. ampicillin + gr. cloxacillin</t>
        </r>
      </text>
    </comment>
    <comment ref="E185" authorId="1">
      <text>
        <r>
          <rPr>
            <sz val="8"/>
            <color indexed="81"/>
            <rFont val="Arial"/>
            <family val="2"/>
          </rPr>
          <t>gr. ampicillin + gr. cloxacillin</t>
        </r>
      </text>
    </comment>
    <comment ref="E187" authorId="1">
      <text>
        <r>
          <rPr>
            <sz val="8"/>
            <color indexed="81"/>
            <rFont val="Arial"/>
            <family val="2"/>
          </rPr>
          <t>gr. ampicillin + gr. flucloxacillin</t>
        </r>
      </text>
    </comment>
    <comment ref="E189" authorId="1">
      <text>
        <r>
          <rPr>
            <sz val="8"/>
            <color indexed="81"/>
            <rFont val="Arial"/>
            <family val="2"/>
          </rPr>
          <t>gr. ampicillin + gr. flucloxacillin</t>
        </r>
      </text>
    </comment>
    <comment ref="E191" authorId="1">
      <text>
        <r>
          <rPr>
            <sz val="8"/>
            <color indexed="81"/>
            <rFont val="Arial"/>
            <family val="2"/>
          </rPr>
          <t>gr. ampicillin + gr. oxacillin</t>
        </r>
      </text>
    </comment>
    <comment ref="E193" authorId="1">
      <text>
        <r>
          <rPr>
            <sz val="8"/>
            <color indexed="81"/>
            <rFont val="Arial"/>
            <family val="2"/>
          </rPr>
          <t>gr. ampicillin + gr. oxacillin</t>
        </r>
      </text>
    </comment>
    <comment ref="E313" authorId="2">
      <text>
        <r>
          <rPr>
            <sz val="8"/>
            <color indexed="81"/>
            <rFont val="Arial"/>
            <family val="2"/>
          </rPr>
          <t>gr. imipenem only</t>
        </r>
      </text>
    </comment>
    <comment ref="E377" authorId="2">
      <text>
        <r>
          <rPr>
            <sz val="8"/>
            <color indexed="81"/>
            <rFont val="Arial"/>
            <family val="2"/>
          </rPr>
          <t>gr. sulfamethox. + gr. trimethoprim</t>
        </r>
      </text>
    </comment>
    <comment ref="E378" authorId="2">
      <text>
        <r>
          <rPr>
            <sz val="8"/>
            <color indexed="81"/>
            <rFont val="Arial"/>
            <family val="2"/>
          </rPr>
          <t>gr. sulfamethox. + gr. trimethoprim</t>
        </r>
      </text>
    </comment>
    <comment ref="E380" authorId="1">
      <text>
        <r>
          <rPr>
            <sz val="8"/>
            <color indexed="81"/>
            <rFont val="Arial"/>
            <family val="2"/>
          </rPr>
          <t xml:space="preserve">gr. sulfamethox. + gr. trimethoprim </t>
        </r>
      </text>
    </comment>
    <comment ref="E384" authorId="2">
      <text>
        <r>
          <rPr>
            <sz val="8"/>
            <color indexed="81"/>
            <rFont val="Arial"/>
            <family val="2"/>
          </rPr>
          <t>gr. sulfadiazine + gr. trimethoprim</t>
        </r>
      </text>
    </comment>
    <comment ref="E386" authorId="2">
      <text>
        <r>
          <rPr>
            <sz val="8"/>
            <color indexed="81"/>
            <rFont val="Arial"/>
            <family val="2"/>
          </rPr>
          <t>gr. sulfametrole + gr. trimethoprim</t>
        </r>
      </text>
    </comment>
    <comment ref="E388" authorId="2">
      <text>
        <r>
          <rPr>
            <sz val="8"/>
            <color indexed="81"/>
            <rFont val="Arial"/>
            <family val="2"/>
          </rPr>
          <t>gr. sulfametrole + gr. trimethoprim</t>
        </r>
      </text>
    </comment>
    <comment ref="E394" authorId="2">
      <text>
        <r>
          <rPr>
            <sz val="8"/>
            <color indexed="81"/>
            <rFont val="Arial"/>
            <family val="2"/>
          </rPr>
          <t>gr. sulfadiazine + gr. tetroxoprim</t>
        </r>
      </text>
    </comment>
    <comment ref="E396" authorId="2">
      <text>
        <r>
          <rPr>
            <sz val="8"/>
            <color indexed="81"/>
            <rFont val="Arial"/>
            <family val="2"/>
          </rPr>
          <t>gr. sulfamerazine + gr. trimethoprim</t>
        </r>
      </text>
    </comment>
    <comment ref="E406" authorId="1">
      <text>
        <r>
          <rPr>
            <sz val="8"/>
            <color indexed="81"/>
            <rFont val="Arial"/>
            <family val="2"/>
          </rPr>
          <t>1 MU = 0.3125 g</t>
        </r>
      </text>
    </comment>
    <comment ref="E450" authorId="1">
      <text>
        <r>
          <rPr>
            <sz val="8"/>
            <color indexed="81"/>
            <rFont val="Arial"/>
            <family val="2"/>
          </rPr>
          <t xml:space="preserve">gr. quinupristin + gr. dalfopristin  </t>
        </r>
      </text>
    </comment>
    <comment ref="E565" authorId="1">
      <text>
        <r>
          <rPr>
            <sz val="8"/>
            <color indexed="81"/>
            <rFont val="Arial"/>
            <family val="2"/>
          </rPr>
          <t>in MU</t>
        </r>
      </text>
    </comment>
    <comment ref="N565" authorId="1">
      <text>
        <r>
          <rPr>
            <sz val="8"/>
            <color indexed="81"/>
            <rFont val="Arial"/>
            <family val="2"/>
          </rPr>
          <t>No. MU</t>
        </r>
      </text>
    </comment>
    <comment ref="E567" authorId="1">
      <text>
        <r>
          <rPr>
            <sz val="8"/>
            <color indexed="81"/>
            <rFont val="Arial"/>
            <family val="2"/>
          </rPr>
          <t>in MU</t>
        </r>
      </text>
    </comment>
    <comment ref="N567" authorId="1">
      <text>
        <r>
          <rPr>
            <sz val="8"/>
            <color indexed="81"/>
            <rFont val="Arial"/>
            <family val="2"/>
          </rPr>
          <t>No. MU</t>
        </r>
      </text>
    </comment>
    <comment ref="F618" authorId="1">
      <text>
        <r>
          <rPr>
            <sz val="8"/>
            <color indexed="81"/>
            <rFont val="Arial"/>
            <family val="2"/>
          </rPr>
          <t>No. tabl.</t>
        </r>
      </text>
    </comment>
    <comment ref="F620" authorId="1">
      <text>
        <r>
          <rPr>
            <sz val="8"/>
            <color indexed="81"/>
            <rFont val="Arial"/>
            <family val="2"/>
          </rPr>
          <t>No. tabl.</t>
        </r>
      </text>
    </comment>
    <comment ref="F622" authorId="1">
      <text>
        <r>
          <rPr>
            <sz val="8"/>
            <color indexed="81"/>
            <rFont val="Arial"/>
            <family val="2"/>
          </rPr>
          <t>No. tabl.</t>
        </r>
      </text>
    </comment>
    <comment ref="F624" authorId="1">
      <text>
        <r>
          <rPr>
            <sz val="8"/>
            <color indexed="81"/>
            <rFont val="Arial"/>
            <family val="2"/>
          </rPr>
          <t>For hepatic encephalopathy</t>
        </r>
      </text>
    </comment>
  </commentList>
</comments>
</file>

<file path=xl/comments3.xml><?xml version="1.0" encoding="utf-8"?>
<comments xmlns="http://schemas.openxmlformats.org/spreadsheetml/2006/main">
  <authors>
    <author>Dominique L. Monnet</author>
    <author>Standard Pc</author>
    <author xml:space="preserve"> </author>
  </authors>
  <commentList>
    <comment ref="J16" authorId="0">
      <text>
        <r>
          <rPr>
            <sz val="10"/>
            <color indexed="81"/>
            <rFont val="Arial"/>
            <family val="2"/>
          </rPr>
          <t>Excl. colistin  (in MU)</t>
        </r>
      </text>
    </comment>
    <comment ref="L16" authorId="0">
      <text>
        <r>
          <rPr>
            <sz val="10"/>
            <color indexed="81"/>
            <rFont val="Arial"/>
            <family val="2"/>
          </rPr>
          <t xml:space="preserve"> Excl. colistin</t>
        </r>
      </text>
    </comment>
    <comment ref="J56" authorId="0">
      <text>
        <r>
          <rPr>
            <sz val="10"/>
            <color indexed="81"/>
            <rFont val="Arial"/>
            <family val="2"/>
          </rPr>
          <t>Excl. colistin</t>
        </r>
      </text>
    </comment>
    <comment ref="L56" authorId="0">
      <text>
        <r>
          <rPr>
            <sz val="10"/>
            <color indexed="81"/>
            <rFont val="Arial"/>
            <family val="2"/>
          </rPr>
          <t>Excl. colistin</t>
        </r>
      </text>
    </comment>
    <comment ref="J58" authorId="0">
      <text>
        <r>
          <rPr>
            <sz val="10"/>
            <color indexed="81"/>
            <rFont val="Arial"/>
            <family val="2"/>
          </rPr>
          <t>Excl. colistin</t>
        </r>
      </text>
    </comment>
    <comment ref="L58" authorId="0">
      <text>
        <r>
          <rPr>
            <sz val="10"/>
            <color indexed="81"/>
            <rFont val="Arial"/>
            <family val="2"/>
          </rPr>
          <t>Excl. colistin</t>
        </r>
      </text>
    </comment>
    <comment ref="J64" authorId="1">
      <text>
        <r>
          <rPr>
            <sz val="10"/>
            <color indexed="81"/>
            <rFont val="Arial"/>
            <family val="2"/>
          </rPr>
          <t>Excl. A2BD04-06</t>
        </r>
      </text>
    </comment>
    <comment ref="L64" authorId="1">
      <text>
        <r>
          <rPr>
            <sz val="10"/>
            <color indexed="81"/>
            <rFont val="Arial"/>
            <family val="2"/>
          </rPr>
          <t>Excl. A02BD04-06</t>
        </r>
      </text>
    </comment>
    <comment ref="G354" authorId="2">
      <text>
        <r>
          <rPr>
            <sz val="10"/>
            <color indexed="81"/>
            <rFont val="Arial"/>
            <family val="2"/>
          </rPr>
          <t>for hepatic encephalopathy</t>
        </r>
      </text>
    </comment>
  </commentList>
</comments>
</file>

<file path=xl/comments4.xml><?xml version="1.0" encoding="utf-8"?>
<comments xmlns="http://schemas.openxmlformats.org/spreadsheetml/2006/main">
  <authors>
    <author>Dominique L. Monnet</author>
    <author>Standard Pc</author>
    <author xml:space="preserve"> </author>
  </authors>
  <commentList>
    <comment ref="J16" authorId="0">
      <text>
        <r>
          <rPr>
            <sz val="10"/>
            <color indexed="81"/>
            <rFont val="Arial"/>
            <family val="2"/>
          </rPr>
          <t>Excl. colistin  (in MU)</t>
        </r>
      </text>
    </comment>
    <comment ref="L16" authorId="0">
      <text>
        <r>
          <rPr>
            <sz val="10"/>
            <color indexed="81"/>
            <rFont val="Arial"/>
            <family val="2"/>
          </rPr>
          <t xml:space="preserve"> Excl. colistin</t>
        </r>
      </text>
    </comment>
    <comment ref="J56" authorId="0">
      <text>
        <r>
          <rPr>
            <sz val="10"/>
            <color indexed="81"/>
            <rFont val="Arial"/>
            <family val="2"/>
          </rPr>
          <t>Excl. colistin</t>
        </r>
      </text>
    </comment>
    <comment ref="L56" authorId="0">
      <text>
        <r>
          <rPr>
            <sz val="10"/>
            <color indexed="81"/>
            <rFont val="Arial"/>
            <family val="2"/>
          </rPr>
          <t>Excl. colistin</t>
        </r>
      </text>
    </comment>
    <comment ref="J58" authorId="0">
      <text>
        <r>
          <rPr>
            <sz val="10"/>
            <color indexed="81"/>
            <rFont val="Arial"/>
            <family val="2"/>
          </rPr>
          <t>Excl. colistin</t>
        </r>
      </text>
    </comment>
    <comment ref="L58" authorId="0">
      <text>
        <r>
          <rPr>
            <sz val="10"/>
            <color indexed="81"/>
            <rFont val="Arial"/>
            <family val="2"/>
          </rPr>
          <t>Excl. colistin</t>
        </r>
      </text>
    </comment>
    <comment ref="J64" authorId="1">
      <text>
        <r>
          <rPr>
            <sz val="10"/>
            <color indexed="81"/>
            <rFont val="Arial"/>
            <family val="2"/>
          </rPr>
          <t>Excl. A2BD04-06</t>
        </r>
      </text>
    </comment>
    <comment ref="L64" authorId="1">
      <text>
        <r>
          <rPr>
            <sz val="10"/>
            <color indexed="81"/>
            <rFont val="Arial"/>
            <family val="2"/>
          </rPr>
          <t>Excl. A02BD04-06</t>
        </r>
      </text>
    </comment>
    <comment ref="G354" authorId="2">
      <text>
        <r>
          <rPr>
            <sz val="10"/>
            <color indexed="81"/>
            <rFont val="Arial"/>
            <family val="2"/>
          </rPr>
          <t>for hepatic encephalopathy</t>
        </r>
      </text>
    </comment>
  </commentList>
</comments>
</file>

<file path=xl/comments5.xml><?xml version="1.0" encoding="utf-8"?>
<comments xmlns="http://schemas.openxmlformats.org/spreadsheetml/2006/main">
  <authors>
    <author>Dominique L. Monnet</author>
    <author>Standard Pc</author>
    <author xml:space="preserve"> </author>
  </authors>
  <commentList>
    <comment ref="J16" authorId="0">
      <text>
        <r>
          <rPr>
            <sz val="10"/>
            <color indexed="81"/>
            <rFont val="Arial"/>
            <family val="2"/>
          </rPr>
          <t>Excl. colistin  (in MU)</t>
        </r>
      </text>
    </comment>
    <comment ref="L16" authorId="0">
      <text>
        <r>
          <rPr>
            <sz val="10"/>
            <color indexed="81"/>
            <rFont val="Arial"/>
            <family val="2"/>
          </rPr>
          <t xml:space="preserve"> Excl. colistin</t>
        </r>
      </text>
    </comment>
    <comment ref="J25" authorId="0">
      <text>
        <r>
          <rPr>
            <sz val="10"/>
            <color indexed="81"/>
            <rFont val="Arial"/>
            <family val="2"/>
          </rPr>
          <t>Excl. colistin</t>
        </r>
      </text>
    </comment>
    <comment ref="L25" authorId="0">
      <text>
        <r>
          <rPr>
            <sz val="10"/>
            <color indexed="81"/>
            <rFont val="Arial"/>
            <family val="2"/>
          </rPr>
          <t>Excl. colistin</t>
        </r>
      </text>
    </comment>
    <comment ref="J27" authorId="1">
      <text>
        <r>
          <rPr>
            <sz val="10"/>
            <color indexed="81"/>
            <rFont val="Arial"/>
            <family val="2"/>
          </rPr>
          <t>Excl. A2BD04-06</t>
        </r>
      </text>
    </comment>
    <comment ref="L27" authorId="1">
      <text>
        <r>
          <rPr>
            <sz val="10"/>
            <color indexed="81"/>
            <rFont val="Arial"/>
            <family val="2"/>
          </rPr>
          <t>Excl. A02BD04-06</t>
        </r>
      </text>
    </comment>
    <comment ref="G317" authorId="2">
      <text>
        <r>
          <rPr>
            <sz val="10"/>
            <color indexed="81"/>
            <rFont val="Arial"/>
            <family val="2"/>
          </rPr>
          <t>for hepatic encephalopathy</t>
        </r>
      </text>
    </comment>
  </commentList>
</comments>
</file>

<file path=xl/sharedStrings.xml><?xml version="1.0" encoding="utf-8"?>
<sst xmlns="http://schemas.openxmlformats.org/spreadsheetml/2006/main" count="4629" uniqueCount="842">
  <si>
    <t>Name of product</t>
  </si>
  <si>
    <t>ATC code</t>
  </si>
  <si>
    <t>Adm. route</t>
  </si>
  <si>
    <t>J01A - Tetracyclines</t>
  </si>
  <si>
    <t>J01AA01</t>
  </si>
  <si>
    <t>O</t>
  </si>
  <si>
    <t>g</t>
  </si>
  <si>
    <t>J01AA02</t>
  </si>
  <si>
    <t>J01AA03</t>
  </si>
  <si>
    <t>J01AA04</t>
  </si>
  <si>
    <t>J01AA05</t>
  </si>
  <si>
    <t>J01AA06</t>
  </si>
  <si>
    <t>J01AA07</t>
  </si>
  <si>
    <t>J01AA08</t>
  </si>
  <si>
    <t>J01AA09</t>
  </si>
  <si>
    <t>P</t>
  </si>
  <si>
    <t>J01AA10</t>
  </si>
  <si>
    <t>J01AA11</t>
  </si>
  <si>
    <t>J01BA01</t>
  </si>
  <si>
    <t>J01BA02</t>
  </si>
  <si>
    <t>J01C - Beta-lactam antibacterials, Penicillins</t>
  </si>
  <si>
    <t>J01CA - Penicillins with extended spectrum</t>
  </si>
  <si>
    <t>J01CA01</t>
  </si>
  <si>
    <t>J01CA02</t>
  </si>
  <si>
    <t>J01CA03</t>
  </si>
  <si>
    <t>J01CA04</t>
  </si>
  <si>
    <t>J01CA05</t>
  </si>
  <si>
    <t>J01CA06</t>
  </si>
  <si>
    <t>J01CA07</t>
  </si>
  <si>
    <t>J01CA08</t>
  </si>
  <si>
    <t>J01CA09</t>
  </si>
  <si>
    <t>J01CA10</t>
  </si>
  <si>
    <t>J01CA11</t>
  </si>
  <si>
    <t>J01CA12</t>
  </si>
  <si>
    <t>J01CA13</t>
  </si>
  <si>
    <t>J01CA14</t>
  </si>
  <si>
    <t>J01CA15</t>
  </si>
  <si>
    <t>J01CA16</t>
  </si>
  <si>
    <t>J01CA17</t>
  </si>
  <si>
    <t>J01CA18</t>
  </si>
  <si>
    <t>J01CE - Beta-lact. sensitive penicillins</t>
  </si>
  <si>
    <t>J01CE01</t>
  </si>
  <si>
    <t>J01CE02</t>
  </si>
  <si>
    <t>J01CE03</t>
  </si>
  <si>
    <t>J01CE04</t>
  </si>
  <si>
    <t>J01CE05</t>
  </si>
  <si>
    <t>J01CE06</t>
  </si>
  <si>
    <t>J01CE07</t>
  </si>
  <si>
    <t>J01CE08</t>
  </si>
  <si>
    <t>J01CE09</t>
  </si>
  <si>
    <t>J01CE10</t>
  </si>
  <si>
    <t>J01CF01</t>
  </si>
  <si>
    <t>J01CF02</t>
  </si>
  <si>
    <t>J01CF03</t>
  </si>
  <si>
    <t>J01CF04</t>
  </si>
  <si>
    <t>J01CF05</t>
  </si>
  <si>
    <t>J01CG01</t>
  </si>
  <si>
    <t>J01CG02</t>
  </si>
  <si>
    <t>J01CR01</t>
  </si>
  <si>
    <t>J01CR02</t>
  </si>
  <si>
    <t>J01CR03</t>
  </si>
  <si>
    <t>J01CR04</t>
  </si>
  <si>
    <t>J01CR05</t>
  </si>
  <si>
    <t>J01D - Other beta-lactam antibacterials</t>
  </si>
  <si>
    <t>J01DF01</t>
  </si>
  <si>
    <t>J01DH02</t>
  </si>
  <si>
    <t>J01DH51</t>
  </si>
  <si>
    <t>J01E - Sulfonamides and trimethoprim</t>
  </si>
  <si>
    <t>J01EA01</t>
  </si>
  <si>
    <t>J01EA02</t>
  </si>
  <si>
    <t xml:space="preserve"> J01EB - Short-acting sulfonamides</t>
  </si>
  <si>
    <t>J01EB01</t>
  </si>
  <si>
    <t>J01EB02</t>
  </si>
  <si>
    <t>J01EB03</t>
  </si>
  <si>
    <t>J01EB04</t>
  </si>
  <si>
    <t>J01EB05</t>
  </si>
  <si>
    <t>J01EB06</t>
  </si>
  <si>
    <t>J01EB07</t>
  </si>
  <si>
    <t>J01EB08</t>
  </si>
  <si>
    <t>J01EC - Intermediate-acting sulfonamides</t>
  </si>
  <si>
    <t>J01EC01</t>
  </si>
  <si>
    <t>J01EC02</t>
  </si>
  <si>
    <t>J01EC03</t>
  </si>
  <si>
    <t>J01EC20</t>
  </si>
  <si>
    <t xml:space="preserve"> J01ED - Long-acting sulfonamides</t>
  </si>
  <si>
    <t>J01ED01</t>
  </si>
  <si>
    <t>J01ED02</t>
  </si>
  <si>
    <t>J01ED03</t>
  </si>
  <si>
    <t>J01ED04</t>
  </si>
  <si>
    <t>J01ED05</t>
  </si>
  <si>
    <t>J01ED06</t>
  </si>
  <si>
    <t>J01ED07</t>
  </si>
  <si>
    <t>J01ED08</t>
  </si>
  <si>
    <t>J01ED09</t>
  </si>
  <si>
    <t>J01EE01</t>
  </si>
  <si>
    <t>J01EE02</t>
  </si>
  <si>
    <t>J01EE03</t>
  </si>
  <si>
    <t>J01EE04</t>
  </si>
  <si>
    <t>J01EE05</t>
  </si>
  <si>
    <t>J01FA - Macrolides</t>
  </si>
  <si>
    <t>J01FA01</t>
  </si>
  <si>
    <t>J01FA02</t>
  </si>
  <si>
    <t>J01FA03</t>
  </si>
  <si>
    <t>J01FA05</t>
  </si>
  <si>
    <t>J01FA06</t>
  </si>
  <si>
    <t>J01FA07</t>
  </si>
  <si>
    <t>J01FA08</t>
  </si>
  <si>
    <t>J01FA09</t>
  </si>
  <si>
    <t>J01FA10</t>
  </si>
  <si>
    <t>J01FA11</t>
  </si>
  <si>
    <t>J01FA12</t>
  </si>
  <si>
    <t>J01FA13</t>
  </si>
  <si>
    <t>J01FA14</t>
  </si>
  <si>
    <t>J01FF01</t>
  </si>
  <si>
    <t>J01FF02</t>
  </si>
  <si>
    <t>J01GA01</t>
  </si>
  <si>
    <t>J01GA02</t>
  </si>
  <si>
    <t>J01GB - Other aminoglycosides</t>
  </si>
  <si>
    <t>J01GB01</t>
  </si>
  <si>
    <t>J01GB03</t>
  </si>
  <si>
    <t>J01GB04</t>
  </si>
  <si>
    <t>J01GB05</t>
  </si>
  <si>
    <t>J01GB06</t>
  </si>
  <si>
    <t>J01GB07</t>
  </si>
  <si>
    <t>J01GB08</t>
  </si>
  <si>
    <t>J01GB09</t>
  </si>
  <si>
    <t>J01GB10</t>
  </si>
  <si>
    <t>J01GB11</t>
  </si>
  <si>
    <t>J01M - Quinolone antibacterials</t>
  </si>
  <si>
    <t>J01MA - Fluoroquinolones</t>
  </si>
  <si>
    <t>J01MA01</t>
  </si>
  <si>
    <t>J01MA02</t>
  </si>
  <si>
    <t>J01MA03</t>
  </si>
  <si>
    <t>J01MA04</t>
  </si>
  <si>
    <t>J01MA05</t>
  </si>
  <si>
    <t>J01MA06</t>
  </si>
  <si>
    <t>J01MA07</t>
  </si>
  <si>
    <t>J01MA08</t>
  </si>
  <si>
    <t>J01MA09</t>
  </si>
  <si>
    <t>J01MA10</t>
  </si>
  <si>
    <t>J01MA11</t>
  </si>
  <si>
    <t>J01MA12</t>
  </si>
  <si>
    <t>J01MA13</t>
  </si>
  <si>
    <t>J01MA14</t>
  </si>
  <si>
    <t>J01MB - Other quinolones</t>
  </si>
  <si>
    <t>J01MB01</t>
  </si>
  <si>
    <t>J01X - Other antibacterials</t>
  </si>
  <si>
    <t>J01XA01</t>
  </si>
  <si>
    <t>J01XA02</t>
  </si>
  <si>
    <t>J01XB Polymixins</t>
  </si>
  <si>
    <t>J01XB01</t>
  </si>
  <si>
    <t>MU</t>
  </si>
  <si>
    <t>J01XB02</t>
  </si>
  <si>
    <t>J01XC - Steroid antibacterials</t>
  </si>
  <si>
    <t>J01XC01</t>
  </si>
  <si>
    <t>J01XD01</t>
  </si>
  <si>
    <t>J01XD02</t>
  </si>
  <si>
    <t>J01XD03</t>
  </si>
  <si>
    <t>J01XX01</t>
  </si>
  <si>
    <t>J01XX02</t>
  </si>
  <si>
    <t>J01XX03</t>
  </si>
  <si>
    <t>J01XX04</t>
  </si>
  <si>
    <t>J01DF - Monobactams</t>
  </si>
  <si>
    <t>J01MA15</t>
  </si>
  <si>
    <t>J01MA16</t>
  </si>
  <si>
    <t>J01MB02</t>
  </si>
  <si>
    <t>J01MB03</t>
  </si>
  <si>
    <t>J01MB04</t>
  </si>
  <si>
    <t>J01MB05</t>
  </si>
  <si>
    <t>J01MB06</t>
  </si>
  <si>
    <t>J01MB07</t>
  </si>
  <si>
    <t>J01XX05</t>
  </si>
  <si>
    <t>J01XX06</t>
  </si>
  <si>
    <t>J01XX07</t>
  </si>
  <si>
    <t>J01XX - Other antibacterials</t>
  </si>
  <si>
    <t>J01XE01</t>
  </si>
  <si>
    <t>J01XE02</t>
  </si>
  <si>
    <t>References</t>
  </si>
  <si>
    <t>Suggested citation for this Excel application</t>
  </si>
  <si>
    <t xml:space="preserve">Anatomical Therapeutic Chemical (ATC) classification index with Defined Daily Doses (DDDs). </t>
  </si>
  <si>
    <t xml:space="preserve">Capellà D. Descriptive tools and analysis. In: Dukes MNG, editor. Drug utilization studies. Methods and uses. </t>
  </si>
  <si>
    <t>WHO Collaborating Centre for Drug Statistics Methodology</t>
  </si>
  <si>
    <t>Instructions</t>
  </si>
  <si>
    <t>1.</t>
  </si>
  <si>
    <t>2.</t>
  </si>
  <si>
    <t>3.</t>
  </si>
  <si>
    <t>4.</t>
  </si>
  <si>
    <t>Continue until the whole list of number of packages consumed is complete.</t>
  </si>
  <si>
    <t>ATC level 2</t>
  </si>
  <si>
    <t>ATC level 3</t>
  </si>
  <si>
    <t>ATC level 4</t>
  </si>
  <si>
    <t>J01B - Amphenicols</t>
  </si>
  <si>
    <t>J01CE - Beta-lactamase sensitive penicillins</t>
  </si>
  <si>
    <t>J01CF - Beta-lactamase resistant penicillins</t>
  </si>
  <si>
    <t>J01CG - Beta-lactamase inhibitors</t>
  </si>
  <si>
    <t>J01DH - Carbapenems</t>
  </si>
  <si>
    <t>J01EA - Trimethoprim and derivatives</t>
  </si>
  <si>
    <t>J01EB - Short-acting sulfonamides</t>
  </si>
  <si>
    <t>J01ED - Long-acting sulfonamides</t>
  </si>
  <si>
    <t>J01FF - Lincosamides</t>
  </si>
  <si>
    <t>J01G - Aminoglycoside antibacterials</t>
  </si>
  <si>
    <t>J01GA - Streptomycins</t>
  </si>
  <si>
    <t>J01M - Quinolones antibacterials</t>
  </si>
  <si>
    <t>J01XA - Glycopeptide antibacterials</t>
  </si>
  <si>
    <t>J01XD - Imidazole derivatives</t>
  </si>
  <si>
    <t>J01XE - Nitrofuran derivatives</t>
  </si>
  <si>
    <t>J01EE - Combinations of sulfonamides and trimethoprin, incl. deriv.</t>
  </si>
  <si>
    <t>Statens Serum Institut</t>
  </si>
  <si>
    <t>Name of antibacterial</t>
  </si>
  <si>
    <t>AMOX 500 mg GEL</t>
  </si>
  <si>
    <t xml:space="preserve">Enter the number of packages of each product which has been consumed during the study period as in the example below. </t>
  </si>
  <si>
    <t>European Study Group on Antibiotic Policies (ESGAP)</t>
  </si>
  <si>
    <t>Danish Integrated Antimicrobial Resistance Monitoring and Research Programme (DANMAP)</t>
  </si>
  <si>
    <t>DDDs are assigned by the</t>
  </si>
  <si>
    <t xml:space="preserve">(generally as a number of packages) into meaningful antibiotic consumption rates. </t>
  </si>
  <si>
    <t>(Oslo, Norway) and updated once a year.</t>
  </si>
  <si>
    <t>5.</t>
  </si>
  <si>
    <t xml:space="preserve">as part of the </t>
  </si>
  <si>
    <t>(Copenhagen, Denmark)</t>
  </si>
  <si>
    <t xml:space="preserve">and increase awareness about antibiotic misuse in hospitals. </t>
  </si>
  <si>
    <t>J01AA20</t>
  </si>
  <si>
    <t>J01AA56</t>
  </si>
  <si>
    <t>J01CA20</t>
  </si>
  <si>
    <t>J01CA51</t>
  </si>
  <si>
    <t>J01CE30</t>
  </si>
  <si>
    <t>J01EB20</t>
  </si>
  <si>
    <t>J01ED20</t>
  </si>
  <si>
    <t>J01RA01</t>
  </si>
  <si>
    <t>J01RA02</t>
  </si>
  <si>
    <t>J01RA03</t>
  </si>
  <si>
    <t>J01CR50</t>
  </si>
  <si>
    <t>Grams per unit dose</t>
  </si>
  <si>
    <t xml:space="preserve">Copenhagen (Denmark): </t>
  </si>
  <si>
    <t xml:space="preserve">Oslo (Norway): </t>
  </si>
  <si>
    <t>Copenhagen (Denmark): WHO Regional Office for Europe; 1993. p. 55-78.</t>
  </si>
  <si>
    <r>
      <t>Note:</t>
    </r>
    <r>
      <rPr>
        <sz val="10"/>
        <color indexed="9"/>
        <rFont val="Arial"/>
        <family val="2"/>
      </rPr>
      <t xml:space="preserve"> These instructions assume a basic knowledge of Excel, including "Save as", "Copy" and "Insert copied cells" functions. </t>
    </r>
  </si>
  <si>
    <t>Continue until the whole list of products, grams per unit dose and number of unit doses per package is complete.</t>
  </si>
  <si>
    <t xml:space="preserve">           Users who are not familiar with Microsoft® Excel should seek help before entering data. </t>
  </si>
  <si>
    <t xml:space="preserve"> - copy this row ("Edit" then "Copy") </t>
  </si>
  <si>
    <t>Comments and suggestions are welcomed and can be sent to Dominique L. Monnet at:</t>
  </si>
  <si>
    <t>dom@ssi.dk</t>
  </si>
  <si>
    <t xml:space="preserve">OR         </t>
  </si>
  <si>
    <t xml:space="preserve"> - either as the number of beds, the occupancy index (e.g., enter 0.85 if 85% of beds where occupied during the study period) and </t>
  </si>
  <si>
    <t xml:space="preserve">   The days of admission and discharge are usually counted together as one bed-day. </t>
  </si>
  <si>
    <t xml:space="preserve"> - or directly as the number of bed-days if readily available. A bed-day corresponds to one occupied hospital bed during one day. </t>
  </si>
  <si>
    <t>Make sure that this information is collected for the same hospitalization units and patient types as for antibiotics.</t>
  </si>
  <si>
    <t>Nr. packages</t>
  </si>
  <si>
    <t>Nr. unit doses per package</t>
  </si>
  <si>
    <t>Nr.              DDD</t>
  </si>
  <si>
    <t>Nr.        grams</t>
  </si>
  <si>
    <t>Nr.     grams per 100 bed-days</t>
  </si>
  <si>
    <t>Nr. DDD per 100 bed-days</t>
  </si>
  <si>
    <t xml:space="preserve">Nr. bed-days </t>
  </si>
  <si>
    <t xml:space="preserve">Nr. beds </t>
  </si>
  <si>
    <t xml:space="preserve">                      Nr. bed-days (during a specific period) = Nr. beds  x  Occupancy index  x  Nr. days (during that period)</t>
  </si>
  <si>
    <t>per 100 bed-days. For a specific drug, the DDD corresponds to the assumed average daily dose for its main indication in adults.</t>
  </si>
  <si>
    <t>Without anti-pseudomonal activity</t>
  </si>
  <si>
    <t xml:space="preserve">Finally, go to "Enter hospital data-Get results" and enter information on hospital activity. </t>
  </si>
  <si>
    <r>
      <t>Occupancy index</t>
    </r>
    <r>
      <rPr>
        <sz val="10"/>
        <rFont val="Arial"/>
        <family val="2"/>
      </rPr>
      <t xml:space="preserve"> (during study period) </t>
    </r>
  </si>
  <si>
    <r>
      <t>Nr. days</t>
    </r>
    <r>
      <rPr>
        <sz val="10"/>
        <rFont val="Arial"/>
        <family val="2"/>
      </rPr>
      <t xml:space="preserve"> (during study period) </t>
    </r>
  </si>
  <si>
    <t>Introduction to ABC Calc</t>
  </si>
  <si>
    <t xml:space="preserve">As recommended by the World Health Organization (WHO), ABC Calc reports consumption as a number of Defined Daily Doses (DDD) </t>
  </si>
  <si>
    <t>Acknowledgements</t>
  </si>
  <si>
    <t xml:space="preserve">number of grams per unit dose and number of unit doses per package. When given in another unit, convert to grams (e.g., </t>
  </si>
  <si>
    <t xml:space="preserve">1 million international units (or MIU or MU) benzylpenicillin correspond to 0.6 grams. If a vial of benzylpenicillin contains 5 MU, </t>
  </si>
  <si>
    <t xml:space="preserve">Go to "Enter consumption data" and enter the names of all antibiotic products stored by the pharmacy and their corresponding </t>
  </si>
  <si>
    <t xml:space="preserve">This information can be entered: </t>
  </si>
  <si>
    <t xml:space="preserve">    the number of days during the study period. ABC Calc will automatically calculate the number of bed-days using the formula: </t>
  </si>
  <si>
    <t xml:space="preserve">After calculation or entry of the number of bed-days, ABC Calc will automatically calculate overall consumption of antibacterials </t>
  </si>
  <si>
    <t xml:space="preserve">  Definitions</t>
  </si>
  <si>
    <r>
      <t xml:space="preserve">  Package.</t>
    </r>
    <r>
      <rPr>
        <sz val="10"/>
        <color indexed="9"/>
        <rFont val="Arial"/>
        <family val="2"/>
      </rPr>
      <t xml:space="preserve"> Depending on the product, a package corresponds to, for example, a box of 10 tablets, a bag of 500 tablets or a box of 12 vials, etc.</t>
    </r>
  </si>
  <si>
    <t xml:space="preserve">  In some instances, users might want to use a volume as a unit dose, e.g. 1 ml infusion solution, 1 ml mixture, etc. </t>
  </si>
  <si>
    <r>
      <t xml:space="preserve">  Unit dose.</t>
    </r>
    <r>
      <rPr>
        <sz val="10"/>
        <color indexed="9"/>
        <rFont val="Arial"/>
        <family val="2"/>
      </rPr>
      <t xml:space="preserve"> Depending on the product, a unit dose corresponds to one tablet, one gelcap, one vial of infusion solution, one vial of mixture, etc. </t>
    </r>
  </si>
  <si>
    <t xml:space="preserve">  In some instances, the package may be equal to the unit dose, e.g. if vials of infusion solution are distributed individually. In this case, </t>
  </si>
  <si>
    <t xml:space="preserve">  the number of unit doses per package is 1.</t>
  </si>
  <si>
    <t xml:space="preserve">then the number of grams per unit dose is 3). </t>
  </si>
  <si>
    <t>J01CA - Penicillins with extended spectrum (PES)</t>
  </si>
  <si>
    <t>PES without anti-pseudomonal activity</t>
  </si>
  <si>
    <t>PES with anti-pseudomonal activity</t>
  </si>
  <si>
    <t xml:space="preserve">Medical Center Nijmegen, Nijmegen, The Netherlands), Catherine Billon (Centre Hospitalier de Versailles, Le Chesnay, France),  </t>
  </si>
  <si>
    <t>J01F - Macrolides, lincosamides and streptogramins</t>
  </si>
  <si>
    <t>J01FG01</t>
  </si>
  <si>
    <t>J01FG02</t>
  </si>
  <si>
    <t>J01FG - Streptogramins</t>
  </si>
  <si>
    <t>Other combinations of penicillins</t>
  </si>
  <si>
    <t xml:space="preserve">J01E - Sulfonamides and trimethoprim </t>
  </si>
  <si>
    <t>to help members of the microbiology and infectious disease community calculate</t>
  </si>
  <si>
    <t xml:space="preserve">antibiotic consumption in hospitals and hospitalization units. It is a simple tool that transforms data provided by hospital pharmacies </t>
  </si>
  <si>
    <t>Additional level of subdivision                                               (not defined by the official                                                                        ATC classification system)</t>
  </si>
  <si>
    <t>With anti-pseudo. act.</t>
  </si>
  <si>
    <t xml:space="preserve">J01CF - Beta-lact. res. pen. </t>
  </si>
  <si>
    <t>J01DH Carbap.</t>
  </si>
  <si>
    <t>J01EC - Intermed.</t>
  </si>
  <si>
    <t xml:space="preserve">J01EE Combinations  </t>
  </si>
  <si>
    <t>J01FF           Lincos.</t>
  </si>
  <si>
    <t xml:space="preserve"> J01G - Aminoglycoside antib.</t>
  </si>
  <si>
    <t>J01RA Combin.</t>
  </si>
  <si>
    <t>J01XA Glycop.</t>
  </si>
  <si>
    <t>J01XC Steroid</t>
  </si>
  <si>
    <t>J01XD Imidazol.</t>
  </si>
  <si>
    <t>J01XE Nitrof.</t>
  </si>
  <si>
    <t>Before a solution is found to this problem, we nevertheless encourage users to record information on specialties consisting in antibiotic</t>
  </si>
  <si>
    <t>combinations to help identify the ones that are used in hospitals.</t>
  </si>
  <si>
    <t>J01XX08</t>
  </si>
  <si>
    <t xml:space="preserve"> </t>
  </si>
  <si>
    <t>J01FA15</t>
  </si>
  <si>
    <t xml:space="preserve">ABC Calc was developed at the National Center for Antimicrobials and Infection Control, </t>
  </si>
  <si>
    <t xml:space="preserve">ABC Calc uses the latest update, i.e. the </t>
  </si>
  <si>
    <t>and as one of the activities of the</t>
  </si>
  <si>
    <t xml:space="preserve"> WHO Collaborating Centre for Drug Statistics Methodology</t>
  </si>
  <si>
    <t>J01EE06</t>
  </si>
  <si>
    <t>J01DH03</t>
  </si>
  <si>
    <t>A07AA09</t>
  </si>
  <si>
    <t>A07AA01</t>
  </si>
  <si>
    <t>A02BD01</t>
  </si>
  <si>
    <t>A02BD02</t>
  </si>
  <si>
    <t>A02BD03</t>
  </si>
  <si>
    <t>A02BD04</t>
  </si>
  <si>
    <t>A02BD05</t>
  </si>
  <si>
    <t>A02BD06</t>
  </si>
  <si>
    <t>A07AA04</t>
  </si>
  <si>
    <t>A07AA05</t>
  </si>
  <si>
    <t>A07AA08</t>
  </si>
  <si>
    <t>A07AA10</t>
  </si>
  <si>
    <t>A07AA11</t>
  </si>
  <si>
    <t>A07AA51</t>
  </si>
  <si>
    <t>A07AA54</t>
  </si>
  <si>
    <t>Inh. sol.</t>
  </si>
  <si>
    <t>J04AB02</t>
  </si>
  <si>
    <t>J04AB03</t>
  </si>
  <si>
    <t>J04AB04</t>
  </si>
  <si>
    <t>P01AB01</t>
  </si>
  <si>
    <t>P01AB02</t>
  </si>
  <si>
    <t>P01AB03</t>
  </si>
  <si>
    <t>P01AB04</t>
  </si>
  <si>
    <t>P01AB05</t>
  </si>
  <si>
    <t>P01AB06</t>
  </si>
  <si>
    <t>P01AB07</t>
  </si>
  <si>
    <t>ATC level 5</t>
  </si>
  <si>
    <t xml:space="preserve">The author is grateful to Marit Rønning &amp; Hege Salvesen Blix (WHO Collaborating Centre for Drug Statistics Methodology, </t>
  </si>
  <si>
    <r>
      <t xml:space="preserve">    ABC</t>
    </r>
    <r>
      <rPr>
        <b/>
        <sz val="48"/>
        <color indexed="9"/>
        <rFont val="Arial"/>
        <family val="2"/>
      </rPr>
      <t xml:space="preserve"> </t>
    </r>
    <r>
      <rPr>
        <b/>
        <sz val="72"/>
        <color indexed="9"/>
        <rFont val="Arial"/>
        <family val="2"/>
      </rPr>
      <t>Calc</t>
    </r>
  </si>
  <si>
    <t>J01 - Antibacterials for systemic use (Total)</t>
  </si>
  <si>
    <t xml:space="preserve"> -</t>
  </si>
  <si>
    <t>Antibacterials in ATC groups other than J01, excl. topical use (Total)</t>
  </si>
  <si>
    <t>tabl</t>
  </si>
  <si>
    <t>setting, they should NOT be modified, in order to allow comparisons among hospitals.</t>
  </si>
  <si>
    <t>. Although DDDs might not reflect daily doses used in practice in a specific</t>
  </si>
  <si>
    <t>Oslo, Norway) for providing the updated definitions of DDDs and constructive remarks, to Stephanie Natsch (University</t>
  </si>
  <si>
    <t xml:space="preserve">&amp; John M. Stelling (WHO Collaborating Centre for Surveillance of Antimicrobial Resistance, Microbiology Department, Brigham </t>
  </si>
  <si>
    <t xml:space="preserve">and Women's Hospital, Boston MA, USA) who provided helpful comments about the first version of this application,  </t>
  </si>
  <si>
    <t>Nr.            grams</t>
  </si>
  <si>
    <t>Antibacterials in ATC groups other than J01, excl. topical use</t>
  </si>
  <si>
    <t>J01GA</t>
  </si>
  <si>
    <t>J01EA     Trimeth</t>
  </si>
  <si>
    <t xml:space="preserve">                                                   </t>
  </si>
  <si>
    <t xml:space="preserve">     J01CR  Combinations                    </t>
  </si>
  <si>
    <t>Without</t>
  </si>
  <si>
    <t>With</t>
  </si>
  <si>
    <t>Other</t>
  </si>
  <si>
    <t>Demeclocycline</t>
  </si>
  <si>
    <t>Chlortetracycline</t>
  </si>
  <si>
    <t>Metacycline</t>
  </si>
  <si>
    <t>Rolitetracycline</t>
  </si>
  <si>
    <t>Penimepicycline</t>
  </si>
  <si>
    <t>Clomocycline</t>
  </si>
  <si>
    <t>Comb. of tetracyclines (other)</t>
  </si>
  <si>
    <t>Oxytetracycline, combinations</t>
  </si>
  <si>
    <t>Ceftriaxone, combinations</t>
  </si>
  <si>
    <t>Cefdinir</t>
  </si>
  <si>
    <t>Ceftibuten</t>
  </si>
  <si>
    <t>Cefpodoxime</t>
  </si>
  <si>
    <t>Cefoperazone</t>
  </si>
  <si>
    <t>Cefpiramide</t>
  </si>
  <si>
    <t>Cefetamet</t>
  </si>
  <si>
    <t>Cefodizime</t>
  </si>
  <si>
    <t>Cefixime</t>
  </si>
  <si>
    <t>Ceftizoxime</t>
  </si>
  <si>
    <t>Latamoxef</t>
  </si>
  <si>
    <t>Cefmenoxime</t>
  </si>
  <si>
    <t>Ceftriaxone</t>
  </si>
  <si>
    <t>Cefsulodin</t>
  </si>
  <si>
    <t>Ceftazidime</t>
  </si>
  <si>
    <t>Cefotaxime</t>
  </si>
  <si>
    <t>Pivampicillin</t>
  </si>
  <si>
    <t>Bacampicillin</t>
  </si>
  <si>
    <t>Pivmecillinam</t>
  </si>
  <si>
    <t>Mecillinam</t>
  </si>
  <si>
    <t>Talampicillin</t>
  </si>
  <si>
    <t>Temocillin</t>
  </si>
  <si>
    <t>Hetacillin</t>
  </si>
  <si>
    <t>Combinations (other)</t>
  </si>
  <si>
    <t>Ampicillin, combinations</t>
  </si>
  <si>
    <t>Carbenicillin</t>
  </si>
  <si>
    <t>Carindacillin</t>
  </si>
  <si>
    <t>Azlocillin</t>
  </si>
  <si>
    <t>Mezlocillin</t>
  </si>
  <si>
    <t>Piperacillin</t>
  </si>
  <si>
    <t>Ticarcillin</t>
  </si>
  <si>
    <t>Sulbenicillin</t>
  </si>
  <si>
    <t>Combinations</t>
  </si>
  <si>
    <t>Benzylpenicillin</t>
  </si>
  <si>
    <t>Phenoxymethylpenicillin</t>
  </si>
  <si>
    <t>Propicillin</t>
  </si>
  <si>
    <t>Azidocillin</t>
  </si>
  <si>
    <t>Pheneticillin</t>
  </si>
  <si>
    <t>Penamecillin</t>
  </si>
  <si>
    <t>Clometocillin</t>
  </si>
  <si>
    <t>Benzathine benzylpenicillin</t>
  </si>
  <si>
    <t>Procaine penicillin</t>
  </si>
  <si>
    <t>Benzathine phenoxymethylpenicillin</t>
  </si>
  <si>
    <t>Procaine pen.+benzylpen.(1800:360)</t>
  </si>
  <si>
    <t>Methicillin</t>
  </si>
  <si>
    <t>Sulbactam</t>
  </si>
  <si>
    <t>Tazobactam</t>
  </si>
  <si>
    <t>Ticarcillin and enzyme inhibitor</t>
  </si>
  <si>
    <t>Piperacillin and enzyme inhibitor</t>
  </si>
  <si>
    <t>Combinations of penicillins (other)</t>
  </si>
  <si>
    <t>Cefalexin</t>
  </si>
  <si>
    <t>Cefaloridine</t>
  </si>
  <si>
    <t>Cefalotin</t>
  </si>
  <si>
    <t>Cefazolin</t>
  </si>
  <si>
    <t>Cefadroxil</t>
  </si>
  <si>
    <t>Cefazedone</t>
  </si>
  <si>
    <t>Cefatrizine</t>
  </si>
  <si>
    <t>Cefapirin</t>
  </si>
  <si>
    <t>Cefacetrile</t>
  </si>
  <si>
    <t>Cefroxadine</t>
  </si>
  <si>
    <t>Ceftezole</t>
  </si>
  <si>
    <t>Cefoxitin</t>
  </si>
  <si>
    <t>Cefuroxime (Oral)</t>
  </si>
  <si>
    <t>Cefuroxime (Parenteral)</t>
  </si>
  <si>
    <t>Cefamandole</t>
  </si>
  <si>
    <t>Cefaclor</t>
  </si>
  <si>
    <t>Cefotetan</t>
  </si>
  <si>
    <t>Cefotiam</t>
  </si>
  <si>
    <t>Loracarbef</t>
  </si>
  <si>
    <t>Cefmetazole</t>
  </si>
  <si>
    <t>Cefprozil</t>
  </si>
  <si>
    <t>Cefepime</t>
  </si>
  <si>
    <t>Cefpirome</t>
  </si>
  <si>
    <t>Aztreonam</t>
  </si>
  <si>
    <t>Meropenem</t>
  </si>
  <si>
    <t>Ertapenem</t>
  </si>
  <si>
    <t>Imipenem and enzyme inhibitor</t>
  </si>
  <si>
    <t>Brodimoprim</t>
  </si>
  <si>
    <t>Sulfamethizole</t>
  </si>
  <si>
    <t>Sulfadimidine</t>
  </si>
  <si>
    <t>Sulfapyridine</t>
  </si>
  <si>
    <t>Sulfanilamide</t>
  </si>
  <si>
    <t>Sulfathiazole</t>
  </si>
  <si>
    <t>Sulfathiourea</t>
  </si>
  <si>
    <t>Sulfamethoxazole</t>
  </si>
  <si>
    <t>Sulfadiazine</t>
  </si>
  <si>
    <t>Sulfadimethoxine</t>
  </si>
  <si>
    <t>Sulfalene</t>
  </si>
  <si>
    <t>Sulfametomidine</t>
  </si>
  <si>
    <t>Sulfametoxydiazine</t>
  </si>
  <si>
    <t>Sulfamethoxypyridazine</t>
  </si>
  <si>
    <t>Sulfaperin</t>
  </si>
  <si>
    <t>Sulfamerazine</t>
  </si>
  <si>
    <t>Sulfaphenazole</t>
  </si>
  <si>
    <t>Sulfamethox. + trimeth. (oth. comb.)</t>
  </si>
  <si>
    <t>Sulfamoxole and trimethoprim</t>
  </si>
  <si>
    <t>Sulfadimidine and trimethoprim</t>
  </si>
  <si>
    <t>Spiramycin</t>
  </si>
  <si>
    <t>Midecamycin</t>
  </si>
  <si>
    <t>Oleandomycin</t>
  </si>
  <si>
    <t>Roxithromycin</t>
  </si>
  <si>
    <t>Josamycin</t>
  </si>
  <si>
    <t>Troleandomycin</t>
  </si>
  <si>
    <t>Clarithromycin (Oral)</t>
  </si>
  <si>
    <t>Clarithromycin (Parenteral)</t>
  </si>
  <si>
    <t>Azithromycin</t>
  </si>
  <si>
    <t>Miocamycin</t>
  </si>
  <si>
    <t>Rokitamycin</t>
  </si>
  <si>
    <t>Dirithromycin</t>
  </si>
  <si>
    <t>Flurithromycin</t>
  </si>
  <si>
    <t>Telithromycin</t>
  </si>
  <si>
    <t>Clindamycin (Oral)</t>
  </si>
  <si>
    <t>Clindamycin (Parenteral)</t>
  </si>
  <si>
    <t>Pristinamycin</t>
  </si>
  <si>
    <t>Quinupristin/dalfopristin</t>
  </si>
  <si>
    <t>Streptomycin (Parenteral)</t>
  </si>
  <si>
    <t>Streptoduocin</t>
  </si>
  <si>
    <t>Tobramycin (Parenteral)</t>
  </si>
  <si>
    <t>Tobramycin (Inhal. sol.)</t>
  </si>
  <si>
    <t>Gentamicin (Parenteral)</t>
  </si>
  <si>
    <t>Gentamicin (Bead chain)</t>
  </si>
  <si>
    <t>Kanamycin (Parenteral)</t>
  </si>
  <si>
    <t>Neomycin (Oral)</t>
  </si>
  <si>
    <t>Amikacin</t>
  </si>
  <si>
    <t>Sisomicin</t>
  </si>
  <si>
    <t>Dibekacin</t>
  </si>
  <si>
    <t>Ribostamycin</t>
  </si>
  <si>
    <t>Isepamicin</t>
  </si>
  <si>
    <t>Ciprofloxacin (Oral)</t>
  </si>
  <si>
    <t>Ciprofloxacin (Parenteral)</t>
  </si>
  <si>
    <t>Enoxacin</t>
  </si>
  <si>
    <t>Temafloxacin</t>
  </si>
  <si>
    <t>Norfloxacin</t>
  </si>
  <si>
    <t>Lomefloxacin</t>
  </si>
  <si>
    <t>Sparfloxacin</t>
  </si>
  <si>
    <t>Rufloxacin</t>
  </si>
  <si>
    <t>Grepafloxacin</t>
  </si>
  <si>
    <t>Gemifloxacin</t>
  </si>
  <si>
    <t>Rosoxacin</t>
  </si>
  <si>
    <t>Nalidixic acid</t>
  </si>
  <si>
    <t>Piromidic acid</t>
  </si>
  <si>
    <t>Pipemidic acid</t>
  </si>
  <si>
    <t>Oxolinic acid</t>
  </si>
  <si>
    <t>Cinoxacin</t>
  </si>
  <si>
    <t>Flumequine</t>
  </si>
  <si>
    <t>Penicillins, comb. with other antibacterials</t>
  </si>
  <si>
    <t>Sulfonamides, comb. (excl. trimethoprim)</t>
  </si>
  <si>
    <t>Cefuroxime, comb. with other antibacterials</t>
  </si>
  <si>
    <t>Vancomycin (Parenteral)</t>
  </si>
  <si>
    <t>Teicoplanin</t>
  </si>
  <si>
    <t>Colistin (Parenteral)</t>
  </si>
  <si>
    <t>Polymyxin B (Parenteral)</t>
  </si>
  <si>
    <t>Metronidazole (Parenteral)</t>
  </si>
  <si>
    <t>Tinidazole (Parenteral)</t>
  </si>
  <si>
    <t>Ornidazole (Parenteral)</t>
  </si>
  <si>
    <t>Nitrofurantoin</t>
  </si>
  <si>
    <t>Nifurtoinol</t>
  </si>
  <si>
    <t>Fosfomycin (Parenteral)</t>
  </si>
  <si>
    <t>Fosfomycin (Oral)</t>
  </si>
  <si>
    <t>Xibornol</t>
  </si>
  <si>
    <t>Clofoctol</t>
  </si>
  <si>
    <t>Spectinomycin</t>
  </si>
  <si>
    <t>Methenamine, hippurate</t>
  </si>
  <si>
    <t>Methenamine, mandelate</t>
  </si>
  <si>
    <t>Mandelic acid</t>
  </si>
  <si>
    <t>Nitroxoline</t>
  </si>
  <si>
    <t>Omeprazole, amoxicillin, metronidazole</t>
  </si>
  <si>
    <t>Lanzoprazole, tetracycline, metronidazole</t>
  </si>
  <si>
    <t>Lanzoprazole, amoxicillin, metronidazole</t>
  </si>
  <si>
    <t>Pantoprazole, amoxicillin, clarithromycin</t>
  </si>
  <si>
    <t>Omeprazole, amoxicillin, clarithromycin</t>
  </si>
  <si>
    <t>Esomeprazole, amoxicillin, clarithromycin</t>
  </si>
  <si>
    <t>Neomycin (Intestinal)</t>
  </si>
  <si>
    <t>Streptomycin (Intestinal)</t>
  </si>
  <si>
    <t>Polymyxin B (Intestinal)</t>
  </si>
  <si>
    <t>Kanamycin (Intestinal)</t>
  </si>
  <si>
    <t>Vancomycin (Intestinal)</t>
  </si>
  <si>
    <t>Colistin (Intestinal)</t>
  </si>
  <si>
    <t>Rifaximin (Intestinal)</t>
  </si>
  <si>
    <t>Neomycin, combinations</t>
  </si>
  <si>
    <t>Streptomycin, combinations</t>
  </si>
  <si>
    <t>Rifamycin</t>
  </si>
  <si>
    <t>Rifabutin</t>
  </si>
  <si>
    <t>Ornidazole (Oral)</t>
  </si>
  <si>
    <t>Azanidazole</t>
  </si>
  <si>
    <t>Propenidazole</t>
  </si>
  <si>
    <t>Nimorazole</t>
  </si>
  <si>
    <t>Secnidazole</t>
  </si>
  <si>
    <t>Doxycyline (Oral)</t>
  </si>
  <si>
    <t>Doxycyline (Parenteral)</t>
  </si>
  <si>
    <t>Lymecycline (Oral)</t>
  </si>
  <si>
    <t>Lymecycline (Parenteral)</t>
  </si>
  <si>
    <t>Oxytetracycline (Oral)</t>
  </si>
  <si>
    <t>Oxytetracycline (Parenteral)</t>
  </si>
  <si>
    <t>Thiamphenicol (Oral)</t>
  </si>
  <si>
    <t>Thiamphenicol (Parenteral)</t>
  </si>
  <si>
    <t>Chloramphenicol (Oral)</t>
  </si>
  <si>
    <t>Chloramphenicol (Parenteral)</t>
  </si>
  <si>
    <t>Tetracycline (Oral)</t>
  </si>
  <si>
    <t>Tetracycline (Parenteral)</t>
  </si>
  <si>
    <t>Minocycline (Oral)</t>
  </si>
  <si>
    <t>Minocycline (Parenteral)</t>
  </si>
  <si>
    <t>J01DB - First-generation cephalosporins</t>
  </si>
  <si>
    <t>R</t>
  </si>
  <si>
    <t>J01EE07</t>
  </si>
  <si>
    <t>Amoxicillin and enzyme inhibitor (Oral)</t>
  </si>
  <si>
    <t>Amoxicillin and enzyme inhibitor (Parenteral)</t>
  </si>
  <si>
    <t>J01DD54</t>
  </si>
  <si>
    <t>J01DC - Second-generation cephalosporins</t>
  </si>
  <si>
    <t>J01DD - Third-generation cephalosporins</t>
  </si>
  <si>
    <t>Cefoperazone, combinations</t>
  </si>
  <si>
    <t>J01DD62</t>
  </si>
  <si>
    <t>J01DB01</t>
  </si>
  <si>
    <t>J01DB02</t>
  </si>
  <si>
    <t>J01DB03</t>
  </si>
  <si>
    <t>J01DB04</t>
  </si>
  <si>
    <t>J01DC01</t>
  </si>
  <si>
    <t>J01DC02</t>
  </si>
  <si>
    <t>J01DC03</t>
  </si>
  <si>
    <t>J01DC04</t>
  </si>
  <si>
    <t>J01DB05</t>
  </si>
  <si>
    <t>J01DD01</t>
  </si>
  <si>
    <t>J01DD02</t>
  </si>
  <si>
    <t>J01DD03</t>
  </si>
  <si>
    <t>J01DD04</t>
  </si>
  <si>
    <t>J01DC05</t>
  </si>
  <si>
    <t>J01DB06</t>
  </si>
  <si>
    <t>J01DE - Fourth-generation cephalosporins</t>
  </si>
  <si>
    <t>J01DD05</t>
  </si>
  <si>
    <t>Cefonicid</t>
  </si>
  <si>
    <t>J01DC06</t>
  </si>
  <si>
    <t>J01DD06</t>
  </si>
  <si>
    <t>J01DC07</t>
  </si>
  <si>
    <t>J01DB07</t>
  </si>
  <si>
    <t>J01DD07</t>
  </si>
  <si>
    <t>J01DD08</t>
  </si>
  <si>
    <t>J01DE01</t>
  </si>
  <si>
    <t>J01DD09</t>
  </si>
  <si>
    <t>J01DD10</t>
  </si>
  <si>
    <t>J01DD11</t>
  </si>
  <si>
    <t>J01DB08</t>
  </si>
  <si>
    <t>J01DB09</t>
  </si>
  <si>
    <t>J01DD12</t>
  </si>
  <si>
    <t>J01DD13</t>
  </si>
  <si>
    <t>J01DB10</t>
  </si>
  <si>
    <t>J01DB11</t>
  </si>
  <si>
    <t>J01DB12</t>
  </si>
  <si>
    <t>J01DE02</t>
  </si>
  <si>
    <t>J01DC08</t>
  </si>
  <si>
    <t>J01DD14</t>
  </si>
  <si>
    <t>J01DC09</t>
  </si>
  <si>
    <t>J01DC10</t>
  </si>
  <si>
    <t>J01DD15</t>
  </si>
  <si>
    <t>Antibacterial use, by ATC level 2 to 4</t>
  </si>
  <si>
    <t>Detailed antibacterial use, by ATC level 5 and route of administration</t>
  </si>
  <si>
    <t>Route</t>
  </si>
  <si>
    <t>Name</t>
  </si>
  <si>
    <t>Nr. DDD per package</t>
  </si>
  <si>
    <t>Colistin (Inhal. sol.)</t>
  </si>
  <si>
    <t>Doxycycline (Oral)</t>
  </si>
  <si>
    <t>Doxycycline (Parenteral)</t>
  </si>
  <si>
    <t>Chlroramphenicol (Oral)</t>
  </si>
  <si>
    <t>Ampicillin (Oral)</t>
  </si>
  <si>
    <t>Ampicillin (Parenteral)</t>
  </si>
  <si>
    <t>Ampicillin (Rectal)</t>
  </si>
  <si>
    <t>Amoxicillin (Oral)</t>
  </si>
  <si>
    <t>Amoxicillin (Parenteral)</t>
  </si>
  <si>
    <t>Epicillin (Oral)</t>
  </si>
  <si>
    <t>Epicillin (Parenteral)</t>
  </si>
  <si>
    <t>Metampicillin (Oral)</t>
  </si>
  <si>
    <t>Metampicillin (Parenteral)</t>
  </si>
  <si>
    <t>Dicloxacillin (Oral)</t>
  </si>
  <si>
    <t>Dicloxacillin (Parenteral)</t>
  </si>
  <si>
    <t>Cloxacillin (Oral)</t>
  </si>
  <si>
    <t>Cloxacillin (Parenteral)</t>
  </si>
  <si>
    <t>Oxacillin (Oral)</t>
  </si>
  <si>
    <t>Oxacillin (Parenteral)</t>
  </si>
  <si>
    <t>Flucloxacillin (Oral)</t>
  </si>
  <si>
    <t>Flucloxacillin (Parenteral)</t>
  </si>
  <si>
    <t>Ampicillin + cloxacillin (250:250) (Oral)</t>
  </si>
  <si>
    <t>Ampicillin + cloxacillin (250:250) (Parenteral)</t>
  </si>
  <si>
    <t>Ampicillin + flucloxacillin (250:250) (Oral)</t>
  </si>
  <si>
    <t>Ampicillin + flucloxacillin (250:250) (Parenteral)</t>
  </si>
  <si>
    <t>Cefradine (Oral)</t>
  </si>
  <si>
    <t>Cefradine (Parenteral)</t>
  </si>
  <si>
    <t>J01B -                  Amphe-          nicols</t>
  </si>
  <si>
    <t xml:space="preserve">J01DF Monob  </t>
  </si>
  <si>
    <t>J01DE Fourth</t>
  </si>
  <si>
    <t>Trimethoprim (Oral)</t>
  </si>
  <si>
    <t>Trimethoprim (Parenteral)</t>
  </si>
  <si>
    <t>Sulfaisodimidine (Oral)</t>
  </si>
  <si>
    <t>Sulfaisodimidine (Parenteral)</t>
  </si>
  <si>
    <t>Sulfafurazole (Oral)</t>
  </si>
  <si>
    <t>Sulfafurazole (Parenteral)</t>
  </si>
  <si>
    <t>Erythromycin (Oral)</t>
  </si>
  <si>
    <t>Erythromycin ethylsuccinate tabl. (Oral)</t>
  </si>
  <si>
    <t>Erythromycin (Parenteral)</t>
  </si>
  <si>
    <t>Lincomycin (Oral)</t>
  </si>
  <si>
    <t>Lincomycin (Parenteral)</t>
  </si>
  <si>
    <t>Netilmicin (Oral)</t>
  </si>
  <si>
    <t>Netilmicin (Parenteral)</t>
  </si>
  <si>
    <t>Ofloxacin (Oral)</t>
  </si>
  <si>
    <t>Ofloxacin (Parenteral)</t>
  </si>
  <si>
    <t>Pefloxacin (Oral)</t>
  </si>
  <si>
    <t>Pefloxacin (Parenteral)</t>
  </si>
  <si>
    <t>Fleroxacin (Oral)</t>
  </si>
  <si>
    <t>Fleroxacin (Parenteral)</t>
  </si>
  <si>
    <t>Levofloxacin (Oral)</t>
  </si>
  <si>
    <t>Levofloxacin (Parenteral)</t>
  </si>
  <si>
    <t>Trovafloxacin (Oral)</t>
  </si>
  <si>
    <t>Trovafloxacin (Parenteral)</t>
  </si>
  <si>
    <t>Gatifloxacin (Oral)</t>
  </si>
  <si>
    <t>Gatifloxacin (Parenteral)</t>
  </si>
  <si>
    <t>Fusidic acid (Oral)</t>
  </si>
  <si>
    <t>Fusidic acid (Parenteral)</t>
  </si>
  <si>
    <t>Linezolid (Oral)</t>
  </si>
  <si>
    <t>Linezolid (Parenteral)</t>
  </si>
  <si>
    <t>Metronidazole (Oral)</t>
  </si>
  <si>
    <t>Metronidazole (Rectal)</t>
  </si>
  <si>
    <t>Rifampicin (Oral)</t>
  </si>
  <si>
    <t>Rifampicin (Parenteral)</t>
  </si>
  <si>
    <t>Tinidazole (Oral)</t>
  </si>
  <si>
    <t>Tinidazole (Rectal)</t>
  </si>
  <si>
    <r>
      <t xml:space="preserve">J01FG           </t>
    </r>
    <r>
      <rPr>
        <b/>
        <sz val="8"/>
        <color indexed="9"/>
        <rFont val="Arial"/>
        <family val="2"/>
      </rPr>
      <t>Strepgr</t>
    </r>
  </si>
  <si>
    <t>Ampicillin and enzyme inhibitor (Parenteral)</t>
  </si>
  <si>
    <t>Sultamicillin (ampicillin and enzyme inh., Oral)</t>
  </si>
  <si>
    <t>and all users of versions 1 and 2 whose suggestions helped to further improve this Excel application.</t>
  </si>
  <si>
    <t xml:space="preserve">and to Fiona M. MacKenzie (ARPAC project, Aberdeen Royal Infirmary, Aberdeen, Scotland), Robert Vander Stichele, Matus Ferech </t>
  </si>
  <si>
    <r>
      <t xml:space="preserve">If there is a </t>
    </r>
    <r>
      <rPr>
        <b/>
        <sz val="10"/>
        <color indexed="9"/>
        <rFont val="Arial"/>
        <family val="2"/>
      </rPr>
      <t>second product for the same antibiotic name and route of administration</t>
    </r>
    <r>
      <rPr>
        <sz val="10"/>
        <color indexed="9"/>
        <rFont val="Arial"/>
        <family val="2"/>
      </rPr>
      <t xml:space="preserve">: </t>
    </r>
  </si>
  <si>
    <t xml:space="preserve"> - finally, replace/correct the information about the second product for this antibiotic and route of administration.</t>
  </si>
  <si>
    <t xml:space="preserve">and consumption of various classes of antibiotics as a number of grams per 100 bed-days (column L) and as a number of </t>
  </si>
  <si>
    <t>DDD per 100 bed-days (column M).</t>
  </si>
  <si>
    <t>AMOX 1000mg GEL</t>
  </si>
  <si>
    <t>This will automatically calculate the number of grams (or MU) (column N) and the number of DDDs (column O) used during the period.</t>
  </si>
  <si>
    <t xml:space="preserve">(ESAC project, Antwerp University, Wilrijk, Belgium), Peter Zarb (St. Luke's Hospital, G'Mangia, Malta), </t>
  </si>
  <si>
    <t>Additionally, ABC Calc cannot deal with several antibiotic combinations, mainly because DDDs have not been defined for these combinations.</t>
  </si>
  <si>
    <t>At present, ABC Calc only deals with "Antibacterials for systemic use" also known as group J01 of the ATC classification system, as well as</t>
  </si>
  <si>
    <t xml:space="preserve">Despite its limitations, we hope that ABC Calc will help collect antibiotic consumption data from hospitals in Europe and worldwide, </t>
  </si>
  <si>
    <t>To achieve this, a new procedure for inserting rows in the "Enter consumption data" folder was introduced.</t>
  </si>
  <si>
    <r>
      <t xml:space="preserve"> - </t>
    </r>
    <r>
      <rPr>
        <u/>
        <sz val="10"/>
        <color indexed="9"/>
        <rFont val="Arial"/>
        <family val="2"/>
      </rPr>
      <t>stay on this row</t>
    </r>
    <r>
      <rPr>
        <sz val="10"/>
        <color indexed="9"/>
        <rFont val="Arial"/>
        <family val="2"/>
      </rPr>
      <t xml:space="preserve"> and insert the copied row ("Insert" then "Copied cells").</t>
    </r>
  </si>
  <si>
    <r>
      <t xml:space="preserve">  After selecting a row to be copied and copying this row, one must stay </t>
    </r>
    <r>
      <rPr>
        <b/>
        <u/>
        <sz val="10"/>
        <color indexed="13"/>
        <rFont val="Arial"/>
        <family val="2"/>
      </rPr>
      <t>on the same row</t>
    </r>
    <r>
      <rPr>
        <b/>
        <sz val="10"/>
        <color indexed="13"/>
        <rFont val="Arial"/>
        <family val="2"/>
      </rPr>
      <t xml:space="preserve"> and insert the copied cells.</t>
    </r>
  </si>
  <si>
    <r>
      <t xml:space="preserve">After selecting a row to be copied and copying this row, one must stay </t>
    </r>
    <r>
      <rPr>
        <b/>
        <u/>
        <sz val="10"/>
        <color indexed="13"/>
        <rFont val="Arial"/>
        <family val="2"/>
      </rPr>
      <t>on the same row</t>
    </r>
    <r>
      <rPr>
        <b/>
        <sz val="10"/>
        <color indexed="13"/>
        <rFont val="Arial"/>
        <family val="2"/>
      </rPr>
      <t xml:space="preserve"> and insert the copied cells.</t>
    </r>
  </si>
  <si>
    <t xml:space="preserve">IMPORTANT NOTE: As a rule, USERS MUST ONLY WORK WITH WHITE CELLS in ABC Calc. </t>
  </si>
  <si>
    <t>Grey cells must NOT be modified because they contain reference information or formulas.</t>
  </si>
  <si>
    <t>Sulfamazone (Oral)</t>
  </si>
  <si>
    <t>Sulfamazone (Rectal)</t>
  </si>
  <si>
    <t>Sulfamoxole (Oral)</t>
  </si>
  <si>
    <t>Sulfamoxole (Parenteral)</t>
  </si>
  <si>
    <t>J01R</t>
  </si>
  <si>
    <t>J01CG</t>
  </si>
  <si>
    <t xml:space="preserve">incl. For selective decontamination of the digestive tract), J04A (Drugs for treatment of tuberculosis) and P01A (Agents against amoebiasis </t>
  </si>
  <si>
    <t>and other protozoal diseases).  Antibiotics for topical use, which are found in other ATC groups, are excluded.</t>
  </si>
  <si>
    <r>
      <t xml:space="preserve">antibacterials in the following ATC groups: A02BD (Combinations for eradication of </t>
    </r>
    <r>
      <rPr>
        <i/>
        <sz val="10"/>
        <color indexed="9"/>
        <rFont val="Arial"/>
        <family val="2"/>
      </rPr>
      <t>Helicobacter pylori</t>
    </r>
    <r>
      <rPr>
        <sz val="10"/>
        <color indexed="9"/>
        <rFont val="Arial"/>
        <family val="2"/>
      </rPr>
      <t xml:space="preserve">), A07AA (Intestinal antiinfectives, </t>
    </r>
  </si>
  <si>
    <t>J01XB - Polymyxins</t>
  </si>
  <si>
    <r>
      <t xml:space="preserve">                  Antibiotic Consumption Calculator. </t>
    </r>
    <r>
      <rPr>
        <sz val="10"/>
        <color indexed="9"/>
        <rFont val="Arial"/>
        <family val="2"/>
      </rPr>
      <t xml:space="preserve"> Version 3.1.</t>
    </r>
  </si>
  <si>
    <t>Monnet DL. ABC Calc - Antibiotic consumption calculator [Microsoft® Excel application]. Version 3.1.</t>
  </si>
  <si>
    <t>Failure to use this new procedure will result in calculations errors when using ABC Calc 3.1.</t>
  </si>
  <si>
    <t xml:space="preserve">This is different from versions of ABC Calc prior to version 3.0. </t>
  </si>
  <si>
    <r>
      <t xml:space="preserve">Save the file ABC Calc 3.1.xls under a new name ("Save as"), e.g. </t>
    </r>
    <r>
      <rPr>
        <b/>
        <sz val="10"/>
        <color indexed="9"/>
        <rFont val="Arial"/>
        <family val="2"/>
      </rPr>
      <t>myABdata.xls</t>
    </r>
    <r>
      <rPr>
        <sz val="10"/>
        <color indexed="9"/>
        <rFont val="Arial"/>
        <family val="2"/>
      </rPr>
      <t>, then open this new file.</t>
    </r>
  </si>
  <si>
    <r>
      <t xml:space="preserve">  </t>
    </r>
    <r>
      <rPr>
        <b/>
        <u/>
        <sz val="10"/>
        <color indexed="13"/>
        <rFont val="Arial"/>
        <family val="2"/>
      </rPr>
      <t>Failure to use this new procedure will result in calculations errors when using ABC Calc 3.1.</t>
    </r>
  </si>
  <si>
    <t>IMPORTANT NOTE: Failure to insert rows as mentioned above will result in calculations errors when using ABC Calc 3.1</t>
  </si>
  <si>
    <t xml:space="preserve"> - select the corresponding row (number on the left, e.g. below "48")</t>
  </si>
  <si>
    <t xml:space="preserve">ABC Calc now provides feed-back of results by individual antibacterial agent and route of administration. </t>
  </si>
  <si>
    <t>; 2006.</t>
  </si>
  <si>
    <t>ATC/DDD Index 2006</t>
  </si>
  <si>
    <t xml:space="preserve">  The method for inserting rows in the "Enter consumption data" folder has changed (as compared to versions of ABC Calc prior to version 3.0).</t>
  </si>
  <si>
    <t xml:space="preserve">  Please see below for detailed instructions.</t>
  </si>
  <si>
    <r>
      <t>Sulfamethox.</t>
    </r>
    <r>
      <rPr>
        <b/>
        <sz val="8"/>
        <color indexed="43"/>
        <rFont val="Arial"/>
        <family val="2"/>
      </rPr>
      <t xml:space="preserve"> </t>
    </r>
    <r>
      <rPr>
        <b/>
        <sz val="10"/>
        <color indexed="43"/>
        <rFont val="Arial"/>
        <family val="2"/>
      </rPr>
      <t>+</t>
    </r>
    <r>
      <rPr>
        <b/>
        <sz val="8"/>
        <color indexed="43"/>
        <rFont val="Arial"/>
        <family val="2"/>
      </rPr>
      <t xml:space="preserve"> </t>
    </r>
    <r>
      <rPr>
        <b/>
        <sz val="10"/>
        <color indexed="43"/>
        <rFont val="Arial"/>
        <family val="2"/>
      </rPr>
      <t>trimeth.</t>
    </r>
    <r>
      <rPr>
        <b/>
        <sz val="8"/>
        <color indexed="43"/>
        <rFont val="Arial"/>
        <family val="2"/>
      </rPr>
      <t xml:space="preserve"> </t>
    </r>
    <r>
      <rPr>
        <b/>
        <sz val="10"/>
        <color indexed="43"/>
        <rFont val="Arial"/>
        <family val="2"/>
      </rPr>
      <t>(40:8, 80:16) (Parenteral)</t>
    </r>
  </si>
  <si>
    <t>J01DB, J01DC, J01DD &amp; J01DE - Cephalosporins</t>
  </si>
  <si>
    <t>J01EB, J01EC &amp; J01ED - Sulfonamides</t>
  </si>
  <si>
    <t>J01CR - Comb. of penicillins (incl. beta-lactamase inhibitors)</t>
  </si>
  <si>
    <t>PES without anti-pseudomonal activity + beta-lactamase inhibitors</t>
  </si>
  <si>
    <t>PES with anti-pseudomonal activity + beta-lactamase inhibitors</t>
  </si>
  <si>
    <t>Cefditoren</t>
  </si>
  <si>
    <t>J01DD16</t>
  </si>
  <si>
    <t>Ceforanide</t>
  </si>
  <si>
    <t>J01DC11</t>
  </si>
  <si>
    <t>Azithromycin (Oral)</t>
  </si>
  <si>
    <t>Azithromycin (Parenteral)</t>
  </si>
  <si>
    <t>Moxifloxacin (Parenteral)</t>
  </si>
  <si>
    <t>Moxifloxacin (Oral)</t>
  </si>
  <si>
    <t>Prulifloxacin</t>
  </si>
  <si>
    <t>J01MA17</t>
  </si>
  <si>
    <t>Spiramycin, comb. with other antibacterials</t>
  </si>
  <si>
    <t>J01RA04</t>
  </si>
  <si>
    <t>Sulfametrole + trimethoprim (800:160) (Oral)</t>
  </si>
  <si>
    <t>Sulfametrole + trimeth. (800:160) (Parenteral)</t>
  </si>
  <si>
    <r>
      <t>Sulfamethox.</t>
    </r>
    <r>
      <rPr>
        <b/>
        <sz val="8"/>
        <color indexed="43"/>
        <rFont val="Arial"/>
        <family val="2"/>
      </rPr>
      <t xml:space="preserve"> </t>
    </r>
    <r>
      <rPr>
        <b/>
        <sz val="10"/>
        <color indexed="43"/>
        <rFont val="Arial"/>
        <family val="2"/>
      </rPr>
      <t>+</t>
    </r>
    <r>
      <rPr>
        <b/>
        <sz val="8"/>
        <color indexed="43"/>
        <rFont val="Arial"/>
        <family val="2"/>
      </rPr>
      <t xml:space="preserve"> </t>
    </r>
    <r>
      <rPr>
        <b/>
        <sz val="10"/>
        <color indexed="43"/>
        <rFont val="Arial"/>
        <family val="2"/>
      </rPr>
      <t>trimethoprim</t>
    </r>
    <r>
      <rPr>
        <b/>
        <sz val="8"/>
        <color indexed="43"/>
        <rFont val="Arial"/>
        <family val="2"/>
      </rPr>
      <t xml:space="preserve"> </t>
    </r>
    <r>
      <rPr>
        <b/>
        <sz val="10"/>
        <color indexed="43"/>
        <rFont val="Arial"/>
        <family val="2"/>
      </rPr>
      <t>(40:8, 80:16) (Oral)</t>
    </r>
  </si>
  <si>
    <t>Pivampi. + pivmecillinam (250:200, 125:100)</t>
  </si>
  <si>
    <t>Sulfacarbamide+Sulfadiaz.+Sulfadimid. (167:167:167)</t>
  </si>
  <si>
    <t>Sulfacarbamide + Sulfadiaz.+Sulfadimid. (167:167:167)</t>
  </si>
  <si>
    <t>Sulfametrole and trimethoprim (800:160) (Oral)</t>
  </si>
  <si>
    <t>Sulfametrole and trimethoprim (800:160) (Parenteral)</t>
  </si>
  <si>
    <t>Sulfadiazine and tetroxoprim (250:100)</t>
  </si>
  <si>
    <t>Sulfamerazine and trimethoprim (120:80)</t>
  </si>
  <si>
    <t>Sulfadiazine and trimethoprim (205:45, 410:90)</t>
  </si>
  <si>
    <t>Sulfamethox. + trimethoprim (40:8, 80:16) (Oral)</t>
  </si>
  <si>
    <t>Sulfamethox. + trimethoprim (40:8, 80:16) (Parenteral)</t>
  </si>
  <si>
    <t>Ampicillin + oxacillin (125:125) (Oral)</t>
  </si>
  <si>
    <t>Ampicillin + oxacillin (660:330) (Parenteral)</t>
  </si>
  <si>
    <t>Procaine pen. + benzylpen. (1800:360)</t>
  </si>
  <si>
    <t>Benzylpen. + Procaine pen. + Benzathine pen.</t>
  </si>
  <si>
    <t>Benzylpenicillin + procaine pen. + benzathine pen.</t>
  </si>
  <si>
    <t>Tetra. + chlortet. + demeclo. (115.4:115.4:69.2)</t>
  </si>
  <si>
    <t>Tetra. + chloret. + demeclo. (115.4:115.4:69.2)</t>
  </si>
  <si>
    <t>Sulfadiazine + trimeth. (205:45, 410:90)</t>
  </si>
  <si>
    <t>Sulfadiazine + tetroxoprim (250:100)</t>
  </si>
  <si>
    <t>Sulfamerazine + trimethoprim (120:80)</t>
  </si>
  <si>
    <t xml:space="preserve"> DDD   (WHO 2006)   U</t>
  </si>
  <si>
    <t>Tigecycline</t>
  </si>
  <si>
    <t>Doripenem</t>
  </si>
  <si>
    <t>J01DH04</t>
  </si>
  <si>
    <t>J01AA12</t>
  </si>
  <si>
    <t>Daptomycin</t>
  </si>
  <si>
    <t>J01XX09</t>
  </si>
  <si>
    <t>%</t>
  </si>
  <si>
    <t>AMPICILLIN-SULBACTAM 1,5 g</t>
  </si>
  <si>
    <t>AMPICILLIN-SULBACTAM 3 g</t>
  </si>
  <si>
    <t>CHLORAMPHENICOL 1 g</t>
  </si>
  <si>
    <t>TYGECYCLINE 50 mg</t>
  </si>
  <si>
    <t>AMPICILLIN 1 g</t>
  </si>
  <si>
    <t>AMOXICILLIN 1 g</t>
  </si>
  <si>
    <t>MECILLINAM 1 g</t>
  </si>
  <si>
    <t>CEFAZOLIN 1 g</t>
  </si>
  <si>
    <t>CEFOXITIN 1 g</t>
  </si>
  <si>
    <t>CEFUROXIME 750 mg</t>
  </si>
  <si>
    <t>CEFUROXIME 1,5 g</t>
  </si>
  <si>
    <t>CEFORANIDE 1 g</t>
  </si>
  <si>
    <t>CEFOTAXIME 1 g</t>
  </si>
  <si>
    <t>CEFTAZIDIME 1 g</t>
  </si>
  <si>
    <t>CEFTAZIDIME 2 g</t>
  </si>
  <si>
    <t>CEFTRIAXONE 1 g</t>
  </si>
  <si>
    <t>CEFTRIAXONE 2 g</t>
  </si>
  <si>
    <t>CEFEPIME 1 g</t>
  </si>
  <si>
    <t>CEFEPIME 2 g</t>
  </si>
  <si>
    <t>MEROPENEM 500 mg</t>
  </si>
  <si>
    <t>MEROPENEM 1 g</t>
  </si>
  <si>
    <t>DORIPENEM 500 mg</t>
  </si>
  <si>
    <t>IMIPENEM 500 mg</t>
  </si>
  <si>
    <t>FOSFOMYCIN 1 g</t>
  </si>
  <si>
    <t>LINEZOLID 600 mg</t>
  </si>
  <si>
    <t>DAPTOMYCIN 350 mg</t>
  </si>
  <si>
    <t>DAPTOMYCIN 500 mg</t>
  </si>
  <si>
    <t>VANCOMYCIN 500 mg</t>
  </si>
  <si>
    <t>TEICOPLANIN 400 mg</t>
  </si>
  <si>
    <t>METRONIDAZOLE 500 mg</t>
  </si>
  <si>
    <t>RIFAMPICIN 600 mg</t>
  </si>
  <si>
    <t>MOXIFLOXACIN 400 mg</t>
  </si>
  <si>
    <t>LEVOFLOXACIN 500 mg</t>
  </si>
  <si>
    <t>CIPROFLOXACIN 200 mg</t>
  </si>
  <si>
    <t>CIPROFLOXACIN 400 mg</t>
  </si>
  <si>
    <t>OFLOXACIN 200 mg</t>
  </si>
  <si>
    <t>FUSIDIC ACID 500 mg</t>
  </si>
  <si>
    <t>AMIKACIN 500 mg</t>
  </si>
  <si>
    <t>GENTAMICIN 80 mg</t>
  </si>
  <si>
    <t>VANCOMYCIN 1g</t>
  </si>
  <si>
    <t>TEICOPLANIN 200 mg</t>
  </si>
  <si>
    <t>AZTREONAM 1 g</t>
  </si>
  <si>
    <t>CLINDAMYCIN 600 mg</t>
  </si>
  <si>
    <t>AZITHROMYCIN 500 mg</t>
  </si>
  <si>
    <t>CLARITHROMYCIN 500 mg</t>
  </si>
  <si>
    <t>ERYTHROMYCIN 1 g</t>
  </si>
  <si>
    <t>TOBRAMYCIN 80 mg</t>
  </si>
  <si>
    <t>SULFAMETHOXAZOLE 400 mg-TRIMETHOPRIM 80 mg</t>
  </si>
  <si>
    <t xml:space="preserve"> DDD   (WHO 2008)  U</t>
  </si>
  <si>
    <t>PIPERACILLIN 2 g-TAZOBACTAM 0,25 g</t>
  </si>
  <si>
    <t>PIPERACILLIN 4 g-TAZOBACTAM 0,5 g</t>
  </si>
  <si>
    <t>COLISTIN 1 MU</t>
  </si>
  <si>
    <t>BENZYLPENICILLIN 1 MU</t>
  </si>
  <si>
    <t>FOSFOMYCIN 2 g</t>
  </si>
  <si>
    <t>CLOXACILLIN 500 mg</t>
  </si>
  <si>
    <t>TICARCILLIN-CLAVULANIC ACID 3,2 g</t>
  </si>
  <si>
    <t>TICARCILLIN-CLAVULANIC ACID 5,2 g</t>
  </si>
  <si>
    <t>ERTAPENEM 1 g</t>
  </si>
  <si>
    <t>AMOXICILLIN-CLAVULANIC ACID 1,2g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</si>
</sst>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61">
    <font>
      <sz val="10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b/>
      <sz val="72"/>
      <color indexed="9"/>
      <name val="Arial"/>
      <family val="2"/>
    </font>
    <font>
      <sz val="12"/>
      <color indexed="9"/>
      <name val="Arial"/>
      <family val="2"/>
    </font>
    <font>
      <sz val="10"/>
      <color indexed="81"/>
      <name val="Arial"/>
      <family val="2"/>
    </font>
    <font>
      <b/>
      <sz val="16"/>
      <color indexed="9"/>
      <name val="Arial"/>
      <family val="2"/>
    </font>
    <font>
      <sz val="8"/>
      <color indexed="81"/>
      <name val="Arial"/>
      <family val="2"/>
    </font>
    <font>
      <b/>
      <sz val="11"/>
      <color indexed="9"/>
      <name val="Arial"/>
      <family val="2"/>
    </font>
    <font>
      <b/>
      <sz val="11"/>
      <name val="Arial"/>
      <family val="2"/>
    </font>
    <font>
      <b/>
      <sz val="48"/>
      <color indexed="9"/>
      <name val="Arial"/>
      <family val="2"/>
    </font>
    <font>
      <b/>
      <sz val="9"/>
      <color indexed="9"/>
      <name val="Arial"/>
      <family val="2"/>
    </font>
    <font>
      <sz val="10"/>
      <color indexed="43"/>
      <name val="Arial"/>
      <family val="2"/>
    </font>
    <font>
      <i/>
      <sz val="10"/>
      <color indexed="43"/>
      <name val="Arial"/>
      <family val="2"/>
    </font>
    <font>
      <b/>
      <sz val="10"/>
      <color indexed="43"/>
      <name val="Arial"/>
      <family val="2"/>
    </font>
    <font>
      <b/>
      <sz val="9"/>
      <color indexed="43"/>
      <name val="Arial"/>
      <family val="2"/>
    </font>
    <font>
      <sz val="11"/>
      <color indexed="9"/>
      <name val="Arial"/>
      <family val="2"/>
    </font>
    <font>
      <b/>
      <sz val="13"/>
      <color indexed="9"/>
      <name val="Arial"/>
      <family val="2"/>
    </font>
    <font>
      <b/>
      <sz val="9.5"/>
      <name val="Arial"/>
      <family val="2"/>
    </font>
    <font>
      <u/>
      <sz val="10"/>
      <color indexed="9"/>
      <name val="Arial"/>
      <family val="2"/>
    </font>
    <font>
      <b/>
      <sz val="12"/>
      <color indexed="43"/>
      <name val="Arial"/>
      <family val="2"/>
    </font>
    <font>
      <sz val="9"/>
      <color indexed="9"/>
      <name val="Arial"/>
      <family val="2"/>
    </font>
    <font>
      <b/>
      <sz val="10"/>
      <color indexed="10"/>
      <name val="Arial"/>
      <family val="2"/>
    </font>
    <font>
      <i/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2"/>
      <color indexed="15"/>
      <name val="Arial"/>
      <family val="2"/>
    </font>
    <font>
      <b/>
      <sz val="10"/>
      <color indexed="15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b/>
      <sz val="11"/>
      <color indexed="15"/>
      <name val="Arial"/>
      <family val="2"/>
    </font>
    <font>
      <b/>
      <sz val="11"/>
      <color indexed="43"/>
      <name val="Arial"/>
      <family val="2"/>
    </font>
    <font>
      <sz val="10"/>
      <color indexed="9"/>
      <name val="Arial"/>
      <family val="2"/>
    </font>
    <font>
      <b/>
      <sz val="8"/>
      <color indexed="81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  <font>
      <b/>
      <u/>
      <sz val="10"/>
      <color indexed="13"/>
      <name val="Arial"/>
      <family val="2"/>
    </font>
    <font>
      <i/>
      <sz val="10"/>
      <color indexed="9"/>
      <name val="Arial"/>
      <family val="2"/>
    </font>
    <font>
      <b/>
      <sz val="12"/>
      <color indexed="41"/>
      <name val="Arial"/>
      <family val="2"/>
    </font>
    <font>
      <b/>
      <sz val="10"/>
      <color indexed="41"/>
      <name val="Arial"/>
      <family val="2"/>
    </font>
    <font>
      <sz val="10"/>
      <color indexed="41"/>
      <name val="Arial"/>
      <family val="2"/>
    </font>
    <font>
      <b/>
      <sz val="11"/>
      <color indexed="41"/>
      <name val="Arial"/>
      <family val="2"/>
    </font>
    <font>
      <b/>
      <sz val="8"/>
      <color indexed="43"/>
      <name val="Arial"/>
      <family val="2"/>
    </font>
    <font>
      <b/>
      <sz val="8"/>
      <color indexed="41"/>
      <name val="Arial"/>
      <family val="2"/>
    </font>
    <font>
      <b/>
      <sz val="11"/>
      <color indexed="11"/>
      <name val="Arial"/>
      <family val="2"/>
    </font>
    <font>
      <b/>
      <sz val="10"/>
      <color indexed="11"/>
      <name val="Arial"/>
      <family val="2"/>
    </font>
    <font>
      <b/>
      <sz val="12"/>
      <color indexed="11"/>
      <name val="Arial"/>
      <family val="2"/>
    </font>
    <font>
      <sz val="9"/>
      <color indexed="11"/>
      <name val="Arial"/>
      <family val="2"/>
    </font>
    <font>
      <sz val="10"/>
      <color indexed="11"/>
      <name val="Arial"/>
      <family val="2"/>
    </font>
    <font>
      <b/>
      <sz val="16"/>
      <name val="Arial"/>
      <family val="2"/>
    </font>
    <font>
      <i/>
      <sz val="10"/>
      <name val="Arial"/>
      <family val="2"/>
    </font>
    <font>
      <b/>
      <sz val="8"/>
      <name val="Arial"/>
      <family val="2"/>
      <charset val="161"/>
    </font>
    <font>
      <b/>
      <sz val="10"/>
      <name val="Arial"/>
      <family val="2"/>
      <charset val="161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5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23"/>
      </top>
      <bottom style="thick">
        <color indexed="2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23"/>
      </top>
      <bottom style="thick">
        <color indexed="23"/>
      </bottom>
      <diagonal/>
    </border>
    <border>
      <left style="thin">
        <color indexed="64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804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/>
    <xf numFmtId="0" fontId="2" fillId="2" borderId="0" xfId="0" applyFont="1" applyFill="1"/>
    <xf numFmtId="0" fontId="8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10" fillId="2" borderId="0" xfId="0" applyFont="1" applyFill="1"/>
    <xf numFmtId="49" fontId="1" fillId="2" borderId="0" xfId="0" applyNumberFormat="1" applyFont="1" applyFill="1"/>
    <xf numFmtId="0" fontId="12" fillId="2" borderId="0" xfId="0" applyFont="1" applyFill="1"/>
    <xf numFmtId="0" fontId="0" fillId="2" borderId="0" xfId="0" applyFill="1" applyAlignment="1"/>
    <xf numFmtId="0" fontId="8" fillId="0" borderId="1" xfId="0" applyFont="1" applyFill="1" applyBorder="1" applyAlignment="1" applyProtection="1">
      <alignment vertical="center"/>
      <protection locked="0"/>
    </xf>
    <xf numFmtId="0" fontId="9" fillId="2" borderId="0" xfId="1" applyFill="1" applyAlignment="1" applyProtection="1"/>
    <xf numFmtId="0" fontId="15" fillId="2" borderId="0" xfId="0" applyFont="1" applyFill="1"/>
    <xf numFmtId="0" fontId="1" fillId="2" borderId="0" xfId="0" applyFont="1" applyFill="1" applyBorder="1"/>
    <xf numFmtId="0" fontId="2" fillId="2" borderId="0" xfId="0" applyFont="1" applyFill="1" applyBorder="1" applyAlignment="1">
      <alignment horizontal="center"/>
    </xf>
    <xf numFmtId="49" fontId="1" fillId="3" borderId="2" xfId="0" applyNumberFormat="1" applyFont="1" applyFill="1" applyBorder="1"/>
    <xf numFmtId="0" fontId="0" fillId="3" borderId="2" xfId="0" applyFill="1" applyBorder="1"/>
    <xf numFmtId="0" fontId="2" fillId="0" borderId="1" xfId="0" applyFont="1" applyFill="1" applyBorder="1" applyAlignment="1" applyProtection="1">
      <alignment vertical="center"/>
      <protection locked="0"/>
    </xf>
    <xf numFmtId="0" fontId="0" fillId="2" borderId="3" xfId="0" applyFill="1" applyBorder="1"/>
    <xf numFmtId="0" fontId="0" fillId="2" borderId="4" xfId="0" applyFill="1" applyBorder="1"/>
    <xf numFmtId="0" fontId="3" fillId="2" borderId="5" xfId="0" applyFont="1" applyFill="1" applyBorder="1"/>
    <xf numFmtId="0" fontId="0" fillId="2" borderId="0" xfId="0" applyFill="1" applyBorder="1"/>
    <xf numFmtId="0" fontId="0" fillId="2" borderId="6" xfId="0" applyFill="1" applyBorder="1"/>
    <xf numFmtId="0" fontId="1" fillId="2" borderId="5" xfId="0" applyFont="1" applyFill="1" applyBorder="1"/>
    <xf numFmtId="0" fontId="3" fillId="2" borderId="7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3" fillId="2" borderId="10" xfId="0" applyFont="1" applyFill="1" applyBorder="1"/>
    <xf numFmtId="0" fontId="17" fillId="2" borderId="5" xfId="0" applyFont="1" applyFill="1" applyBorder="1"/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28" fillId="2" borderId="0" xfId="1" applyFont="1" applyFill="1" applyAlignment="1" applyProtection="1"/>
    <xf numFmtId="0" fontId="3" fillId="2" borderId="0" xfId="0" applyFont="1" applyFill="1" applyBorder="1"/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8" fillId="4" borderId="0" xfId="0" applyNumberFormat="1" applyFont="1" applyFill="1" applyBorder="1" applyAlignment="1" applyProtection="1">
      <alignment vertical="center"/>
      <protection locked="0"/>
    </xf>
    <xf numFmtId="0" fontId="1" fillId="2" borderId="11" xfId="0" applyNumberFormat="1" applyFont="1" applyFill="1" applyBorder="1" applyProtection="1">
      <protection locked="0"/>
    </xf>
    <xf numFmtId="0" fontId="0" fillId="2" borderId="11" xfId="0" applyNumberFormat="1" applyFill="1" applyBorder="1" applyAlignment="1" applyProtection="1">
      <alignment horizontal="center"/>
      <protection locked="0"/>
    </xf>
    <xf numFmtId="0" fontId="2" fillId="2" borderId="12" xfId="0" applyNumberFormat="1" applyFont="1" applyFill="1" applyBorder="1" applyAlignment="1" applyProtection="1">
      <alignment horizontal="center"/>
      <protection locked="0"/>
    </xf>
    <xf numFmtId="0" fontId="0" fillId="2" borderId="0" xfId="0" applyNumberFormat="1" applyFill="1" applyProtection="1">
      <protection locked="0"/>
    </xf>
    <xf numFmtId="0" fontId="1" fillId="5" borderId="13" xfId="0" applyNumberFormat="1" applyFont="1" applyFill="1" applyBorder="1" applyAlignment="1" applyProtection="1">
      <alignment horizontal="center" vertical="center"/>
      <protection locked="0"/>
    </xf>
    <xf numFmtId="0" fontId="1" fillId="4" borderId="14" xfId="0" applyNumberFormat="1" applyFont="1" applyFill="1" applyBorder="1" applyAlignment="1" applyProtection="1">
      <alignment horizontal="center" vertical="center"/>
      <protection locked="0"/>
    </xf>
    <xf numFmtId="0" fontId="8" fillId="0" borderId="6" xfId="0" applyNumberFormat="1" applyFont="1" applyFill="1" applyBorder="1" applyAlignment="1" applyProtection="1">
      <alignment vertical="center"/>
      <protection locked="0"/>
    </xf>
    <xf numFmtId="0" fontId="8" fillId="0" borderId="16" xfId="0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0" fontId="1" fillId="4" borderId="1" xfId="0" applyNumberFormat="1" applyFont="1" applyFill="1" applyBorder="1" applyAlignment="1" applyProtection="1">
      <alignment vertical="center"/>
      <protection locked="0" hidden="1"/>
    </xf>
    <xf numFmtId="0" fontId="1" fillId="4" borderId="17" xfId="0" applyNumberFormat="1" applyFont="1" applyFill="1" applyBorder="1" applyAlignment="1" applyProtection="1">
      <alignment vertical="center"/>
      <protection locked="0"/>
    </xf>
    <xf numFmtId="0" fontId="1" fillId="4" borderId="13" xfId="0" applyNumberFormat="1" applyFont="1" applyFill="1" applyBorder="1" applyAlignment="1" applyProtection="1">
      <alignment horizontal="center" vertical="center"/>
      <protection locked="0"/>
    </xf>
    <xf numFmtId="0" fontId="11" fillId="4" borderId="1" xfId="0" applyNumberFormat="1" applyFont="1" applyFill="1" applyBorder="1" applyAlignment="1" applyProtection="1">
      <alignment vertical="center"/>
      <protection locked="0"/>
    </xf>
    <xf numFmtId="0" fontId="1" fillId="4" borderId="1" xfId="0" applyNumberFormat="1" applyFont="1" applyFill="1" applyBorder="1" applyAlignment="1" applyProtection="1">
      <alignment vertical="center"/>
      <protection locked="0"/>
    </xf>
    <xf numFmtId="0" fontId="8" fillId="0" borderId="18" xfId="0" applyNumberFormat="1" applyFont="1" applyFill="1" applyBorder="1" applyAlignment="1" applyProtection="1">
      <alignment vertical="center"/>
      <protection locked="0"/>
    </xf>
    <xf numFmtId="0" fontId="3" fillId="4" borderId="13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vertical="top"/>
      <protection locked="0"/>
    </xf>
    <xf numFmtId="0" fontId="8" fillId="4" borderId="0" xfId="0" applyNumberFormat="1" applyFont="1" applyFill="1" applyBorder="1" applyAlignment="1" applyProtection="1">
      <protection locked="0"/>
    </xf>
    <xf numFmtId="0" fontId="8" fillId="0" borderId="19" xfId="0" applyNumberFormat="1" applyFont="1" applyFill="1" applyBorder="1" applyAlignment="1" applyProtection="1">
      <alignment vertical="center"/>
      <protection locked="0"/>
    </xf>
    <xf numFmtId="0" fontId="1" fillId="4" borderId="13" xfId="0" applyNumberFormat="1" applyFont="1" applyFill="1" applyBorder="1" applyAlignment="1" applyProtection="1">
      <alignment vertical="center"/>
      <protection locked="0"/>
    </xf>
    <xf numFmtId="0" fontId="5" fillId="3" borderId="0" xfId="0" applyNumberFormat="1" applyFont="1" applyFill="1" applyBorder="1" applyAlignment="1" applyProtection="1">
      <alignment vertical="center"/>
      <protection locked="0"/>
    </xf>
    <xf numFmtId="0" fontId="8" fillId="3" borderId="0" xfId="0" applyNumberFormat="1" applyFont="1" applyFill="1" applyBorder="1" applyAlignment="1" applyProtection="1">
      <alignment vertical="center"/>
      <protection locked="0"/>
    </xf>
    <xf numFmtId="0" fontId="1" fillId="5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16" xfId="0" applyNumberFormat="1" applyFont="1" applyFill="1" applyBorder="1" applyAlignment="1" applyProtection="1">
      <alignment vertical="center"/>
      <protection locked="0"/>
    </xf>
    <xf numFmtId="0" fontId="1" fillId="4" borderId="20" xfId="0" applyNumberFormat="1" applyFont="1" applyFill="1" applyBorder="1" applyAlignment="1" applyProtection="1">
      <alignment horizontal="center" vertical="center"/>
      <protection locked="0"/>
    </xf>
    <xf numFmtId="0" fontId="0" fillId="6" borderId="21" xfId="0" applyFill="1" applyBorder="1" applyAlignment="1" applyProtection="1">
      <alignment horizontal="center" vertical="center" wrapText="1"/>
      <protection locked="0"/>
    </xf>
    <xf numFmtId="0" fontId="0" fillId="6" borderId="22" xfId="0" applyFill="1" applyBorder="1" applyAlignment="1" applyProtection="1">
      <alignment horizontal="center" vertical="center" textRotation="90"/>
      <protection locked="0"/>
    </xf>
    <xf numFmtId="0" fontId="27" fillId="0" borderId="3" xfId="0" applyNumberFormat="1" applyFont="1" applyFill="1" applyBorder="1" applyAlignment="1" applyProtection="1">
      <alignment horizontal="right" wrapText="1"/>
      <protection locked="0"/>
    </xf>
    <xf numFmtId="0" fontId="8" fillId="3" borderId="23" xfId="0" applyNumberFormat="1" applyFont="1" applyFill="1" applyBorder="1" applyAlignment="1" applyProtection="1">
      <alignment vertical="center"/>
      <protection locked="0"/>
    </xf>
    <xf numFmtId="0" fontId="27" fillId="0" borderId="11" xfId="0" applyNumberFormat="1" applyFont="1" applyFill="1" applyBorder="1" applyAlignment="1" applyProtection="1">
      <alignment horizontal="right" wrapText="1"/>
      <protection locked="0"/>
    </xf>
    <xf numFmtId="0" fontId="18" fillId="0" borderId="24" xfId="0" applyNumberFormat="1" applyFont="1" applyFill="1" applyBorder="1" applyAlignment="1" applyProtection="1">
      <protection locked="0"/>
    </xf>
    <xf numFmtId="0" fontId="2" fillId="0" borderId="25" xfId="0" applyNumberFormat="1" applyFont="1" applyFill="1" applyBorder="1" applyAlignment="1" applyProtection="1">
      <alignment horizontal="right" wrapText="1"/>
      <protection locked="0"/>
    </xf>
    <xf numFmtId="0" fontId="26" fillId="6" borderId="26" xfId="0" applyNumberFormat="1" applyFont="1" applyFill="1" applyBorder="1" applyProtection="1">
      <protection locked="0"/>
    </xf>
    <xf numFmtId="0" fontId="17" fillId="6" borderId="27" xfId="0" applyNumberFormat="1" applyFont="1" applyFill="1" applyBorder="1" applyAlignment="1" applyProtection="1">
      <alignment wrapText="1"/>
      <protection locked="0"/>
    </xf>
    <xf numFmtId="164" fontId="17" fillId="2" borderId="27" xfId="0" applyNumberFormat="1" applyFont="1" applyFill="1" applyBorder="1" applyAlignment="1" applyProtection="1">
      <alignment horizontal="right" wrapText="1"/>
      <protection locked="0"/>
    </xf>
    <xf numFmtId="0" fontId="2" fillId="4" borderId="16" xfId="0" applyNumberFormat="1" applyFont="1" applyFill="1" applyBorder="1" applyAlignment="1" applyProtection="1">
      <alignment vertical="center"/>
      <protection locked="0"/>
    </xf>
    <xf numFmtId="0" fontId="8" fillId="4" borderId="6" xfId="0" applyNumberFormat="1" applyFont="1" applyFill="1" applyBorder="1" applyAlignment="1" applyProtection="1">
      <alignment vertical="center"/>
      <protection locked="0"/>
    </xf>
    <xf numFmtId="0" fontId="8" fillId="4" borderId="16" xfId="0" applyNumberFormat="1" applyFont="1" applyFill="1" applyBorder="1" applyAlignment="1" applyProtection="1">
      <alignment vertical="center"/>
      <protection locked="0"/>
    </xf>
    <xf numFmtId="0" fontId="8" fillId="6" borderId="21" xfId="0" applyFont="1" applyFill="1" applyBorder="1" applyAlignment="1" applyProtection="1">
      <alignment horizontal="center" vertical="center" textRotation="90" wrapText="1"/>
      <protection locked="0"/>
    </xf>
    <xf numFmtId="0" fontId="8" fillId="6" borderId="22" xfId="0" applyFont="1" applyFill="1" applyBorder="1" applyAlignment="1" applyProtection="1">
      <alignment horizontal="center" vertical="center" textRotation="90" wrapText="1"/>
      <protection locked="0"/>
    </xf>
    <xf numFmtId="0" fontId="11" fillId="6" borderId="28" xfId="0" applyNumberFormat="1" applyFont="1" applyFill="1" applyBorder="1" applyAlignment="1" applyProtection="1">
      <alignment vertical="center"/>
      <protection locked="0"/>
    </xf>
    <xf numFmtId="0" fontId="11" fillId="6" borderId="19" xfId="0" applyNumberFormat="1" applyFont="1" applyFill="1" applyBorder="1" applyAlignment="1" applyProtection="1">
      <alignment vertical="center"/>
      <protection locked="0"/>
    </xf>
    <xf numFmtId="0" fontId="1" fillId="6" borderId="19" xfId="0" applyNumberFormat="1" applyFont="1" applyFill="1" applyBorder="1" applyAlignment="1" applyProtection="1">
      <alignment vertical="center"/>
      <protection locked="0"/>
    </xf>
    <xf numFmtId="0" fontId="1" fillId="6" borderId="5" xfId="0" applyNumberFormat="1" applyFont="1" applyFill="1" applyBorder="1" applyAlignment="1" applyProtection="1">
      <alignment vertical="center"/>
      <protection locked="0"/>
    </xf>
    <xf numFmtId="0" fontId="1" fillId="6" borderId="0" xfId="0" applyNumberFormat="1" applyFont="1" applyFill="1" applyBorder="1" applyAlignment="1" applyProtection="1">
      <alignment horizontal="center" vertical="center"/>
      <protection locked="0"/>
    </xf>
    <xf numFmtId="164" fontId="1" fillId="6" borderId="20" xfId="0" applyNumberFormat="1" applyFont="1" applyFill="1" applyBorder="1" applyAlignment="1" applyProtection="1">
      <alignment horizontal="center" vertical="center"/>
      <protection locked="0"/>
    </xf>
    <xf numFmtId="0" fontId="1" fillId="6" borderId="28" xfId="0" applyNumberFormat="1" applyFont="1" applyFill="1" applyBorder="1" applyAlignment="1" applyProtection="1">
      <alignment vertical="center"/>
      <protection locked="0"/>
    </xf>
    <xf numFmtId="0" fontId="1" fillId="6" borderId="7" xfId="0" applyNumberFormat="1" applyFont="1" applyFill="1" applyBorder="1" applyAlignment="1" applyProtection="1">
      <alignment vertical="center"/>
      <protection locked="0"/>
    </xf>
    <xf numFmtId="0" fontId="1" fillId="6" borderId="8" xfId="0" applyNumberFormat="1" applyFont="1" applyFill="1" applyBorder="1" applyAlignment="1" applyProtection="1">
      <alignment horizontal="center" vertical="center"/>
      <protection locked="0"/>
    </xf>
    <xf numFmtId="0" fontId="11" fillId="6" borderId="1" xfId="0" applyNumberFormat="1" applyFont="1" applyFill="1" applyBorder="1" applyAlignment="1" applyProtection="1">
      <alignment vertical="center"/>
      <protection locked="0"/>
    </xf>
    <xf numFmtId="0" fontId="1" fillId="6" borderId="1" xfId="0" applyNumberFormat="1" applyFont="1" applyFill="1" applyBorder="1" applyAlignment="1" applyProtection="1">
      <alignment vertical="center"/>
      <protection locked="0"/>
    </xf>
    <xf numFmtId="0" fontId="1" fillId="6" borderId="17" xfId="0" applyNumberFormat="1" applyFont="1" applyFill="1" applyBorder="1" applyAlignment="1" applyProtection="1">
      <alignment vertical="center"/>
      <protection locked="0"/>
    </xf>
    <xf numFmtId="0" fontId="1" fillId="6" borderId="13" xfId="0" applyNumberFormat="1" applyFont="1" applyFill="1" applyBorder="1" applyAlignment="1" applyProtection="1">
      <alignment horizontal="center" vertical="center"/>
      <protection locked="0"/>
    </xf>
    <xf numFmtId="0" fontId="11" fillId="7" borderId="13" xfId="0" applyNumberFormat="1" applyFont="1" applyFill="1" applyBorder="1" applyAlignment="1" applyProtection="1">
      <alignment vertical="center"/>
      <protection locked="0"/>
    </xf>
    <xf numFmtId="0" fontId="1" fillId="7" borderId="13" xfId="0" applyNumberFormat="1" applyFont="1" applyFill="1" applyBorder="1" applyAlignment="1" applyProtection="1">
      <alignment vertical="center"/>
      <protection locked="0"/>
    </xf>
    <xf numFmtId="0" fontId="1" fillId="7" borderId="13" xfId="0" applyNumberFormat="1" applyFont="1" applyFill="1" applyBorder="1" applyAlignment="1" applyProtection="1">
      <alignment horizontal="center" vertical="center"/>
      <protection locked="0"/>
    </xf>
    <xf numFmtId="0" fontId="1" fillId="7" borderId="0" xfId="0" applyNumberFormat="1" applyFont="1" applyFill="1" applyBorder="1" applyAlignment="1" applyProtection="1">
      <alignment horizontal="center" vertical="center"/>
      <protection locked="0"/>
    </xf>
    <xf numFmtId="0" fontId="35" fillId="7" borderId="13" xfId="0" applyNumberFormat="1" applyFont="1" applyFill="1" applyBorder="1" applyAlignment="1" applyProtection="1">
      <alignment horizontal="center" vertical="center"/>
      <protection locked="0"/>
    </xf>
    <xf numFmtId="0" fontId="34" fillId="7" borderId="13" xfId="0" applyNumberFormat="1" applyFont="1" applyFill="1" applyBorder="1" applyAlignment="1" applyProtection="1">
      <alignment vertical="center"/>
      <protection locked="0"/>
    </xf>
    <xf numFmtId="0" fontId="35" fillId="7" borderId="13" xfId="0" applyNumberFormat="1" applyFont="1" applyFill="1" applyBorder="1" applyAlignment="1" applyProtection="1">
      <alignment vertical="center"/>
      <protection locked="0"/>
    </xf>
    <xf numFmtId="0" fontId="1" fillId="6" borderId="1" xfId="0" applyNumberFormat="1" applyFont="1" applyFill="1" applyBorder="1" applyAlignment="1" applyProtection="1">
      <alignment vertical="center"/>
      <protection locked="0" hidden="1"/>
    </xf>
    <xf numFmtId="0" fontId="11" fillId="6" borderId="29" xfId="0" applyNumberFormat="1" applyFont="1" applyFill="1" applyBorder="1" applyAlignment="1" applyProtection="1">
      <alignment vertical="center"/>
      <protection locked="0"/>
    </xf>
    <xf numFmtId="0" fontId="1" fillId="6" borderId="29" xfId="0" applyNumberFormat="1" applyFont="1" applyFill="1" applyBorder="1" applyAlignment="1" applyProtection="1">
      <alignment vertical="center"/>
      <protection locked="0"/>
    </xf>
    <xf numFmtId="0" fontId="1" fillId="5" borderId="17" xfId="0" applyNumberFormat="1" applyFont="1" applyFill="1" applyBorder="1" applyAlignment="1" applyProtection="1">
      <alignment vertical="center"/>
      <protection locked="0" hidden="1"/>
    </xf>
    <xf numFmtId="0" fontId="1" fillId="5" borderId="13" xfId="0" applyNumberFormat="1" applyFont="1" applyFill="1" applyBorder="1" applyAlignment="1" applyProtection="1">
      <alignment vertical="center"/>
      <protection locked="0"/>
    </xf>
    <xf numFmtId="0" fontId="1" fillId="5" borderId="14" xfId="0" applyNumberFormat="1" applyFont="1" applyFill="1" applyBorder="1" applyAlignment="1" applyProtection="1">
      <alignment horizontal="center" vertical="center"/>
      <protection locked="0"/>
    </xf>
    <xf numFmtId="0" fontId="1" fillId="5" borderId="30" xfId="0" applyNumberFormat="1" applyFont="1" applyFill="1" applyBorder="1" applyAlignment="1" applyProtection="1">
      <alignment horizontal="center" vertical="center"/>
      <protection locked="0"/>
    </xf>
    <xf numFmtId="0" fontId="1" fillId="5" borderId="3" xfId="0" applyNumberFormat="1" applyFont="1" applyFill="1" applyBorder="1" applyAlignment="1" applyProtection="1">
      <alignment vertical="center"/>
      <protection locked="0"/>
    </xf>
    <xf numFmtId="0" fontId="1" fillId="5" borderId="10" xfId="0" applyNumberFormat="1" applyFont="1" applyFill="1" applyBorder="1" applyAlignment="1" applyProtection="1">
      <alignment vertical="center"/>
      <protection locked="0" hidden="1"/>
    </xf>
    <xf numFmtId="0" fontId="1" fillId="7" borderId="3" xfId="0" applyNumberFormat="1" applyFont="1" applyFill="1" applyBorder="1" applyAlignment="1" applyProtection="1">
      <alignment horizontal="center" vertical="center"/>
      <protection locked="0"/>
    </xf>
    <xf numFmtId="0" fontId="1" fillId="6" borderId="3" xfId="0" applyNumberFormat="1" applyFont="1" applyFill="1" applyBorder="1" applyAlignment="1" applyProtection="1">
      <alignment horizontal="center" vertical="center"/>
      <protection locked="0"/>
    </xf>
    <xf numFmtId="0" fontId="1" fillId="6" borderId="10" xfId="0" applyNumberFormat="1" applyFont="1" applyFill="1" applyBorder="1" applyAlignment="1" applyProtection="1">
      <alignment vertical="center"/>
      <protection locked="0"/>
    </xf>
    <xf numFmtId="0" fontId="1" fillId="6" borderId="29" xfId="0" applyNumberFormat="1" applyFont="1" applyFill="1" applyBorder="1" applyAlignment="1" applyProtection="1">
      <alignment vertical="center"/>
      <protection locked="0" hidden="1"/>
    </xf>
    <xf numFmtId="0" fontId="23" fillId="6" borderId="28" xfId="0" applyNumberFormat="1" applyFont="1" applyFill="1" applyBorder="1" applyAlignment="1" applyProtection="1">
      <alignment vertical="center"/>
      <protection locked="0"/>
    </xf>
    <xf numFmtId="1" fontId="23" fillId="6" borderId="7" xfId="0" applyNumberFormat="1" applyFont="1" applyFill="1" applyBorder="1" applyAlignment="1" applyProtection="1">
      <alignment vertical="center"/>
      <protection locked="0"/>
    </xf>
    <xf numFmtId="0" fontId="23" fillId="6" borderId="8" xfId="0" applyNumberFormat="1" applyFont="1" applyFill="1" applyBorder="1" applyAlignment="1" applyProtection="1">
      <alignment horizontal="center" vertical="center"/>
      <protection locked="0"/>
    </xf>
    <xf numFmtId="164" fontId="1" fillId="6" borderId="31" xfId="0" applyNumberFormat="1" applyFont="1" applyFill="1" applyBorder="1" applyAlignment="1" applyProtection="1">
      <alignment horizontal="center" vertical="center"/>
      <protection locked="0"/>
    </xf>
    <xf numFmtId="164" fontId="1" fillId="6" borderId="32" xfId="0" applyNumberFormat="1" applyFont="1" applyFill="1" applyBorder="1" applyAlignment="1" applyProtection="1">
      <alignment horizontal="center" vertical="center"/>
      <protection locked="0"/>
    </xf>
    <xf numFmtId="0" fontId="1" fillId="7" borderId="3" xfId="0" applyNumberFormat="1" applyFont="1" applyFill="1" applyBorder="1" applyAlignment="1" applyProtection="1">
      <alignment vertical="center"/>
      <protection locked="0"/>
    </xf>
    <xf numFmtId="0" fontId="1" fillId="7" borderId="0" xfId="0" applyNumberFormat="1" applyFont="1" applyFill="1" applyBorder="1" applyAlignment="1" applyProtection="1">
      <alignment vertical="center"/>
      <protection locked="0"/>
    </xf>
    <xf numFmtId="0" fontId="11" fillId="4" borderId="17" xfId="0" applyNumberFormat="1" applyFont="1" applyFill="1" applyBorder="1" applyAlignment="1" applyProtection="1">
      <alignment vertical="center"/>
      <protection locked="0"/>
    </xf>
    <xf numFmtId="0" fontId="1" fillId="4" borderId="13" xfId="0" applyNumberFormat="1" applyFont="1" applyFill="1" applyBorder="1" applyAlignment="1" applyProtection="1">
      <alignment vertical="center"/>
      <protection locked="0" hidden="1"/>
    </xf>
    <xf numFmtId="0" fontId="13" fillId="4" borderId="13" xfId="0" applyNumberFormat="1" applyFont="1" applyFill="1" applyBorder="1" applyAlignment="1" applyProtection="1">
      <alignment vertical="center"/>
      <protection locked="0"/>
    </xf>
    <xf numFmtId="0" fontId="3" fillId="4" borderId="13" xfId="0" applyNumberFormat="1" applyFont="1" applyFill="1" applyBorder="1" applyAlignment="1" applyProtection="1">
      <alignment vertical="center"/>
      <protection locked="0"/>
    </xf>
    <xf numFmtId="0" fontId="3" fillId="4" borderId="13" xfId="0" applyNumberFormat="1" applyFont="1" applyFill="1" applyBorder="1" applyAlignment="1" applyProtection="1">
      <alignment vertical="center"/>
      <protection locked="0" hidden="1"/>
    </xf>
    <xf numFmtId="0" fontId="1" fillId="5" borderId="5" xfId="0" applyNumberFormat="1" applyFont="1" applyFill="1" applyBorder="1" applyAlignment="1" applyProtection="1">
      <alignment vertical="center"/>
      <protection locked="0" hidden="1"/>
    </xf>
    <xf numFmtId="0" fontId="1" fillId="5" borderId="0" xfId="0" applyNumberFormat="1" applyFont="1" applyFill="1" applyBorder="1" applyAlignment="1" applyProtection="1">
      <alignment vertical="center"/>
      <protection locked="0"/>
    </xf>
    <xf numFmtId="0" fontId="1" fillId="6" borderId="28" xfId="0" applyNumberFormat="1" applyFont="1" applyFill="1" applyBorder="1" applyAlignment="1" applyProtection="1">
      <alignment vertical="center"/>
      <protection locked="0" hidden="1"/>
    </xf>
    <xf numFmtId="0" fontId="1" fillId="5" borderId="17" xfId="0" applyNumberFormat="1" applyFont="1" applyFill="1" applyBorder="1" applyAlignment="1" applyProtection="1">
      <alignment vertical="center"/>
      <protection locked="0"/>
    </xf>
    <xf numFmtId="0" fontId="1" fillId="5" borderId="10" xfId="0" applyNumberFormat="1" applyFont="1" applyFill="1" applyBorder="1" applyAlignment="1" applyProtection="1">
      <alignment vertical="center"/>
      <protection locked="0"/>
    </xf>
    <xf numFmtId="0" fontId="13" fillId="4" borderId="1" xfId="0" applyNumberFormat="1" applyFont="1" applyFill="1" applyBorder="1" applyAlignment="1" applyProtection="1">
      <alignment vertical="center"/>
      <protection locked="0"/>
    </xf>
    <xf numFmtId="0" fontId="3" fillId="4" borderId="1" xfId="0" applyNumberFormat="1" applyFont="1" applyFill="1" applyBorder="1" applyAlignment="1" applyProtection="1">
      <alignment vertical="center"/>
      <protection locked="0"/>
    </xf>
    <xf numFmtId="0" fontId="3" fillId="4" borderId="1" xfId="0" applyNumberFormat="1" applyFont="1" applyFill="1" applyBorder="1" applyAlignment="1" applyProtection="1">
      <alignment vertical="center"/>
      <protection locked="0" hidden="1"/>
    </xf>
    <xf numFmtId="0" fontId="3" fillId="4" borderId="17" xfId="0" applyNumberFormat="1" applyFont="1" applyFill="1" applyBorder="1" applyAlignment="1" applyProtection="1">
      <alignment vertical="center"/>
      <protection locked="0"/>
    </xf>
    <xf numFmtId="0" fontId="3" fillId="4" borderId="20" xfId="0" applyNumberFormat="1" applyFont="1" applyFill="1" applyBorder="1" applyAlignment="1" applyProtection="1">
      <alignment horizontal="center" vertical="center"/>
      <protection locked="0"/>
    </xf>
    <xf numFmtId="0" fontId="11" fillId="4" borderId="1" xfId="0" applyNumberFormat="1" applyFont="1" applyFill="1" applyBorder="1" applyAlignment="1" applyProtection="1">
      <alignment vertical="center"/>
      <protection locked="0" hidden="1"/>
    </xf>
    <xf numFmtId="164" fontId="1" fillId="6" borderId="33" xfId="0" applyNumberFormat="1" applyFont="1" applyFill="1" applyBorder="1" applyAlignment="1" applyProtection="1">
      <alignment horizontal="center" vertical="center"/>
      <protection locked="0"/>
    </xf>
    <xf numFmtId="0" fontId="17" fillId="6" borderId="1" xfId="0" applyNumberFormat="1" applyFont="1" applyFill="1" applyBorder="1" applyAlignment="1" applyProtection="1">
      <alignment vertical="center"/>
      <protection locked="0"/>
    </xf>
    <xf numFmtId="0" fontId="17" fillId="6" borderId="29" xfId="0" applyNumberFormat="1" applyFont="1" applyFill="1" applyBorder="1" applyAlignment="1" applyProtection="1">
      <alignment vertical="center"/>
      <protection locked="0"/>
    </xf>
    <xf numFmtId="0" fontId="17" fillId="6" borderId="28" xfId="0" applyNumberFormat="1" applyFont="1" applyFill="1" applyBorder="1" applyAlignment="1" applyProtection="1">
      <alignment vertical="center"/>
      <protection locked="0"/>
    </xf>
    <xf numFmtId="0" fontId="39" fillId="6" borderId="28" xfId="0" applyNumberFormat="1" applyFont="1" applyFill="1" applyBorder="1" applyAlignment="1" applyProtection="1">
      <alignment vertical="center"/>
      <protection locked="0"/>
    </xf>
    <xf numFmtId="0" fontId="38" fillId="7" borderId="13" xfId="0" applyNumberFormat="1" applyFont="1" applyFill="1" applyBorder="1" applyAlignment="1" applyProtection="1">
      <alignment vertical="center"/>
      <protection locked="0"/>
    </xf>
    <xf numFmtId="0" fontId="17" fillId="4" borderId="1" xfId="0" applyNumberFormat="1" applyFont="1" applyFill="1" applyBorder="1" applyAlignment="1" applyProtection="1">
      <alignment vertical="center"/>
      <protection locked="0"/>
    </xf>
    <xf numFmtId="0" fontId="17" fillId="7" borderId="13" xfId="0" applyNumberFormat="1" applyFont="1" applyFill="1" applyBorder="1" applyAlignment="1" applyProtection="1">
      <alignment vertical="center"/>
      <protection locked="0"/>
    </xf>
    <xf numFmtId="0" fontId="1" fillId="6" borderId="34" xfId="0" applyNumberFormat="1" applyFont="1" applyFill="1" applyBorder="1" applyAlignment="1" applyProtection="1">
      <alignment horizontal="left" wrapText="1"/>
      <protection locked="0"/>
    </xf>
    <xf numFmtId="0" fontId="1" fillId="5" borderId="7" xfId="0" applyNumberFormat="1" applyFont="1" applyFill="1" applyBorder="1" applyAlignment="1" applyProtection="1">
      <alignment vertical="center"/>
      <protection locked="0"/>
    </xf>
    <xf numFmtId="0" fontId="1" fillId="5" borderId="8" xfId="0" applyNumberFormat="1" applyFont="1" applyFill="1" applyBorder="1" applyAlignment="1" applyProtection="1">
      <alignment vertical="center"/>
      <protection locked="0"/>
    </xf>
    <xf numFmtId="0" fontId="1" fillId="5" borderId="8" xfId="0" applyNumberFormat="1" applyFont="1" applyFill="1" applyBorder="1" applyAlignment="1" applyProtection="1">
      <alignment horizontal="center" vertical="center"/>
      <protection locked="0"/>
    </xf>
    <xf numFmtId="0" fontId="1" fillId="5" borderId="35" xfId="0" applyNumberFormat="1" applyFont="1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5" fillId="2" borderId="23" xfId="0" applyNumberFormat="1" applyFont="1" applyFill="1" applyBorder="1" applyAlignment="1" applyProtection="1">
      <alignment vertical="center"/>
      <protection locked="0"/>
    </xf>
    <xf numFmtId="0" fontId="8" fillId="2" borderId="23" xfId="0" applyNumberFormat="1" applyFont="1" applyFill="1" applyBorder="1" applyAlignment="1" applyProtection="1">
      <alignment vertical="center"/>
      <protection locked="0"/>
    </xf>
    <xf numFmtId="0" fontId="11" fillId="2" borderId="23" xfId="0" applyNumberFormat="1" applyFont="1" applyFill="1" applyBorder="1" applyAlignment="1" applyProtection="1">
      <alignment vertical="center"/>
      <protection locked="0"/>
    </xf>
    <xf numFmtId="0" fontId="1" fillId="2" borderId="23" xfId="0" applyNumberFormat="1" applyFont="1" applyFill="1" applyBorder="1" applyAlignment="1" applyProtection="1">
      <alignment vertical="center"/>
      <protection locked="0"/>
    </xf>
    <xf numFmtId="0" fontId="1" fillId="2" borderId="23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NumberFormat="1" applyFill="1" applyBorder="1" applyProtection="1">
      <protection locked="0"/>
    </xf>
    <xf numFmtId="0" fontId="2" fillId="2" borderId="0" xfId="0" applyNumberFormat="1" applyFont="1" applyFill="1" applyProtection="1">
      <protection locked="0"/>
    </xf>
    <xf numFmtId="0" fontId="38" fillId="7" borderId="36" xfId="0" applyNumberFormat="1" applyFont="1" applyFill="1" applyBorder="1" applyAlignment="1" applyProtection="1">
      <alignment vertical="center"/>
      <protection locked="0"/>
    </xf>
    <xf numFmtId="0" fontId="35" fillId="7" borderId="36" xfId="0" applyNumberFormat="1" applyFont="1" applyFill="1" applyBorder="1" applyAlignment="1" applyProtection="1">
      <alignment vertical="center"/>
      <protection locked="0"/>
    </xf>
    <xf numFmtId="0" fontId="35" fillId="7" borderId="36" xfId="0" applyNumberFormat="1" applyFont="1" applyFill="1" applyBorder="1" applyAlignment="1" applyProtection="1">
      <alignment horizontal="center" vertical="center"/>
      <protection locked="0"/>
    </xf>
    <xf numFmtId="0" fontId="1" fillId="7" borderId="36" xfId="0" applyNumberFormat="1" applyFont="1" applyFill="1" applyBorder="1" applyAlignment="1" applyProtection="1">
      <alignment horizontal="center" vertical="center"/>
      <protection locked="0"/>
    </xf>
    <xf numFmtId="164" fontId="1" fillId="6" borderId="34" xfId="0" applyNumberFormat="1" applyFont="1" applyFill="1" applyBorder="1" applyAlignment="1" applyProtection="1">
      <alignment horizontal="center" vertical="center"/>
      <protection locked="0"/>
    </xf>
    <xf numFmtId="164" fontId="1" fillId="7" borderId="8" xfId="0" applyNumberFormat="1" applyFont="1" applyFill="1" applyBorder="1" applyAlignment="1" applyProtection="1">
      <alignment vertical="center"/>
      <protection locked="0"/>
    </xf>
    <xf numFmtId="164" fontId="1" fillId="7" borderId="6" xfId="0" applyNumberFormat="1" applyFont="1" applyFill="1" applyBorder="1" applyAlignment="1" applyProtection="1">
      <alignment vertical="center"/>
      <protection locked="0"/>
    </xf>
    <xf numFmtId="164" fontId="1" fillId="6" borderId="28" xfId="0" applyNumberFormat="1" applyFont="1" applyFill="1" applyBorder="1" applyAlignment="1" applyProtection="1">
      <alignment vertical="center"/>
      <protection locked="0"/>
    </xf>
    <xf numFmtId="164" fontId="1" fillId="6" borderId="1" xfId="0" applyNumberFormat="1" applyFont="1" applyFill="1" applyBorder="1" applyAlignment="1" applyProtection="1">
      <alignment vertical="center"/>
      <protection locked="0"/>
    </xf>
    <xf numFmtId="164" fontId="1" fillId="7" borderId="13" xfId="0" applyNumberFormat="1" applyFont="1" applyFill="1" applyBorder="1" applyAlignment="1" applyProtection="1">
      <alignment vertical="center"/>
      <protection locked="0"/>
    </xf>
    <xf numFmtId="164" fontId="1" fillId="7" borderId="4" xfId="0" applyNumberFormat="1" applyFont="1" applyFill="1" applyBorder="1" applyAlignment="1" applyProtection="1">
      <alignment vertical="center"/>
      <protection locked="0"/>
    </xf>
    <xf numFmtId="164" fontId="1" fillId="7" borderId="37" xfId="0" applyNumberFormat="1" applyFont="1" applyFill="1" applyBorder="1" applyAlignment="1" applyProtection="1">
      <alignment vertical="center"/>
      <protection locked="0"/>
    </xf>
    <xf numFmtId="164" fontId="1" fillId="5" borderId="1" xfId="0" applyNumberFormat="1" applyFont="1" applyFill="1" applyBorder="1" applyAlignment="1" applyProtection="1">
      <alignment vertical="center"/>
      <protection locked="0"/>
    </xf>
    <xf numFmtId="164" fontId="1" fillId="5" borderId="29" xfId="0" applyNumberFormat="1" applyFont="1" applyFill="1" applyBorder="1" applyAlignment="1" applyProtection="1">
      <alignment vertical="center"/>
      <protection locked="0" hidden="1"/>
    </xf>
    <xf numFmtId="164" fontId="1" fillId="5" borderId="4" xfId="0" applyNumberFormat="1" applyFont="1" applyFill="1" applyBorder="1" applyAlignment="1" applyProtection="1">
      <alignment vertical="center"/>
      <protection locked="0"/>
    </xf>
    <xf numFmtId="164" fontId="1" fillId="4" borderId="13" xfId="0" applyNumberFormat="1" applyFont="1" applyFill="1" applyBorder="1" applyAlignment="1" applyProtection="1">
      <alignment vertical="center"/>
      <protection locked="0" hidden="1"/>
    </xf>
    <xf numFmtId="164" fontId="1" fillId="4" borderId="37" xfId="0" applyNumberFormat="1" applyFont="1" applyFill="1" applyBorder="1" applyAlignment="1" applyProtection="1">
      <alignment vertical="center"/>
      <protection locked="0"/>
    </xf>
    <xf numFmtId="164" fontId="1" fillId="6" borderId="19" xfId="0" applyNumberFormat="1" applyFont="1" applyFill="1" applyBorder="1" applyAlignment="1" applyProtection="1">
      <alignment vertical="center"/>
      <protection locked="0"/>
    </xf>
    <xf numFmtId="164" fontId="1" fillId="6" borderId="29" xfId="0" applyNumberFormat="1" applyFont="1" applyFill="1" applyBorder="1" applyAlignment="1" applyProtection="1">
      <alignment vertical="center"/>
      <protection locked="0"/>
    </xf>
    <xf numFmtId="164" fontId="1" fillId="4" borderId="13" xfId="0" applyNumberFormat="1" applyFont="1" applyFill="1" applyBorder="1" applyAlignment="1" applyProtection="1">
      <alignment vertical="center"/>
      <protection locked="0"/>
    </xf>
    <xf numFmtId="164" fontId="1" fillId="5" borderId="17" xfId="0" applyNumberFormat="1" applyFont="1" applyFill="1" applyBorder="1" applyAlignment="1" applyProtection="1">
      <alignment vertical="center"/>
      <protection locked="0"/>
    </xf>
    <xf numFmtId="164" fontId="1" fillId="5" borderId="37" xfId="0" applyNumberFormat="1" applyFont="1" applyFill="1" applyBorder="1" applyAlignment="1" applyProtection="1">
      <alignment vertical="center"/>
      <protection locked="0"/>
    </xf>
    <xf numFmtId="164" fontId="1" fillId="4" borderId="17" xfId="0" applyNumberFormat="1" applyFont="1" applyFill="1" applyBorder="1" applyAlignment="1" applyProtection="1">
      <alignment vertical="center"/>
      <protection locked="0" hidden="1"/>
    </xf>
    <xf numFmtId="164" fontId="1" fillId="4" borderId="1" xfId="0" applyNumberFormat="1" applyFont="1" applyFill="1" applyBorder="1" applyAlignment="1" applyProtection="1">
      <alignment vertical="center"/>
      <protection locked="0" hidden="1"/>
    </xf>
    <xf numFmtId="164" fontId="1" fillId="4" borderId="1" xfId="0" applyNumberFormat="1" applyFont="1" applyFill="1" applyBorder="1" applyAlignment="1" applyProtection="1">
      <alignment vertical="center"/>
      <protection locked="0"/>
    </xf>
    <xf numFmtId="164" fontId="1" fillId="5" borderId="10" xfId="0" applyNumberFormat="1" applyFont="1" applyFill="1" applyBorder="1" applyAlignment="1" applyProtection="1">
      <alignment vertical="center"/>
      <protection locked="0"/>
    </xf>
    <xf numFmtId="164" fontId="1" fillId="4" borderId="14" xfId="0" applyNumberFormat="1" applyFont="1" applyFill="1" applyBorder="1" applyAlignment="1" applyProtection="1">
      <alignment vertical="center"/>
      <protection locked="0"/>
    </xf>
    <xf numFmtId="164" fontId="1" fillId="5" borderId="10" xfId="0" applyNumberFormat="1" applyFont="1" applyFill="1" applyBorder="1" applyAlignment="1" applyProtection="1">
      <alignment vertical="center"/>
      <protection locked="0" hidden="1"/>
    </xf>
    <xf numFmtId="164" fontId="1" fillId="5" borderId="17" xfId="0" applyNumberFormat="1" applyFont="1" applyFill="1" applyBorder="1" applyAlignment="1" applyProtection="1">
      <alignment vertical="center"/>
      <protection locked="0" hidden="1"/>
    </xf>
    <xf numFmtId="164" fontId="1" fillId="4" borderId="20" xfId="0" applyNumberFormat="1" applyFont="1" applyFill="1" applyBorder="1" applyAlignment="1" applyProtection="1">
      <alignment vertical="center"/>
      <protection locked="0"/>
    </xf>
    <xf numFmtId="164" fontId="1" fillId="5" borderId="7" xfId="0" applyNumberFormat="1" applyFont="1" applyFill="1" applyBorder="1" applyAlignment="1" applyProtection="1">
      <alignment vertical="center"/>
      <protection locked="0" hidden="1"/>
    </xf>
    <xf numFmtId="164" fontId="1" fillId="5" borderId="9" xfId="0" applyNumberFormat="1" applyFont="1" applyFill="1" applyBorder="1" applyAlignment="1" applyProtection="1">
      <alignment vertical="center"/>
      <protection locked="0"/>
    </xf>
    <xf numFmtId="164" fontId="1" fillId="5" borderId="5" xfId="0" applyNumberFormat="1" applyFont="1" applyFill="1" applyBorder="1" applyAlignment="1" applyProtection="1">
      <alignment vertical="center"/>
      <protection locked="0" hidden="1"/>
    </xf>
    <xf numFmtId="164" fontId="1" fillId="5" borderId="6" xfId="0" applyNumberFormat="1" applyFont="1" applyFill="1" applyBorder="1" applyAlignment="1" applyProtection="1">
      <alignment vertical="center"/>
      <protection locked="0"/>
    </xf>
    <xf numFmtId="164" fontId="1" fillId="6" borderId="38" xfId="0" applyNumberFormat="1" applyFont="1" applyFill="1" applyBorder="1" applyAlignment="1" applyProtection="1">
      <alignment vertical="center"/>
      <protection locked="0"/>
    </xf>
    <xf numFmtId="164" fontId="1" fillId="6" borderId="27" xfId="0" applyNumberFormat="1" applyFont="1" applyFill="1" applyBorder="1" applyAlignment="1" applyProtection="1">
      <alignment vertical="center"/>
      <protection locked="0"/>
    </xf>
    <xf numFmtId="164" fontId="8" fillId="2" borderId="0" xfId="0" applyNumberFormat="1" applyFont="1" applyFill="1" applyProtection="1">
      <protection locked="0"/>
    </xf>
    <xf numFmtId="164" fontId="8" fillId="2" borderId="0" xfId="0" applyNumberFormat="1" applyFont="1" applyFill="1" applyBorder="1" applyProtection="1">
      <protection locked="0"/>
    </xf>
    <xf numFmtId="164" fontId="1" fillId="7" borderId="36" xfId="0" applyNumberFormat="1" applyFont="1" applyFill="1" applyBorder="1" applyAlignment="1" applyProtection="1">
      <alignment vertical="center"/>
      <protection locked="0"/>
    </xf>
    <xf numFmtId="164" fontId="1" fillId="7" borderId="39" xfId="0" applyNumberFormat="1" applyFont="1" applyFill="1" applyBorder="1" applyAlignment="1" applyProtection="1">
      <alignment vertical="center"/>
      <protection locked="0"/>
    </xf>
    <xf numFmtId="164" fontId="31" fillId="5" borderId="7" xfId="0" applyNumberFormat="1" applyFont="1" applyFill="1" applyBorder="1" applyAlignment="1" applyProtection="1">
      <alignment vertical="center"/>
      <protection locked="0"/>
    </xf>
    <xf numFmtId="164" fontId="31" fillId="5" borderId="9" xfId="0" applyNumberFormat="1" applyFont="1" applyFill="1" applyBorder="1" applyAlignment="1" applyProtection="1">
      <alignment vertical="center"/>
      <protection locked="0"/>
    </xf>
    <xf numFmtId="164" fontId="31" fillId="5" borderId="17" xfId="0" applyNumberFormat="1" applyFont="1" applyFill="1" applyBorder="1" applyAlignment="1" applyProtection="1">
      <alignment vertical="center"/>
      <protection locked="0"/>
    </xf>
    <xf numFmtId="164" fontId="31" fillId="5" borderId="37" xfId="0" applyNumberFormat="1" applyFont="1" applyFill="1" applyBorder="1" applyAlignment="1" applyProtection="1">
      <alignment vertical="center"/>
      <protection locked="0"/>
    </xf>
    <xf numFmtId="164" fontId="31" fillId="5" borderId="1" xfId="0" applyNumberFormat="1" applyFont="1" applyFill="1" applyBorder="1" applyAlignment="1" applyProtection="1">
      <alignment vertical="center"/>
      <protection locked="0"/>
    </xf>
    <xf numFmtId="164" fontId="31" fillId="5" borderId="28" xfId="0" applyNumberFormat="1" applyFont="1" applyFill="1" applyBorder="1" applyAlignment="1" applyProtection="1">
      <alignment vertical="center"/>
      <protection locked="0"/>
    </xf>
    <xf numFmtId="164" fontId="31" fillId="5" borderId="19" xfId="0" applyNumberFormat="1" applyFont="1" applyFill="1" applyBorder="1" applyAlignment="1" applyProtection="1">
      <alignment vertical="center"/>
      <protection locked="0"/>
    </xf>
    <xf numFmtId="164" fontId="1" fillId="2" borderId="23" xfId="0" applyNumberFormat="1" applyFont="1" applyFill="1" applyBorder="1" applyAlignment="1" applyProtection="1">
      <alignment vertical="center"/>
      <protection locked="0"/>
    </xf>
    <xf numFmtId="0" fontId="39" fillId="6" borderId="19" xfId="0" applyNumberFormat="1" applyFont="1" applyFill="1" applyBorder="1" applyAlignment="1" applyProtection="1">
      <alignment vertical="center"/>
      <protection locked="0"/>
    </xf>
    <xf numFmtId="0" fontId="23" fillId="6" borderId="19" xfId="0" applyNumberFormat="1" applyFont="1" applyFill="1" applyBorder="1" applyAlignment="1" applyProtection="1">
      <alignment vertical="center"/>
      <protection locked="0"/>
    </xf>
    <xf numFmtId="1" fontId="23" fillId="6" borderId="5" xfId="0" applyNumberFormat="1" applyFont="1" applyFill="1" applyBorder="1" applyAlignment="1" applyProtection="1">
      <alignment vertical="center"/>
      <protection locked="0"/>
    </xf>
    <xf numFmtId="0" fontId="23" fillId="6" borderId="0" xfId="0" applyNumberFormat="1" applyFont="1" applyFill="1" applyBorder="1" applyAlignment="1" applyProtection="1">
      <alignment horizontal="center" vertical="center"/>
      <protection locked="0"/>
    </xf>
    <xf numFmtId="164" fontId="31" fillId="5" borderId="29" xfId="0" applyNumberFormat="1" applyFont="1" applyFill="1" applyBorder="1" applyAlignment="1" applyProtection="1">
      <alignment vertical="center"/>
      <protection locked="0"/>
    </xf>
    <xf numFmtId="0" fontId="23" fillId="4" borderId="0" xfId="0" applyNumberFormat="1" applyFont="1" applyFill="1" applyBorder="1" applyAlignment="1" applyProtection="1">
      <alignment horizontal="left" vertical="center"/>
      <protection locked="0"/>
    </xf>
    <xf numFmtId="0" fontId="39" fillId="4" borderId="1" xfId="0" applyNumberFormat="1" applyFont="1" applyFill="1" applyBorder="1" applyAlignment="1" applyProtection="1">
      <alignment vertical="center"/>
      <protection locked="0"/>
    </xf>
    <xf numFmtId="0" fontId="23" fillId="4" borderId="1" xfId="0" applyNumberFormat="1" applyFont="1" applyFill="1" applyBorder="1" applyAlignment="1" applyProtection="1">
      <alignment vertical="center"/>
      <protection locked="0"/>
    </xf>
    <xf numFmtId="1" fontId="23" fillId="4" borderId="17" xfId="0" applyNumberFormat="1" applyFont="1" applyFill="1" applyBorder="1" applyAlignment="1" applyProtection="1">
      <alignment vertical="center"/>
      <protection locked="0"/>
    </xf>
    <xf numFmtId="0" fontId="23" fillId="4" borderId="13" xfId="0" applyNumberFormat="1" applyFont="1" applyFill="1" applyBorder="1" applyAlignment="1" applyProtection="1">
      <alignment horizontal="center" vertical="center"/>
      <protection locked="0"/>
    </xf>
    <xf numFmtId="164" fontId="1" fillId="4" borderId="20" xfId="0" applyNumberFormat="1" applyFont="1" applyFill="1" applyBorder="1" applyAlignment="1" applyProtection="1">
      <alignment horizontal="center" vertical="center"/>
      <protection locked="0"/>
    </xf>
    <xf numFmtId="164" fontId="31" fillId="4" borderId="1" xfId="0" applyNumberFormat="1" applyFont="1" applyFill="1" applyBorder="1" applyAlignment="1" applyProtection="1">
      <alignment vertical="center"/>
      <protection locked="0"/>
    </xf>
    <xf numFmtId="164" fontId="31" fillId="5" borderId="4" xfId="0" applyNumberFormat="1" applyFont="1" applyFill="1" applyBorder="1" applyAlignment="1" applyProtection="1">
      <alignment vertical="center"/>
      <protection locked="0"/>
    </xf>
    <xf numFmtId="164" fontId="1" fillId="4" borderId="5" xfId="0" applyNumberFormat="1" applyFont="1" applyFill="1" applyBorder="1" applyAlignment="1" applyProtection="1">
      <alignment vertical="center"/>
      <protection locked="0"/>
    </xf>
    <xf numFmtId="164" fontId="31" fillId="4" borderId="6" xfId="0" applyNumberFormat="1" applyFont="1" applyFill="1" applyBorder="1" applyAlignment="1" applyProtection="1">
      <alignment vertical="center"/>
      <protection locked="0"/>
    </xf>
    <xf numFmtId="0" fontId="23" fillId="2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0" xfId="0" applyNumberFormat="1" applyFont="1" applyFill="1" applyBorder="1" applyAlignment="1" applyProtection="1">
      <alignment horizontal="center" vertical="center"/>
      <protection locked="0"/>
    </xf>
    <xf numFmtId="0" fontId="23" fillId="2" borderId="29" xfId="0" applyNumberFormat="1" applyFont="1" applyFill="1" applyBorder="1" applyAlignment="1" applyProtection="1">
      <alignment horizontal="center" vertical="center"/>
      <protection locked="0"/>
    </xf>
    <xf numFmtId="0" fontId="8" fillId="2" borderId="0" xfId="0" applyNumberFormat="1" applyFont="1" applyFill="1" applyProtection="1">
      <protection locked="0"/>
    </xf>
    <xf numFmtId="0" fontId="8" fillId="2" borderId="0" xfId="0" applyNumberFormat="1" applyFont="1" applyFill="1" applyBorder="1" applyProtection="1">
      <protection locked="0"/>
    </xf>
    <xf numFmtId="0" fontId="8" fillId="0" borderId="6" xfId="0" applyNumberFormat="1" applyFont="1" applyFill="1" applyBorder="1" applyAlignment="1" applyProtection="1">
      <protection locked="0"/>
    </xf>
    <xf numFmtId="0" fontId="11" fillId="7" borderId="0" xfId="0" applyNumberFormat="1" applyFont="1" applyFill="1" applyBorder="1" applyAlignment="1" applyProtection="1">
      <alignment vertical="center"/>
      <protection locked="0"/>
    </xf>
    <xf numFmtId="0" fontId="3" fillId="2" borderId="0" xfId="0" applyFont="1" applyFill="1" applyProtection="1"/>
    <xf numFmtId="0" fontId="3" fillId="2" borderId="0" xfId="0" applyFont="1" applyFill="1" applyAlignment="1" applyProtection="1">
      <alignment horizontal="center"/>
    </xf>
    <xf numFmtId="0" fontId="2" fillId="2" borderId="6" xfId="0" applyFont="1" applyFill="1" applyBorder="1" applyAlignment="1" applyProtection="1">
      <alignment horizontal="right" vertical="center"/>
    </xf>
    <xf numFmtId="0" fontId="3" fillId="2" borderId="0" xfId="0" applyFont="1" applyFill="1" applyBorder="1" applyProtection="1"/>
    <xf numFmtId="0" fontId="3" fillId="2" borderId="3" xfId="0" applyFont="1" applyFill="1" applyBorder="1" applyProtection="1"/>
    <xf numFmtId="0" fontId="3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right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Alignment="1" applyProtection="1">
      <alignment horizontal="right"/>
    </xf>
    <xf numFmtId="0" fontId="3" fillId="2" borderId="8" xfId="0" applyFont="1" applyFill="1" applyBorder="1" applyProtection="1"/>
    <xf numFmtId="0" fontId="15" fillId="2" borderId="40" xfId="0" applyFont="1" applyFill="1" applyBorder="1" applyAlignment="1" applyProtection="1">
      <alignment vertical="center"/>
    </xf>
    <xf numFmtId="0" fontId="3" fillId="2" borderId="36" xfId="0" applyFont="1" applyFill="1" applyBorder="1" applyProtection="1"/>
    <xf numFmtId="0" fontId="3" fillId="2" borderId="23" xfId="0" applyFont="1" applyFill="1" applyBorder="1" applyAlignment="1" applyProtection="1">
      <alignment horizontal="center"/>
    </xf>
    <xf numFmtId="0" fontId="3" fillId="2" borderId="23" xfId="0" applyFont="1" applyFill="1" applyBorder="1" applyProtection="1"/>
    <xf numFmtId="0" fontId="1" fillId="2" borderId="25" xfId="0" applyFont="1" applyFill="1" applyBorder="1" applyAlignment="1" applyProtection="1">
      <alignment wrapText="1"/>
    </xf>
    <xf numFmtId="0" fontId="1" fillId="2" borderId="27" xfId="0" applyFont="1" applyFill="1" applyBorder="1" applyAlignment="1" applyProtection="1">
      <alignment wrapText="1"/>
    </xf>
    <xf numFmtId="0" fontId="3" fillId="2" borderId="27" xfId="0" applyFont="1" applyFill="1" applyBorder="1" applyAlignment="1" applyProtection="1">
      <alignment wrapText="1"/>
    </xf>
    <xf numFmtId="0" fontId="3" fillId="2" borderId="41" xfId="0" applyFont="1" applyFill="1" applyBorder="1" applyAlignment="1" applyProtection="1">
      <alignment wrapText="1"/>
    </xf>
    <xf numFmtId="0" fontId="3" fillId="2" borderId="11" xfId="0" applyFont="1" applyFill="1" applyBorder="1" applyAlignment="1" applyProtection="1">
      <alignment horizontal="center" wrapText="1"/>
    </xf>
    <xf numFmtId="0" fontId="3" fillId="2" borderId="12" xfId="0" applyFont="1" applyFill="1" applyBorder="1" applyAlignment="1" applyProtection="1">
      <alignment wrapText="1"/>
    </xf>
    <xf numFmtId="0" fontId="11" fillId="2" borderId="42" xfId="0" applyFont="1" applyFill="1" applyBorder="1" applyAlignment="1" applyProtection="1">
      <alignment vertical="center"/>
    </xf>
    <xf numFmtId="0" fontId="1" fillId="2" borderId="43" xfId="0" applyFont="1" applyFill="1" applyBorder="1" applyAlignment="1" applyProtection="1">
      <alignment vertical="center"/>
    </xf>
    <xf numFmtId="0" fontId="1" fillId="2" borderId="43" xfId="0" applyFont="1" applyFill="1" applyBorder="1" applyAlignment="1" applyProtection="1">
      <alignment horizontal="center" vertical="center"/>
    </xf>
    <xf numFmtId="164" fontId="1" fillId="2" borderId="42" xfId="0" applyNumberFormat="1" applyFont="1" applyFill="1" applyBorder="1" applyAlignment="1" applyProtection="1">
      <alignment vertical="center"/>
    </xf>
    <xf numFmtId="164" fontId="1" fillId="2" borderId="44" xfId="0" applyNumberFormat="1" applyFont="1" applyFill="1" applyBorder="1" applyAlignment="1" applyProtection="1">
      <alignment vertical="center"/>
    </xf>
    <xf numFmtId="164" fontId="1" fillId="2" borderId="45" xfId="0" applyNumberFormat="1" applyFont="1" applyFill="1" applyBorder="1" applyAlignment="1" applyProtection="1">
      <alignment vertical="center"/>
    </xf>
    <xf numFmtId="164" fontId="1" fillId="2" borderId="46" xfId="0" applyNumberFormat="1" applyFont="1" applyFill="1" applyBorder="1" applyAlignment="1" applyProtection="1">
      <alignment vertical="center"/>
    </xf>
    <xf numFmtId="0" fontId="1" fillId="2" borderId="0" xfId="0" applyFont="1" applyFill="1" applyProtection="1"/>
    <xf numFmtId="0" fontId="1" fillId="2" borderId="23" xfId="0" applyFont="1" applyFill="1" applyBorder="1" applyAlignment="1" applyProtection="1">
      <alignment vertical="center"/>
    </xf>
    <xf numFmtId="0" fontId="11" fillId="8" borderId="42" xfId="0" applyFont="1" applyFill="1" applyBorder="1" applyAlignment="1" applyProtection="1">
      <alignment vertical="center"/>
    </xf>
    <xf numFmtId="0" fontId="1" fillId="8" borderId="43" xfId="0" applyFont="1" applyFill="1" applyBorder="1" applyAlignment="1" applyProtection="1">
      <alignment vertical="center"/>
    </xf>
    <xf numFmtId="0" fontId="1" fillId="8" borderId="23" xfId="0" applyFont="1" applyFill="1" applyBorder="1" applyAlignment="1" applyProtection="1">
      <alignment vertical="center"/>
    </xf>
    <xf numFmtId="0" fontId="1" fillId="8" borderId="23" xfId="0" applyFont="1" applyFill="1" applyBorder="1" applyAlignment="1" applyProtection="1">
      <alignment horizontal="center" vertical="center"/>
    </xf>
    <xf numFmtId="164" fontId="3" fillId="8" borderId="47" xfId="0" applyNumberFormat="1" applyFont="1" applyFill="1" applyBorder="1" applyAlignment="1" applyProtection="1">
      <alignment vertical="center"/>
    </xf>
    <xf numFmtId="164" fontId="3" fillId="8" borderId="48" xfId="0" applyNumberFormat="1" applyFont="1" applyFill="1" applyBorder="1" applyAlignment="1" applyProtection="1">
      <alignment vertical="center"/>
    </xf>
    <xf numFmtId="164" fontId="1" fillId="8" borderId="47" xfId="0" applyNumberFormat="1" applyFont="1" applyFill="1" applyBorder="1" applyAlignment="1" applyProtection="1">
      <alignment vertical="center"/>
    </xf>
    <xf numFmtId="164" fontId="1" fillId="8" borderId="48" xfId="0" applyNumberFormat="1" applyFont="1" applyFill="1" applyBorder="1" applyAlignment="1" applyProtection="1">
      <alignment vertical="center"/>
    </xf>
    <xf numFmtId="0" fontId="1" fillId="2" borderId="0" xfId="0" applyFont="1" applyFill="1" applyAlignment="1" applyProtection="1">
      <alignment vertical="center"/>
    </xf>
    <xf numFmtId="0" fontId="1" fillId="8" borderId="43" xfId="0" applyFont="1" applyFill="1" applyBorder="1" applyAlignment="1" applyProtection="1">
      <alignment horizontal="center" vertical="center"/>
    </xf>
    <xf numFmtId="164" fontId="3" fillId="8" borderId="45" xfId="0" applyNumberFormat="1" applyFont="1" applyFill="1" applyBorder="1" applyAlignment="1" applyProtection="1">
      <alignment vertical="center"/>
    </xf>
    <xf numFmtId="164" fontId="3" fillId="8" borderId="44" xfId="0" applyNumberFormat="1" applyFont="1" applyFill="1" applyBorder="1" applyAlignment="1" applyProtection="1">
      <alignment vertical="center"/>
    </xf>
    <xf numFmtId="164" fontId="1" fillId="8" borderId="45" xfId="0" applyNumberFormat="1" applyFont="1" applyFill="1" applyBorder="1" applyAlignment="1" applyProtection="1">
      <alignment vertical="center"/>
    </xf>
    <xf numFmtId="164" fontId="1" fillId="8" borderId="44" xfId="0" applyNumberFormat="1" applyFont="1" applyFill="1" applyBorder="1" applyAlignment="1" applyProtection="1">
      <alignment vertical="center"/>
    </xf>
    <xf numFmtId="0" fontId="1" fillId="8" borderId="18" xfId="0" applyFont="1" applyFill="1" applyBorder="1" applyAlignment="1" applyProtection="1">
      <alignment horizontal="center" vertical="center"/>
    </xf>
    <xf numFmtId="0" fontId="1" fillId="8" borderId="18" xfId="0" applyFont="1" applyFill="1" applyBorder="1" applyAlignment="1" applyProtection="1">
      <alignment vertical="center"/>
    </xf>
    <xf numFmtId="164" fontId="3" fillId="8" borderId="49" xfId="0" applyNumberFormat="1" applyFont="1" applyFill="1" applyBorder="1" applyAlignment="1" applyProtection="1">
      <alignment vertical="center"/>
    </xf>
    <xf numFmtId="164" fontId="3" fillId="8" borderId="50" xfId="0" applyNumberFormat="1" applyFont="1" applyFill="1" applyBorder="1" applyAlignment="1" applyProtection="1">
      <alignment vertical="center"/>
    </xf>
    <xf numFmtId="164" fontId="1" fillId="8" borderId="49" xfId="0" applyNumberFormat="1" applyFont="1" applyFill="1" applyBorder="1" applyAlignment="1" applyProtection="1">
      <alignment vertical="center"/>
    </xf>
    <xf numFmtId="164" fontId="1" fillId="8" borderId="50" xfId="0" applyNumberFormat="1" applyFont="1" applyFill="1" applyBorder="1" applyAlignment="1" applyProtection="1">
      <alignment vertical="center"/>
    </xf>
    <xf numFmtId="0" fontId="3" fillId="2" borderId="0" xfId="0" applyFont="1" applyFill="1" applyAlignment="1" applyProtection="1">
      <alignment vertical="center"/>
    </xf>
    <xf numFmtId="0" fontId="3" fillId="2" borderId="21" xfId="0" applyFont="1" applyFill="1" applyBorder="1" applyAlignment="1" applyProtection="1">
      <alignment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3" xfId="0" applyFont="1" applyFill="1" applyBorder="1" applyAlignment="1" applyProtection="1">
      <alignment horizontal="center" vertical="center"/>
    </xf>
    <xf numFmtId="164" fontId="3" fillId="2" borderId="47" xfId="0" applyNumberFormat="1" applyFont="1" applyFill="1" applyBorder="1" applyAlignment="1" applyProtection="1">
      <alignment vertical="top"/>
    </xf>
    <xf numFmtId="164" fontId="3" fillId="2" borderId="48" xfId="0" applyNumberFormat="1" applyFont="1" applyFill="1" applyBorder="1" applyAlignment="1" applyProtection="1">
      <alignment vertical="center"/>
    </xf>
    <xf numFmtId="164" fontId="3" fillId="2" borderId="47" xfId="0" applyNumberFormat="1" applyFont="1" applyFill="1" applyBorder="1" applyAlignment="1" applyProtection="1">
      <alignment vertical="center"/>
    </xf>
    <xf numFmtId="0" fontId="3" fillId="2" borderId="5" xfId="0" applyFont="1" applyFill="1" applyBorder="1" applyAlignment="1" applyProtection="1">
      <alignment vertical="center"/>
    </xf>
    <xf numFmtId="0" fontId="22" fillId="2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</xf>
    <xf numFmtId="164" fontId="3" fillId="2" borderId="51" xfId="0" applyNumberFormat="1" applyFont="1" applyFill="1" applyBorder="1" applyAlignment="1" applyProtection="1">
      <alignment vertical="top"/>
    </xf>
    <xf numFmtId="164" fontId="3" fillId="2" borderId="20" xfId="0" applyNumberFormat="1" applyFont="1" applyFill="1" applyBorder="1" applyAlignment="1" applyProtection="1">
      <alignment vertical="center"/>
    </xf>
    <xf numFmtId="164" fontId="3" fillId="2" borderId="51" xfId="0" applyNumberFormat="1" applyFont="1" applyFill="1" applyBorder="1" applyAlignment="1" applyProtection="1">
      <alignment vertical="center"/>
    </xf>
    <xf numFmtId="164" fontId="3" fillId="2" borderId="52" xfId="0" applyNumberFormat="1" applyFont="1" applyFill="1" applyBorder="1" applyAlignment="1" applyProtection="1">
      <alignment vertical="center"/>
    </xf>
    <xf numFmtId="164" fontId="3" fillId="2" borderId="32" xfId="0" applyNumberFormat="1" applyFont="1" applyFill="1" applyBorder="1" applyAlignment="1" applyProtection="1">
      <alignment vertical="center"/>
    </xf>
    <xf numFmtId="0" fontId="3" fillId="2" borderId="53" xfId="0" applyFont="1" applyFill="1" applyBorder="1" applyAlignment="1" applyProtection="1">
      <alignment vertical="center"/>
    </xf>
    <xf numFmtId="0" fontId="3" fillId="2" borderId="18" xfId="0" applyFont="1" applyFill="1" applyBorder="1" applyAlignment="1" applyProtection="1">
      <alignment vertical="center"/>
    </xf>
    <xf numFmtId="164" fontId="3" fillId="8" borderId="46" xfId="0" applyNumberFormat="1" applyFont="1" applyFill="1" applyBorder="1" applyAlignment="1" applyProtection="1">
      <alignment vertical="center"/>
    </xf>
    <xf numFmtId="164" fontId="1" fillId="8" borderId="46" xfId="0" applyNumberFormat="1" applyFont="1" applyFill="1" applyBorder="1" applyAlignment="1" applyProtection="1">
      <alignment vertical="center"/>
    </xf>
    <xf numFmtId="0" fontId="32" fillId="2" borderId="0" xfId="0" applyFont="1" applyFill="1" applyBorder="1" applyAlignment="1" applyProtection="1">
      <alignment vertical="center"/>
    </xf>
    <xf numFmtId="0" fontId="7" fillId="2" borderId="0" xfId="0" applyFont="1" applyFill="1" applyBorder="1" applyAlignment="1" applyProtection="1">
      <alignment vertical="center"/>
    </xf>
    <xf numFmtId="0" fontId="7" fillId="2" borderId="0" xfId="0" applyFont="1" applyFill="1" applyBorder="1" applyAlignment="1" applyProtection="1">
      <alignment horizontal="center" vertical="center"/>
    </xf>
    <xf numFmtId="164" fontId="3" fillId="2" borderId="54" xfId="0" applyNumberFormat="1" applyFont="1" applyFill="1" applyBorder="1" applyAlignment="1" applyProtection="1">
      <alignment vertical="center"/>
    </xf>
    <xf numFmtId="0" fontId="3" fillId="2" borderId="18" xfId="0" applyFont="1" applyFill="1" applyBorder="1" applyAlignment="1" applyProtection="1">
      <alignment horizontal="center" vertical="center"/>
    </xf>
    <xf numFmtId="164" fontId="3" fillId="2" borderId="25" xfId="0" applyNumberFormat="1" applyFont="1" applyFill="1" applyBorder="1" applyAlignment="1" applyProtection="1">
      <alignment vertical="center"/>
    </xf>
    <xf numFmtId="164" fontId="3" fillId="2" borderId="34" xfId="0" applyNumberFormat="1" applyFont="1" applyFill="1" applyBorder="1" applyAlignment="1" applyProtection="1">
      <alignment vertical="center"/>
    </xf>
    <xf numFmtId="164" fontId="3" fillId="2" borderId="55" xfId="0" applyNumberFormat="1" applyFont="1" applyFill="1" applyBorder="1" applyAlignment="1" applyProtection="1">
      <alignment vertical="center"/>
    </xf>
    <xf numFmtId="164" fontId="3" fillId="2" borderId="56" xfId="0" applyNumberFormat="1" applyFont="1" applyFill="1" applyBorder="1" applyAlignment="1" applyProtection="1">
      <alignment vertical="center"/>
    </xf>
    <xf numFmtId="164" fontId="3" fillId="2" borderId="39" xfId="0" applyNumberFormat="1" applyFont="1" applyFill="1" applyBorder="1" applyAlignment="1" applyProtection="1">
      <alignment vertical="center"/>
    </xf>
    <xf numFmtId="164" fontId="3" fillId="2" borderId="26" xfId="0" applyNumberFormat="1" applyFont="1" applyFill="1" applyBorder="1" applyAlignment="1" applyProtection="1">
      <alignment vertical="center"/>
    </xf>
    <xf numFmtId="164" fontId="3" fillId="2" borderId="49" xfId="0" applyNumberFormat="1" applyFont="1" applyFill="1" applyBorder="1" applyAlignment="1" applyProtection="1">
      <alignment vertical="center"/>
    </xf>
    <xf numFmtId="164" fontId="3" fillId="2" borderId="50" xfId="0" applyNumberFormat="1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>
      <alignment horizontal="center" vertical="center"/>
    </xf>
    <xf numFmtId="164" fontId="31" fillId="2" borderId="0" xfId="0" applyNumberFormat="1" applyFont="1" applyFill="1" applyAlignment="1" applyProtection="1">
      <alignment vertical="center"/>
    </xf>
    <xf numFmtId="164" fontId="3" fillId="2" borderId="14" xfId="0" applyNumberFormat="1" applyFont="1" applyFill="1" applyBorder="1" applyAlignment="1" applyProtection="1">
      <alignment vertical="center"/>
    </xf>
    <xf numFmtId="164" fontId="3" fillId="2" borderId="57" xfId="0" applyNumberFormat="1" applyFont="1" applyFill="1" applyBorder="1" applyAlignment="1" applyProtection="1">
      <alignment vertical="center"/>
    </xf>
    <xf numFmtId="0" fontId="3" fillId="2" borderId="7" xfId="0" applyFont="1" applyFill="1" applyBorder="1" applyAlignment="1" applyProtection="1">
      <alignment vertical="center"/>
    </xf>
    <xf numFmtId="0" fontId="3" fillId="2" borderId="8" xfId="0" applyFont="1" applyFill="1" applyBorder="1" applyAlignment="1" applyProtection="1">
      <alignment vertical="center"/>
    </xf>
    <xf numFmtId="0" fontId="3" fillId="2" borderId="8" xfId="0" applyFont="1" applyFill="1" applyBorder="1" applyAlignment="1" applyProtection="1">
      <alignment horizontal="center" vertical="center"/>
    </xf>
    <xf numFmtId="0" fontId="7" fillId="2" borderId="0" xfId="0" applyFont="1" applyFill="1" applyProtection="1"/>
    <xf numFmtId="0" fontId="29" fillId="2" borderId="42" xfId="0" applyFont="1" applyFill="1" applyBorder="1" applyAlignment="1" applyProtection="1">
      <alignment vertical="center"/>
    </xf>
    <xf numFmtId="0" fontId="23" fillId="2" borderId="43" xfId="0" applyFont="1" applyFill="1" applyBorder="1" applyAlignment="1" applyProtection="1">
      <alignment vertical="center"/>
    </xf>
    <xf numFmtId="0" fontId="23" fillId="2" borderId="43" xfId="0" applyFont="1" applyFill="1" applyBorder="1" applyAlignment="1" applyProtection="1">
      <alignment horizontal="center" vertical="center"/>
    </xf>
    <xf numFmtId="0" fontId="23" fillId="2" borderId="0" xfId="0" applyFont="1" applyFill="1" applyProtection="1"/>
    <xf numFmtId="0" fontId="29" fillId="2" borderId="0" xfId="0" applyFont="1" applyFill="1" applyBorder="1" applyAlignment="1" applyProtection="1">
      <alignment vertical="center"/>
    </xf>
    <xf numFmtId="0" fontId="23" fillId="2" borderId="0" xfId="0" applyFont="1" applyFill="1" applyBorder="1" applyAlignment="1" applyProtection="1">
      <alignment vertical="center"/>
    </xf>
    <xf numFmtId="0" fontId="23" fillId="2" borderId="0" xfId="0" applyFont="1" applyFill="1" applyBorder="1" applyAlignment="1" applyProtection="1">
      <alignment horizontal="center" vertical="center"/>
    </xf>
    <xf numFmtId="164" fontId="23" fillId="2" borderId="0" xfId="0" applyNumberFormat="1" applyFont="1" applyFill="1" applyBorder="1" applyAlignment="1" applyProtection="1">
      <alignment vertical="center"/>
    </xf>
    <xf numFmtId="0" fontId="23" fillId="2" borderId="0" xfId="0" applyFont="1" applyFill="1" applyBorder="1" applyProtection="1"/>
    <xf numFmtId="0" fontId="3" fillId="2" borderId="43" xfId="0" applyFont="1" applyFill="1" applyBorder="1" applyProtection="1"/>
    <xf numFmtId="0" fontId="3" fillId="2" borderId="43" xfId="0" applyFont="1" applyFill="1" applyBorder="1" applyAlignment="1" applyProtection="1">
      <alignment horizontal="center"/>
    </xf>
    <xf numFmtId="0" fontId="3" fillId="2" borderId="46" xfId="0" applyFont="1" applyFill="1" applyBorder="1" applyProtection="1"/>
    <xf numFmtId="0" fontId="1" fillId="2" borderId="0" xfId="0" applyFont="1" applyFill="1" applyBorder="1" applyAlignment="1" applyProtection="1">
      <alignment wrapText="1"/>
    </xf>
    <xf numFmtId="0" fontId="3" fillId="2" borderId="0" xfId="0" applyFont="1" applyFill="1" applyBorder="1" applyAlignment="1" applyProtection="1">
      <alignment wrapText="1"/>
    </xf>
    <xf numFmtId="0" fontId="3" fillId="2" borderId="53" xfId="0" applyFont="1" applyFill="1" applyBorder="1" applyAlignment="1" applyProtection="1">
      <alignment wrapText="1"/>
    </xf>
    <xf numFmtId="0" fontId="3" fillId="2" borderId="18" xfId="0" applyFont="1" applyFill="1" applyBorder="1" applyAlignment="1" applyProtection="1">
      <alignment horizontal="center" wrapText="1"/>
    </xf>
    <xf numFmtId="0" fontId="3" fillId="2" borderId="58" xfId="0" applyFont="1" applyFill="1" applyBorder="1" applyAlignment="1" applyProtection="1">
      <alignment wrapText="1"/>
    </xf>
    <xf numFmtId="0" fontId="30" fillId="2" borderId="5" xfId="0" applyFont="1" applyFill="1" applyBorder="1" applyAlignment="1" applyProtection="1">
      <alignment vertical="center"/>
    </xf>
    <xf numFmtId="0" fontId="30" fillId="2" borderId="0" xfId="0" applyFont="1" applyFill="1" applyBorder="1" applyAlignment="1" applyProtection="1">
      <alignment horizontal="center" vertical="center"/>
    </xf>
    <xf numFmtId="164" fontId="3" fillId="2" borderId="59" xfId="0" applyNumberFormat="1" applyFont="1" applyFill="1" applyBorder="1" applyAlignment="1" applyProtection="1">
      <alignment vertical="center"/>
    </xf>
    <xf numFmtId="165" fontId="3" fillId="2" borderId="16" xfId="0" applyNumberFormat="1" applyFont="1" applyFill="1" applyBorder="1" applyAlignment="1" applyProtection="1">
      <alignment vertical="center"/>
    </xf>
    <xf numFmtId="165" fontId="3" fillId="2" borderId="33" xfId="0" applyNumberFormat="1" applyFont="1" applyFill="1" applyBorder="1" applyAlignment="1" applyProtection="1">
      <alignment vertical="center"/>
    </xf>
    <xf numFmtId="0" fontId="3" fillId="2" borderId="60" xfId="0" applyFont="1" applyFill="1" applyBorder="1" applyAlignment="1" applyProtection="1">
      <alignment vertical="center"/>
    </xf>
    <xf numFmtId="164" fontId="3" fillId="2" borderId="61" xfId="0" applyNumberFormat="1" applyFont="1" applyFill="1" applyBorder="1" applyAlignment="1" applyProtection="1">
      <alignment vertical="center"/>
    </xf>
    <xf numFmtId="165" fontId="3" fillId="2" borderId="51" xfId="0" applyNumberFormat="1" applyFont="1" applyFill="1" applyBorder="1" applyAlignment="1" applyProtection="1">
      <alignment vertical="center"/>
    </xf>
    <xf numFmtId="165" fontId="3" fillId="2" borderId="20" xfId="0" applyNumberFormat="1" applyFont="1" applyFill="1" applyBorder="1" applyAlignment="1" applyProtection="1">
      <alignment vertical="center"/>
    </xf>
    <xf numFmtId="0" fontId="3" fillId="2" borderId="60" xfId="0" applyNumberFormat="1" applyFont="1" applyFill="1" applyBorder="1" applyAlignment="1" applyProtection="1">
      <alignment vertical="center"/>
    </xf>
    <xf numFmtId="0" fontId="3" fillId="2" borderId="60" xfId="0" applyNumberFormat="1" applyFont="1" applyFill="1" applyBorder="1" applyAlignment="1" applyProtection="1">
      <alignment vertical="center"/>
      <protection hidden="1"/>
    </xf>
    <xf numFmtId="164" fontId="3" fillId="5" borderId="32" xfId="0" applyNumberFormat="1" applyFont="1" applyFill="1" applyBorder="1" applyAlignment="1" applyProtection="1">
      <alignment vertical="center"/>
    </xf>
    <xf numFmtId="165" fontId="3" fillId="5" borderId="20" xfId="0" applyNumberFormat="1" applyFont="1" applyFill="1" applyBorder="1" applyAlignment="1" applyProtection="1">
      <alignment vertical="center"/>
    </xf>
    <xf numFmtId="164" fontId="3" fillId="5" borderId="61" xfId="0" applyNumberFormat="1" applyFont="1" applyFill="1" applyBorder="1" applyAlignment="1" applyProtection="1">
      <alignment vertical="center"/>
    </xf>
    <xf numFmtId="165" fontId="3" fillId="5" borderId="51" xfId="0" applyNumberFormat="1" applyFont="1" applyFill="1" applyBorder="1" applyAlignment="1" applyProtection="1">
      <alignment vertical="center"/>
    </xf>
    <xf numFmtId="165" fontId="3" fillId="5" borderId="52" xfId="0" applyNumberFormat="1" applyFont="1" applyFill="1" applyBorder="1" applyAlignment="1" applyProtection="1">
      <alignment vertical="center"/>
    </xf>
    <xf numFmtId="165" fontId="3" fillId="5" borderId="32" xfId="0" applyNumberFormat="1" applyFont="1" applyFill="1" applyBorder="1" applyAlignment="1" applyProtection="1">
      <alignment vertical="center"/>
    </xf>
    <xf numFmtId="0" fontId="30" fillId="2" borderId="21" xfId="0" applyFont="1" applyFill="1" applyBorder="1" applyAlignment="1" applyProtection="1">
      <alignment vertical="center"/>
    </xf>
    <xf numFmtId="0" fontId="30" fillId="2" borderId="23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vertical="center"/>
    </xf>
    <xf numFmtId="165" fontId="3" fillId="2" borderId="55" xfId="0" applyNumberFormat="1" applyFont="1" applyFill="1" applyBorder="1" applyAlignment="1" applyProtection="1">
      <alignment vertical="center"/>
    </xf>
    <xf numFmtId="165" fontId="3" fillId="2" borderId="56" xfId="0" applyNumberFormat="1" applyFont="1" applyFill="1" applyBorder="1" applyAlignment="1" applyProtection="1">
      <alignment vertical="center"/>
    </xf>
    <xf numFmtId="165" fontId="3" fillId="2" borderId="52" xfId="0" applyNumberFormat="1" applyFont="1" applyFill="1" applyBorder="1" applyAlignment="1" applyProtection="1">
      <alignment vertical="center"/>
    </xf>
    <xf numFmtId="165" fontId="3" fillId="2" borderId="32" xfId="0" applyNumberFormat="1" applyFont="1" applyFill="1" applyBorder="1" applyAlignment="1" applyProtection="1">
      <alignment vertical="center"/>
    </xf>
    <xf numFmtId="164" fontId="3" fillId="2" borderId="40" xfId="0" applyNumberFormat="1" applyFont="1" applyFill="1" applyBorder="1" applyAlignment="1" applyProtection="1">
      <alignment vertical="center"/>
    </xf>
    <xf numFmtId="164" fontId="3" fillId="5" borderId="20" xfId="0" applyNumberFormat="1" applyFont="1" applyFill="1" applyBorder="1" applyAlignment="1" applyProtection="1">
      <alignment vertical="center"/>
    </xf>
    <xf numFmtId="0" fontId="30" fillId="2" borderId="10" xfId="0" applyFont="1" applyFill="1" applyBorder="1" applyAlignment="1" applyProtection="1">
      <alignment vertical="center"/>
    </xf>
    <xf numFmtId="0" fontId="30" fillId="2" borderId="3" xfId="0" applyFont="1" applyFill="1" applyBorder="1" applyAlignment="1" applyProtection="1">
      <alignment horizontal="center" vertical="center"/>
    </xf>
    <xf numFmtId="0" fontId="3" fillId="2" borderId="30" xfId="0" applyFont="1" applyFill="1" applyBorder="1" applyAlignment="1" applyProtection="1">
      <alignment vertical="center"/>
    </xf>
    <xf numFmtId="164" fontId="3" fillId="2" borderId="24" xfId="0" applyNumberFormat="1" applyFont="1" applyFill="1" applyBorder="1" applyAlignment="1" applyProtection="1">
      <alignment vertical="center"/>
    </xf>
    <xf numFmtId="164" fontId="3" fillId="5" borderId="34" xfId="0" applyNumberFormat="1" applyFont="1" applyFill="1" applyBorder="1" applyAlignment="1" applyProtection="1">
      <alignment vertical="center"/>
    </xf>
    <xf numFmtId="165" fontId="3" fillId="2" borderId="25" xfId="0" applyNumberFormat="1" applyFont="1" applyFill="1" applyBorder="1" applyAlignment="1" applyProtection="1">
      <alignment vertical="center"/>
    </xf>
    <xf numFmtId="165" fontId="3" fillId="5" borderId="34" xfId="0" applyNumberFormat="1" applyFont="1" applyFill="1" applyBorder="1" applyAlignment="1" applyProtection="1">
      <alignment vertical="center"/>
    </xf>
    <xf numFmtId="164" fontId="3" fillId="2" borderId="15" xfId="0" applyNumberFormat="1" applyFont="1" applyFill="1" applyBorder="1" applyAlignment="1" applyProtection="1">
      <alignment vertical="center"/>
    </xf>
    <xf numFmtId="164" fontId="3" fillId="2" borderId="33" xfId="0" applyNumberFormat="1" applyFont="1" applyFill="1" applyBorder="1" applyAlignment="1" applyProtection="1">
      <alignment vertical="center"/>
    </xf>
    <xf numFmtId="165" fontId="3" fillId="2" borderId="62" xfId="0" applyNumberFormat="1" applyFont="1" applyFill="1" applyBorder="1" applyAlignment="1" applyProtection="1">
      <alignment vertical="center"/>
    </xf>
    <xf numFmtId="165" fontId="3" fillId="2" borderId="31" xfId="0" applyNumberFormat="1" applyFont="1" applyFill="1" applyBorder="1" applyAlignment="1" applyProtection="1">
      <alignment vertical="center"/>
    </xf>
    <xf numFmtId="0" fontId="3" fillId="2" borderId="3" xfId="0" applyFont="1" applyFill="1" applyBorder="1" applyAlignment="1" applyProtection="1">
      <alignment vertical="center"/>
    </xf>
    <xf numFmtId="0" fontId="30" fillId="2" borderId="21" xfId="0" applyNumberFormat="1" applyFont="1" applyFill="1" applyBorder="1" applyAlignment="1" applyProtection="1">
      <alignment vertical="center"/>
    </xf>
    <xf numFmtId="0" fontId="30" fillId="2" borderId="23" xfId="0" applyNumberFormat="1" applyFont="1" applyFill="1" applyBorder="1" applyAlignment="1" applyProtection="1">
      <alignment horizontal="center" vertical="center"/>
    </xf>
    <xf numFmtId="0" fontId="3" fillId="2" borderId="22" xfId="0" applyNumberFormat="1" applyFont="1" applyFill="1" applyBorder="1" applyAlignment="1" applyProtection="1">
      <alignment vertical="center"/>
    </xf>
    <xf numFmtId="0" fontId="30" fillId="2" borderId="5" xfId="0" applyNumberFormat="1" applyFont="1" applyFill="1" applyBorder="1" applyAlignment="1" applyProtection="1">
      <alignment vertical="center"/>
    </xf>
    <xf numFmtId="0" fontId="30" fillId="2" borderId="0" xfId="0" applyNumberFormat="1" applyFont="1" applyFill="1" applyBorder="1" applyAlignment="1" applyProtection="1">
      <alignment horizontal="center" vertical="center"/>
    </xf>
    <xf numFmtId="0" fontId="3" fillId="2" borderId="0" xfId="0" applyNumberFormat="1" applyFont="1" applyFill="1" applyBorder="1" applyAlignment="1" applyProtection="1">
      <alignment vertical="center"/>
    </xf>
    <xf numFmtId="0" fontId="30" fillId="2" borderId="0" xfId="0" applyNumberFormat="1" applyFont="1" applyFill="1" applyBorder="1" applyAlignment="1" applyProtection="1">
      <alignment horizontal="center" vertical="center"/>
      <protection hidden="1"/>
    </xf>
    <xf numFmtId="0" fontId="3" fillId="2" borderId="23" xfId="0" applyNumberFormat="1" applyFont="1" applyFill="1" applyBorder="1" applyAlignment="1" applyProtection="1">
      <alignment vertical="center"/>
    </xf>
    <xf numFmtId="164" fontId="3" fillId="2" borderId="3" xfId="0" applyNumberFormat="1" applyFont="1" applyFill="1" applyBorder="1" applyAlignment="1" applyProtection="1">
      <alignment vertical="center"/>
    </xf>
    <xf numFmtId="164" fontId="3" fillId="5" borderId="3" xfId="0" applyNumberFormat="1" applyFont="1" applyFill="1" applyBorder="1" applyAlignment="1" applyProtection="1">
      <alignment vertical="center"/>
    </xf>
    <xf numFmtId="164" fontId="3" fillId="2" borderId="36" xfId="0" applyNumberFormat="1" applyFont="1" applyFill="1" applyBorder="1" applyAlignment="1" applyProtection="1">
      <alignment vertical="center"/>
    </xf>
    <xf numFmtId="164" fontId="3" fillId="5" borderId="52" xfId="0" applyNumberFormat="1" applyFont="1" applyFill="1" applyBorder="1" applyAlignment="1" applyProtection="1">
      <alignment vertical="center"/>
    </xf>
    <xf numFmtId="164" fontId="3" fillId="2" borderId="23" xfId="0" applyNumberFormat="1" applyFont="1" applyFill="1" applyBorder="1" applyAlignment="1" applyProtection="1">
      <alignment vertical="center"/>
    </xf>
    <xf numFmtId="164" fontId="3" fillId="2" borderId="11" xfId="0" applyNumberFormat="1" applyFont="1" applyFill="1" applyBorder="1" applyAlignment="1" applyProtection="1">
      <alignment vertical="center"/>
    </xf>
    <xf numFmtId="165" fontId="3" fillId="2" borderId="34" xfId="0" applyNumberFormat="1" applyFont="1" applyFill="1" applyBorder="1" applyAlignment="1" applyProtection="1">
      <alignment vertical="center"/>
    </xf>
    <xf numFmtId="0" fontId="30" fillId="2" borderId="63" xfId="0" applyNumberFormat="1" applyFont="1" applyFill="1" applyBorder="1" applyAlignment="1" applyProtection="1">
      <alignment vertical="center"/>
    </xf>
    <xf numFmtId="0" fontId="30" fillId="2" borderId="43" xfId="0" applyNumberFormat="1" applyFont="1" applyFill="1" applyBorder="1" applyAlignment="1" applyProtection="1">
      <alignment horizontal="center" vertical="center"/>
    </xf>
    <xf numFmtId="0" fontId="3" fillId="2" borderId="43" xfId="0" applyNumberFormat="1" applyFont="1" applyFill="1" applyBorder="1" applyAlignment="1" applyProtection="1">
      <alignment vertical="center"/>
    </xf>
    <xf numFmtId="164" fontId="3" fillId="2" borderId="16" xfId="0" applyNumberFormat="1" applyFont="1" applyFill="1" applyBorder="1" applyAlignment="1" applyProtection="1">
      <alignment vertical="center"/>
    </xf>
    <xf numFmtId="164" fontId="3" fillId="2" borderId="0" xfId="0" applyNumberFormat="1" applyFont="1" applyFill="1" applyBorder="1" applyAlignment="1" applyProtection="1">
      <alignment vertical="center"/>
    </xf>
    <xf numFmtId="0" fontId="30" fillId="2" borderId="53" xfId="0" applyNumberFormat="1" applyFont="1" applyFill="1" applyBorder="1" applyAlignment="1" applyProtection="1">
      <alignment vertical="center"/>
    </xf>
    <xf numFmtId="164" fontId="3" fillId="5" borderId="40" xfId="0" applyNumberFormat="1" applyFont="1" applyFill="1" applyBorder="1" applyAlignment="1" applyProtection="1">
      <alignment vertical="center"/>
    </xf>
    <xf numFmtId="164" fontId="3" fillId="5" borderId="56" xfId="0" applyNumberFormat="1" applyFont="1" applyFill="1" applyBorder="1" applyAlignment="1" applyProtection="1">
      <alignment vertical="center"/>
    </xf>
    <xf numFmtId="165" fontId="3" fillId="5" borderId="55" xfId="0" applyNumberFormat="1" applyFont="1" applyFill="1" applyBorder="1" applyAlignment="1" applyProtection="1">
      <alignment vertical="center"/>
    </xf>
    <xf numFmtId="165" fontId="3" fillId="5" borderId="56" xfId="0" applyNumberFormat="1" applyFont="1" applyFill="1" applyBorder="1" applyAlignment="1" applyProtection="1">
      <alignment vertical="center"/>
    </xf>
    <xf numFmtId="0" fontId="30" fillId="2" borderId="5" xfId="0" applyNumberFormat="1" applyFont="1" applyFill="1" applyBorder="1" applyAlignment="1" applyProtection="1">
      <alignment vertical="center"/>
      <protection hidden="1"/>
    </xf>
    <xf numFmtId="0" fontId="3" fillId="2" borderId="0" xfId="0" applyNumberFormat="1" applyFont="1" applyFill="1" applyBorder="1" applyAlignment="1" applyProtection="1">
      <alignment vertical="center"/>
      <protection hidden="1"/>
    </xf>
    <xf numFmtId="0" fontId="30" fillId="2" borderId="18" xfId="0" applyNumberFormat="1" applyFont="1" applyFill="1" applyBorder="1" applyAlignment="1" applyProtection="1">
      <alignment horizontal="center" vertical="center"/>
    </xf>
    <xf numFmtId="0" fontId="3" fillId="2" borderId="18" xfId="0" applyNumberFormat="1" applyFont="1" applyFill="1" applyBorder="1" applyAlignment="1" applyProtection="1">
      <alignment vertical="center"/>
    </xf>
    <xf numFmtId="0" fontId="30" fillId="2" borderId="0" xfId="0" applyFont="1" applyFill="1" applyBorder="1" applyAlignment="1" applyProtection="1">
      <alignment vertical="center"/>
    </xf>
    <xf numFmtId="165" fontId="3" fillId="2" borderId="0" xfId="0" applyNumberFormat="1" applyFont="1" applyFill="1" applyBorder="1" applyAlignment="1" applyProtection="1">
      <alignment vertical="center"/>
    </xf>
    <xf numFmtId="0" fontId="30" fillId="2" borderId="23" xfId="0" applyFont="1" applyFill="1" applyBorder="1" applyAlignment="1" applyProtection="1">
      <alignment vertical="center"/>
    </xf>
    <xf numFmtId="165" fontId="3" fillId="2" borderId="23" xfId="0" applyNumberFormat="1" applyFont="1" applyFill="1" applyBorder="1" applyAlignment="1" applyProtection="1">
      <alignment vertical="center"/>
    </xf>
    <xf numFmtId="0" fontId="6" fillId="9" borderId="0" xfId="0" applyNumberFormat="1" applyFont="1" applyFill="1" applyBorder="1" applyAlignment="1" applyProtection="1">
      <alignment vertical="center"/>
      <protection locked="0"/>
    </xf>
    <xf numFmtId="0" fontId="7" fillId="9" borderId="0" xfId="0" applyNumberFormat="1" applyFont="1" applyFill="1" applyBorder="1" applyAlignment="1" applyProtection="1">
      <alignment vertical="center"/>
      <protection locked="0"/>
    </xf>
    <xf numFmtId="0" fontId="8" fillId="0" borderId="16" xfId="0" applyFont="1" applyFill="1" applyBorder="1" applyAlignment="1">
      <alignment vertical="center"/>
    </xf>
    <xf numFmtId="0" fontId="8" fillId="8" borderId="51" xfId="0" applyFont="1" applyFill="1" applyBorder="1" applyAlignment="1">
      <alignment vertical="center"/>
    </xf>
    <xf numFmtId="164" fontId="1" fillId="6" borderId="17" xfId="0" applyNumberFormat="1" applyFont="1" applyFill="1" applyBorder="1" applyAlignment="1" applyProtection="1">
      <alignment vertical="center"/>
      <protection locked="0"/>
    </xf>
    <xf numFmtId="0" fontId="0" fillId="3" borderId="64" xfId="0" applyFill="1" applyBorder="1"/>
    <xf numFmtId="0" fontId="5" fillId="8" borderId="13" xfId="0" applyNumberFormat="1" applyFont="1" applyFill="1" applyBorder="1" applyAlignment="1" applyProtection="1">
      <alignment vertical="center"/>
      <protection locked="0"/>
    </xf>
    <xf numFmtId="0" fontId="8" fillId="8" borderId="13" xfId="0" applyNumberFormat="1" applyFont="1" applyFill="1" applyBorder="1" applyAlignment="1" applyProtection="1">
      <alignment vertical="center"/>
      <protection locked="0"/>
    </xf>
    <xf numFmtId="0" fontId="8" fillId="8" borderId="37" xfId="0" applyNumberFormat="1" applyFont="1" applyFill="1" applyBorder="1" applyAlignment="1" applyProtection="1">
      <alignment vertical="center"/>
      <protection locked="0"/>
    </xf>
    <xf numFmtId="0" fontId="7" fillId="9" borderId="6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/>
    <xf numFmtId="0" fontId="0" fillId="2" borderId="65" xfId="0" applyFill="1" applyBorder="1"/>
    <xf numFmtId="0" fontId="0" fillId="2" borderId="66" xfId="0" applyFill="1" applyBorder="1"/>
    <xf numFmtId="49" fontId="1" fillId="2" borderId="66" xfId="0" applyNumberFormat="1" applyFont="1" applyFill="1" applyBorder="1"/>
    <xf numFmtId="0" fontId="7" fillId="9" borderId="16" xfId="0" applyFont="1" applyFill="1" applyBorder="1" applyAlignment="1">
      <alignment vertical="center"/>
    </xf>
    <xf numFmtId="0" fontId="40" fillId="2" borderId="0" xfId="0" applyFont="1" applyFill="1"/>
    <xf numFmtId="0" fontId="40" fillId="2" borderId="0" xfId="0" applyFont="1" applyFill="1" applyBorder="1"/>
    <xf numFmtId="0" fontId="0" fillId="2" borderId="5" xfId="0" applyFill="1" applyBorder="1"/>
    <xf numFmtId="0" fontId="29" fillId="6" borderId="23" xfId="0" applyNumberFormat="1" applyFont="1" applyFill="1" applyBorder="1" applyAlignment="1" applyProtection="1">
      <alignment horizontal="center" vertical="center" textRotation="90"/>
      <protection locked="0"/>
    </xf>
    <xf numFmtId="0" fontId="1" fillId="6" borderId="21" xfId="0" applyNumberFormat="1" applyFont="1" applyFill="1" applyBorder="1" applyAlignment="1" applyProtection="1">
      <alignment horizontal="center" vertical="center" textRotation="90" wrapText="1"/>
      <protection locked="0"/>
    </xf>
    <xf numFmtId="0" fontId="11" fillId="6" borderId="67" xfId="0" applyNumberFormat="1" applyFont="1" applyFill="1" applyBorder="1" applyAlignment="1" applyProtection="1">
      <alignment horizontal="center" vertical="center" textRotation="90"/>
      <protection locked="0"/>
    </xf>
    <xf numFmtId="0" fontId="1" fillId="6" borderId="10" xfId="0" applyNumberFormat="1" applyFont="1" applyFill="1" applyBorder="1" applyAlignment="1" applyProtection="1">
      <alignment horizontal="center" vertical="center" textRotation="90" wrapText="1"/>
      <protection locked="0"/>
    </xf>
    <xf numFmtId="0" fontId="20" fillId="6" borderId="10" xfId="0" applyNumberFormat="1" applyFont="1" applyFill="1" applyBorder="1" applyAlignment="1" applyProtection="1">
      <alignment horizontal="center" vertical="center" textRotation="90" wrapText="1"/>
      <protection locked="0"/>
    </xf>
    <xf numFmtId="0" fontId="17" fillId="6" borderId="21" xfId="0" applyNumberFormat="1" applyFont="1" applyFill="1" applyBorder="1" applyAlignment="1" applyProtection="1">
      <alignment horizontal="center" vertical="center" textRotation="90" wrapText="1"/>
      <protection locked="0"/>
    </xf>
    <xf numFmtId="0" fontId="11" fillId="6" borderId="21" xfId="0" applyNumberFormat="1" applyFont="1" applyFill="1" applyBorder="1" applyAlignment="1" applyProtection="1">
      <alignment horizontal="center" vertical="center" textRotation="90"/>
      <protection locked="0"/>
    </xf>
    <xf numFmtId="0" fontId="20" fillId="6" borderId="5" xfId="0" applyNumberFormat="1" applyFont="1" applyFill="1" applyBorder="1" applyAlignment="1" applyProtection="1">
      <alignment horizontal="center" vertical="center" textRotation="90" wrapText="1"/>
      <protection locked="0"/>
    </xf>
    <xf numFmtId="0" fontId="24" fillId="6" borderId="32" xfId="0" applyNumberFormat="1" applyFont="1" applyFill="1" applyBorder="1" applyAlignment="1" applyProtection="1">
      <alignment horizontal="center" vertical="center" textRotation="90"/>
      <protection locked="0"/>
    </xf>
    <xf numFmtId="0" fontId="20" fillId="6" borderId="29" xfId="0" applyNumberFormat="1" applyFont="1" applyFill="1" applyBorder="1" applyAlignment="1" applyProtection="1">
      <alignment horizontal="center" vertical="center" textRotation="90" wrapText="1"/>
      <protection locked="0"/>
    </xf>
    <xf numFmtId="0" fontId="23" fillId="6" borderId="32" xfId="0" applyNumberFormat="1" applyFont="1" applyFill="1" applyBorder="1" applyAlignment="1" applyProtection="1">
      <alignment horizontal="center" vertical="center" textRotation="90"/>
      <protection locked="0"/>
    </xf>
    <xf numFmtId="0" fontId="1" fillId="6" borderId="10" xfId="0" applyFont="1" applyFill="1" applyBorder="1" applyAlignment="1" applyProtection="1">
      <alignment horizontal="center" vertical="center" textRotation="90" wrapText="1"/>
      <protection locked="0"/>
    </xf>
    <xf numFmtId="0" fontId="4" fillId="6" borderId="10" xfId="0" applyNumberFormat="1" applyFont="1" applyFill="1" applyBorder="1" applyAlignment="1" applyProtection="1">
      <alignment horizontal="center" vertical="center" textRotation="90" wrapText="1"/>
      <protection locked="0"/>
    </xf>
    <xf numFmtId="0" fontId="1" fillId="6" borderId="23" xfId="0" applyNumberFormat="1" applyFont="1" applyFill="1" applyBorder="1" applyAlignment="1" applyProtection="1">
      <alignment horizontal="center" vertical="center" textRotation="90" wrapText="1"/>
      <protection locked="0"/>
    </xf>
    <xf numFmtId="0" fontId="23" fillId="6" borderId="48" xfId="0" applyNumberFormat="1" applyFont="1" applyFill="1" applyBorder="1" applyAlignment="1" applyProtection="1">
      <alignment horizontal="center" vertical="center" textRotation="90"/>
      <protection locked="0"/>
    </xf>
    <xf numFmtId="0" fontId="1" fillId="6" borderId="5" xfId="0" applyNumberFormat="1" applyFont="1" applyFill="1" applyBorder="1" applyAlignment="1" applyProtection="1">
      <alignment horizontal="center" vertical="center" textRotation="90" wrapText="1"/>
      <protection locked="0"/>
    </xf>
    <xf numFmtId="0" fontId="36" fillId="6" borderId="10" xfId="0" applyFont="1" applyFill="1" applyBorder="1" applyAlignment="1" applyProtection="1">
      <alignment horizontal="center" vertical="center" textRotation="90" wrapText="1"/>
      <protection locked="0"/>
    </xf>
    <xf numFmtId="0" fontId="33" fillId="6" borderId="10" xfId="0" applyFont="1" applyFill="1" applyBorder="1" applyAlignment="1" applyProtection="1">
      <alignment horizontal="center" vertical="center" textRotation="90" wrapText="1"/>
      <protection locked="0"/>
    </xf>
    <xf numFmtId="0" fontId="42" fillId="2" borderId="0" xfId="0" applyFont="1" applyFill="1" applyBorder="1"/>
    <xf numFmtId="0" fontId="42" fillId="2" borderId="0" xfId="0" applyFont="1" applyFill="1"/>
    <xf numFmtId="0" fontId="43" fillId="2" borderId="0" xfId="0" applyFont="1" applyFill="1" applyBorder="1"/>
    <xf numFmtId="0" fontId="43" fillId="2" borderId="0" xfId="0" applyFont="1" applyFill="1"/>
    <xf numFmtId="0" fontId="42" fillId="2" borderId="68" xfId="0" applyFont="1" applyFill="1" applyBorder="1"/>
    <xf numFmtId="0" fontId="42" fillId="2" borderId="69" xfId="0" applyFont="1" applyFill="1" applyBorder="1"/>
    <xf numFmtId="0" fontId="42" fillId="2" borderId="70" xfId="0" applyFont="1" applyFill="1" applyBorder="1"/>
    <xf numFmtId="0" fontId="43" fillId="2" borderId="71" xfId="0" applyFont="1" applyFill="1" applyBorder="1"/>
    <xf numFmtId="0" fontId="42" fillId="2" borderId="72" xfId="0" applyFont="1" applyFill="1" applyBorder="1"/>
    <xf numFmtId="0" fontId="43" fillId="2" borderId="72" xfId="0" applyFont="1" applyFill="1" applyBorder="1"/>
    <xf numFmtId="0" fontId="42" fillId="2" borderId="73" xfId="0" applyFont="1" applyFill="1" applyBorder="1"/>
    <xf numFmtId="0" fontId="42" fillId="2" borderId="74" xfId="0" applyFont="1" applyFill="1" applyBorder="1"/>
    <xf numFmtId="0" fontId="42" fillId="2" borderId="75" xfId="0" applyFont="1" applyFill="1" applyBorder="1"/>
    <xf numFmtId="0" fontId="44" fillId="2" borderId="0" xfId="0" applyFont="1" applyFill="1" applyBorder="1"/>
    <xf numFmtId="0" fontId="33" fillId="2" borderId="0" xfId="0" applyFont="1" applyFill="1"/>
    <xf numFmtId="0" fontId="0" fillId="2" borderId="0" xfId="0" applyNumberFormat="1" applyFill="1" applyAlignment="1" applyProtection="1">
      <protection locked="0"/>
    </xf>
    <xf numFmtId="0" fontId="0" fillId="2" borderId="43" xfId="0" applyNumberFormat="1" applyFill="1" applyBorder="1" applyAlignment="1" applyProtection="1"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0" xfId="0" applyFill="1" applyBorder="1" applyAlignment="1" applyProtection="1">
      <alignment horizontal="center" vertical="center"/>
      <protection locked="0"/>
    </xf>
    <xf numFmtId="0" fontId="0" fillId="6" borderId="60" xfId="0" applyFill="1" applyBorder="1" applyAlignment="1" applyProtection="1">
      <alignment horizontal="center" vertical="center"/>
      <protection locked="0"/>
    </xf>
    <xf numFmtId="0" fontId="0" fillId="6" borderId="53" xfId="0" applyFill="1" applyBorder="1" applyAlignment="1" applyProtection="1">
      <alignment horizontal="center" vertical="center"/>
      <protection locked="0"/>
    </xf>
    <xf numFmtId="0" fontId="0" fillId="6" borderId="18" xfId="0" applyFill="1" applyBorder="1" applyAlignment="1" applyProtection="1">
      <alignment horizontal="center" vertical="center"/>
      <protection locked="0"/>
    </xf>
    <xf numFmtId="0" fontId="0" fillId="6" borderId="58" xfId="0" applyFill="1" applyBorder="1" applyAlignment="1" applyProtection="1">
      <alignment horizontal="center" vertical="center"/>
      <protection locked="0"/>
    </xf>
    <xf numFmtId="0" fontId="8" fillId="6" borderId="23" xfId="0" applyFont="1" applyFill="1" applyBorder="1" applyAlignment="1" applyProtection="1">
      <alignment horizontal="center" vertical="center"/>
      <protection locked="0"/>
    </xf>
    <xf numFmtId="0" fontId="8" fillId="6" borderId="22" xfId="0" applyFont="1" applyFill="1" applyBorder="1" applyAlignment="1" applyProtection="1">
      <alignment horizontal="center" vertical="center"/>
      <protection locked="0"/>
    </xf>
    <xf numFmtId="0" fontId="8" fillId="6" borderId="5" xfId="0" applyFont="1" applyFill="1" applyBorder="1" applyAlignment="1" applyProtection="1">
      <alignment horizontal="center" vertical="center"/>
      <protection locked="0"/>
    </xf>
    <xf numFmtId="0" fontId="8" fillId="6" borderId="0" xfId="0" applyFont="1" applyFill="1" applyAlignment="1" applyProtection="1">
      <alignment horizontal="center" vertical="center"/>
      <protection locked="0"/>
    </xf>
    <xf numFmtId="0" fontId="8" fillId="6" borderId="60" xfId="0" applyFont="1" applyFill="1" applyBorder="1" applyAlignment="1" applyProtection="1">
      <alignment horizontal="center" vertical="center"/>
      <protection locked="0"/>
    </xf>
    <xf numFmtId="0" fontId="8" fillId="6" borderId="53" xfId="0" applyFont="1" applyFill="1" applyBorder="1" applyAlignment="1" applyProtection="1">
      <alignment horizontal="center" vertical="center"/>
      <protection locked="0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0" fontId="8" fillId="6" borderId="58" xfId="0" applyFont="1" applyFill="1" applyBorder="1" applyAlignment="1" applyProtection="1">
      <alignment horizontal="center" vertical="center"/>
      <protection locked="0"/>
    </xf>
    <xf numFmtId="0" fontId="0" fillId="6" borderId="19" xfId="0" applyFill="1" applyBorder="1" applyAlignment="1" applyProtection="1">
      <alignment horizontal="center" vertical="center" textRotation="90"/>
      <protection locked="0"/>
    </xf>
    <xf numFmtId="0" fontId="0" fillId="6" borderId="0" xfId="0" applyFill="1" applyAlignment="1" applyProtection="1">
      <alignment horizontal="center" vertical="center"/>
      <protection locked="0"/>
    </xf>
    <xf numFmtId="0" fontId="0" fillId="6" borderId="33" xfId="0" applyFill="1" applyBorder="1" applyAlignment="1" applyProtection="1">
      <alignment horizontal="center" vertical="center" textRotation="90"/>
      <protection locked="0"/>
    </xf>
    <xf numFmtId="0" fontId="0" fillId="6" borderId="31" xfId="0" applyFill="1" applyBorder="1" applyAlignment="1" applyProtection="1">
      <alignment horizontal="center" vertical="center" textRotation="90"/>
      <protection locked="0"/>
    </xf>
    <xf numFmtId="0" fontId="0" fillId="6" borderId="8" xfId="0" applyFill="1" applyBorder="1" applyAlignment="1" applyProtection="1">
      <alignment horizontal="center" vertical="center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35" xfId="0" applyFill="1" applyBorder="1" applyAlignment="1" applyProtection="1">
      <alignment horizontal="center" vertical="center"/>
      <protection locked="0"/>
    </xf>
    <xf numFmtId="0" fontId="0" fillId="6" borderId="30" xfId="0" applyFill="1" applyBorder="1" applyAlignment="1" applyProtection="1">
      <alignment horizontal="center" vertical="center" wrapText="1"/>
      <protection locked="0"/>
    </xf>
    <xf numFmtId="0" fontId="0" fillId="6" borderId="5" xfId="0" applyFill="1" applyBorder="1" applyAlignment="1" applyProtection="1">
      <alignment horizontal="center" vertical="center" wrapText="1"/>
      <protection locked="0"/>
    </xf>
    <xf numFmtId="0" fontId="0" fillId="6" borderId="60" xfId="0" applyFill="1" applyBorder="1" applyAlignment="1" applyProtection="1">
      <alignment horizontal="center" vertical="center" wrapText="1"/>
      <protection locked="0"/>
    </xf>
    <xf numFmtId="0" fontId="0" fillId="6" borderId="7" xfId="0" applyFill="1" applyBorder="1" applyAlignment="1" applyProtection="1">
      <alignment horizontal="center" vertical="center" wrapText="1"/>
      <protection locked="0"/>
    </xf>
    <xf numFmtId="0" fontId="0" fillId="6" borderId="35" xfId="0" applyFill="1" applyBorder="1" applyAlignment="1" applyProtection="1">
      <alignment horizontal="center" vertical="center" wrapText="1"/>
      <protection locked="0"/>
    </xf>
    <xf numFmtId="0" fontId="5" fillId="6" borderId="30" xfId="0" applyFont="1" applyFill="1" applyBorder="1" applyAlignment="1" applyProtection="1">
      <alignment horizontal="center" vertical="center"/>
      <protection locked="0"/>
    </xf>
    <xf numFmtId="0" fontId="5" fillId="6" borderId="5" xfId="0" applyFont="1" applyFill="1" applyBorder="1" applyAlignment="1" applyProtection="1">
      <alignment horizontal="center" vertical="center"/>
      <protection locked="0"/>
    </xf>
    <xf numFmtId="0" fontId="5" fillId="6" borderId="60" xfId="0" applyFont="1" applyFill="1" applyBorder="1" applyAlignment="1" applyProtection="1">
      <alignment horizontal="center" vertical="center"/>
      <protection locked="0"/>
    </xf>
    <xf numFmtId="0" fontId="5" fillId="6" borderId="7" xfId="0" applyFont="1" applyFill="1" applyBorder="1" applyAlignment="1" applyProtection="1">
      <alignment horizontal="center" vertical="center"/>
      <protection locked="0"/>
    </xf>
    <xf numFmtId="0" fontId="5" fillId="6" borderId="35" xfId="0" applyFont="1" applyFill="1" applyBorder="1" applyAlignment="1" applyProtection="1">
      <alignment horizontal="center" vertical="center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6" borderId="38" xfId="0" applyFill="1" applyBorder="1" applyAlignment="1" applyProtection="1">
      <alignment horizontal="center" vertical="center" textRotation="90"/>
      <protection locked="0"/>
    </xf>
    <xf numFmtId="0" fontId="0" fillId="6" borderId="38" xfId="0" applyFill="1" applyBorder="1" applyAlignment="1" applyProtection="1">
      <alignment horizontal="center" vertical="center"/>
      <protection locked="0"/>
    </xf>
    <xf numFmtId="0" fontId="0" fillId="6" borderId="50" xfId="0" applyFill="1" applyBorder="1" applyAlignment="1" applyProtection="1">
      <alignment horizontal="center" vertical="center" textRotation="90"/>
      <protection locked="0"/>
    </xf>
    <xf numFmtId="0" fontId="0" fillId="6" borderId="60" xfId="0" applyFill="1" applyBorder="1" applyAlignment="1" applyProtection="1">
      <alignment horizontal="center" vertical="center" textRotation="90" wrapText="1"/>
      <protection locked="0"/>
    </xf>
    <xf numFmtId="0" fontId="0" fillId="6" borderId="5" xfId="0" applyFill="1" applyBorder="1" applyAlignment="1" applyProtection="1">
      <alignment horizontal="center" vertical="center" textRotation="90" wrapText="1"/>
      <protection locked="0"/>
    </xf>
    <xf numFmtId="0" fontId="0" fillId="6" borderId="7" xfId="0" applyFill="1" applyBorder="1" applyAlignment="1" applyProtection="1">
      <alignment horizontal="center" vertical="center" textRotation="90" wrapText="1"/>
      <protection locked="0"/>
    </xf>
    <xf numFmtId="0" fontId="0" fillId="6" borderId="35" xfId="0" applyFill="1" applyBorder="1" applyAlignment="1" applyProtection="1">
      <alignment horizontal="center" vertical="center" textRotation="90" wrapText="1"/>
      <protection locked="0"/>
    </xf>
    <xf numFmtId="0" fontId="0" fillId="6" borderId="30" xfId="0" applyFill="1" applyBorder="1" applyAlignment="1" applyProtection="1">
      <alignment horizontal="center" vertical="center" textRotation="90" wrapText="1"/>
      <protection locked="0"/>
    </xf>
    <xf numFmtId="0" fontId="37" fillId="6" borderId="30" xfId="0" applyFont="1" applyFill="1" applyBorder="1" applyAlignment="1" applyProtection="1">
      <alignment horizontal="center" vertical="center" textRotation="90" wrapText="1"/>
      <protection locked="0"/>
    </xf>
    <xf numFmtId="0" fontId="37" fillId="6" borderId="5" xfId="0" applyFont="1" applyFill="1" applyBorder="1" applyAlignment="1" applyProtection="1">
      <alignment horizontal="center" vertical="center" textRotation="90" wrapText="1"/>
      <protection locked="0"/>
    </xf>
    <xf numFmtId="0" fontId="37" fillId="6" borderId="60" xfId="0" applyFont="1" applyFill="1" applyBorder="1" applyAlignment="1" applyProtection="1">
      <alignment horizontal="center" vertical="center" textRotation="90" wrapText="1"/>
      <protection locked="0"/>
    </xf>
    <xf numFmtId="0" fontId="37" fillId="6" borderId="7" xfId="0" applyFont="1" applyFill="1" applyBorder="1" applyAlignment="1" applyProtection="1">
      <alignment horizontal="center" vertical="center" textRotation="90" wrapText="1"/>
      <protection locked="0"/>
    </xf>
    <xf numFmtId="0" fontId="37" fillId="6" borderId="35" xfId="0" applyFont="1" applyFill="1" applyBorder="1" applyAlignment="1" applyProtection="1">
      <alignment horizontal="center" vertical="center" textRotation="90" wrapText="1"/>
      <protection locked="0"/>
    </xf>
    <xf numFmtId="0" fontId="0" fillId="6" borderId="53" xfId="0" applyFill="1" applyBorder="1" applyAlignment="1" applyProtection="1">
      <alignment horizontal="center" vertical="center" textRotation="90" wrapText="1"/>
      <protection locked="0"/>
    </xf>
    <xf numFmtId="0" fontId="0" fillId="6" borderId="58" xfId="0" applyFill="1" applyBorder="1" applyAlignment="1" applyProtection="1">
      <alignment horizontal="center" vertical="center" textRotation="90" wrapText="1"/>
      <protection locked="0"/>
    </xf>
    <xf numFmtId="0" fontId="8" fillId="6" borderId="30" xfId="0" applyFont="1" applyFill="1" applyBorder="1" applyAlignment="1" applyProtection="1">
      <alignment horizontal="center" vertical="center" textRotation="90" wrapText="1"/>
      <protection locked="0"/>
    </xf>
    <xf numFmtId="0" fontId="8" fillId="6" borderId="5" xfId="0" applyFont="1" applyFill="1" applyBorder="1" applyAlignment="1" applyProtection="1">
      <alignment horizontal="center" vertical="center" textRotation="90" wrapText="1"/>
      <protection locked="0"/>
    </xf>
    <xf numFmtId="0" fontId="8" fillId="6" borderId="60" xfId="0" applyFont="1" applyFill="1" applyBorder="1" applyAlignment="1" applyProtection="1">
      <alignment horizontal="center" vertical="center" textRotation="90" wrapText="1"/>
      <protection locked="0"/>
    </xf>
    <xf numFmtId="0" fontId="8" fillId="6" borderId="7" xfId="0" applyFont="1" applyFill="1" applyBorder="1" applyAlignment="1" applyProtection="1">
      <alignment horizontal="center" vertical="center" textRotation="90" wrapText="1"/>
      <protection locked="0"/>
    </xf>
    <xf numFmtId="0" fontId="8" fillId="6" borderId="35" xfId="0" applyFont="1" applyFill="1" applyBorder="1" applyAlignment="1" applyProtection="1">
      <alignment horizontal="center" vertical="center" textRotation="90" wrapText="1"/>
      <protection locked="0"/>
    </xf>
    <xf numFmtId="0" fontId="0" fillId="6" borderId="53" xfId="0" applyFill="1" applyBorder="1" applyAlignment="1" applyProtection="1">
      <alignment horizontal="center" vertical="center" wrapText="1"/>
      <protection locked="0"/>
    </xf>
    <xf numFmtId="0" fontId="0" fillId="6" borderId="58" xfId="0" applyFill="1" applyBorder="1" applyAlignment="1" applyProtection="1">
      <alignment horizontal="center" vertical="center" wrapText="1"/>
      <protection locked="0"/>
    </xf>
    <xf numFmtId="0" fontId="0" fillId="6" borderId="22" xfId="0" applyFill="1" applyBorder="1" applyAlignment="1" applyProtection="1">
      <alignment horizontal="center" vertical="center" textRotation="90" wrapText="1"/>
      <protection locked="0"/>
    </xf>
    <xf numFmtId="0" fontId="0" fillId="6" borderId="22" xfId="0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Border="1" applyAlignment="1" applyProtection="1">
      <alignment vertical="center"/>
    </xf>
    <xf numFmtId="49" fontId="0" fillId="2" borderId="0" xfId="0" applyNumberFormat="1" applyFill="1"/>
    <xf numFmtId="0" fontId="46" fillId="6" borderId="1" xfId="0" applyNumberFormat="1" applyFont="1" applyFill="1" applyBorder="1" applyAlignment="1" applyProtection="1">
      <alignment vertical="center"/>
      <protection locked="0"/>
    </xf>
    <xf numFmtId="0" fontId="47" fillId="6" borderId="1" xfId="0" applyNumberFormat="1" applyFont="1" applyFill="1" applyBorder="1" applyAlignment="1" applyProtection="1">
      <alignment vertical="center"/>
      <protection locked="0"/>
    </xf>
    <xf numFmtId="0" fontId="47" fillId="6" borderId="1" xfId="0" applyNumberFormat="1" applyFont="1" applyFill="1" applyBorder="1" applyAlignment="1" applyProtection="1">
      <alignment vertical="center"/>
      <protection locked="0" hidden="1"/>
    </xf>
    <xf numFmtId="0" fontId="47" fillId="6" borderId="17" xfId="0" applyNumberFormat="1" applyFont="1" applyFill="1" applyBorder="1" applyAlignment="1" applyProtection="1">
      <alignment vertical="center"/>
      <protection locked="0"/>
    </xf>
    <xf numFmtId="0" fontId="47" fillId="6" borderId="13" xfId="0" applyNumberFormat="1" applyFont="1" applyFill="1" applyBorder="1" applyAlignment="1" applyProtection="1">
      <alignment horizontal="center" vertical="center"/>
      <protection locked="0"/>
    </xf>
    <xf numFmtId="0" fontId="46" fillId="10" borderId="1" xfId="0" applyNumberFormat="1" applyFont="1" applyFill="1" applyBorder="1" applyAlignment="1" applyProtection="1">
      <alignment vertical="center"/>
      <protection locked="0"/>
    </xf>
    <xf numFmtId="0" fontId="48" fillId="3" borderId="0" xfId="0" applyNumberFormat="1" applyFont="1" applyFill="1" applyBorder="1" applyAlignment="1" applyProtection="1">
      <alignment vertical="center"/>
      <protection locked="0"/>
    </xf>
    <xf numFmtId="0" fontId="46" fillId="7" borderId="13" xfId="0" applyNumberFormat="1" applyFont="1" applyFill="1" applyBorder="1" applyAlignment="1" applyProtection="1">
      <alignment vertical="center"/>
      <protection locked="0"/>
    </xf>
    <xf numFmtId="0" fontId="47" fillId="7" borderId="13" xfId="0" applyNumberFormat="1" applyFont="1" applyFill="1" applyBorder="1" applyAlignment="1" applyProtection="1">
      <alignment vertical="center"/>
      <protection locked="0"/>
    </xf>
    <xf numFmtId="0" fontId="47" fillId="7" borderId="13" xfId="0" applyNumberFormat="1" applyFont="1" applyFill="1" applyBorder="1" applyAlignment="1" applyProtection="1">
      <alignment horizontal="center" vertical="center"/>
      <protection locked="0"/>
    </xf>
    <xf numFmtId="0" fontId="46" fillId="6" borderId="1" xfId="0" applyNumberFormat="1" applyFont="1" applyFill="1" applyBorder="1" applyAlignment="1" applyProtection="1">
      <alignment vertical="center"/>
      <protection locked="0" hidden="1"/>
    </xf>
    <xf numFmtId="0" fontId="46" fillId="6" borderId="29" xfId="0" applyNumberFormat="1" applyFont="1" applyFill="1" applyBorder="1" applyAlignment="1" applyProtection="1">
      <alignment vertical="center"/>
      <protection locked="0"/>
    </xf>
    <xf numFmtId="0" fontId="47" fillId="6" borderId="29" xfId="0" applyNumberFormat="1" applyFont="1" applyFill="1" applyBorder="1" applyAlignment="1" applyProtection="1">
      <alignment vertical="center"/>
      <protection locked="0"/>
    </xf>
    <xf numFmtId="0" fontId="47" fillId="6" borderId="29" xfId="0" applyNumberFormat="1" applyFont="1" applyFill="1" applyBorder="1" applyAlignment="1" applyProtection="1">
      <alignment vertical="center"/>
      <protection locked="0" hidden="1"/>
    </xf>
    <xf numFmtId="0" fontId="47" fillId="6" borderId="10" xfId="0" applyNumberFormat="1" applyFont="1" applyFill="1" applyBorder="1" applyAlignment="1" applyProtection="1">
      <alignment vertical="center"/>
      <protection locked="0"/>
    </xf>
    <xf numFmtId="0" fontId="47" fillId="6" borderId="3" xfId="0" applyNumberFormat="1" applyFont="1" applyFill="1" applyBorder="1" applyAlignment="1" applyProtection="1">
      <alignment horizontal="center" vertical="center"/>
      <protection locked="0"/>
    </xf>
    <xf numFmtId="0" fontId="46" fillId="6" borderId="19" xfId="0" applyNumberFormat="1" applyFont="1" applyFill="1" applyBorder="1" applyAlignment="1" applyProtection="1">
      <alignment vertical="center"/>
      <protection locked="0"/>
    </xf>
    <xf numFmtId="0" fontId="47" fillId="6" borderId="19" xfId="0" applyNumberFormat="1" applyFont="1" applyFill="1" applyBorder="1" applyAlignment="1" applyProtection="1">
      <alignment vertical="center"/>
      <protection locked="0"/>
    </xf>
    <xf numFmtId="0" fontId="47" fillId="6" borderId="19" xfId="0" applyNumberFormat="1" applyFont="1" applyFill="1" applyBorder="1" applyAlignment="1" applyProtection="1">
      <alignment vertical="center"/>
      <protection locked="0" hidden="1"/>
    </xf>
    <xf numFmtId="0" fontId="47" fillId="6" borderId="5" xfId="0" applyNumberFormat="1" applyFont="1" applyFill="1" applyBorder="1" applyAlignment="1" applyProtection="1">
      <alignment vertical="center"/>
      <protection locked="0"/>
    </xf>
    <xf numFmtId="0" fontId="47" fillId="6" borderId="0" xfId="0" applyNumberFormat="1" applyFont="1" applyFill="1" applyBorder="1" applyAlignment="1" applyProtection="1">
      <alignment horizontal="center" vertical="center"/>
      <protection locked="0"/>
    </xf>
    <xf numFmtId="0" fontId="46" fillId="4" borderId="13" xfId="0" applyNumberFormat="1" applyFont="1" applyFill="1" applyBorder="1" applyAlignment="1" applyProtection="1">
      <alignment vertical="center"/>
      <protection locked="0"/>
    </xf>
    <xf numFmtId="0" fontId="47" fillId="4" borderId="13" xfId="0" applyNumberFormat="1" applyFont="1" applyFill="1" applyBorder="1" applyAlignment="1" applyProtection="1">
      <alignment vertical="center"/>
      <protection locked="0"/>
    </xf>
    <xf numFmtId="0" fontId="47" fillId="4" borderId="13" xfId="0" applyNumberFormat="1" applyFont="1" applyFill="1" applyBorder="1" applyAlignment="1" applyProtection="1">
      <alignment vertical="center"/>
      <protection locked="0" hidden="1"/>
    </xf>
    <xf numFmtId="0" fontId="47" fillId="4" borderId="13" xfId="0" applyNumberFormat="1" applyFont="1" applyFill="1" applyBorder="1" applyAlignment="1" applyProtection="1">
      <alignment horizontal="center" vertical="center"/>
      <protection locked="0"/>
    </xf>
    <xf numFmtId="0" fontId="46" fillId="6" borderId="28" xfId="0" applyNumberFormat="1" applyFont="1" applyFill="1" applyBorder="1" applyAlignment="1" applyProtection="1">
      <alignment vertical="center"/>
      <protection locked="0"/>
    </xf>
    <xf numFmtId="0" fontId="47" fillId="6" borderId="28" xfId="0" applyNumberFormat="1" applyFont="1" applyFill="1" applyBorder="1" applyAlignment="1" applyProtection="1">
      <alignment vertical="center"/>
      <protection locked="0"/>
    </xf>
    <xf numFmtId="0" fontId="47" fillId="6" borderId="28" xfId="0" applyNumberFormat="1" applyFont="1" applyFill="1" applyBorder="1" applyAlignment="1" applyProtection="1">
      <alignment vertical="center"/>
      <protection locked="0" hidden="1"/>
    </xf>
    <xf numFmtId="0" fontId="47" fillId="6" borderId="7" xfId="0" applyNumberFormat="1" applyFont="1" applyFill="1" applyBorder="1" applyAlignment="1" applyProtection="1">
      <alignment vertical="center"/>
      <protection locked="0"/>
    </xf>
    <xf numFmtId="0" fontId="47" fillId="6" borderId="8" xfId="0" applyNumberFormat="1" applyFont="1" applyFill="1" applyBorder="1" applyAlignment="1" applyProtection="1">
      <alignment horizontal="center" vertical="center"/>
      <protection locked="0"/>
    </xf>
    <xf numFmtId="0" fontId="49" fillId="6" borderId="28" xfId="0" applyNumberFormat="1" applyFont="1" applyFill="1" applyBorder="1" applyAlignment="1" applyProtection="1">
      <alignment vertical="center"/>
      <protection locked="0"/>
    </xf>
    <xf numFmtId="0" fontId="49" fillId="7" borderId="13" xfId="0" applyNumberFormat="1" applyFont="1" applyFill="1" applyBorder="1" applyAlignment="1" applyProtection="1">
      <alignment vertical="center"/>
      <protection locked="0"/>
    </xf>
    <xf numFmtId="0" fontId="49" fillId="6" borderId="1" xfId="0" applyNumberFormat="1" applyFont="1" applyFill="1" applyBorder="1" applyAlignment="1" applyProtection="1">
      <alignment vertical="center"/>
      <protection locked="0"/>
    </xf>
    <xf numFmtId="0" fontId="49" fillId="6" borderId="29" xfId="0" applyNumberFormat="1" applyFont="1" applyFill="1" applyBorder="1" applyAlignment="1" applyProtection="1">
      <alignment vertical="center"/>
      <protection locked="0"/>
    </xf>
    <xf numFmtId="0" fontId="23" fillId="6" borderId="7" xfId="0" applyNumberFormat="1" applyFont="1" applyFill="1" applyBorder="1" applyAlignment="1" applyProtection="1">
      <alignment vertical="center"/>
      <protection locked="0"/>
    </xf>
    <xf numFmtId="0" fontId="29" fillId="7" borderId="13" xfId="0" applyNumberFormat="1" applyFont="1" applyFill="1" applyBorder="1" applyAlignment="1" applyProtection="1">
      <alignment vertical="center"/>
      <protection locked="0"/>
    </xf>
    <xf numFmtId="0" fontId="23" fillId="7" borderId="13" xfId="0" applyNumberFormat="1" applyFont="1" applyFill="1" applyBorder="1" applyAlignment="1" applyProtection="1">
      <alignment vertical="center"/>
      <protection locked="0"/>
    </xf>
    <xf numFmtId="0" fontId="23" fillId="7" borderId="13" xfId="0" applyNumberFormat="1" applyFont="1" applyFill="1" applyBorder="1" applyAlignment="1" applyProtection="1">
      <alignment horizontal="center" vertical="center"/>
      <protection locked="0"/>
    </xf>
    <xf numFmtId="0" fontId="23" fillId="6" borderId="1" xfId="0" applyNumberFormat="1" applyFont="1" applyFill="1" applyBorder="1" applyAlignment="1" applyProtection="1">
      <alignment vertical="center"/>
      <protection locked="0"/>
    </xf>
    <xf numFmtId="0" fontId="23" fillId="6" borderId="17" xfId="0" applyNumberFormat="1" applyFont="1" applyFill="1" applyBorder="1" applyAlignment="1" applyProtection="1">
      <alignment vertical="center"/>
      <protection locked="0"/>
    </xf>
    <xf numFmtId="0" fontId="23" fillId="6" borderId="13" xfId="0" applyNumberFormat="1" applyFont="1" applyFill="1" applyBorder="1" applyAlignment="1" applyProtection="1">
      <alignment horizontal="center" vertical="center"/>
      <protection locked="0"/>
    </xf>
    <xf numFmtId="0" fontId="51" fillId="6" borderId="1" xfId="0" applyNumberFormat="1" applyFont="1" applyFill="1" applyBorder="1" applyAlignment="1" applyProtection="1">
      <alignment vertical="center"/>
      <protection locked="0"/>
    </xf>
    <xf numFmtId="0" fontId="46" fillId="6" borderId="29" xfId="0" applyNumberFormat="1" applyFont="1" applyFill="1" applyBorder="1" applyAlignment="1" applyProtection="1">
      <alignment vertical="center"/>
      <protection locked="0" hidden="1"/>
    </xf>
    <xf numFmtId="0" fontId="46" fillId="4" borderId="1" xfId="0" applyNumberFormat="1" applyFont="1" applyFill="1" applyBorder="1" applyAlignment="1" applyProtection="1">
      <alignment vertical="center"/>
      <protection locked="0"/>
    </xf>
    <xf numFmtId="0" fontId="47" fillId="4" borderId="1" xfId="0" applyNumberFormat="1" applyFont="1" applyFill="1" applyBorder="1" applyAlignment="1" applyProtection="1">
      <alignment vertical="center"/>
      <protection locked="0"/>
    </xf>
    <xf numFmtId="0" fontId="47" fillId="4" borderId="17" xfId="0" applyNumberFormat="1" applyFont="1" applyFill="1" applyBorder="1" applyAlignment="1" applyProtection="1">
      <alignment vertical="center"/>
      <protection locked="0"/>
    </xf>
    <xf numFmtId="0" fontId="46" fillId="4" borderId="1" xfId="0" applyNumberFormat="1" applyFont="1" applyFill="1" applyBorder="1" applyAlignment="1" applyProtection="1">
      <alignment vertical="center"/>
      <protection locked="0" hidden="1"/>
    </xf>
    <xf numFmtId="0" fontId="47" fillId="4" borderId="1" xfId="0" applyNumberFormat="1" applyFont="1" applyFill="1" applyBorder="1" applyAlignment="1" applyProtection="1">
      <alignment vertical="center"/>
      <protection locked="0" hidden="1"/>
    </xf>
    <xf numFmtId="0" fontId="46" fillId="6" borderId="27" xfId="0" applyNumberFormat="1" applyFont="1" applyFill="1" applyBorder="1" applyAlignment="1" applyProtection="1">
      <alignment vertical="center"/>
      <protection locked="0"/>
    </xf>
    <xf numFmtId="0" fontId="47" fillId="6" borderId="27" xfId="0" applyNumberFormat="1" applyFont="1" applyFill="1" applyBorder="1" applyAlignment="1" applyProtection="1">
      <alignment vertical="center"/>
      <protection locked="0"/>
    </xf>
    <xf numFmtId="0" fontId="47" fillId="6" borderId="41" xfId="0" applyNumberFormat="1" applyFont="1" applyFill="1" applyBorder="1" applyAlignment="1" applyProtection="1">
      <alignment vertical="center"/>
      <protection locked="0"/>
    </xf>
    <xf numFmtId="0" fontId="47" fillId="6" borderId="11" xfId="0" applyNumberFormat="1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 applyProtection="1">
      <alignment vertical="center"/>
    </xf>
    <xf numFmtId="0" fontId="22" fillId="2" borderId="21" xfId="0" applyFont="1" applyFill="1" applyBorder="1" applyAlignment="1" applyProtection="1">
      <alignment vertical="center"/>
    </xf>
    <xf numFmtId="0" fontId="22" fillId="2" borderId="5" xfId="0" applyFont="1" applyFill="1" applyBorder="1" applyAlignment="1" applyProtection="1">
      <alignment vertical="center"/>
    </xf>
    <xf numFmtId="164" fontId="1" fillId="5" borderId="14" xfId="0" applyNumberFormat="1" applyFont="1" applyFill="1" applyBorder="1" applyAlignment="1" applyProtection="1">
      <alignment horizontal="center" vertical="center"/>
      <protection locked="0"/>
    </xf>
    <xf numFmtId="0" fontId="48" fillId="0" borderId="0" xfId="0" applyNumberFormat="1" applyFont="1" applyFill="1" applyBorder="1" applyAlignment="1" applyProtection="1">
      <alignment vertical="center"/>
      <protection locked="0"/>
    </xf>
    <xf numFmtId="164" fontId="1" fillId="5" borderId="29" xfId="0" applyNumberFormat="1" applyFont="1" applyFill="1" applyBorder="1" applyAlignment="1" applyProtection="1">
      <alignment vertical="center"/>
      <protection locked="0"/>
    </xf>
    <xf numFmtId="0" fontId="47" fillId="5" borderId="13" xfId="0" applyNumberFormat="1" applyFont="1" applyFill="1" applyBorder="1" applyAlignment="1" applyProtection="1">
      <alignment vertical="center"/>
      <protection locked="0"/>
    </xf>
    <xf numFmtId="0" fontId="47" fillId="5" borderId="10" xfId="0" applyNumberFormat="1" applyFont="1" applyFill="1" applyBorder="1" applyAlignment="1" applyProtection="1">
      <alignment vertical="center"/>
      <protection locked="0"/>
    </xf>
    <xf numFmtId="0" fontId="47" fillId="5" borderId="3" xfId="0" applyNumberFormat="1" applyFont="1" applyFill="1" applyBorder="1" applyAlignment="1" applyProtection="1">
      <alignment horizontal="center" vertical="center"/>
      <protection locked="0"/>
    </xf>
    <xf numFmtId="0" fontId="23" fillId="6" borderId="13" xfId="0" applyNumberFormat="1" applyFont="1" applyFill="1" applyBorder="1" applyAlignment="1" applyProtection="1">
      <alignment vertical="center"/>
      <protection locked="0"/>
    </xf>
    <xf numFmtId="0" fontId="23" fillId="6" borderId="29" xfId="0" applyNumberFormat="1" applyFont="1" applyFill="1" applyBorder="1" applyAlignment="1" applyProtection="1">
      <alignment vertical="center"/>
      <protection locked="0"/>
    </xf>
    <xf numFmtId="0" fontId="23" fillId="6" borderId="3" xfId="0" applyNumberFormat="1" applyFont="1" applyFill="1" applyBorder="1" applyAlignment="1" applyProtection="1">
      <alignment vertical="center"/>
      <protection locked="0"/>
    </xf>
    <xf numFmtId="0" fontId="23" fillId="6" borderId="3" xfId="0" applyNumberFormat="1" applyFont="1" applyFill="1" applyBorder="1" applyAlignment="1" applyProtection="1">
      <alignment horizontal="center" vertical="center"/>
      <protection locked="0"/>
    </xf>
    <xf numFmtId="0" fontId="23" fillId="6" borderId="1" xfId="0" applyNumberFormat="1" applyFont="1" applyFill="1" applyBorder="1" applyAlignment="1" applyProtection="1">
      <alignment vertical="center"/>
      <protection locked="0" hidden="1"/>
    </xf>
    <xf numFmtId="0" fontId="39" fillId="6" borderId="1" xfId="0" applyNumberFormat="1" applyFont="1" applyFill="1" applyBorder="1" applyAlignment="1" applyProtection="1">
      <alignment vertical="center"/>
      <protection locked="0"/>
    </xf>
    <xf numFmtId="0" fontId="23" fillId="6" borderId="28" xfId="0" applyNumberFormat="1" applyFont="1" applyFill="1" applyBorder="1" applyAlignment="1" applyProtection="1">
      <alignment vertical="center"/>
      <protection locked="0" hidden="1"/>
    </xf>
    <xf numFmtId="0" fontId="24" fillId="6" borderId="29" xfId="0" applyNumberFormat="1" applyFont="1" applyFill="1" applyBorder="1" applyAlignment="1" applyProtection="1">
      <alignment vertical="center"/>
      <protection locked="0"/>
    </xf>
    <xf numFmtId="0" fontId="23" fillId="6" borderId="37" xfId="0" applyNumberFormat="1" applyFont="1" applyFill="1" applyBorder="1" applyAlignment="1" applyProtection="1">
      <alignment horizontal="center" vertical="center"/>
      <protection locked="0"/>
    </xf>
    <xf numFmtId="1" fontId="23" fillId="6" borderId="3" xfId="0" applyNumberFormat="1" applyFont="1" applyFill="1" applyBorder="1" applyAlignment="1" applyProtection="1">
      <alignment vertical="center"/>
      <protection locked="0"/>
    </xf>
    <xf numFmtId="0" fontId="23" fillId="6" borderId="17" xfId="0" applyNumberFormat="1" applyFont="1" applyFill="1" applyBorder="1" applyAlignment="1" applyProtection="1">
      <alignment vertical="center"/>
      <protection locked="0" hidden="1"/>
    </xf>
    <xf numFmtId="0" fontId="52" fillId="6" borderId="1" xfId="0" applyNumberFormat="1" applyFont="1" applyFill="1" applyBorder="1" applyAlignment="1" applyProtection="1">
      <alignment vertical="center"/>
      <protection locked="0"/>
    </xf>
    <xf numFmtId="0" fontId="53" fillId="6" borderId="1" xfId="0" applyNumberFormat="1" applyFont="1" applyFill="1" applyBorder="1" applyAlignment="1" applyProtection="1">
      <alignment vertical="center"/>
      <protection locked="0"/>
    </xf>
    <xf numFmtId="0" fontId="53" fillId="6" borderId="1" xfId="0" applyNumberFormat="1" applyFont="1" applyFill="1" applyBorder="1" applyAlignment="1" applyProtection="1">
      <alignment vertical="center"/>
      <protection locked="0" hidden="1"/>
    </xf>
    <xf numFmtId="0" fontId="53" fillId="6" borderId="13" xfId="0" applyNumberFormat="1" applyFont="1" applyFill="1" applyBorder="1" applyAlignment="1" applyProtection="1">
      <alignment horizontal="center" vertical="center"/>
      <protection locked="0"/>
    </xf>
    <xf numFmtId="0" fontId="53" fillId="6" borderId="17" xfId="0" applyNumberFormat="1" applyFont="1" applyFill="1" applyBorder="1" applyAlignment="1" applyProtection="1">
      <alignment vertical="center"/>
      <protection locked="0"/>
    </xf>
    <xf numFmtId="0" fontId="54" fillId="6" borderId="29" xfId="0" applyNumberFormat="1" applyFont="1" applyFill="1" applyBorder="1" applyAlignment="1" applyProtection="1">
      <alignment vertical="center"/>
      <protection locked="0"/>
    </xf>
    <xf numFmtId="0" fontId="53" fillId="6" borderId="29" xfId="0" applyNumberFormat="1" applyFont="1" applyFill="1" applyBorder="1" applyAlignment="1" applyProtection="1">
      <alignment vertical="center"/>
      <protection locked="0"/>
    </xf>
    <xf numFmtId="0" fontId="55" fillId="2" borderId="5" xfId="0" applyFont="1" applyFill="1" applyBorder="1" applyAlignment="1" applyProtection="1">
      <alignment vertical="center"/>
    </xf>
    <xf numFmtId="0" fontId="55" fillId="2" borderId="0" xfId="0" applyFont="1" applyFill="1" applyBorder="1" applyAlignment="1" applyProtection="1">
      <alignment horizontal="center" vertical="center"/>
    </xf>
    <xf numFmtId="0" fontId="56" fillId="2" borderId="60" xfId="0" applyFont="1" applyFill="1" applyBorder="1" applyAlignment="1" applyProtection="1">
      <alignment vertical="center"/>
    </xf>
    <xf numFmtId="0" fontId="55" fillId="2" borderId="5" xfId="0" applyNumberFormat="1" applyFont="1" applyFill="1" applyBorder="1" applyAlignment="1" applyProtection="1">
      <alignment vertical="center"/>
    </xf>
    <xf numFmtId="0" fontId="55" fillId="2" borderId="0" xfId="0" applyNumberFormat="1" applyFont="1" applyFill="1" applyBorder="1" applyAlignment="1" applyProtection="1">
      <alignment horizontal="center" vertical="center"/>
    </xf>
    <xf numFmtId="0" fontId="56" fillId="2" borderId="0" xfId="0" applyNumberFormat="1" applyFont="1" applyFill="1" applyBorder="1" applyAlignment="1" applyProtection="1">
      <alignment vertical="center"/>
    </xf>
    <xf numFmtId="0" fontId="54" fillId="6" borderId="27" xfId="0" applyNumberFormat="1" applyFont="1" applyFill="1" applyBorder="1" applyAlignment="1" applyProtection="1">
      <alignment vertical="center"/>
      <protection locked="0"/>
    </xf>
    <xf numFmtId="0" fontId="53" fillId="6" borderId="27" xfId="0" applyNumberFormat="1" applyFont="1" applyFill="1" applyBorder="1" applyAlignment="1" applyProtection="1">
      <alignment vertical="center"/>
      <protection locked="0"/>
    </xf>
    <xf numFmtId="0" fontId="53" fillId="6" borderId="41" xfId="0" applyNumberFormat="1" applyFont="1" applyFill="1" applyBorder="1" applyAlignment="1" applyProtection="1">
      <alignment vertical="center"/>
      <protection locked="0"/>
    </xf>
    <xf numFmtId="0" fontId="53" fillId="6" borderId="11" xfId="0" applyNumberFormat="1" applyFont="1" applyFill="1" applyBorder="1" applyAlignment="1" applyProtection="1">
      <alignment horizontal="center" vertical="center"/>
      <protection locked="0"/>
    </xf>
    <xf numFmtId="0" fontId="55" fillId="2" borderId="53" xfId="0" applyNumberFormat="1" applyFont="1" applyFill="1" applyBorder="1" applyAlignment="1" applyProtection="1">
      <alignment vertical="center"/>
    </xf>
    <xf numFmtId="0" fontId="55" fillId="2" borderId="18" xfId="0" applyNumberFormat="1" applyFont="1" applyFill="1" applyBorder="1" applyAlignment="1" applyProtection="1">
      <alignment horizontal="center" vertical="center"/>
    </xf>
    <xf numFmtId="0" fontId="56" fillId="2" borderId="58" xfId="0" applyNumberFormat="1" applyFont="1" applyFill="1" applyBorder="1" applyAlignment="1" applyProtection="1">
      <alignment vertical="center"/>
    </xf>
    <xf numFmtId="0" fontId="8" fillId="0" borderId="0" xfId="0" applyFont="1" applyFill="1" applyProtection="1"/>
    <xf numFmtId="0" fontId="8" fillId="0" borderId="0" xfId="0" applyFont="1" applyFill="1" applyAlignment="1" applyProtection="1">
      <alignment horizontal="center"/>
    </xf>
    <xf numFmtId="0" fontId="2" fillId="0" borderId="6" xfId="0" applyFont="1" applyFill="1" applyBorder="1" applyAlignment="1" applyProtection="1">
      <alignment horizontal="right" vertical="center"/>
    </xf>
    <xf numFmtId="0" fontId="8" fillId="0" borderId="0" xfId="0" applyFont="1" applyFill="1" applyBorder="1" applyProtection="1"/>
    <xf numFmtId="0" fontId="8" fillId="0" borderId="3" xfId="0" applyFont="1" applyFill="1" applyBorder="1" applyProtection="1"/>
    <xf numFmtId="0" fontId="8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Alignment="1" applyProtection="1">
      <alignment horizontal="right"/>
    </xf>
    <xf numFmtId="0" fontId="8" fillId="0" borderId="8" xfId="0" applyFont="1" applyFill="1" applyBorder="1" applyProtection="1"/>
    <xf numFmtId="0" fontId="57" fillId="0" borderId="40" xfId="0" applyFont="1" applyFill="1" applyBorder="1" applyAlignment="1" applyProtection="1">
      <alignment vertical="center"/>
    </xf>
    <xf numFmtId="0" fontId="8" fillId="0" borderId="36" xfId="0" applyFont="1" applyFill="1" applyBorder="1" applyProtection="1"/>
    <xf numFmtId="0" fontId="8" fillId="0" borderId="23" xfId="0" applyFont="1" applyFill="1" applyBorder="1" applyAlignment="1" applyProtection="1">
      <alignment horizontal="center"/>
    </xf>
    <xf numFmtId="0" fontId="8" fillId="0" borderId="23" xfId="0" applyFont="1" applyFill="1" applyBorder="1" applyProtection="1"/>
    <xf numFmtId="0" fontId="2" fillId="0" borderId="25" xfId="0" applyFont="1" applyFill="1" applyBorder="1" applyAlignment="1" applyProtection="1">
      <alignment wrapText="1"/>
    </xf>
    <xf numFmtId="0" fontId="2" fillId="0" borderId="27" xfId="0" applyFont="1" applyFill="1" applyBorder="1" applyAlignment="1" applyProtection="1">
      <alignment wrapText="1"/>
    </xf>
    <xf numFmtId="0" fontId="8" fillId="0" borderId="27" xfId="0" applyFont="1" applyFill="1" applyBorder="1" applyAlignment="1" applyProtection="1">
      <alignment wrapText="1"/>
    </xf>
    <xf numFmtId="0" fontId="8" fillId="0" borderId="41" xfId="0" applyFont="1" applyFill="1" applyBorder="1" applyAlignment="1" applyProtection="1">
      <alignment wrapText="1"/>
    </xf>
    <xf numFmtId="0" fontId="8" fillId="0" borderId="11" xfId="0" applyFont="1" applyFill="1" applyBorder="1" applyAlignment="1" applyProtection="1">
      <alignment horizontal="center" wrapText="1"/>
    </xf>
    <xf numFmtId="0" fontId="8" fillId="0" borderId="12" xfId="0" applyFont="1" applyFill="1" applyBorder="1" applyAlignment="1" applyProtection="1">
      <alignment wrapText="1"/>
    </xf>
    <xf numFmtId="0" fontId="2" fillId="0" borderId="0" xfId="0" applyFont="1" applyFill="1" applyProtection="1"/>
    <xf numFmtId="0" fontId="10" fillId="0" borderId="42" xfId="0" applyFont="1" applyFill="1" applyBorder="1" applyAlignment="1" applyProtection="1">
      <alignment vertical="center"/>
    </xf>
    <xf numFmtId="0" fontId="2" fillId="0" borderId="43" xfId="0" applyFont="1" applyFill="1" applyBorder="1" applyAlignment="1" applyProtection="1">
      <alignment vertical="center"/>
    </xf>
    <xf numFmtId="0" fontId="2" fillId="0" borderId="43" xfId="0" applyFont="1" applyFill="1" applyBorder="1" applyAlignment="1" applyProtection="1">
      <alignment horizontal="center" vertical="center"/>
    </xf>
    <xf numFmtId="164" fontId="2" fillId="0" borderId="42" xfId="0" applyNumberFormat="1" applyFont="1" applyFill="1" applyBorder="1" applyAlignment="1" applyProtection="1">
      <alignment vertical="center"/>
    </xf>
    <xf numFmtId="164" fontId="2" fillId="0" borderId="44" xfId="0" applyNumberFormat="1" applyFont="1" applyFill="1" applyBorder="1" applyAlignment="1" applyProtection="1">
      <alignment vertical="center"/>
    </xf>
    <xf numFmtId="164" fontId="2" fillId="0" borderId="45" xfId="0" applyNumberFormat="1" applyFont="1" applyFill="1" applyBorder="1" applyAlignment="1" applyProtection="1">
      <alignment vertical="center"/>
    </xf>
    <xf numFmtId="164" fontId="2" fillId="0" borderId="46" xfId="0" applyNumberFormat="1" applyFont="1" applyFill="1" applyBorder="1" applyAlignment="1" applyProtection="1">
      <alignment vertical="center"/>
    </xf>
    <xf numFmtId="0" fontId="2" fillId="0" borderId="23" xfId="0" applyFont="1" applyFill="1" applyBorder="1" applyAlignment="1" applyProtection="1">
      <alignment vertical="center"/>
    </xf>
    <xf numFmtId="0" fontId="2" fillId="0" borderId="23" xfId="0" applyFont="1" applyFill="1" applyBorder="1" applyAlignment="1" applyProtection="1">
      <alignment horizontal="center" vertical="center"/>
    </xf>
    <xf numFmtId="164" fontId="8" fillId="0" borderId="47" xfId="0" applyNumberFormat="1" applyFont="1" applyFill="1" applyBorder="1" applyAlignment="1" applyProtection="1">
      <alignment vertical="center"/>
    </xf>
    <xf numFmtId="164" fontId="8" fillId="0" borderId="48" xfId="0" applyNumberFormat="1" applyFont="1" applyFill="1" applyBorder="1" applyAlignment="1" applyProtection="1">
      <alignment vertical="center"/>
    </xf>
    <xf numFmtId="164" fontId="2" fillId="0" borderId="47" xfId="0" applyNumberFormat="1" applyFont="1" applyFill="1" applyBorder="1" applyAlignment="1" applyProtection="1">
      <alignment vertical="center"/>
    </xf>
    <xf numFmtId="164" fontId="2" fillId="0" borderId="48" xfId="0" applyNumberFormat="1" applyFont="1" applyFill="1" applyBorder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164" fontId="8" fillId="0" borderId="45" xfId="0" applyNumberFormat="1" applyFont="1" applyFill="1" applyBorder="1" applyAlignment="1" applyProtection="1">
      <alignment vertical="center"/>
    </xf>
    <xf numFmtId="164" fontId="8" fillId="0" borderId="44" xfId="0" applyNumberFormat="1" applyFont="1" applyFill="1" applyBorder="1" applyAlignment="1" applyProtection="1">
      <alignment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vertical="center"/>
    </xf>
    <xf numFmtId="164" fontId="8" fillId="0" borderId="49" xfId="0" applyNumberFormat="1" applyFont="1" applyFill="1" applyBorder="1" applyAlignment="1" applyProtection="1">
      <alignment vertical="center"/>
    </xf>
    <xf numFmtId="164" fontId="8" fillId="0" borderId="50" xfId="0" applyNumberFormat="1" applyFont="1" applyFill="1" applyBorder="1" applyAlignment="1" applyProtection="1">
      <alignment vertical="center"/>
    </xf>
    <xf numFmtId="164" fontId="2" fillId="0" borderId="49" xfId="0" applyNumberFormat="1" applyFont="1" applyFill="1" applyBorder="1" applyAlignment="1" applyProtection="1">
      <alignment vertical="center"/>
    </xf>
    <xf numFmtId="164" fontId="2" fillId="0" borderId="50" xfId="0" applyNumberFormat="1" applyFont="1" applyFill="1" applyBorder="1" applyAlignment="1" applyProtection="1">
      <alignment vertical="center"/>
    </xf>
    <xf numFmtId="0" fontId="8" fillId="0" borderId="0" xfId="0" applyFont="1" applyFill="1" applyAlignment="1" applyProtection="1">
      <alignment vertical="center"/>
    </xf>
    <xf numFmtId="0" fontId="8" fillId="0" borderId="21" xfId="0" applyFont="1" applyFill="1" applyBorder="1" applyAlignment="1" applyProtection="1">
      <alignment vertical="center"/>
    </xf>
    <xf numFmtId="0" fontId="8" fillId="0" borderId="23" xfId="0" applyFont="1" applyFill="1" applyBorder="1" applyAlignment="1" applyProtection="1">
      <alignment vertical="center"/>
    </xf>
    <xf numFmtId="0" fontId="8" fillId="0" borderId="23" xfId="0" applyFont="1" applyFill="1" applyBorder="1" applyAlignment="1" applyProtection="1">
      <alignment horizontal="center" vertical="center"/>
    </xf>
    <xf numFmtId="164" fontId="8" fillId="0" borderId="47" xfId="0" applyNumberFormat="1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vertical="center"/>
    </xf>
    <xf numFmtId="0" fontId="58" fillId="0" borderId="0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horizontal="center" vertical="center"/>
    </xf>
    <xf numFmtId="164" fontId="8" fillId="0" borderId="51" xfId="0" applyNumberFormat="1" applyFont="1" applyFill="1" applyBorder="1" applyAlignment="1" applyProtection="1">
      <alignment vertical="top"/>
    </xf>
    <xf numFmtId="164" fontId="8" fillId="0" borderId="20" xfId="0" applyNumberFormat="1" applyFont="1" applyFill="1" applyBorder="1" applyAlignment="1" applyProtection="1">
      <alignment vertical="center"/>
    </xf>
    <xf numFmtId="164" fontId="8" fillId="0" borderId="51" xfId="0" applyNumberFormat="1" applyFont="1" applyFill="1" applyBorder="1" applyAlignment="1" applyProtection="1">
      <alignment vertical="center"/>
    </xf>
    <xf numFmtId="164" fontId="8" fillId="0" borderId="52" xfId="0" applyNumberFormat="1" applyFont="1" applyFill="1" applyBorder="1" applyAlignment="1" applyProtection="1">
      <alignment vertical="center"/>
    </xf>
    <xf numFmtId="164" fontId="8" fillId="0" borderId="32" xfId="0" applyNumberFormat="1" applyFont="1" applyFill="1" applyBorder="1" applyAlignment="1" applyProtection="1">
      <alignment vertical="center"/>
    </xf>
    <xf numFmtId="0" fontId="8" fillId="0" borderId="53" xfId="0" applyFont="1" applyFill="1" applyBorder="1" applyAlignment="1" applyProtection="1">
      <alignment vertical="center"/>
    </xf>
    <xf numFmtId="0" fontId="8" fillId="0" borderId="18" xfId="0" applyFont="1" applyFill="1" applyBorder="1" applyAlignment="1" applyProtection="1">
      <alignment vertical="center"/>
    </xf>
    <xf numFmtId="164" fontId="8" fillId="0" borderId="46" xfId="0" applyNumberFormat="1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>
      <alignment vertical="center"/>
    </xf>
    <xf numFmtId="0" fontId="58" fillId="0" borderId="21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164" fontId="8" fillId="0" borderId="15" xfId="0" applyNumberFormat="1" applyFont="1" applyFill="1" applyBorder="1" applyAlignment="1" applyProtection="1">
      <alignment vertical="center"/>
    </xf>
    <xf numFmtId="164" fontId="8" fillId="0" borderId="56" xfId="0" applyNumberFormat="1" applyFont="1" applyFill="1" applyBorder="1" applyAlignment="1" applyProtection="1">
      <alignment vertical="center"/>
    </xf>
    <xf numFmtId="164" fontId="8" fillId="0" borderId="55" xfId="0" applyNumberFormat="1" applyFont="1" applyFill="1" applyBorder="1" applyAlignment="1" applyProtection="1">
      <alignment vertical="center"/>
    </xf>
    <xf numFmtId="164" fontId="8" fillId="0" borderId="54" xfId="0" applyNumberFormat="1" applyFont="1" applyFill="1" applyBorder="1" applyAlignment="1" applyProtection="1">
      <alignment vertical="center"/>
    </xf>
    <xf numFmtId="0" fontId="8" fillId="0" borderId="18" xfId="0" applyFont="1" applyFill="1" applyBorder="1" applyAlignment="1" applyProtection="1">
      <alignment horizontal="center" vertical="center"/>
    </xf>
    <xf numFmtId="164" fontId="8" fillId="0" borderId="25" xfId="0" applyNumberFormat="1" applyFont="1" applyFill="1" applyBorder="1" applyAlignment="1" applyProtection="1">
      <alignment vertical="center"/>
    </xf>
    <xf numFmtId="164" fontId="8" fillId="0" borderId="34" xfId="0" applyNumberFormat="1" applyFont="1" applyFill="1" applyBorder="1" applyAlignment="1" applyProtection="1">
      <alignment vertical="center"/>
    </xf>
    <xf numFmtId="0" fontId="58" fillId="0" borderId="5" xfId="0" applyFont="1" applyFill="1" applyBorder="1" applyAlignment="1" applyProtection="1">
      <alignment vertical="center"/>
    </xf>
    <xf numFmtId="164" fontId="8" fillId="0" borderId="57" xfId="0" applyNumberFormat="1" applyFont="1" applyFill="1" applyBorder="1" applyAlignment="1" applyProtection="1">
      <alignment vertical="center"/>
    </xf>
    <xf numFmtId="164" fontId="8" fillId="0" borderId="39" xfId="0" applyNumberFormat="1" applyFont="1" applyFill="1" applyBorder="1" applyAlignment="1" applyProtection="1">
      <alignment vertical="center"/>
    </xf>
    <xf numFmtId="164" fontId="8" fillId="0" borderId="26" xfId="0" applyNumberFormat="1" applyFont="1" applyFill="1" applyBorder="1" applyAlignment="1" applyProtection="1">
      <alignment vertical="center"/>
    </xf>
    <xf numFmtId="164" fontId="2" fillId="0" borderId="0" xfId="0" applyNumberFormat="1" applyFont="1" applyFill="1" applyAlignment="1" applyProtection="1">
      <alignment vertical="center"/>
    </xf>
    <xf numFmtId="164" fontId="8" fillId="0" borderId="14" xfId="0" applyNumberFormat="1" applyFont="1" applyFill="1" applyBorder="1" applyAlignment="1" applyProtection="1">
      <alignment vertical="center"/>
    </xf>
    <xf numFmtId="0" fontId="8" fillId="0" borderId="7" xfId="0" applyFont="1" applyFill="1" applyBorder="1" applyAlignment="1" applyProtection="1">
      <alignment vertical="center"/>
    </xf>
    <xf numFmtId="0" fontId="8" fillId="0" borderId="8" xfId="0" applyFont="1" applyFill="1" applyBorder="1" applyAlignment="1" applyProtection="1">
      <alignment vertical="center"/>
    </xf>
    <xf numFmtId="0" fontId="8" fillId="0" borderId="8" xfId="0" applyFont="1" applyFill="1" applyBorder="1" applyAlignment="1" applyProtection="1">
      <alignment horizontal="center" vertical="center"/>
    </xf>
    <xf numFmtId="0" fontId="2" fillId="0" borderId="0" xfId="0" applyFont="1" applyFill="1" applyBorder="1" applyProtection="1"/>
    <xf numFmtId="164" fontId="2" fillId="0" borderId="0" xfId="0" applyNumberFormat="1" applyFont="1" applyFill="1" applyBorder="1" applyAlignment="1" applyProtection="1">
      <alignment vertical="center"/>
    </xf>
    <xf numFmtId="0" fontId="8" fillId="0" borderId="43" xfId="0" applyFont="1" applyFill="1" applyBorder="1" applyProtection="1"/>
    <xf numFmtId="0" fontId="8" fillId="0" borderId="43" xfId="0" applyFont="1" applyFill="1" applyBorder="1" applyAlignment="1" applyProtection="1">
      <alignment horizontal="center"/>
    </xf>
    <xf numFmtId="0" fontId="8" fillId="0" borderId="46" xfId="0" applyFont="1" applyFill="1" applyBorder="1" applyProtection="1"/>
    <xf numFmtId="0" fontId="2" fillId="0" borderId="0" xfId="0" applyFont="1" applyFill="1" applyBorder="1" applyAlignment="1" applyProtection="1">
      <alignment wrapText="1"/>
    </xf>
    <xf numFmtId="0" fontId="8" fillId="0" borderId="0" xfId="0" applyFont="1" applyFill="1" applyBorder="1" applyAlignment="1" applyProtection="1">
      <alignment wrapText="1"/>
    </xf>
    <xf numFmtId="0" fontId="8" fillId="0" borderId="53" xfId="0" applyFont="1" applyFill="1" applyBorder="1" applyAlignment="1" applyProtection="1">
      <alignment wrapText="1"/>
    </xf>
    <xf numFmtId="0" fontId="8" fillId="0" borderId="18" xfId="0" applyFont="1" applyFill="1" applyBorder="1" applyAlignment="1" applyProtection="1">
      <alignment horizontal="center" wrapText="1"/>
    </xf>
    <xf numFmtId="0" fontId="8" fillId="0" borderId="58" xfId="0" applyFont="1" applyFill="1" applyBorder="1" applyAlignment="1" applyProtection="1">
      <alignment wrapText="1"/>
    </xf>
    <xf numFmtId="0" fontId="37" fillId="0" borderId="5" xfId="0" applyFont="1" applyFill="1" applyBorder="1" applyAlignment="1" applyProtection="1">
      <alignment vertical="center"/>
    </xf>
    <xf numFmtId="0" fontId="37" fillId="0" borderId="0" xfId="0" applyFont="1" applyFill="1" applyBorder="1" applyAlignment="1" applyProtection="1">
      <alignment horizontal="center" vertical="center"/>
    </xf>
    <xf numFmtId="164" fontId="8" fillId="0" borderId="59" xfId="0" applyNumberFormat="1" applyFont="1" applyFill="1" applyBorder="1" applyAlignment="1" applyProtection="1">
      <alignment vertical="center"/>
    </xf>
    <xf numFmtId="165" fontId="8" fillId="0" borderId="16" xfId="0" applyNumberFormat="1" applyFont="1" applyFill="1" applyBorder="1" applyAlignment="1" applyProtection="1">
      <alignment vertical="center"/>
    </xf>
    <xf numFmtId="165" fontId="8" fillId="0" borderId="33" xfId="0" applyNumberFormat="1" applyFont="1" applyFill="1" applyBorder="1" applyAlignment="1" applyProtection="1">
      <alignment vertical="center"/>
    </xf>
    <xf numFmtId="0" fontId="8" fillId="0" borderId="60" xfId="0" applyFont="1" applyFill="1" applyBorder="1" applyAlignment="1" applyProtection="1">
      <alignment vertical="center"/>
    </xf>
    <xf numFmtId="164" fontId="8" fillId="0" borderId="61" xfId="0" applyNumberFormat="1" applyFont="1" applyFill="1" applyBorder="1" applyAlignment="1" applyProtection="1">
      <alignment vertical="center"/>
    </xf>
    <xf numFmtId="165" fontId="8" fillId="0" borderId="51" xfId="0" applyNumberFormat="1" applyFont="1" applyFill="1" applyBorder="1" applyAlignment="1" applyProtection="1">
      <alignment vertical="center"/>
    </xf>
    <xf numFmtId="165" fontId="8" fillId="0" borderId="20" xfId="0" applyNumberFormat="1" applyFont="1" applyFill="1" applyBorder="1" applyAlignment="1" applyProtection="1">
      <alignment vertical="center"/>
    </xf>
    <xf numFmtId="0" fontId="8" fillId="0" borderId="60" xfId="0" applyNumberFormat="1" applyFont="1" applyFill="1" applyBorder="1" applyAlignment="1" applyProtection="1">
      <alignment vertical="center"/>
    </xf>
    <xf numFmtId="0" fontId="8" fillId="0" borderId="60" xfId="0" applyNumberFormat="1" applyFont="1" applyFill="1" applyBorder="1" applyAlignment="1" applyProtection="1">
      <alignment vertical="center"/>
      <protection hidden="1"/>
    </xf>
    <xf numFmtId="165" fontId="8" fillId="0" borderId="52" xfId="0" applyNumberFormat="1" applyFont="1" applyFill="1" applyBorder="1" applyAlignment="1" applyProtection="1">
      <alignment vertical="center"/>
    </xf>
    <xf numFmtId="165" fontId="8" fillId="0" borderId="32" xfId="0" applyNumberFormat="1" applyFont="1" applyFill="1" applyBorder="1" applyAlignment="1" applyProtection="1">
      <alignment vertical="center"/>
    </xf>
    <xf numFmtId="0" fontId="37" fillId="0" borderId="21" xfId="0" applyFont="1" applyFill="1" applyBorder="1" applyAlignment="1" applyProtection="1">
      <alignment vertical="center"/>
    </xf>
    <xf numFmtId="0" fontId="37" fillId="0" borderId="23" xfId="0" applyFont="1" applyFill="1" applyBorder="1" applyAlignment="1" applyProtection="1">
      <alignment horizontal="center" vertical="center"/>
    </xf>
    <xf numFmtId="0" fontId="8" fillId="0" borderId="22" xfId="0" applyFont="1" applyFill="1" applyBorder="1" applyAlignment="1" applyProtection="1">
      <alignment vertical="center"/>
    </xf>
    <xf numFmtId="165" fontId="8" fillId="0" borderId="55" xfId="0" applyNumberFormat="1" applyFont="1" applyFill="1" applyBorder="1" applyAlignment="1" applyProtection="1">
      <alignment vertical="center"/>
    </xf>
    <xf numFmtId="165" fontId="8" fillId="0" borderId="56" xfId="0" applyNumberFormat="1" applyFont="1" applyFill="1" applyBorder="1" applyAlignment="1" applyProtection="1">
      <alignment vertical="center"/>
    </xf>
    <xf numFmtId="164" fontId="8" fillId="0" borderId="40" xfId="0" applyNumberFormat="1" applyFont="1" applyFill="1" applyBorder="1" applyAlignment="1" applyProtection="1">
      <alignment vertical="center"/>
    </xf>
    <xf numFmtId="0" fontId="37" fillId="0" borderId="10" xfId="0" applyFont="1" applyFill="1" applyBorder="1" applyAlignment="1" applyProtection="1">
      <alignment vertical="center"/>
    </xf>
    <xf numFmtId="0" fontId="37" fillId="0" borderId="3" xfId="0" applyFont="1" applyFill="1" applyBorder="1" applyAlignment="1" applyProtection="1">
      <alignment horizontal="center" vertical="center"/>
    </xf>
    <xf numFmtId="0" fontId="8" fillId="0" borderId="30" xfId="0" applyFont="1" applyFill="1" applyBorder="1" applyAlignment="1" applyProtection="1">
      <alignment vertical="center"/>
    </xf>
    <xf numFmtId="164" fontId="8" fillId="0" borderId="24" xfId="0" applyNumberFormat="1" applyFont="1" applyFill="1" applyBorder="1" applyAlignment="1" applyProtection="1">
      <alignment vertical="center"/>
    </xf>
    <xf numFmtId="165" fontId="8" fillId="0" borderId="25" xfId="0" applyNumberFormat="1" applyFont="1" applyFill="1" applyBorder="1" applyAlignment="1" applyProtection="1">
      <alignment vertical="center"/>
    </xf>
    <xf numFmtId="165" fontId="8" fillId="0" borderId="34" xfId="0" applyNumberFormat="1" applyFont="1" applyFill="1" applyBorder="1" applyAlignment="1" applyProtection="1">
      <alignment vertical="center"/>
    </xf>
    <xf numFmtId="164" fontId="8" fillId="0" borderId="33" xfId="0" applyNumberFormat="1" applyFont="1" applyFill="1" applyBorder="1" applyAlignment="1" applyProtection="1">
      <alignment vertical="center"/>
    </xf>
    <xf numFmtId="165" fontId="8" fillId="0" borderId="62" xfId="0" applyNumberFormat="1" applyFont="1" applyFill="1" applyBorder="1" applyAlignment="1" applyProtection="1">
      <alignment vertical="center"/>
    </xf>
    <xf numFmtId="165" fontId="8" fillId="0" borderId="31" xfId="0" applyNumberFormat="1" applyFont="1" applyFill="1" applyBorder="1" applyAlignment="1" applyProtection="1">
      <alignment vertical="center"/>
    </xf>
    <xf numFmtId="0" fontId="8" fillId="0" borderId="3" xfId="0" applyFont="1" applyFill="1" applyBorder="1" applyAlignment="1" applyProtection="1">
      <alignment vertical="center"/>
    </xf>
    <xf numFmtId="0" fontId="37" fillId="0" borderId="21" xfId="0" applyNumberFormat="1" applyFont="1" applyFill="1" applyBorder="1" applyAlignment="1" applyProtection="1">
      <alignment vertical="center"/>
    </xf>
    <xf numFmtId="0" fontId="37" fillId="0" borderId="23" xfId="0" applyNumberFormat="1" applyFont="1" applyFill="1" applyBorder="1" applyAlignment="1" applyProtection="1">
      <alignment horizontal="center" vertical="center"/>
    </xf>
    <xf numFmtId="0" fontId="8" fillId="0" borderId="22" xfId="0" applyNumberFormat="1" applyFont="1" applyFill="1" applyBorder="1" applyAlignment="1" applyProtection="1">
      <alignment vertical="center"/>
    </xf>
    <xf numFmtId="0" fontId="37" fillId="0" borderId="5" xfId="0" applyNumberFormat="1" applyFont="1" applyFill="1" applyBorder="1" applyAlignment="1" applyProtection="1">
      <alignment vertical="center"/>
    </xf>
    <xf numFmtId="0" fontId="37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</xf>
    <xf numFmtId="0" fontId="37" fillId="0" borderId="0" xfId="0" applyNumberFormat="1" applyFont="1" applyFill="1" applyBorder="1" applyAlignment="1" applyProtection="1">
      <alignment horizontal="center" vertical="center"/>
      <protection hidden="1"/>
    </xf>
    <xf numFmtId="0" fontId="8" fillId="0" borderId="23" xfId="0" applyNumberFormat="1" applyFont="1" applyFill="1" applyBorder="1" applyAlignment="1" applyProtection="1">
      <alignment vertical="center"/>
    </xf>
    <xf numFmtId="164" fontId="8" fillId="0" borderId="3" xfId="0" applyNumberFormat="1" applyFont="1" applyFill="1" applyBorder="1" applyAlignment="1" applyProtection="1">
      <alignment vertical="center"/>
    </xf>
    <xf numFmtId="164" fontId="8" fillId="0" borderId="36" xfId="0" applyNumberFormat="1" applyFont="1" applyFill="1" applyBorder="1" applyAlignment="1" applyProtection="1">
      <alignment vertical="center"/>
    </xf>
    <xf numFmtId="164" fontId="8" fillId="0" borderId="23" xfId="0" applyNumberFormat="1" applyFont="1" applyFill="1" applyBorder="1" applyAlignment="1" applyProtection="1">
      <alignment vertical="center"/>
    </xf>
    <xf numFmtId="164" fontId="8" fillId="0" borderId="11" xfId="0" applyNumberFormat="1" applyFont="1" applyFill="1" applyBorder="1" applyAlignment="1" applyProtection="1">
      <alignment vertical="center"/>
    </xf>
    <xf numFmtId="0" fontId="37" fillId="0" borderId="63" xfId="0" applyNumberFormat="1" applyFont="1" applyFill="1" applyBorder="1" applyAlignment="1" applyProtection="1">
      <alignment vertical="center"/>
    </xf>
    <xf numFmtId="0" fontId="37" fillId="0" borderId="43" xfId="0" applyNumberFormat="1" applyFont="1" applyFill="1" applyBorder="1" applyAlignment="1" applyProtection="1">
      <alignment horizontal="center" vertical="center"/>
    </xf>
    <xf numFmtId="0" fontId="8" fillId="0" borderId="43" xfId="0" applyNumberFormat="1" applyFont="1" applyFill="1" applyBorder="1" applyAlignment="1" applyProtection="1">
      <alignment vertical="center"/>
    </xf>
    <xf numFmtId="164" fontId="8" fillId="0" borderId="16" xfId="0" applyNumberFormat="1" applyFont="1" applyFill="1" applyBorder="1" applyAlignment="1" applyProtection="1">
      <alignment vertical="center"/>
    </xf>
    <xf numFmtId="164" fontId="8" fillId="0" borderId="0" xfId="0" applyNumberFormat="1" applyFont="1" applyFill="1" applyBorder="1" applyAlignment="1" applyProtection="1">
      <alignment vertical="center"/>
    </xf>
    <xf numFmtId="0" fontId="37" fillId="0" borderId="53" xfId="0" applyNumberFormat="1" applyFont="1" applyFill="1" applyBorder="1" applyAlignment="1" applyProtection="1">
      <alignment vertical="center"/>
    </xf>
    <xf numFmtId="0" fontId="37" fillId="0" borderId="5" xfId="0" applyNumberFormat="1" applyFont="1" applyFill="1" applyBorder="1" applyAlignment="1" applyProtection="1">
      <alignment vertical="center"/>
      <protection hidden="1"/>
    </xf>
    <xf numFmtId="0" fontId="8" fillId="0" borderId="0" xfId="0" applyNumberFormat="1" applyFont="1" applyFill="1" applyBorder="1" applyAlignment="1" applyProtection="1">
      <alignment vertical="center"/>
      <protection hidden="1"/>
    </xf>
    <xf numFmtId="0" fontId="37" fillId="0" borderId="18" xfId="0" applyNumberFormat="1" applyFont="1" applyFill="1" applyBorder="1" applyAlignment="1" applyProtection="1">
      <alignment horizontal="center" vertical="center"/>
    </xf>
    <xf numFmtId="0" fontId="8" fillId="0" borderId="58" xfId="0" applyNumberFormat="1" applyFont="1" applyFill="1" applyBorder="1" applyAlignment="1" applyProtection="1">
      <alignment vertical="center"/>
    </xf>
    <xf numFmtId="0" fontId="37" fillId="0" borderId="0" xfId="0" applyFont="1" applyFill="1" applyBorder="1" applyAlignment="1" applyProtection="1">
      <alignment vertical="center"/>
    </xf>
    <xf numFmtId="165" fontId="8" fillId="0" borderId="0" xfId="0" applyNumberFormat="1" applyFont="1" applyFill="1" applyBorder="1" applyAlignment="1" applyProtection="1">
      <alignment vertical="center"/>
    </xf>
    <xf numFmtId="0" fontId="8" fillId="0" borderId="18" xfId="0" applyNumberFormat="1" applyFont="1" applyFill="1" applyBorder="1" applyAlignment="1" applyProtection="1">
      <alignment vertical="center"/>
    </xf>
    <xf numFmtId="164" fontId="2" fillId="0" borderId="21" xfId="0" applyNumberFormat="1" applyFont="1" applyFill="1" applyBorder="1" applyAlignment="1" applyProtection="1">
      <alignment vertical="center"/>
    </xf>
    <xf numFmtId="164" fontId="2" fillId="0" borderId="63" xfId="0" applyNumberFormat="1" applyFont="1" applyFill="1" applyBorder="1" applyAlignment="1" applyProtection="1">
      <alignment vertical="center"/>
    </xf>
    <xf numFmtId="164" fontId="2" fillId="0" borderId="53" xfId="0" applyNumberFormat="1" applyFont="1" applyFill="1" applyBorder="1" applyAlignment="1" applyProtection="1">
      <alignment vertical="center"/>
    </xf>
    <xf numFmtId="164" fontId="2" fillId="0" borderId="43" xfId="0" applyNumberFormat="1" applyFont="1" applyFill="1" applyBorder="1" applyAlignment="1" applyProtection="1">
      <alignment vertical="center"/>
    </xf>
    <xf numFmtId="2" fontId="2" fillId="0" borderId="1" xfId="0" applyNumberFormat="1" applyFont="1" applyBorder="1"/>
    <xf numFmtId="0" fontId="10" fillId="0" borderId="1" xfId="0" applyFont="1" applyBorder="1" applyAlignment="1">
      <alignment horizontal="center"/>
    </xf>
    <xf numFmtId="0" fontId="59" fillId="0" borderId="0" xfId="0" applyNumberFormat="1" applyFont="1" applyFill="1" applyBorder="1" applyAlignment="1" applyProtection="1">
      <alignment vertical="top"/>
      <protection locked="0"/>
    </xf>
    <xf numFmtId="0" fontId="59" fillId="3" borderId="0" xfId="0" applyNumberFormat="1" applyFont="1" applyFill="1" applyBorder="1" applyAlignment="1" applyProtection="1">
      <alignment vertical="center"/>
      <protection locked="0"/>
    </xf>
    <xf numFmtId="0" fontId="59" fillId="0" borderId="0" xfId="0" applyNumberFormat="1" applyFont="1" applyFill="1" applyBorder="1" applyAlignment="1" applyProtection="1">
      <alignment vertical="center"/>
      <protection locked="0"/>
    </xf>
    <xf numFmtId="0" fontId="59" fillId="4" borderId="15" xfId="0" applyNumberFormat="1" applyFont="1" applyFill="1" applyBorder="1" applyAlignment="1" applyProtection="1">
      <alignment vertical="center"/>
      <protection locked="0"/>
    </xf>
    <xf numFmtId="0" fontId="59" fillId="0" borderId="15" xfId="0" applyNumberFormat="1" applyFont="1" applyFill="1" applyBorder="1" applyAlignment="1" applyProtection="1">
      <alignment vertical="center"/>
      <protection locked="0"/>
    </xf>
    <xf numFmtId="0" fontId="59" fillId="0" borderId="15" xfId="0" applyNumberFormat="1" applyFont="1" applyFill="1" applyBorder="1" applyAlignment="1" applyProtection="1">
      <alignment vertical="top"/>
      <protection locked="0"/>
    </xf>
    <xf numFmtId="0" fontId="59" fillId="0" borderId="15" xfId="0" applyNumberFormat="1" applyFont="1" applyFill="1" applyBorder="1" applyAlignment="1" applyProtection="1">
      <protection locked="0"/>
    </xf>
    <xf numFmtId="0" fontId="59" fillId="0" borderId="0" xfId="0" applyNumberFormat="1" applyFont="1" applyFill="1" applyBorder="1" applyAlignment="1" applyProtection="1">
      <protection locked="0"/>
    </xf>
    <xf numFmtId="0" fontId="59" fillId="4" borderId="15" xfId="0" applyNumberFormat="1" applyFont="1" applyFill="1" applyBorder="1" applyAlignment="1" applyProtection="1">
      <protection locked="0"/>
    </xf>
    <xf numFmtId="0" fontId="59" fillId="0" borderId="18" xfId="0" applyNumberFormat="1" applyFont="1" applyFill="1" applyBorder="1" applyAlignment="1" applyProtection="1">
      <alignment vertical="center"/>
      <protection locked="0"/>
    </xf>
    <xf numFmtId="0" fontId="60" fillId="2" borderId="0" xfId="0" applyNumberFormat="1" applyFont="1" applyFill="1" applyProtection="1">
      <protection locked="0"/>
    </xf>
    <xf numFmtId="0" fontId="59" fillId="3" borderId="23" xfId="0" applyNumberFormat="1" applyFont="1" applyFill="1" applyBorder="1" applyAlignment="1" applyProtection="1">
      <alignment vertical="center"/>
      <protection locked="0"/>
    </xf>
    <xf numFmtId="0" fontId="9" fillId="8" borderId="0" xfId="1" applyFill="1" applyAlignment="1" applyProtection="1"/>
    <xf numFmtId="0" fontId="9" fillId="8" borderId="0" xfId="1" applyFont="1" applyFill="1" applyAlignment="1" applyProtection="1"/>
    <xf numFmtId="0" fontId="9" fillId="0" borderId="0" xfId="1" applyAlignment="1" applyProtection="1"/>
    <xf numFmtId="0" fontId="17" fillId="6" borderId="41" xfId="0" applyNumberFormat="1" applyFont="1" applyFill="1" applyBorder="1" applyAlignment="1" applyProtection="1">
      <alignment horizontal="left" wrapText="1"/>
      <protection locked="0"/>
    </xf>
    <xf numFmtId="0" fontId="25" fillId="6" borderId="11" xfId="0" applyNumberFormat="1" applyFont="1" applyFill="1" applyBorder="1" applyAlignment="1" applyProtection="1">
      <alignment horizontal="left" wrapText="1"/>
      <protection locked="0"/>
    </xf>
    <xf numFmtId="0" fontId="1" fillId="2" borderId="48" xfId="0" applyFont="1" applyFill="1" applyBorder="1" applyAlignment="1" applyProtection="1">
      <alignment horizontal="right" wrapText="1"/>
    </xf>
    <xf numFmtId="0" fontId="0" fillId="0" borderId="50" xfId="0" applyBorder="1" applyAlignment="1" applyProtection="1"/>
    <xf numFmtId="0" fontId="2" fillId="0" borderId="17" xfId="0" applyFont="1" applyFill="1" applyBorder="1" applyAlignment="1" applyProtection="1">
      <alignment horizontal="right" vertical="center"/>
    </xf>
    <xf numFmtId="0" fontId="2" fillId="0" borderId="13" xfId="0" applyFont="1" applyFill="1" applyBorder="1" applyAlignment="1" applyProtection="1">
      <alignment horizontal="right" vertical="center"/>
    </xf>
    <xf numFmtId="0" fontId="0" fillId="0" borderId="37" xfId="0" applyBorder="1" applyAlignment="1" applyProtection="1">
      <alignment horizontal="right" vertical="center"/>
    </xf>
    <xf numFmtId="0" fontId="22" fillId="2" borderId="0" xfId="0" applyFont="1" applyFill="1" applyBorder="1" applyAlignment="1" applyProtection="1">
      <alignment wrapText="1"/>
    </xf>
    <xf numFmtId="0" fontId="21" fillId="0" borderId="6" xfId="0" applyFont="1" applyBorder="1" applyAlignment="1" applyProtection="1"/>
    <xf numFmtId="0" fontId="1" fillId="2" borderId="47" xfId="0" applyNumberFormat="1" applyFont="1" applyFill="1" applyBorder="1" applyAlignment="1" applyProtection="1">
      <alignment horizontal="right" wrapText="1"/>
    </xf>
    <xf numFmtId="0" fontId="0" fillId="0" borderId="49" xfId="0" applyBorder="1" applyProtection="1"/>
    <xf numFmtId="0" fontId="0" fillId="0" borderId="50" xfId="0" applyBorder="1" applyProtection="1"/>
    <xf numFmtId="0" fontId="1" fillId="2" borderId="47" xfId="0" applyFont="1" applyFill="1" applyBorder="1" applyAlignment="1" applyProtection="1">
      <alignment horizontal="right" wrapText="1"/>
    </xf>
    <xf numFmtId="0" fontId="0" fillId="0" borderId="49" xfId="0" applyBorder="1" applyAlignment="1" applyProtection="1"/>
    <xf numFmtId="0" fontId="22" fillId="2" borderId="41" xfId="0" applyFont="1" applyFill="1" applyBorder="1" applyAlignment="1" applyProtection="1">
      <alignment wrapText="1"/>
    </xf>
    <xf numFmtId="0" fontId="21" fillId="0" borderId="11" xfId="0" applyFont="1" applyBorder="1" applyAlignment="1" applyProtection="1"/>
    <xf numFmtId="0" fontId="58" fillId="0" borderId="41" xfId="0" applyFont="1" applyFill="1" applyBorder="1" applyAlignment="1" applyProtection="1">
      <alignment wrapText="1"/>
    </xf>
    <xf numFmtId="0" fontId="8" fillId="0" borderId="11" xfId="0" applyFont="1" applyFill="1" applyBorder="1" applyAlignment="1" applyProtection="1"/>
    <xf numFmtId="0" fontId="2" fillId="0" borderId="48" xfId="0" applyFont="1" applyFill="1" applyBorder="1" applyAlignment="1" applyProtection="1">
      <alignment horizontal="right" wrapText="1"/>
    </xf>
    <xf numFmtId="0" fontId="8" fillId="0" borderId="50" xfId="0" applyFont="1" applyFill="1" applyBorder="1" applyAlignment="1" applyProtection="1"/>
    <xf numFmtId="0" fontId="58" fillId="0" borderId="0" xfId="0" applyFont="1" applyFill="1" applyBorder="1" applyAlignment="1" applyProtection="1">
      <alignment wrapText="1"/>
    </xf>
    <xf numFmtId="0" fontId="8" fillId="0" borderId="6" xfId="0" applyFont="1" applyFill="1" applyBorder="1" applyAlignment="1" applyProtection="1"/>
    <xf numFmtId="0" fontId="2" fillId="0" borderId="47" xfId="0" applyFont="1" applyFill="1" applyBorder="1" applyAlignment="1" applyProtection="1">
      <alignment horizontal="right" wrapText="1"/>
    </xf>
    <xf numFmtId="0" fontId="8" fillId="0" borderId="49" xfId="0" applyFont="1" applyFill="1" applyBorder="1" applyAlignment="1" applyProtection="1"/>
    <xf numFmtId="0" fontId="2" fillId="0" borderId="47" xfId="0" applyNumberFormat="1" applyFont="1" applyFill="1" applyBorder="1" applyAlignment="1" applyProtection="1">
      <alignment horizontal="right" wrapText="1"/>
    </xf>
    <xf numFmtId="0" fontId="8" fillId="0" borderId="49" xfId="0" applyFont="1" applyFill="1" applyBorder="1" applyProtection="1"/>
    <xf numFmtId="0" fontId="8" fillId="0" borderId="50" xfId="0" applyFont="1" applyFill="1" applyBorder="1" applyProtection="1"/>
    <xf numFmtId="0" fontId="8" fillId="0" borderId="37" xfId="0" applyFont="1" applyFill="1" applyBorder="1" applyAlignment="1" applyProtection="1">
      <alignment horizontal="right" vertical="center"/>
    </xf>
    <xf numFmtId="0" fontId="8" fillId="0" borderId="53" xfId="0" applyFont="1" applyFill="1" applyBorder="1" applyAlignment="1" applyProtection="1"/>
  </cellXfs>
  <cellStyles count="2">
    <cellStyle name="Κανονικό" xfId="0" builtinId="0"/>
    <cellStyle name="Υπερ-σύνδεση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Greek"/>
                <a:ea typeface="Arial Greek"/>
                <a:cs typeface="Arial Greek"/>
              </a:defRPr>
            </a:pPr>
            <a:r>
              <a:rPr lang="en-US"/>
              <a:t>ANT</a:t>
            </a:r>
            <a:r>
              <a:rPr lang="el-GR"/>
              <a:t>ΙΜΙΚΡΟΒΙΑΚΑ ΝΕΕΣ ΝΟΕ-ΔΕΚ 2010</a:t>
            </a:r>
          </a:p>
        </c:rich>
      </c:tx>
      <c:layout>
        <c:manualLayout>
          <c:xMode val="edge"/>
          <c:yMode val="edge"/>
          <c:x val="0.33815925542916236"/>
          <c:y val="2.03389830508474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422957600827329E-2"/>
          <c:y val="0.12542372881355879"/>
          <c:w val="0.578076525336091"/>
          <c:h val="0.764406779661017"/>
        </c:manualLayout>
      </c:layout>
      <c:barChart>
        <c:barDir val="col"/>
        <c:grouping val="clustered"/>
        <c:ser>
          <c:idx val="0"/>
          <c:order val="0"/>
          <c:tx>
            <c:strRef>
              <c:f>'RESULTS GROUPS'!$C$17</c:f>
              <c:strCache>
                <c:ptCount val="1"/>
                <c:pt idx="0">
                  <c:v>J01A - Tetracyclines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Greek"/>
                    <a:ea typeface="Arial Greek"/>
                    <a:cs typeface="Arial Greek"/>
                  </a:defRPr>
                </a:pPr>
                <a:endParaRPr lang="el-GR"/>
              </a:p>
            </c:txPr>
            <c:showVal val="1"/>
          </c:dLbls>
          <c:val>
            <c:numRef>
              <c:f>'RESULTS GROUPS'!$M$17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'RESULTS GROUPS'!$C$18</c:f>
              <c:strCache>
                <c:ptCount val="1"/>
                <c:pt idx="0">
                  <c:v>J01B - Amphenicols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'RESULTS GROUPS'!$M$18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'RESULTS GROUPS'!$C$19</c:f>
              <c:strCache>
                <c:ptCount val="1"/>
                <c:pt idx="0">
                  <c:v>J01C - Beta-lactam antibacterials, Penicillins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 Greek"/>
                      <a:ea typeface="Arial Greek"/>
                      <a:cs typeface="Arial Greek"/>
                    </a:defRPr>
                  </a:pPr>
                  <a:endParaRPr lang="el-GR"/>
                </a:p>
              </c:txPr>
              <c:showVal val="1"/>
            </c:dLbl>
            <c:delete val="1"/>
          </c:dLbls>
          <c:val>
            <c:numRef>
              <c:f>'RESULTS GROUPS'!$M$19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'RESULTS GROUPS'!$C$20</c:f>
              <c:strCache>
                <c:ptCount val="1"/>
                <c:pt idx="0">
                  <c:v>J01D - Other beta-lactam antibacterials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Greek"/>
                    <a:ea typeface="Arial Greek"/>
                    <a:cs typeface="Arial Greek"/>
                  </a:defRPr>
                </a:pPr>
                <a:endParaRPr lang="el-GR"/>
              </a:p>
            </c:txPr>
            <c:showVal val="1"/>
          </c:dLbls>
          <c:val>
            <c:numRef>
              <c:f>'RESULTS GROUPS'!$M$20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'RESULTS GROUPS'!$C$21</c:f>
              <c:strCache>
                <c:ptCount val="1"/>
                <c:pt idx="0">
                  <c:v>J01E - Sulfonamides and trimethoprim 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Greek"/>
                    <a:ea typeface="Arial Greek"/>
                    <a:cs typeface="Arial Greek"/>
                  </a:defRPr>
                </a:pPr>
                <a:endParaRPr lang="el-GR"/>
              </a:p>
            </c:txPr>
            <c:showVal val="1"/>
          </c:dLbls>
          <c:val>
            <c:numRef>
              <c:f>'RESULTS GROUPS'!$M$21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'RESULTS GROUPS'!$C$22</c:f>
              <c:strCache>
                <c:ptCount val="1"/>
                <c:pt idx="0">
                  <c:v>J01F - Macrolides, lincosamides and streptogramins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Greek"/>
                    <a:ea typeface="Arial Greek"/>
                    <a:cs typeface="Arial Greek"/>
                  </a:defRPr>
                </a:pPr>
                <a:endParaRPr lang="el-GR"/>
              </a:p>
            </c:txPr>
            <c:showVal val="1"/>
          </c:dLbls>
          <c:val>
            <c:numRef>
              <c:f>'RESULTS GROUPS'!$M$22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'RESULTS GROUPS'!$C$23</c:f>
              <c:strCache>
                <c:ptCount val="1"/>
                <c:pt idx="0">
                  <c:v>J01G - Aminoglycoside antibacterials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Greek"/>
                    <a:ea typeface="Arial Greek"/>
                    <a:cs typeface="Arial Greek"/>
                  </a:defRPr>
                </a:pPr>
                <a:endParaRPr lang="el-GR"/>
              </a:p>
            </c:txPr>
            <c:showVal val="1"/>
          </c:dLbls>
          <c:val>
            <c:numRef>
              <c:f>'RESULTS GROUPS'!$M$23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'RESULTS GROUPS'!$C$24</c:f>
              <c:strCache>
                <c:ptCount val="1"/>
                <c:pt idx="0">
                  <c:v>J01M - Quinolones antibacterials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Greek"/>
                    <a:ea typeface="Arial Greek"/>
                    <a:cs typeface="Arial Greek"/>
                  </a:defRPr>
                </a:pPr>
                <a:endParaRPr lang="el-GR"/>
              </a:p>
            </c:txPr>
            <c:showVal val="1"/>
          </c:dLbls>
          <c:val>
            <c:numRef>
              <c:f>'RESULTS GROUPS'!$M$24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'RESULTS GROUPS'!$C$25</c:f>
              <c:strCache>
                <c:ptCount val="1"/>
                <c:pt idx="0">
                  <c:v>J01X - Other antibacterials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Greek"/>
                    <a:ea typeface="Arial Greek"/>
                    <a:cs typeface="Arial Greek"/>
                  </a:defRPr>
                </a:pPr>
                <a:endParaRPr lang="el-GR"/>
              </a:p>
            </c:txPr>
            <c:showVal val="1"/>
          </c:dLbls>
          <c:val>
            <c:numRef>
              <c:f>'RESULTS GROUPS'!$M$25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axId val="97980416"/>
        <c:axId val="97982336"/>
      </c:barChart>
      <c:catAx>
        <c:axId val="97980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Greek"/>
                    <a:ea typeface="Arial Greek"/>
                    <a:cs typeface="Arial Greek"/>
                  </a:defRPr>
                </a:pPr>
                <a:r>
                  <a:rPr lang="el-GR"/>
                  <a:t>ΟΜΑΔΕΣ ΑΝΤΙΜΙΚΡΟΒΙΑΚΩΝ</a:t>
                </a:r>
              </a:p>
            </c:rich>
          </c:tx>
          <c:layout>
            <c:manualLayout>
              <c:xMode val="edge"/>
              <c:yMode val="edge"/>
              <c:x val="0.26577042399172701"/>
              <c:y val="0.942372881355931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Greek"/>
                <a:ea typeface="Arial Greek"/>
                <a:cs typeface="Arial Greek"/>
              </a:defRPr>
            </a:pPr>
            <a:endParaRPr lang="el-GR"/>
          </a:p>
        </c:txPr>
        <c:crossAx val="97982336"/>
        <c:crosses val="autoZero"/>
        <c:auto val="1"/>
        <c:lblAlgn val="ctr"/>
        <c:lblOffset val="100"/>
        <c:tickLblSkip val="1"/>
        <c:tickMarkSkip val="1"/>
      </c:catAx>
      <c:valAx>
        <c:axId val="97982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Greek"/>
                    <a:ea typeface="Arial Greek"/>
                    <a:cs typeface="Arial Greek"/>
                  </a:defRPr>
                </a:pPr>
                <a:r>
                  <a:rPr lang="en-US"/>
                  <a:t>DDD/100 BED-DAYS</a:t>
                </a:r>
              </a:p>
            </c:rich>
          </c:tx>
          <c:layout>
            <c:manualLayout>
              <c:xMode val="edge"/>
              <c:yMode val="edge"/>
              <c:x val="1.1375387797311285E-2"/>
              <c:y val="0.40169491525423801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Greek"/>
                <a:ea typeface="Arial Greek"/>
                <a:cs typeface="Arial Greek"/>
              </a:defRPr>
            </a:pPr>
            <a:endParaRPr lang="el-GR"/>
          </a:p>
        </c:txPr>
        <c:crossAx val="97980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287487073423113"/>
          <c:y val="0.34745762711864503"/>
          <c:w val="0.33298862461220419"/>
          <c:h val="0.3220338983050853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Greek"/>
              <a:ea typeface="Arial Greek"/>
              <a:cs typeface="Arial Greek"/>
            </a:defRPr>
          </a:pPr>
          <a:endParaRPr lang="el-GR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Greek"/>
          <a:ea typeface="Arial Greek"/>
          <a:cs typeface="Arial Greek"/>
        </a:defRPr>
      </a:pPr>
      <a:endParaRPr lang="el-G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Greek"/>
                <a:ea typeface="Arial Greek"/>
                <a:cs typeface="Arial Greek"/>
              </a:defRPr>
            </a:pPr>
            <a:r>
              <a:rPr lang="el-GR"/>
              <a:t>ΚΑΤΑΝΑΛΩΣΗ ΑΝΤΙΜΙΚΡΟΒΙΑΚΩΝ ΝΕΕΣ ΝΟΕ-ΔΕΚ 2010</a:t>
            </a:r>
          </a:p>
        </c:rich>
      </c:tx>
      <c:layout>
        <c:manualLayout>
          <c:xMode val="edge"/>
          <c:yMode val="edge"/>
          <c:x val="0.27094105480868663"/>
          <c:y val="2.03389830508474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204756980351616E-2"/>
          <c:y val="0.12542372881355879"/>
          <c:w val="0.58945191313340262"/>
          <c:h val="0.764406779661017"/>
        </c:manualLayout>
      </c:layout>
      <c:barChart>
        <c:barDir val="col"/>
        <c:grouping val="clustered"/>
        <c:ser>
          <c:idx val="0"/>
          <c:order val="0"/>
          <c:tx>
            <c:strRef>
              <c:f>'RESULTS GROUPS'!$C$17</c:f>
              <c:strCache>
                <c:ptCount val="1"/>
                <c:pt idx="0">
                  <c:v>J01A - Tetracyclines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7.4066232930806596E-4"/>
                  <c:y val="-4.3124160327415735E-2"/>
                </c:manualLayout>
              </c:layout>
              <c:dLblPos val="outEnd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 Greek"/>
                    <a:ea typeface="Arial Greek"/>
                    <a:cs typeface="Arial Greek"/>
                  </a:defRPr>
                </a:pPr>
                <a:endParaRPr lang="el-GR"/>
              </a:p>
            </c:txPr>
            <c:showVal val="1"/>
          </c:dLbls>
          <c:val>
            <c:numRef>
              <c:f>'RESULTS GROUPS'!$N$17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'RESULTS GROUPS'!$C$18</c:f>
              <c:strCache>
                <c:ptCount val="1"/>
                <c:pt idx="0">
                  <c:v>J01B - Amphenicols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 Greek"/>
                    <a:ea typeface="Arial Greek"/>
                    <a:cs typeface="Arial Greek"/>
                  </a:defRPr>
                </a:pPr>
                <a:endParaRPr lang="el-GR"/>
              </a:p>
            </c:txPr>
            <c:showVal val="1"/>
          </c:dLbls>
          <c:val>
            <c:numRef>
              <c:f>'RESULTS GROUPS'!$N$18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'RESULTS GROUPS'!$C$19</c:f>
              <c:strCache>
                <c:ptCount val="1"/>
                <c:pt idx="0">
                  <c:v>J01C - Beta-lactam antibacterials, Penicillins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 Greek"/>
                    <a:ea typeface="Arial Greek"/>
                    <a:cs typeface="Arial Greek"/>
                  </a:defRPr>
                </a:pPr>
                <a:endParaRPr lang="el-GR"/>
              </a:p>
            </c:txPr>
            <c:showVal val="1"/>
          </c:dLbls>
          <c:val>
            <c:numRef>
              <c:f>'RESULTS GROUPS'!$N$19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'RESULTS GROUPS'!$C$20</c:f>
              <c:strCache>
                <c:ptCount val="1"/>
                <c:pt idx="0">
                  <c:v>J01D - Other beta-lactam antibacterials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3.196291259871042E-4"/>
                  <c:y val="-1.576315672405346E-2"/>
                </c:manualLayout>
              </c:layout>
              <c:dLblPos val="outEnd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 Greek"/>
                    <a:ea typeface="Arial Greek"/>
                    <a:cs typeface="Arial Greek"/>
                  </a:defRPr>
                </a:pPr>
                <a:endParaRPr lang="el-GR"/>
              </a:p>
            </c:txPr>
            <c:showVal val="1"/>
          </c:dLbls>
          <c:val>
            <c:numRef>
              <c:f>'RESULTS GROUPS'!$N$20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'RESULTS GROUPS'!$C$21</c:f>
              <c:strCache>
                <c:ptCount val="1"/>
                <c:pt idx="0">
                  <c:v>J01E - Sulfonamides and trimethoprim 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 Greek"/>
                    <a:ea typeface="Arial Greek"/>
                    <a:cs typeface="Arial Greek"/>
                  </a:defRPr>
                </a:pPr>
                <a:endParaRPr lang="el-GR"/>
              </a:p>
            </c:txPr>
            <c:showVal val="1"/>
          </c:dLbls>
          <c:val>
            <c:numRef>
              <c:f>'RESULTS GROUPS'!$N$21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'RESULTS GROUPS'!$C$22</c:f>
              <c:strCache>
                <c:ptCount val="1"/>
                <c:pt idx="0">
                  <c:v>J01F - Macrolides, lincosamides and streptogramins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5.9334413601610948E-3"/>
                  <c:y val="2.5623737710753297E-2"/>
                </c:manualLayout>
              </c:layout>
              <c:dLblPos val="outEnd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 Greek"/>
                    <a:ea typeface="Arial Greek"/>
                    <a:cs typeface="Arial Greek"/>
                  </a:defRPr>
                </a:pPr>
                <a:endParaRPr lang="el-GR"/>
              </a:p>
            </c:txPr>
            <c:showVal val="1"/>
          </c:dLbls>
          <c:val>
            <c:numRef>
              <c:f>'RESULTS GROUPS'!$N$22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'RESULTS GROUPS'!$C$23</c:f>
              <c:strCache>
                <c:ptCount val="1"/>
                <c:pt idx="0">
                  <c:v>J01G - Aminoglycoside antibacterials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 Greek"/>
                    <a:ea typeface="Arial Greek"/>
                    <a:cs typeface="Arial Greek"/>
                  </a:defRPr>
                </a:pPr>
                <a:endParaRPr lang="el-GR"/>
              </a:p>
            </c:txPr>
            <c:showVal val="1"/>
          </c:dLbls>
          <c:val>
            <c:numRef>
              <c:f>'RESULTS GROUPS'!$N$23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'RESULTS GROUPS'!$C$24</c:f>
              <c:strCache>
                <c:ptCount val="1"/>
                <c:pt idx="0">
                  <c:v>J01M - Quinolones antibacterials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1.205991960415212E-3"/>
                  <c:y val="-0.18126091018283783"/>
                </c:manualLayout>
              </c:layout>
              <c:dLblPos val="outEnd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 Greek"/>
                    <a:ea typeface="Arial Greek"/>
                    <a:cs typeface="Arial Greek"/>
                  </a:defRPr>
                </a:pPr>
                <a:endParaRPr lang="el-GR"/>
              </a:p>
            </c:txPr>
            <c:showVal val="1"/>
          </c:dLbls>
          <c:val>
            <c:numRef>
              <c:f>'RESULTS GROUPS'!$N$24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'RESULTS GROUPS'!$C$25</c:f>
              <c:strCache>
                <c:ptCount val="1"/>
                <c:pt idx="0">
                  <c:v>J01X - Other antibacterials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 Greek"/>
                    <a:ea typeface="Arial Greek"/>
                    <a:cs typeface="Arial Greek"/>
                  </a:defRPr>
                </a:pPr>
                <a:endParaRPr lang="el-GR"/>
              </a:p>
            </c:txPr>
            <c:showVal val="1"/>
          </c:dLbls>
          <c:val>
            <c:numRef>
              <c:f>'RESULTS GROUPS'!$N$25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axId val="97051008"/>
        <c:axId val="97052928"/>
      </c:barChart>
      <c:catAx>
        <c:axId val="97051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Greek"/>
                    <a:ea typeface="Arial Greek"/>
                    <a:cs typeface="Arial Greek"/>
                  </a:defRPr>
                </a:pPr>
                <a:r>
                  <a:rPr lang="el-GR"/>
                  <a:t>ΟΜΑΔΕΣ ΑΝΤΙΜΙΚΡΟΒΙΑΚΩΝ</a:t>
                </a:r>
              </a:p>
            </c:rich>
          </c:tx>
          <c:layout>
            <c:manualLayout>
              <c:xMode val="edge"/>
              <c:yMode val="edge"/>
              <c:x val="0.260599793174768"/>
              <c:y val="0.942372881355931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Greek"/>
                <a:ea typeface="Arial Greek"/>
                <a:cs typeface="Arial Greek"/>
              </a:defRPr>
            </a:pPr>
            <a:endParaRPr lang="el-GR"/>
          </a:p>
        </c:txPr>
        <c:crossAx val="97052928"/>
        <c:crosses val="autoZero"/>
        <c:auto val="1"/>
        <c:lblAlgn val="ctr"/>
        <c:lblOffset val="100"/>
        <c:tickLblSkip val="1"/>
        <c:tickMarkSkip val="1"/>
      </c:catAx>
      <c:valAx>
        <c:axId val="97052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Greek"/>
                    <a:ea typeface="Arial Greek"/>
                    <a:cs typeface="Arial Greek"/>
                  </a:defRPr>
                </a:pPr>
                <a:r>
                  <a:rPr lang="el-GR"/>
                  <a:t>ΕΚΑΤΟΣΤΙΑΙΑ ΑΝΑΛΟΓΙΑ</a:t>
                </a:r>
              </a:p>
            </c:rich>
          </c:tx>
          <c:layout>
            <c:manualLayout>
              <c:xMode val="edge"/>
              <c:yMode val="edge"/>
              <c:x val="1.1375387797311285E-2"/>
              <c:y val="0.3711864406779669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Greek"/>
                <a:ea typeface="Arial Greek"/>
                <a:cs typeface="Arial Greek"/>
              </a:defRPr>
            </a:pPr>
            <a:endParaRPr lang="el-GR"/>
          </a:p>
        </c:txPr>
        <c:crossAx val="97051008"/>
        <c:crosses val="autoZero"/>
        <c:crossBetween val="between"/>
      </c:valAx>
      <c:spPr>
        <a:solidFill>
          <a:srgbClr val="C0C0C0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287487073423113"/>
          <c:y val="0.34745762711864503"/>
          <c:w val="0.33298862461220419"/>
          <c:h val="0.3220338983050853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Greek"/>
              <a:ea typeface="Arial Greek"/>
              <a:cs typeface="Arial Greek"/>
            </a:defRPr>
          </a:pPr>
          <a:endParaRPr lang="el-GR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Greek"/>
          <a:ea typeface="Arial Greek"/>
          <a:cs typeface="Arial Greek"/>
        </a:defRPr>
      </a:pPr>
      <a:endParaRPr lang="el-G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52</xdr:row>
      <xdr:rowOff>0</xdr:rowOff>
    </xdr:from>
    <xdr:to>
      <xdr:col>13</xdr:col>
      <xdr:colOff>533400</xdr:colOff>
      <xdr:row>52</xdr:row>
      <xdr:rowOff>0</xdr:rowOff>
    </xdr:to>
    <xdr:sp macro="" textlink="">
      <xdr:nvSpPr>
        <xdr:cNvPr id="3388" name="Rectangle 25"/>
        <xdr:cNvSpPr>
          <a:spLocks noChangeArrowheads="1"/>
        </xdr:cNvSpPr>
      </xdr:nvSpPr>
      <xdr:spPr bwMode="auto">
        <a:xfrm>
          <a:off x="9515475" y="8820150"/>
          <a:ext cx="1219200" cy="0"/>
        </a:xfrm>
        <a:prstGeom prst="rect">
          <a:avLst/>
        </a:prstGeom>
        <a:solidFill>
          <a:srgbClr val="C0C0C0">
            <a:alpha val="50195"/>
          </a:srgbClr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9525</xdr:colOff>
      <xdr:row>65</xdr:row>
      <xdr:rowOff>0</xdr:rowOff>
    </xdr:from>
    <xdr:to>
      <xdr:col>13</xdr:col>
      <xdr:colOff>533400</xdr:colOff>
      <xdr:row>65</xdr:row>
      <xdr:rowOff>0</xdr:rowOff>
    </xdr:to>
    <xdr:sp macro="" textlink="">
      <xdr:nvSpPr>
        <xdr:cNvPr id="3389" name="Rectangle 32"/>
        <xdr:cNvSpPr>
          <a:spLocks noChangeArrowheads="1"/>
        </xdr:cNvSpPr>
      </xdr:nvSpPr>
      <xdr:spPr bwMode="auto">
        <a:xfrm>
          <a:off x="9515475" y="11029950"/>
          <a:ext cx="1219200" cy="0"/>
        </a:xfrm>
        <a:prstGeom prst="rect">
          <a:avLst/>
        </a:prstGeom>
        <a:solidFill>
          <a:srgbClr val="C0C0C0">
            <a:alpha val="50195"/>
          </a:srgbClr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9525</xdr:colOff>
      <xdr:row>66</xdr:row>
      <xdr:rowOff>0</xdr:rowOff>
    </xdr:from>
    <xdr:to>
      <xdr:col>13</xdr:col>
      <xdr:colOff>533400</xdr:colOff>
      <xdr:row>66</xdr:row>
      <xdr:rowOff>0</xdr:rowOff>
    </xdr:to>
    <xdr:sp macro="" textlink="">
      <xdr:nvSpPr>
        <xdr:cNvPr id="3390" name="Rectangle 55"/>
        <xdr:cNvSpPr>
          <a:spLocks noChangeArrowheads="1"/>
        </xdr:cNvSpPr>
      </xdr:nvSpPr>
      <xdr:spPr bwMode="auto">
        <a:xfrm>
          <a:off x="9515475" y="11191875"/>
          <a:ext cx="1219200" cy="0"/>
        </a:xfrm>
        <a:prstGeom prst="rect">
          <a:avLst/>
        </a:prstGeom>
        <a:solidFill>
          <a:srgbClr val="C0C0C0">
            <a:alpha val="50195"/>
          </a:srgbClr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9525</xdr:colOff>
      <xdr:row>79</xdr:row>
      <xdr:rowOff>0</xdr:rowOff>
    </xdr:from>
    <xdr:to>
      <xdr:col>13</xdr:col>
      <xdr:colOff>533400</xdr:colOff>
      <xdr:row>79</xdr:row>
      <xdr:rowOff>0</xdr:rowOff>
    </xdr:to>
    <xdr:sp macro="" textlink="">
      <xdr:nvSpPr>
        <xdr:cNvPr id="3391" name="Rectangle 70"/>
        <xdr:cNvSpPr>
          <a:spLocks noChangeArrowheads="1"/>
        </xdr:cNvSpPr>
      </xdr:nvSpPr>
      <xdr:spPr bwMode="auto">
        <a:xfrm>
          <a:off x="9515475" y="13401675"/>
          <a:ext cx="1219200" cy="0"/>
        </a:xfrm>
        <a:prstGeom prst="rect">
          <a:avLst/>
        </a:prstGeom>
        <a:solidFill>
          <a:srgbClr val="C0C0C0">
            <a:alpha val="50195"/>
          </a:srgbClr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9525</xdr:colOff>
      <xdr:row>97</xdr:row>
      <xdr:rowOff>0</xdr:rowOff>
    </xdr:from>
    <xdr:to>
      <xdr:col>13</xdr:col>
      <xdr:colOff>533400</xdr:colOff>
      <xdr:row>97</xdr:row>
      <xdr:rowOff>0</xdr:rowOff>
    </xdr:to>
    <xdr:sp macro="" textlink="">
      <xdr:nvSpPr>
        <xdr:cNvPr id="3392" name="Rectangle 79"/>
        <xdr:cNvSpPr>
          <a:spLocks noChangeArrowheads="1"/>
        </xdr:cNvSpPr>
      </xdr:nvSpPr>
      <xdr:spPr bwMode="auto">
        <a:xfrm>
          <a:off x="9515475" y="16506825"/>
          <a:ext cx="1219200" cy="0"/>
        </a:xfrm>
        <a:prstGeom prst="rect">
          <a:avLst/>
        </a:prstGeom>
        <a:solidFill>
          <a:srgbClr val="C0C0C0">
            <a:alpha val="50195"/>
          </a:srgbClr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33</xdr:row>
      <xdr:rowOff>9525</xdr:rowOff>
    </xdr:from>
    <xdr:to>
      <xdr:col>13</xdr:col>
      <xdr:colOff>0</xdr:colOff>
      <xdr:row>36</xdr:row>
      <xdr:rowOff>0</xdr:rowOff>
    </xdr:to>
    <xdr:sp macro="" textlink="">
      <xdr:nvSpPr>
        <xdr:cNvPr id="3393" name="Line 91"/>
        <xdr:cNvSpPr>
          <a:spLocks noChangeShapeType="1"/>
        </xdr:cNvSpPr>
      </xdr:nvSpPr>
      <xdr:spPr bwMode="auto">
        <a:xfrm>
          <a:off x="10201275" y="5895975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52</xdr:row>
      <xdr:rowOff>0</xdr:rowOff>
    </xdr:from>
    <xdr:to>
      <xdr:col>13</xdr:col>
      <xdr:colOff>0</xdr:colOff>
      <xdr:row>52</xdr:row>
      <xdr:rowOff>0</xdr:rowOff>
    </xdr:to>
    <xdr:sp macro="" textlink="">
      <xdr:nvSpPr>
        <xdr:cNvPr id="3394" name="Line 92"/>
        <xdr:cNvSpPr>
          <a:spLocks noChangeShapeType="1"/>
        </xdr:cNvSpPr>
      </xdr:nvSpPr>
      <xdr:spPr bwMode="auto">
        <a:xfrm>
          <a:off x="10201275" y="8820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65</xdr:row>
      <xdr:rowOff>0</xdr:rowOff>
    </xdr:from>
    <xdr:to>
      <xdr:col>13</xdr:col>
      <xdr:colOff>0</xdr:colOff>
      <xdr:row>65</xdr:row>
      <xdr:rowOff>0</xdr:rowOff>
    </xdr:to>
    <xdr:sp macro="" textlink="">
      <xdr:nvSpPr>
        <xdr:cNvPr id="3395" name="Line 93"/>
        <xdr:cNvSpPr>
          <a:spLocks noChangeShapeType="1"/>
        </xdr:cNvSpPr>
      </xdr:nvSpPr>
      <xdr:spPr bwMode="auto">
        <a:xfrm>
          <a:off x="10201275" y="1102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66</xdr:row>
      <xdr:rowOff>0</xdr:rowOff>
    </xdr:from>
    <xdr:to>
      <xdr:col>13</xdr:col>
      <xdr:colOff>0</xdr:colOff>
      <xdr:row>66</xdr:row>
      <xdr:rowOff>0</xdr:rowOff>
    </xdr:to>
    <xdr:sp macro="" textlink="">
      <xdr:nvSpPr>
        <xdr:cNvPr id="3396" name="Line 94"/>
        <xdr:cNvSpPr>
          <a:spLocks noChangeShapeType="1"/>
        </xdr:cNvSpPr>
      </xdr:nvSpPr>
      <xdr:spPr bwMode="auto">
        <a:xfrm>
          <a:off x="10201275" y="11191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79</xdr:row>
      <xdr:rowOff>0</xdr:rowOff>
    </xdr:from>
    <xdr:to>
      <xdr:col>13</xdr:col>
      <xdr:colOff>0</xdr:colOff>
      <xdr:row>79</xdr:row>
      <xdr:rowOff>0</xdr:rowOff>
    </xdr:to>
    <xdr:sp macro="" textlink="">
      <xdr:nvSpPr>
        <xdr:cNvPr id="3397" name="Line 95"/>
        <xdr:cNvSpPr>
          <a:spLocks noChangeShapeType="1"/>
        </xdr:cNvSpPr>
      </xdr:nvSpPr>
      <xdr:spPr bwMode="auto">
        <a:xfrm>
          <a:off x="10201275" y="13401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97</xdr:row>
      <xdr:rowOff>0</xdr:rowOff>
    </xdr:from>
    <xdr:to>
      <xdr:col>13</xdr:col>
      <xdr:colOff>0</xdr:colOff>
      <xdr:row>97</xdr:row>
      <xdr:rowOff>0</xdr:rowOff>
    </xdr:to>
    <xdr:sp macro="" textlink="">
      <xdr:nvSpPr>
        <xdr:cNvPr id="3398" name="Line 96"/>
        <xdr:cNvSpPr>
          <a:spLocks noChangeShapeType="1"/>
        </xdr:cNvSpPr>
      </xdr:nvSpPr>
      <xdr:spPr bwMode="auto">
        <a:xfrm>
          <a:off x="10201275" y="16506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33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3399" name="Line 115"/>
        <xdr:cNvSpPr>
          <a:spLocks noChangeShapeType="1"/>
        </xdr:cNvSpPr>
      </xdr:nvSpPr>
      <xdr:spPr bwMode="auto">
        <a:xfrm flipV="1">
          <a:off x="695325" y="5886450"/>
          <a:ext cx="102584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200025</xdr:colOff>
      <xdr:row>0</xdr:row>
      <xdr:rowOff>647700</xdr:rowOff>
    </xdr:to>
    <xdr:pic>
      <xdr:nvPicPr>
        <xdr:cNvPr id="3400" name="Picture 136"/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66750" cy="647700"/>
        </a:xfrm>
        <a:prstGeom prst="rect">
          <a:avLst/>
        </a:prstGeom>
        <a:solidFill>
          <a:srgbClr val="092264"/>
        </a:solidFill>
        <a:ln w="12700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0</xdr:colOff>
      <xdr:row>46</xdr:row>
      <xdr:rowOff>9525</xdr:rowOff>
    </xdr:from>
    <xdr:to>
      <xdr:col>13</xdr:col>
      <xdr:colOff>0</xdr:colOff>
      <xdr:row>49</xdr:row>
      <xdr:rowOff>0</xdr:rowOff>
    </xdr:to>
    <xdr:sp macro="" textlink="">
      <xdr:nvSpPr>
        <xdr:cNvPr id="3401" name="Line 137"/>
        <xdr:cNvSpPr>
          <a:spLocks noChangeShapeType="1"/>
        </xdr:cNvSpPr>
      </xdr:nvSpPr>
      <xdr:spPr bwMode="auto">
        <a:xfrm>
          <a:off x="10201275" y="8181975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46</xdr:row>
      <xdr:rowOff>0</xdr:rowOff>
    </xdr:from>
    <xdr:to>
      <xdr:col>14</xdr:col>
      <xdr:colOff>0</xdr:colOff>
      <xdr:row>46</xdr:row>
      <xdr:rowOff>0</xdr:rowOff>
    </xdr:to>
    <xdr:sp macro="" textlink="">
      <xdr:nvSpPr>
        <xdr:cNvPr id="3402" name="Line 138"/>
        <xdr:cNvSpPr>
          <a:spLocks noChangeShapeType="1"/>
        </xdr:cNvSpPr>
      </xdr:nvSpPr>
      <xdr:spPr bwMode="auto">
        <a:xfrm flipV="1">
          <a:off x="695325" y="8172450"/>
          <a:ext cx="102584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58</xdr:row>
      <xdr:rowOff>9525</xdr:rowOff>
    </xdr:from>
    <xdr:to>
      <xdr:col>13</xdr:col>
      <xdr:colOff>0</xdr:colOff>
      <xdr:row>62</xdr:row>
      <xdr:rowOff>0</xdr:rowOff>
    </xdr:to>
    <xdr:sp macro="" textlink="">
      <xdr:nvSpPr>
        <xdr:cNvPr id="3403" name="Line 140"/>
        <xdr:cNvSpPr>
          <a:spLocks noChangeShapeType="1"/>
        </xdr:cNvSpPr>
      </xdr:nvSpPr>
      <xdr:spPr bwMode="auto">
        <a:xfrm>
          <a:off x="10201275" y="10201275"/>
          <a:ext cx="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58</xdr:row>
      <xdr:rowOff>0</xdr:rowOff>
    </xdr:from>
    <xdr:to>
      <xdr:col>14</xdr:col>
      <xdr:colOff>0</xdr:colOff>
      <xdr:row>58</xdr:row>
      <xdr:rowOff>0</xdr:rowOff>
    </xdr:to>
    <xdr:sp macro="" textlink="">
      <xdr:nvSpPr>
        <xdr:cNvPr id="3404" name="Line 141"/>
        <xdr:cNvSpPr>
          <a:spLocks noChangeShapeType="1"/>
        </xdr:cNvSpPr>
      </xdr:nvSpPr>
      <xdr:spPr bwMode="auto">
        <a:xfrm flipV="1">
          <a:off x="695325" y="10191750"/>
          <a:ext cx="102584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58</xdr:row>
      <xdr:rowOff>9525</xdr:rowOff>
    </xdr:from>
    <xdr:to>
      <xdr:col>13</xdr:col>
      <xdr:colOff>0</xdr:colOff>
      <xdr:row>61</xdr:row>
      <xdr:rowOff>0</xdr:rowOff>
    </xdr:to>
    <xdr:sp macro="" textlink="">
      <xdr:nvSpPr>
        <xdr:cNvPr id="3405" name="Line 143"/>
        <xdr:cNvSpPr>
          <a:spLocks noChangeShapeType="1"/>
        </xdr:cNvSpPr>
      </xdr:nvSpPr>
      <xdr:spPr bwMode="auto">
        <a:xfrm>
          <a:off x="10201275" y="10201275"/>
          <a:ext cx="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72</xdr:row>
      <xdr:rowOff>9525</xdr:rowOff>
    </xdr:from>
    <xdr:to>
      <xdr:col>13</xdr:col>
      <xdr:colOff>0</xdr:colOff>
      <xdr:row>76</xdr:row>
      <xdr:rowOff>0</xdr:rowOff>
    </xdr:to>
    <xdr:sp macro="" textlink="">
      <xdr:nvSpPr>
        <xdr:cNvPr id="3406" name="Line 144"/>
        <xdr:cNvSpPr>
          <a:spLocks noChangeShapeType="1"/>
        </xdr:cNvSpPr>
      </xdr:nvSpPr>
      <xdr:spPr bwMode="auto">
        <a:xfrm>
          <a:off x="10201275" y="12573000"/>
          <a:ext cx="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72</xdr:row>
      <xdr:rowOff>0</xdr:rowOff>
    </xdr:from>
    <xdr:to>
      <xdr:col>14</xdr:col>
      <xdr:colOff>0</xdr:colOff>
      <xdr:row>72</xdr:row>
      <xdr:rowOff>0</xdr:rowOff>
    </xdr:to>
    <xdr:sp macro="" textlink="">
      <xdr:nvSpPr>
        <xdr:cNvPr id="3407" name="Line 145"/>
        <xdr:cNvSpPr>
          <a:spLocks noChangeShapeType="1"/>
        </xdr:cNvSpPr>
      </xdr:nvSpPr>
      <xdr:spPr bwMode="auto">
        <a:xfrm flipV="1">
          <a:off x="695325" y="12563475"/>
          <a:ext cx="102584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72</xdr:row>
      <xdr:rowOff>9525</xdr:rowOff>
    </xdr:from>
    <xdr:to>
      <xdr:col>13</xdr:col>
      <xdr:colOff>0</xdr:colOff>
      <xdr:row>75</xdr:row>
      <xdr:rowOff>0</xdr:rowOff>
    </xdr:to>
    <xdr:sp macro="" textlink="">
      <xdr:nvSpPr>
        <xdr:cNvPr id="3408" name="Line 146"/>
        <xdr:cNvSpPr>
          <a:spLocks noChangeShapeType="1"/>
        </xdr:cNvSpPr>
      </xdr:nvSpPr>
      <xdr:spPr bwMode="auto">
        <a:xfrm>
          <a:off x="10201275" y="12573000"/>
          <a:ext cx="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90</xdr:row>
      <xdr:rowOff>9525</xdr:rowOff>
    </xdr:from>
    <xdr:to>
      <xdr:col>13</xdr:col>
      <xdr:colOff>0</xdr:colOff>
      <xdr:row>94</xdr:row>
      <xdr:rowOff>0</xdr:rowOff>
    </xdr:to>
    <xdr:sp macro="" textlink="">
      <xdr:nvSpPr>
        <xdr:cNvPr id="3409" name="Line 148"/>
        <xdr:cNvSpPr>
          <a:spLocks noChangeShapeType="1"/>
        </xdr:cNvSpPr>
      </xdr:nvSpPr>
      <xdr:spPr bwMode="auto">
        <a:xfrm>
          <a:off x="10201275" y="15678150"/>
          <a:ext cx="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90</xdr:row>
      <xdr:rowOff>0</xdr:rowOff>
    </xdr:from>
    <xdr:to>
      <xdr:col>14</xdr:col>
      <xdr:colOff>0</xdr:colOff>
      <xdr:row>90</xdr:row>
      <xdr:rowOff>0</xdr:rowOff>
    </xdr:to>
    <xdr:sp macro="" textlink="">
      <xdr:nvSpPr>
        <xdr:cNvPr id="3410" name="Line 149"/>
        <xdr:cNvSpPr>
          <a:spLocks noChangeShapeType="1"/>
        </xdr:cNvSpPr>
      </xdr:nvSpPr>
      <xdr:spPr bwMode="auto">
        <a:xfrm flipV="1">
          <a:off x="695325" y="15668625"/>
          <a:ext cx="102584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90</xdr:row>
      <xdr:rowOff>9525</xdr:rowOff>
    </xdr:from>
    <xdr:to>
      <xdr:col>13</xdr:col>
      <xdr:colOff>0</xdr:colOff>
      <xdr:row>93</xdr:row>
      <xdr:rowOff>0</xdr:rowOff>
    </xdr:to>
    <xdr:sp macro="" textlink="">
      <xdr:nvSpPr>
        <xdr:cNvPr id="3411" name="Line 150"/>
        <xdr:cNvSpPr>
          <a:spLocks noChangeShapeType="1"/>
        </xdr:cNvSpPr>
      </xdr:nvSpPr>
      <xdr:spPr bwMode="auto">
        <a:xfrm>
          <a:off x="10201275" y="15678150"/>
          <a:ext cx="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228600</xdr:colOff>
      <xdr:row>3</xdr:row>
      <xdr:rowOff>133350</xdr:rowOff>
    </xdr:to>
    <xdr:pic>
      <xdr:nvPicPr>
        <xdr:cNvPr id="4130" name="Picture 17"/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00075" cy="581025"/>
        </a:xfrm>
        <a:prstGeom prst="rect">
          <a:avLst/>
        </a:prstGeom>
        <a:solidFill>
          <a:srgbClr val="092264"/>
        </a:solidFill>
        <a:ln w="12700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1 - Γράφημα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1 - Γράφημα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hocc.no/atcddd/" TargetMode="External"/><Relationship Id="rId1" Type="http://schemas.openxmlformats.org/officeDocument/2006/relationships/hyperlink" Target="http://www.ssi.dk/sw379.as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hocc.no/atcddd/" TargetMode="External"/><Relationship Id="rId3" Type="http://schemas.openxmlformats.org/officeDocument/2006/relationships/hyperlink" Target="http://www.whocc.no/atcddd/" TargetMode="External"/><Relationship Id="rId7" Type="http://schemas.openxmlformats.org/officeDocument/2006/relationships/hyperlink" Target="http://www.escmid.org/esgap" TargetMode="External"/><Relationship Id="rId2" Type="http://schemas.openxmlformats.org/officeDocument/2006/relationships/hyperlink" Target="http://www.ssi.dk/sw379.asp" TargetMode="External"/><Relationship Id="rId1" Type="http://schemas.openxmlformats.org/officeDocument/2006/relationships/hyperlink" Target="http://www.escmid.org/sites/science/studygroups/pages.asp?Ref=347" TargetMode="External"/><Relationship Id="rId6" Type="http://schemas.openxmlformats.org/officeDocument/2006/relationships/hyperlink" Target="http://www.whocc.no/atcddd/indexdatabase/" TargetMode="External"/><Relationship Id="rId5" Type="http://schemas.openxmlformats.org/officeDocument/2006/relationships/hyperlink" Target="http://www.danmap.org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dom@ssi.dk" TargetMode="External"/><Relationship Id="rId9" Type="http://schemas.openxmlformats.org/officeDocument/2006/relationships/hyperlink" Target="mailto:dom@ssi.d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T36"/>
  <sheetViews>
    <sheetView zoomScale="80" workbookViewId="0">
      <selection activeCell="AC39" sqref="AC39"/>
    </sheetView>
  </sheetViews>
  <sheetFormatPr defaultRowHeight="12.75"/>
  <cols>
    <col min="1" max="1" width="9.140625" style="2"/>
    <col min="2" max="2" width="9.7109375" style="2" customWidth="1"/>
    <col min="3" max="3" width="1.85546875" style="2" customWidth="1"/>
    <col min="4" max="4" width="13.85546875" style="2" customWidth="1"/>
    <col min="5" max="5" width="7.5703125" style="2" customWidth="1"/>
    <col min="6" max="6" width="4.140625" style="2" customWidth="1"/>
    <col min="7" max="7" width="9.42578125" style="2" customWidth="1"/>
    <col min="8" max="8" width="5.7109375" style="2" customWidth="1"/>
    <col min="9" max="10" width="9.140625" style="2"/>
    <col min="11" max="11" width="5.42578125" style="2" customWidth="1"/>
    <col min="12" max="12" width="6" style="2" customWidth="1"/>
    <col min="13" max="13" width="5.5703125" style="2" customWidth="1"/>
    <col min="14" max="16" width="9.140625" style="2"/>
    <col min="17" max="17" width="5.140625" style="2" customWidth="1"/>
    <col min="18" max="18" width="3.7109375" style="2" customWidth="1"/>
    <col min="19" max="19" width="9.140625" style="2"/>
    <col min="20" max="20" width="11.140625" style="2" customWidth="1"/>
    <col min="21" max="16384" width="9.140625" style="2"/>
  </cols>
  <sheetData>
    <row r="3" spans="3:20" ht="11.25" customHeight="1"/>
    <row r="4" spans="3:20" ht="2.25" customHeight="1"/>
    <row r="5" spans="3:20" ht="92.25" customHeight="1">
      <c r="F5" s="9"/>
      <c r="I5" s="35" t="s">
        <v>340</v>
      </c>
    </row>
    <row r="6" spans="3:20" ht="15">
      <c r="H6" s="10"/>
      <c r="I6" s="34" t="s">
        <v>721</v>
      </c>
    </row>
    <row r="7" spans="3:20" ht="27" customHeight="1"/>
    <row r="8" spans="3:20" ht="5.25" customHeight="1">
      <c r="C8" s="444"/>
      <c r="D8" s="445"/>
      <c r="E8" s="445"/>
      <c r="F8" s="445"/>
      <c r="G8" s="445"/>
      <c r="H8" s="445"/>
      <c r="I8" s="445"/>
      <c r="J8" s="445"/>
      <c r="K8" s="445"/>
      <c r="L8" s="445"/>
      <c r="M8" s="445"/>
      <c r="N8" s="445"/>
      <c r="O8" s="445"/>
      <c r="P8" s="445"/>
      <c r="Q8" s="445"/>
      <c r="R8" s="445"/>
      <c r="S8" s="445"/>
      <c r="T8" s="446"/>
    </row>
    <row r="9" spans="3:20" s="6" customFormat="1" ht="12.75" customHeight="1">
      <c r="C9" s="447"/>
      <c r="D9" s="442" t="s">
        <v>729</v>
      </c>
      <c r="E9" s="440"/>
      <c r="F9" s="440"/>
      <c r="G9" s="440"/>
      <c r="H9" s="440"/>
      <c r="I9" s="440"/>
      <c r="J9" s="440"/>
      <c r="K9" s="440"/>
      <c r="L9" s="440"/>
      <c r="M9" s="440"/>
      <c r="N9" s="440"/>
      <c r="O9" s="440"/>
      <c r="P9" s="440"/>
      <c r="Q9" s="440"/>
      <c r="R9" s="440"/>
      <c r="S9" s="440"/>
      <c r="T9" s="448"/>
    </row>
    <row r="10" spans="3:20" ht="12.75" customHeight="1">
      <c r="C10" s="447"/>
      <c r="D10" s="442" t="s">
        <v>705</v>
      </c>
      <c r="E10" s="440"/>
      <c r="F10" s="440"/>
      <c r="G10" s="440"/>
      <c r="H10" s="440"/>
      <c r="I10" s="440"/>
      <c r="J10" s="440"/>
      <c r="K10" s="440"/>
      <c r="L10" s="440"/>
      <c r="M10" s="440"/>
      <c r="N10" s="440"/>
      <c r="O10" s="440"/>
      <c r="P10" s="440"/>
      <c r="Q10" s="440"/>
      <c r="R10" s="440"/>
      <c r="S10" s="440"/>
      <c r="T10" s="448"/>
    </row>
    <row r="11" spans="3:20" ht="12.75" customHeight="1">
      <c r="C11" s="447"/>
      <c r="D11" s="442" t="s">
        <v>708</v>
      </c>
      <c r="E11" s="440"/>
      <c r="F11" s="440"/>
      <c r="G11" s="440"/>
      <c r="H11" s="440"/>
      <c r="I11" s="440"/>
      <c r="J11" s="440"/>
      <c r="K11" s="440"/>
      <c r="L11" s="440"/>
      <c r="M11" s="440"/>
      <c r="N11" s="440"/>
      <c r="O11" s="440"/>
      <c r="P11" s="440"/>
      <c r="Q11" s="440"/>
      <c r="R11" s="440"/>
      <c r="S11" s="440"/>
      <c r="T11" s="448"/>
    </row>
    <row r="12" spans="3:20" ht="12.75" customHeight="1">
      <c r="C12" s="447"/>
      <c r="D12" s="442" t="s">
        <v>724</v>
      </c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8"/>
    </row>
    <row r="13" spans="3:20" ht="12.75" customHeight="1">
      <c r="C13" s="447"/>
      <c r="D13" s="453" t="s">
        <v>723</v>
      </c>
      <c r="E13" s="440"/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0"/>
      <c r="S13" s="440"/>
      <c r="T13" s="448"/>
    </row>
    <row r="14" spans="3:20" ht="7.5" customHeight="1">
      <c r="C14" s="450"/>
      <c r="D14" s="451"/>
      <c r="E14" s="451"/>
      <c r="F14" s="451"/>
      <c r="G14" s="451"/>
      <c r="H14" s="451"/>
      <c r="I14" s="451"/>
      <c r="J14" s="451"/>
      <c r="K14" s="451"/>
      <c r="L14" s="451"/>
      <c r="M14" s="451"/>
      <c r="N14" s="451"/>
      <c r="O14" s="451"/>
      <c r="P14" s="451"/>
      <c r="Q14" s="451"/>
      <c r="R14" s="451"/>
      <c r="S14" s="451"/>
      <c r="T14" s="452"/>
    </row>
    <row r="15" spans="3:20" ht="9" customHeight="1">
      <c r="D15" s="6"/>
    </row>
    <row r="16" spans="3:20">
      <c r="C16" s="3"/>
      <c r="D16" s="5" t="s">
        <v>178</v>
      </c>
    </row>
    <row r="17" spans="1:14" ht="12.75" customHeight="1">
      <c r="D17" s="6" t="s">
        <v>722</v>
      </c>
    </row>
    <row r="18" spans="1:14">
      <c r="D18" s="6" t="s">
        <v>232</v>
      </c>
      <c r="F18" s="772" t="s">
        <v>207</v>
      </c>
      <c r="G18" s="772"/>
      <c r="H18" s="772"/>
      <c r="I18" s="6" t="s">
        <v>730</v>
      </c>
    </row>
    <row r="19" spans="1:14" ht="9" customHeight="1">
      <c r="D19" s="6"/>
    </row>
    <row r="20" spans="1:14">
      <c r="A20" s="3"/>
      <c r="C20" s="3"/>
      <c r="D20" s="5" t="s">
        <v>177</v>
      </c>
    </row>
    <row r="21" spans="1:14">
      <c r="D21" s="6" t="s">
        <v>179</v>
      </c>
    </row>
    <row r="22" spans="1:14">
      <c r="D22" s="6" t="s">
        <v>233</v>
      </c>
      <c r="E22" s="772" t="s">
        <v>181</v>
      </c>
      <c r="F22" s="772"/>
      <c r="G22" s="772"/>
      <c r="H22" s="772"/>
      <c r="I22" s="772"/>
      <c r="J22" s="772"/>
      <c r="K22" s="772"/>
      <c r="L22" s="6" t="s">
        <v>730</v>
      </c>
    </row>
    <row r="23" spans="1:14" ht="5.25" customHeight="1">
      <c r="D23" s="6"/>
    </row>
    <row r="24" spans="1:14">
      <c r="C24" s="4"/>
      <c r="D24" s="6" t="s">
        <v>180</v>
      </c>
    </row>
    <row r="25" spans="1:14">
      <c r="D25" s="6" t="s">
        <v>234</v>
      </c>
    </row>
    <row r="26" spans="1:14" ht="9" customHeight="1">
      <c r="D26" s="6"/>
    </row>
    <row r="27" spans="1:14">
      <c r="C27" s="3"/>
      <c r="D27" s="5" t="s">
        <v>262</v>
      </c>
    </row>
    <row r="28" spans="1:14">
      <c r="C28" s="3"/>
      <c r="D28" s="6" t="s">
        <v>339</v>
      </c>
      <c r="G28" s="12"/>
      <c r="H28" s="12"/>
      <c r="I28" s="12"/>
      <c r="J28" s="12"/>
      <c r="K28" s="12"/>
      <c r="L28" s="12"/>
      <c r="M28" s="12"/>
      <c r="N28" s="6"/>
    </row>
    <row r="29" spans="1:14">
      <c r="D29" s="6" t="s">
        <v>347</v>
      </c>
    </row>
    <row r="30" spans="1:14">
      <c r="D30" s="6" t="s">
        <v>279</v>
      </c>
    </row>
    <row r="31" spans="1:14">
      <c r="D31" s="6" t="s">
        <v>348</v>
      </c>
    </row>
    <row r="32" spans="1:14">
      <c r="D32" s="6" t="s">
        <v>349</v>
      </c>
    </row>
    <row r="33" spans="4:4">
      <c r="D33" s="6" t="s">
        <v>694</v>
      </c>
    </row>
    <row r="34" spans="4:4">
      <c r="D34" s="6" t="s">
        <v>701</v>
      </c>
    </row>
    <row r="35" spans="4:4">
      <c r="D35" s="6" t="s">
        <v>693</v>
      </c>
    </row>
    <row r="36" spans="4:4">
      <c r="D36" s="5"/>
    </row>
  </sheetData>
  <sheetProtection password="DFE5" sheet="1" objects="1" scenarios="1" selectLockedCells="1" selectUnlockedCells="1"/>
  <mergeCells count="2">
    <mergeCell ref="F18:H18"/>
    <mergeCell ref="E22:K22"/>
  </mergeCells>
  <phoneticPr fontId="0" type="noConversion"/>
  <hyperlinks>
    <hyperlink ref="F18:H18" r:id="rId1" display="Statens Serum Institut"/>
    <hyperlink ref="E22:K22" r:id="rId2" display="WHO Collaborating Centre for Drug Statistics Methodology"/>
  </hyperlinks>
  <pageMargins left="0.75" right="0.75" top="1" bottom="1" header="0" footer="0"/>
  <pageSetup paperSize="9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4:T43"/>
  <sheetViews>
    <sheetView topLeftCell="A4" zoomScale="80" workbookViewId="0">
      <selection activeCell="V44" sqref="V44"/>
    </sheetView>
  </sheetViews>
  <sheetFormatPr defaultRowHeight="12.75" customHeight="1"/>
  <cols>
    <col min="1" max="1" width="9.140625" style="2"/>
    <col min="2" max="2" width="9.7109375" style="2" customWidth="1"/>
    <col min="3" max="3" width="1.85546875" style="2" customWidth="1"/>
    <col min="4" max="4" width="12.28515625" style="2" customWidth="1"/>
    <col min="5" max="5" width="10.85546875" style="2" customWidth="1"/>
    <col min="6" max="6" width="12.28515625" style="2" customWidth="1"/>
    <col min="7" max="7" width="11.28515625" style="2" customWidth="1"/>
    <col min="8" max="8" width="7.7109375" style="2" customWidth="1"/>
    <col min="9" max="9" width="20.140625" style="2" customWidth="1"/>
    <col min="10" max="10" width="1.42578125" style="2" customWidth="1"/>
    <col min="11" max="11" width="10.140625" style="2" customWidth="1"/>
    <col min="12" max="12" width="5.42578125" style="2" customWidth="1"/>
    <col min="13" max="13" width="4.140625" style="2" customWidth="1"/>
    <col min="14" max="16384" width="9.140625" style="2"/>
  </cols>
  <sheetData>
    <row r="4" spans="4:16" ht="37.5" customHeight="1">
      <c r="H4" s="6"/>
    </row>
    <row r="5" spans="4:16" ht="18" customHeight="1">
      <c r="D5" s="13" t="s">
        <v>260</v>
      </c>
    </row>
    <row r="6" spans="4:16" ht="12.75" customHeight="1">
      <c r="D6" s="6"/>
      <c r="H6" s="12"/>
    </row>
    <row r="7" spans="4:16" ht="12" customHeight="1">
      <c r="D7" s="6" t="s">
        <v>306</v>
      </c>
      <c r="K7" s="772" t="s">
        <v>207</v>
      </c>
      <c r="L7" s="772"/>
      <c r="M7" s="772"/>
      <c r="N7" s="6" t="s">
        <v>218</v>
      </c>
    </row>
    <row r="8" spans="4:16" ht="12" customHeight="1">
      <c r="D8" s="6" t="s">
        <v>217</v>
      </c>
      <c r="E8" s="772" t="s">
        <v>212</v>
      </c>
      <c r="F8" s="772"/>
      <c r="G8" s="772"/>
      <c r="H8" s="772"/>
      <c r="I8" s="772"/>
      <c r="J8" s="772"/>
      <c r="K8" s="772"/>
      <c r="L8" s="772"/>
      <c r="M8" s="6" t="s">
        <v>308</v>
      </c>
      <c r="N8" s="6"/>
    </row>
    <row r="9" spans="4:16" ht="12" customHeight="1">
      <c r="D9" s="772" t="s">
        <v>211</v>
      </c>
      <c r="E9" s="772"/>
      <c r="F9" s="772"/>
      <c r="G9" s="772"/>
      <c r="H9" s="6" t="s">
        <v>286</v>
      </c>
      <c r="K9" s="6"/>
      <c r="L9" s="6"/>
    </row>
    <row r="10" spans="4:16" ht="12.75" customHeight="1">
      <c r="D10" s="6" t="s">
        <v>287</v>
      </c>
      <c r="H10" s="12"/>
    </row>
    <row r="11" spans="4:16" ht="12.75" customHeight="1">
      <c r="D11" s="6" t="s">
        <v>214</v>
      </c>
      <c r="H11" s="12"/>
    </row>
    <row r="12" spans="4:16" ht="7.5" customHeight="1">
      <c r="D12" s="6"/>
      <c r="H12" s="12"/>
    </row>
    <row r="13" spans="4:16" ht="12.75" customHeight="1">
      <c r="D13" s="6" t="s">
        <v>261</v>
      </c>
    </row>
    <row r="14" spans="4:16" ht="12.75" customHeight="1">
      <c r="D14" s="6" t="s">
        <v>255</v>
      </c>
    </row>
    <row r="15" spans="4:16" ht="12.75" customHeight="1">
      <c r="D15" s="6" t="s">
        <v>213</v>
      </c>
      <c r="F15" s="772" t="s">
        <v>309</v>
      </c>
      <c r="G15" s="772"/>
      <c r="H15" s="772"/>
      <c r="I15" s="774"/>
      <c r="J15" s="6" t="s">
        <v>215</v>
      </c>
      <c r="K15" s="6"/>
      <c r="L15" s="6"/>
      <c r="M15" s="6"/>
      <c r="N15" s="6"/>
      <c r="O15" s="6"/>
      <c r="P15" s="6"/>
    </row>
    <row r="16" spans="4:16" ht="12.75" customHeight="1">
      <c r="D16" s="6" t="s">
        <v>307</v>
      </c>
      <c r="G16" s="773" t="s">
        <v>731</v>
      </c>
      <c r="H16" s="772"/>
      <c r="I16" s="6" t="s">
        <v>346</v>
      </c>
    </row>
    <row r="17" spans="3:20" ht="12.75" customHeight="1">
      <c r="D17" s="6" t="s">
        <v>345</v>
      </c>
    </row>
    <row r="18" spans="3:20" ht="7.5" customHeight="1">
      <c r="D18" s="6"/>
      <c r="H18" s="12"/>
    </row>
    <row r="19" spans="3:20" ht="5.25" customHeight="1">
      <c r="C19" s="444"/>
      <c r="D19" s="445"/>
      <c r="E19" s="445"/>
      <c r="F19" s="445"/>
      <c r="G19" s="445"/>
      <c r="H19" s="445"/>
      <c r="I19" s="445"/>
      <c r="J19" s="445"/>
      <c r="K19" s="445"/>
      <c r="L19" s="445"/>
      <c r="M19" s="445"/>
      <c r="N19" s="445"/>
      <c r="O19" s="445"/>
      <c r="P19" s="445"/>
      <c r="Q19" s="446"/>
      <c r="R19" s="22"/>
      <c r="S19" s="22"/>
      <c r="T19" s="22"/>
    </row>
    <row r="20" spans="3:20" s="6" customFormat="1" ht="12.75" customHeight="1">
      <c r="C20" s="447"/>
      <c r="D20" s="442" t="s">
        <v>729</v>
      </c>
      <c r="E20" s="440"/>
      <c r="F20" s="440"/>
      <c r="G20" s="440"/>
      <c r="H20" s="440"/>
      <c r="I20" s="440"/>
      <c r="J20" s="440"/>
      <c r="K20" s="440"/>
      <c r="L20" s="440"/>
      <c r="M20" s="440"/>
      <c r="N20" s="440"/>
      <c r="O20" s="440"/>
      <c r="P20" s="440"/>
      <c r="Q20" s="448"/>
      <c r="R20" s="33"/>
      <c r="S20" s="33"/>
      <c r="T20" s="33"/>
    </row>
    <row r="21" spans="3:20" ht="12.75" customHeight="1">
      <c r="C21" s="447"/>
      <c r="D21" s="442" t="s">
        <v>705</v>
      </c>
      <c r="E21" s="440"/>
      <c r="F21" s="440"/>
      <c r="G21" s="440"/>
      <c r="H21" s="440"/>
      <c r="I21" s="440"/>
      <c r="J21" s="440"/>
      <c r="K21" s="440"/>
      <c r="L21" s="440"/>
      <c r="M21" s="440"/>
      <c r="N21" s="440"/>
      <c r="O21" s="440"/>
      <c r="P21" s="440"/>
      <c r="Q21" s="448"/>
      <c r="R21" s="22"/>
      <c r="S21" s="22"/>
      <c r="T21" s="22"/>
    </row>
    <row r="22" spans="3:20" ht="12.75" customHeight="1">
      <c r="C22" s="447"/>
      <c r="D22" s="442" t="s">
        <v>708</v>
      </c>
      <c r="E22" s="440"/>
      <c r="F22" s="440"/>
      <c r="G22" s="440"/>
      <c r="H22" s="440"/>
      <c r="I22" s="440"/>
      <c r="J22" s="440"/>
      <c r="K22" s="440"/>
      <c r="L22" s="440"/>
      <c r="M22" s="440"/>
      <c r="N22" s="440"/>
      <c r="O22" s="440"/>
      <c r="P22" s="440"/>
      <c r="Q22" s="448"/>
      <c r="R22" s="22"/>
      <c r="S22" s="22"/>
      <c r="T22" s="22"/>
    </row>
    <row r="23" spans="3:20" ht="12.75" customHeight="1">
      <c r="C23" s="447"/>
      <c r="D23" s="442" t="s">
        <v>724</v>
      </c>
      <c r="E23" s="440"/>
      <c r="F23" s="440"/>
      <c r="G23" s="440"/>
      <c r="H23" s="440"/>
      <c r="I23" s="440"/>
      <c r="J23" s="440"/>
      <c r="K23" s="440"/>
      <c r="L23" s="440"/>
      <c r="M23" s="440"/>
      <c r="N23" s="440"/>
      <c r="O23" s="440"/>
      <c r="P23" s="440"/>
      <c r="Q23" s="448"/>
      <c r="R23" s="22"/>
      <c r="S23" s="22"/>
      <c r="T23" s="22"/>
    </row>
    <row r="24" spans="3:20" ht="12.75" customHeight="1">
      <c r="C24" s="447"/>
      <c r="D24" s="453" t="s">
        <v>723</v>
      </c>
      <c r="E24" s="440"/>
      <c r="F24" s="440"/>
      <c r="G24" s="440"/>
      <c r="H24" s="440"/>
      <c r="I24" s="440"/>
      <c r="J24" s="440"/>
      <c r="K24" s="440"/>
      <c r="L24" s="440"/>
      <c r="M24" s="440"/>
      <c r="N24" s="440"/>
      <c r="O24" s="440"/>
      <c r="P24" s="440"/>
      <c r="Q24" s="448"/>
      <c r="R24" s="22"/>
      <c r="S24" s="22"/>
      <c r="T24" s="22"/>
    </row>
    <row r="25" spans="3:20" ht="7.5" customHeight="1">
      <c r="C25" s="450"/>
      <c r="D25" s="451"/>
      <c r="E25" s="451"/>
      <c r="F25" s="451"/>
      <c r="G25" s="451"/>
      <c r="H25" s="451"/>
      <c r="I25" s="451"/>
      <c r="J25" s="451"/>
      <c r="K25" s="451"/>
      <c r="L25" s="451"/>
      <c r="M25" s="451"/>
      <c r="N25" s="451"/>
      <c r="O25" s="451"/>
      <c r="P25" s="451"/>
      <c r="Q25" s="452"/>
      <c r="R25" s="22"/>
      <c r="S25" s="22"/>
      <c r="T25" s="22"/>
    </row>
    <row r="26" spans="3:20" ht="7.5" customHeight="1">
      <c r="D26" s="6"/>
      <c r="H26" s="12"/>
    </row>
    <row r="27" spans="3:20" s="6" customFormat="1" ht="12.75" customHeight="1">
      <c r="D27" s="6" t="s">
        <v>703</v>
      </c>
    </row>
    <row r="28" spans="3:20" s="419" customFormat="1" ht="12.75" customHeight="1">
      <c r="D28" s="420" t="s">
        <v>719</v>
      </c>
    </row>
    <row r="29" spans="3:20" s="419" customFormat="1" ht="12.75" customHeight="1">
      <c r="D29" s="420" t="s">
        <v>717</v>
      </c>
    </row>
    <row r="30" spans="3:20" s="419" customFormat="1" ht="12.75" customHeight="1">
      <c r="D30" s="420" t="s">
        <v>718</v>
      </c>
    </row>
    <row r="31" spans="3:20" s="6" customFormat="1" ht="12.75" customHeight="1">
      <c r="D31" s="6" t="s">
        <v>702</v>
      </c>
    </row>
    <row r="32" spans="3:20" s="6" customFormat="1" ht="12.75" customHeight="1">
      <c r="D32" s="6" t="s">
        <v>301</v>
      </c>
    </row>
    <row r="33" spans="4:17" s="6" customFormat="1" ht="12.75" customHeight="1">
      <c r="D33" s="6" t="s">
        <v>302</v>
      </c>
    </row>
    <row r="34" spans="4:17" s="6" customFormat="1" ht="7.5" customHeight="1">
      <c r="H34" s="32"/>
    </row>
    <row r="35" spans="4:17" ht="12.75" customHeight="1">
      <c r="D35" s="6" t="s">
        <v>704</v>
      </c>
    </row>
    <row r="36" spans="4:17" ht="12.75" customHeight="1">
      <c r="D36" s="6" t="s">
        <v>219</v>
      </c>
    </row>
    <row r="37" spans="4:17" ht="7.5" customHeight="1">
      <c r="D37" s="6"/>
      <c r="H37" s="12"/>
    </row>
    <row r="38" spans="4:17" ht="10.5" customHeight="1">
      <c r="D38" s="6" t="s">
        <v>239</v>
      </c>
      <c r="J38" s="772" t="s">
        <v>240</v>
      </c>
      <c r="K38" s="772"/>
    </row>
    <row r="43" spans="4:17" ht="12.75" customHeight="1">
      <c r="Q43" s="2" t="s">
        <v>304</v>
      </c>
    </row>
  </sheetData>
  <sheetProtection password="DFE5" sheet="1" objects="1" scenarios="1" insertHyperlinks="0" selectLockedCells="1" selectUnlockedCells="1"/>
  <mergeCells count="6">
    <mergeCell ref="J38:K38"/>
    <mergeCell ref="K7:M7"/>
    <mergeCell ref="E8:L8"/>
    <mergeCell ref="D9:G9"/>
    <mergeCell ref="G16:H16"/>
    <mergeCell ref="F15:I15"/>
  </mergeCells>
  <phoneticPr fontId="0" type="noConversion"/>
  <hyperlinks>
    <hyperlink ref="D9:F9" r:id="rId1" display="European Study Group on Antibiotic Policies (ESGAP)"/>
    <hyperlink ref="K7:M7" r:id="rId2" display="Statens Serum Institut"/>
    <hyperlink ref="F15:H15" r:id="rId3" display="WHO Collaborating Centre for Drug Statistics Methodology"/>
    <hyperlink ref="J38" r:id="rId4"/>
    <hyperlink ref="E8:L8" r:id="rId5" display="Danish Integrated Antimicrobial Resistance Monitoring and Research Programme (DANMAP)"/>
    <hyperlink ref="G16:H16" r:id="rId6" display="ATC/DDD Index 2005"/>
    <hyperlink ref="D9:G9" r:id="rId7" display="European Study Group on Antibiotic Policies (ESGAP)"/>
    <hyperlink ref="F15:I15" r:id="rId8" display=" WHO Collaborating Centre for Drug Statistics Methodology"/>
    <hyperlink ref="J38:K38" r:id="rId9" display="dom@ssi.dk"/>
  </hyperlinks>
  <pageMargins left="0.75" right="0.75" top="1" bottom="1" header="0" footer="0"/>
  <pageSetup paperSize="9" orientation="portrait" r:id="rId1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17"/>
  <sheetViews>
    <sheetView topLeftCell="A22" zoomScale="80" workbookViewId="0">
      <selection activeCell="T124" sqref="T124"/>
    </sheetView>
  </sheetViews>
  <sheetFormatPr defaultRowHeight="12.75"/>
  <cols>
    <col min="1" max="1" width="3.5703125" style="2" customWidth="1"/>
    <col min="2" max="3" width="3.42578125" style="2" customWidth="1"/>
    <col min="4" max="4" width="29.140625" style="2" customWidth="1"/>
    <col min="5" max="5" width="7.85546875" style="2" customWidth="1"/>
    <col min="6" max="6" width="10.140625" style="2" customWidth="1"/>
    <col min="7" max="7" width="48.42578125" style="2" customWidth="1"/>
    <col min="8" max="8" width="9.5703125" style="2" customWidth="1"/>
    <col min="9" max="9" width="7.7109375" style="2" customWidth="1"/>
    <col min="10" max="10" width="6.28515625" style="2" customWidth="1"/>
    <col min="11" max="11" width="3.85546875" style="2" customWidth="1"/>
    <col min="12" max="12" width="9.140625" style="2"/>
    <col min="13" max="13" width="10.42578125" style="2" customWidth="1"/>
    <col min="14" max="15" width="11.28515625" style="2" customWidth="1"/>
    <col min="16" max="16384" width="9.140625" style="2"/>
  </cols>
  <sheetData>
    <row r="1" spans="3:20" ht="52.5" customHeight="1"/>
    <row r="3" spans="3:20" ht="12.75" customHeight="1">
      <c r="C3" s="7"/>
      <c r="D3" s="5" t="s">
        <v>235</v>
      </c>
    </row>
    <row r="4" spans="3:20" ht="12.75" customHeight="1">
      <c r="C4" s="7"/>
      <c r="D4" s="6" t="s">
        <v>237</v>
      </c>
    </row>
    <row r="5" spans="3:20" ht="12.75" customHeight="1">
      <c r="C5" s="7"/>
      <c r="D5" s="6"/>
    </row>
    <row r="6" spans="3:20" s="441" customFormat="1" ht="5.25" customHeight="1">
      <c r="C6" s="440"/>
      <c r="D6" s="444"/>
      <c r="E6" s="445"/>
      <c r="F6" s="445"/>
      <c r="G6" s="445"/>
      <c r="H6" s="445"/>
      <c r="I6" s="445"/>
      <c r="J6" s="445"/>
      <c r="K6" s="445"/>
      <c r="L6" s="445"/>
      <c r="M6" s="446"/>
      <c r="N6" s="440"/>
      <c r="O6" s="440"/>
      <c r="P6" s="440"/>
      <c r="Q6" s="440"/>
      <c r="R6" s="440"/>
      <c r="S6" s="440"/>
      <c r="T6" s="440"/>
    </row>
    <row r="7" spans="3:20" s="441" customFormat="1" ht="12.75" customHeight="1">
      <c r="C7" s="440"/>
      <c r="D7" s="447" t="s">
        <v>732</v>
      </c>
      <c r="E7" s="440"/>
      <c r="F7" s="440"/>
      <c r="G7" s="440"/>
      <c r="H7" s="440"/>
      <c r="I7" s="440"/>
      <c r="J7" s="440"/>
      <c r="K7" s="440"/>
      <c r="L7" s="440"/>
      <c r="M7" s="448"/>
      <c r="N7" s="440"/>
      <c r="O7" s="440"/>
      <c r="P7" s="440"/>
      <c r="Q7" s="440"/>
      <c r="R7" s="440"/>
      <c r="S7" s="440"/>
      <c r="T7" s="440"/>
    </row>
    <row r="8" spans="3:20" s="441" customFormat="1" ht="12.75" customHeight="1">
      <c r="C8" s="440"/>
      <c r="D8" s="447" t="s">
        <v>707</v>
      </c>
      <c r="E8" s="440"/>
      <c r="F8" s="440"/>
      <c r="G8" s="440"/>
      <c r="H8" s="440"/>
      <c r="I8" s="440"/>
      <c r="J8" s="440"/>
      <c r="K8" s="440"/>
      <c r="L8" s="440"/>
      <c r="M8" s="448"/>
      <c r="N8" s="440"/>
      <c r="O8" s="440"/>
      <c r="P8" s="440"/>
      <c r="Q8" s="440"/>
      <c r="R8" s="440"/>
      <c r="S8" s="440"/>
      <c r="T8" s="440"/>
    </row>
    <row r="9" spans="3:20" s="443" customFormat="1" ht="12.75" customHeight="1">
      <c r="C9" s="442"/>
      <c r="D9" s="447" t="s">
        <v>733</v>
      </c>
      <c r="E9" s="442"/>
      <c r="F9" s="442"/>
      <c r="G9" s="442"/>
      <c r="H9" s="442"/>
      <c r="I9" s="442"/>
      <c r="J9" s="442"/>
      <c r="K9" s="442"/>
      <c r="L9" s="442"/>
      <c r="M9" s="449"/>
      <c r="N9" s="442"/>
      <c r="O9" s="442"/>
      <c r="P9" s="442"/>
      <c r="Q9" s="442"/>
      <c r="R9" s="442"/>
      <c r="S9" s="442"/>
      <c r="T9" s="442"/>
    </row>
    <row r="10" spans="3:20" s="443" customFormat="1" ht="12.75" customHeight="1">
      <c r="C10" s="442"/>
      <c r="D10" s="447" t="s">
        <v>726</v>
      </c>
      <c r="E10" s="442"/>
      <c r="F10" s="442"/>
      <c r="G10" s="442"/>
      <c r="H10" s="442"/>
      <c r="I10" s="442"/>
      <c r="J10" s="442"/>
      <c r="K10" s="442"/>
      <c r="L10" s="442"/>
      <c r="M10" s="449"/>
      <c r="N10" s="442"/>
      <c r="O10" s="442"/>
      <c r="P10" s="442"/>
      <c r="Q10" s="442"/>
      <c r="R10" s="442"/>
      <c r="S10" s="442"/>
      <c r="T10" s="442"/>
    </row>
    <row r="11" spans="3:20" s="441" customFormat="1" ht="7.5" customHeight="1">
      <c r="C11" s="440"/>
      <c r="D11" s="450"/>
      <c r="E11" s="451"/>
      <c r="F11" s="451"/>
      <c r="G11" s="451"/>
      <c r="H11" s="451"/>
      <c r="I11" s="451"/>
      <c r="J11" s="451"/>
      <c r="K11" s="451"/>
      <c r="L11" s="451"/>
      <c r="M11" s="452"/>
      <c r="N11" s="440"/>
      <c r="O11" s="440"/>
      <c r="P11" s="440"/>
      <c r="Q11" s="440"/>
      <c r="R11" s="440"/>
      <c r="S11" s="440"/>
      <c r="T11" s="440"/>
    </row>
    <row r="12" spans="3:20" ht="16.5" customHeight="1">
      <c r="D12" s="6"/>
    </row>
    <row r="13" spans="3:20" ht="18" customHeight="1">
      <c r="C13" s="7"/>
      <c r="D13" s="13" t="s">
        <v>182</v>
      </c>
    </row>
    <row r="14" spans="3:20" ht="9.75" customHeight="1"/>
    <row r="15" spans="3:20" ht="12.75" customHeight="1">
      <c r="C15" s="8" t="s">
        <v>183</v>
      </c>
      <c r="D15" s="6" t="s">
        <v>725</v>
      </c>
    </row>
    <row r="16" spans="3:20">
      <c r="C16" s="517"/>
    </row>
    <row r="17" spans="3:15" ht="12.75" customHeight="1">
      <c r="C17" s="8" t="s">
        <v>184</v>
      </c>
      <c r="D17" s="6" t="s">
        <v>265</v>
      </c>
    </row>
    <row r="18" spans="3:15" ht="12.75" customHeight="1">
      <c r="C18" s="8"/>
      <c r="D18" s="6" t="s">
        <v>263</v>
      </c>
    </row>
    <row r="19" spans="3:15" ht="12.75" customHeight="1">
      <c r="C19" s="8"/>
      <c r="D19" s="6" t="s">
        <v>264</v>
      </c>
    </row>
    <row r="20" spans="3:15" ht="12.75" customHeight="1">
      <c r="C20" s="8"/>
      <c r="D20" s="6" t="s">
        <v>275</v>
      </c>
    </row>
    <row r="21" spans="3:15" ht="12" customHeight="1">
      <c r="C21" s="8"/>
      <c r="D21" s="6"/>
    </row>
    <row r="22" spans="3:15" ht="5.25" customHeight="1">
      <c r="C22" s="8"/>
      <c r="D22" s="28"/>
      <c r="E22" s="19"/>
      <c r="F22" s="19"/>
      <c r="G22" s="19"/>
      <c r="H22" s="19"/>
      <c r="I22" s="19"/>
      <c r="J22" s="19"/>
      <c r="K22" s="19"/>
      <c r="L22" s="20"/>
      <c r="M22" s="421"/>
      <c r="N22" s="22"/>
      <c r="O22" s="22"/>
    </row>
    <row r="23" spans="3:15" ht="15" customHeight="1">
      <c r="C23" s="8"/>
      <c r="D23" s="29" t="s">
        <v>269</v>
      </c>
      <c r="E23" s="22"/>
      <c r="F23" s="22"/>
      <c r="G23" s="22"/>
      <c r="H23" s="22"/>
      <c r="I23" s="22"/>
      <c r="J23" s="22"/>
      <c r="K23" s="22"/>
      <c r="L23" s="23"/>
      <c r="M23" s="421"/>
      <c r="N23" s="22"/>
      <c r="O23" s="22"/>
    </row>
    <row r="24" spans="3:15" ht="2.25" customHeight="1">
      <c r="C24" s="8"/>
      <c r="D24" s="21"/>
      <c r="E24" s="22"/>
      <c r="F24" s="22"/>
      <c r="G24" s="22"/>
      <c r="H24" s="22"/>
      <c r="I24" s="22"/>
      <c r="J24" s="22"/>
      <c r="K24" s="22"/>
      <c r="L24" s="23"/>
      <c r="M24" s="421"/>
      <c r="N24" s="22"/>
      <c r="O24" s="22"/>
    </row>
    <row r="25" spans="3:15" ht="12.75" customHeight="1">
      <c r="C25" s="8"/>
      <c r="D25" s="24" t="s">
        <v>272</v>
      </c>
      <c r="E25" s="22"/>
      <c r="F25" s="22"/>
      <c r="G25" s="22"/>
      <c r="H25" s="22"/>
      <c r="I25" s="22"/>
      <c r="J25" s="22"/>
      <c r="K25" s="22"/>
      <c r="L25" s="23"/>
      <c r="M25" s="421"/>
      <c r="N25" s="22"/>
      <c r="O25" s="22"/>
    </row>
    <row r="26" spans="3:15" ht="12.75" customHeight="1">
      <c r="C26" s="8"/>
      <c r="D26" s="21" t="s">
        <v>271</v>
      </c>
      <c r="E26" s="22"/>
      <c r="F26" s="22"/>
      <c r="G26" s="22"/>
      <c r="H26" s="22"/>
      <c r="I26" s="22"/>
      <c r="J26" s="22"/>
      <c r="K26" s="22"/>
      <c r="L26" s="23"/>
      <c r="M26" s="421"/>
      <c r="N26" s="22"/>
      <c r="O26" s="22"/>
    </row>
    <row r="27" spans="3:15" ht="4.5" customHeight="1">
      <c r="C27" s="8"/>
      <c r="D27" s="21"/>
      <c r="E27" s="22"/>
      <c r="F27" s="22"/>
      <c r="G27" s="22"/>
      <c r="H27" s="22"/>
      <c r="I27" s="22"/>
      <c r="J27" s="22"/>
      <c r="K27" s="22"/>
      <c r="L27" s="23"/>
      <c r="M27" s="421"/>
      <c r="N27" s="22"/>
      <c r="O27" s="22"/>
    </row>
    <row r="28" spans="3:15" ht="12.75" customHeight="1">
      <c r="C28" s="8"/>
      <c r="D28" s="24" t="s">
        <v>270</v>
      </c>
      <c r="E28" s="22"/>
      <c r="F28" s="22"/>
      <c r="G28" s="22"/>
      <c r="H28" s="22"/>
      <c r="I28" s="22"/>
      <c r="J28" s="22"/>
      <c r="K28" s="22"/>
      <c r="L28" s="23"/>
      <c r="M28" s="421"/>
      <c r="N28" s="22"/>
      <c r="O28" s="22"/>
    </row>
    <row r="29" spans="3:15" ht="12.75" customHeight="1">
      <c r="C29" s="8"/>
      <c r="D29" s="21" t="s">
        <v>273</v>
      </c>
      <c r="E29" s="22"/>
      <c r="F29" s="22"/>
      <c r="G29" s="22"/>
      <c r="H29" s="22"/>
      <c r="I29" s="22"/>
      <c r="J29" s="22"/>
      <c r="K29" s="22"/>
      <c r="L29" s="23"/>
      <c r="M29" s="421"/>
      <c r="N29" s="22"/>
      <c r="O29" s="22"/>
    </row>
    <row r="30" spans="3:15" ht="12.75" customHeight="1">
      <c r="C30" s="8"/>
      <c r="D30" s="21" t="s">
        <v>274</v>
      </c>
      <c r="E30" s="22"/>
      <c r="F30" s="22"/>
      <c r="G30" s="22"/>
      <c r="H30" s="22"/>
      <c r="I30" s="22"/>
      <c r="J30" s="22"/>
      <c r="K30" s="22"/>
      <c r="L30" s="23"/>
      <c r="M30" s="421"/>
      <c r="N30" s="22"/>
      <c r="O30" s="22"/>
    </row>
    <row r="31" spans="3:15" ht="5.25" customHeight="1">
      <c r="C31" s="8"/>
      <c r="D31" s="25"/>
      <c r="E31" s="26"/>
      <c r="F31" s="26"/>
      <c r="G31" s="26"/>
      <c r="H31" s="26"/>
      <c r="I31" s="26"/>
      <c r="J31" s="26"/>
      <c r="K31" s="26"/>
      <c r="L31" s="27"/>
      <c r="M31" s="421"/>
      <c r="N31" s="22"/>
      <c r="O31" s="22"/>
    </row>
    <row r="32" spans="3:15" ht="15" customHeight="1">
      <c r="C32" s="8"/>
    </row>
    <row r="33" spans="1:20" ht="52.5" customHeight="1" thickBot="1">
      <c r="A33" s="14"/>
      <c r="B33" s="1"/>
      <c r="C33" s="15"/>
      <c r="D33" s="68" t="s">
        <v>0</v>
      </c>
      <c r="E33" s="67" t="s">
        <v>231</v>
      </c>
      <c r="F33" s="67" t="s">
        <v>247</v>
      </c>
      <c r="G33" s="70" t="s">
        <v>208</v>
      </c>
      <c r="H33" s="71" t="s">
        <v>1</v>
      </c>
      <c r="I33" s="71" t="s">
        <v>2</v>
      </c>
      <c r="J33" s="775" t="s">
        <v>775</v>
      </c>
      <c r="K33" s="776"/>
      <c r="L33" s="142" t="s">
        <v>624</v>
      </c>
      <c r="M33" s="69" t="s">
        <v>246</v>
      </c>
      <c r="N33" s="72" t="s">
        <v>350</v>
      </c>
      <c r="O33" s="72" t="s">
        <v>248</v>
      </c>
    </row>
    <row r="34" spans="1:20" ht="2.1" customHeight="1">
      <c r="C34" s="8"/>
      <c r="D34" s="58"/>
      <c r="E34" s="59"/>
      <c r="F34" s="59"/>
      <c r="G34" s="91"/>
      <c r="H34" s="92"/>
      <c r="I34" s="92"/>
      <c r="J34" s="92"/>
      <c r="K34" s="93"/>
      <c r="L34" s="94"/>
      <c r="M34" s="59"/>
      <c r="N34" s="164"/>
      <c r="O34" s="166"/>
    </row>
    <row r="35" spans="1:20" ht="15" customHeight="1">
      <c r="C35" s="8"/>
      <c r="D35" s="404" t="s">
        <v>209</v>
      </c>
      <c r="E35" s="405">
        <v>0.5</v>
      </c>
      <c r="F35" s="405">
        <v>100</v>
      </c>
      <c r="G35" s="518" t="s">
        <v>632</v>
      </c>
      <c r="H35" s="519" t="s">
        <v>25</v>
      </c>
      <c r="I35" s="520" t="s">
        <v>5</v>
      </c>
      <c r="J35" s="521">
        <v>1</v>
      </c>
      <c r="K35" s="522" t="s">
        <v>6</v>
      </c>
      <c r="L35" s="83">
        <f>(E35*F35)/J35</f>
        <v>50</v>
      </c>
      <c r="M35" s="406"/>
      <c r="N35" s="162">
        <f>E35*F35*M35</f>
        <v>0</v>
      </c>
      <c r="O35" s="163">
        <f>L35*M35</f>
        <v>0</v>
      </c>
    </row>
    <row r="36" spans="1:20" ht="2.1" customHeight="1">
      <c r="C36" s="8"/>
      <c r="D36" s="58"/>
      <c r="E36" s="59"/>
      <c r="F36" s="59"/>
      <c r="G36" s="96"/>
      <c r="H36" s="97"/>
      <c r="I36" s="97"/>
      <c r="J36" s="97"/>
      <c r="K36" s="95"/>
      <c r="L36" s="94"/>
      <c r="M36" s="59"/>
      <c r="N36" s="164"/>
      <c r="O36" s="166"/>
    </row>
    <row r="37" spans="1:20" ht="15.75">
      <c r="C37" s="8"/>
      <c r="D37" s="30"/>
      <c r="E37" s="31"/>
      <c r="F37" s="31"/>
      <c r="G37" s="518" t="s">
        <v>633</v>
      </c>
      <c r="H37" s="519" t="s">
        <v>25</v>
      </c>
      <c r="I37" s="520" t="s">
        <v>15</v>
      </c>
      <c r="J37" s="521">
        <v>1</v>
      </c>
      <c r="K37" s="522" t="s">
        <v>6</v>
      </c>
      <c r="L37" s="83">
        <f>(E37*F37)/J37</f>
        <v>0</v>
      </c>
      <c r="M37" s="45"/>
      <c r="N37" s="162">
        <f>E37*F37*M37</f>
        <v>0</v>
      </c>
      <c r="O37" s="163">
        <f>L37*M37</f>
        <v>0</v>
      </c>
    </row>
    <row r="38" spans="1:20" ht="2.1" customHeight="1">
      <c r="C38" s="8"/>
      <c r="D38" s="58"/>
      <c r="E38" s="59"/>
      <c r="F38" s="59"/>
      <c r="G38" s="91"/>
      <c r="H38" s="92"/>
      <c r="I38" s="92"/>
      <c r="J38" s="92"/>
      <c r="K38" s="93"/>
      <c r="L38" s="94"/>
      <c r="M38" s="59"/>
      <c r="N38" s="164"/>
      <c r="O38" s="166"/>
    </row>
    <row r="39" spans="1:20" ht="15.75">
      <c r="C39" s="8"/>
      <c r="D39" s="30"/>
      <c r="E39" s="31"/>
      <c r="F39" s="31"/>
      <c r="G39" s="87" t="s">
        <v>384</v>
      </c>
      <c r="H39" s="88" t="s">
        <v>27</v>
      </c>
      <c r="I39" s="98" t="s">
        <v>5</v>
      </c>
      <c r="J39" s="89">
        <v>1.2</v>
      </c>
      <c r="K39" s="90" t="s">
        <v>6</v>
      </c>
      <c r="L39" s="83">
        <f>(E39*F39)/J39</f>
        <v>0</v>
      </c>
      <c r="M39" s="45"/>
      <c r="N39" s="162">
        <f>E39*F39*M39</f>
        <v>0</v>
      </c>
      <c r="O39" s="163">
        <f>L39*M39</f>
        <v>0</v>
      </c>
    </row>
    <row r="40" spans="1:20">
      <c r="C40" s="8"/>
      <c r="D40" s="6"/>
    </row>
    <row r="41" spans="1:20">
      <c r="C41" s="8"/>
      <c r="D41" s="6"/>
    </row>
    <row r="42" spans="1:20">
      <c r="C42" s="8" t="s">
        <v>185</v>
      </c>
      <c r="D42" s="6" t="s">
        <v>695</v>
      </c>
    </row>
    <row r="43" spans="1:20">
      <c r="C43" s="8"/>
      <c r="D43" s="6"/>
    </row>
    <row r="44" spans="1:20">
      <c r="C44" s="8"/>
      <c r="D44" s="6" t="s">
        <v>728</v>
      </c>
    </row>
    <row r="46" spans="1:20" ht="52.5" customHeight="1" thickBot="1">
      <c r="A46" s="14"/>
      <c r="B46" s="1"/>
      <c r="C46" s="15"/>
      <c r="D46" s="68" t="s">
        <v>0</v>
      </c>
      <c r="E46" s="67" t="s">
        <v>231</v>
      </c>
      <c r="F46" s="67" t="s">
        <v>247</v>
      </c>
      <c r="G46" s="70" t="s">
        <v>208</v>
      </c>
      <c r="H46" s="71" t="s">
        <v>1</v>
      </c>
      <c r="I46" s="71" t="s">
        <v>2</v>
      </c>
      <c r="J46" s="775" t="s">
        <v>775</v>
      </c>
      <c r="K46" s="776"/>
      <c r="L46" s="142" t="s">
        <v>624</v>
      </c>
      <c r="M46" s="69" t="s">
        <v>246</v>
      </c>
      <c r="N46" s="72" t="s">
        <v>350</v>
      </c>
      <c r="O46" s="72" t="s">
        <v>248</v>
      </c>
    </row>
    <row r="47" spans="1:20" ht="2.1" customHeight="1" thickBot="1">
      <c r="C47" s="8"/>
      <c r="D47" s="58"/>
      <c r="E47" s="59"/>
      <c r="F47" s="59"/>
      <c r="G47" s="91"/>
      <c r="H47" s="92"/>
      <c r="I47" s="92"/>
      <c r="J47" s="92"/>
      <c r="K47" s="93"/>
      <c r="L47" s="94"/>
      <c r="M47" s="59"/>
      <c r="N47" s="164"/>
      <c r="O47" s="166"/>
    </row>
    <row r="48" spans="1:20" ht="15" customHeight="1" thickTop="1" thickBot="1">
      <c r="A48" s="17"/>
      <c r="B48" s="17"/>
      <c r="C48" s="16"/>
      <c r="D48" s="410" t="s">
        <v>209</v>
      </c>
      <c r="E48" s="411">
        <v>0.5</v>
      </c>
      <c r="F48" s="412">
        <v>100</v>
      </c>
      <c r="G48" s="523" t="s">
        <v>632</v>
      </c>
      <c r="H48" s="519" t="s">
        <v>25</v>
      </c>
      <c r="I48" s="520" t="s">
        <v>5</v>
      </c>
      <c r="J48" s="521">
        <v>1</v>
      </c>
      <c r="K48" s="522" t="s">
        <v>6</v>
      </c>
      <c r="L48" s="83">
        <f>(E48*F48)/J48</f>
        <v>50</v>
      </c>
      <c r="M48" s="407"/>
      <c r="N48" s="162">
        <f>E48*F48*M48</f>
        <v>0</v>
      </c>
      <c r="O48" s="408">
        <f>L48*M48</f>
        <v>0</v>
      </c>
      <c r="P48" s="409"/>
      <c r="Q48" s="17"/>
      <c r="R48" s="16"/>
      <c r="S48" s="17"/>
      <c r="T48" s="16"/>
    </row>
    <row r="49" spans="1:20" ht="2.1" customHeight="1" thickTop="1">
      <c r="C49" s="8"/>
      <c r="D49" s="58"/>
      <c r="E49" s="59"/>
      <c r="F49" s="59"/>
      <c r="G49" s="525"/>
      <c r="H49" s="526"/>
      <c r="I49" s="526"/>
      <c r="J49" s="526"/>
      <c r="K49" s="527"/>
      <c r="L49" s="94"/>
      <c r="M49" s="59"/>
      <c r="N49" s="164"/>
      <c r="O49" s="166"/>
    </row>
    <row r="50" spans="1:20" ht="15.75">
      <c r="C50" s="8"/>
      <c r="D50" s="30"/>
      <c r="E50" s="31"/>
      <c r="F50" s="31"/>
      <c r="G50" s="518" t="s">
        <v>633</v>
      </c>
      <c r="H50" s="519" t="s">
        <v>25</v>
      </c>
      <c r="I50" s="520" t="s">
        <v>15</v>
      </c>
      <c r="J50" s="521">
        <v>1</v>
      </c>
      <c r="K50" s="522" t="s">
        <v>6</v>
      </c>
      <c r="L50" s="83">
        <f>(E50*F50)/J50</f>
        <v>0</v>
      </c>
      <c r="M50" s="45"/>
      <c r="N50" s="162">
        <f>E50*F50*M50</f>
        <v>0</v>
      </c>
      <c r="O50" s="163">
        <f>L50*M50</f>
        <v>0</v>
      </c>
    </row>
    <row r="51" spans="1:20" ht="2.1" customHeight="1">
      <c r="C51" s="8"/>
      <c r="D51" s="58"/>
      <c r="E51" s="59"/>
      <c r="F51" s="59"/>
      <c r="G51" s="91"/>
      <c r="H51" s="92"/>
      <c r="I51" s="92"/>
      <c r="J51" s="92"/>
      <c r="K51" s="93"/>
      <c r="L51" s="94"/>
      <c r="M51" s="59"/>
      <c r="N51" s="164"/>
      <c r="O51" s="166"/>
    </row>
    <row r="52" spans="1:20" ht="15.75">
      <c r="C52" s="8"/>
      <c r="D52" s="30"/>
      <c r="E52" s="31"/>
      <c r="F52" s="31"/>
      <c r="G52" s="87" t="s">
        <v>384</v>
      </c>
      <c r="H52" s="88" t="s">
        <v>27</v>
      </c>
      <c r="I52" s="98" t="s">
        <v>5</v>
      </c>
      <c r="J52" s="89">
        <v>1.2</v>
      </c>
      <c r="K52" s="90" t="s">
        <v>6</v>
      </c>
      <c r="L52" s="83">
        <f>(E52*F52)/J52</f>
        <v>0</v>
      </c>
      <c r="M52" s="45"/>
      <c r="N52" s="162">
        <f>E52*F52*M52</f>
        <v>0</v>
      </c>
      <c r="O52" s="163">
        <f>L52*M52</f>
        <v>0</v>
      </c>
    </row>
    <row r="54" spans="1:20">
      <c r="D54" s="6" t="s">
        <v>238</v>
      </c>
    </row>
    <row r="55" spans="1:20" ht="4.5" customHeight="1">
      <c r="D55" s="6"/>
    </row>
    <row r="56" spans="1:20">
      <c r="D56" s="6" t="s">
        <v>706</v>
      </c>
    </row>
    <row r="58" spans="1:20" ht="52.5" customHeight="1" thickBot="1">
      <c r="A58" s="14"/>
      <c r="B58" s="1"/>
      <c r="C58" s="15"/>
      <c r="D58" s="68" t="s">
        <v>0</v>
      </c>
      <c r="E58" s="67" t="s">
        <v>231</v>
      </c>
      <c r="F58" s="67" t="s">
        <v>247</v>
      </c>
      <c r="G58" s="70" t="s">
        <v>208</v>
      </c>
      <c r="H58" s="71" t="s">
        <v>1</v>
      </c>
      <c r="I58" s="71" t="s">
        <v>2</v>
      </c>
      <c r="J58" s="775" t="s">
        <v>775</v>
      </c>
      <c r="K58" s="776"/>
      <c r="L58" s="142" t="s">
        <v>624</v>
      </c>
      <c r="M58" s="69" t="s">
        <v>246</v>
      </c>
      <c r="N58" s="72" t="s">
        <v>350</v>
      </c>
      <c r="O58" s="72" t="s">
        <v>248</v>
      </c>
    </row>
    <row r="59" spans="1:20" ht="2.1" customHeight="1" thickBot="1">
      <c r="C59" s="8"/>
      <c r="D59" s="58"/>
      <c r="E59" s="59"/>
      <c r="F59" s="59"/>
      <c r="G59" s="91"/>
      <c r="H59" s="92"/>
      <c r="I59" s="92"/>
      <c r="J59" s="92"/>
      <c r="K59" s="93"/>
      <c r="L59" s="94"/>
      <c r="M59" s="59"/>
      <c r="N59" s="164"/>
      <c r="O59" s="166"/>
    </row>
    <row r="60" spans="1:20" ht="15" customHeight="1" thickTop="1" thickBot="1">
      <c r="A60" s="17"/>
      <c r="B60" s="17"/>
      <c r="C60" s="16"/>
      <c r="D60" s="410" t="s">
        <v>209</v>
      </c>
      <c r="E60" s="411">
        <v>0.5</v>
      </c>
      <c r="F60" s="412">
        <v>100</v>
      </c>
      <c r="G60" s="523" t="s">
        <v>632</v>
      </c>
      <c r="H60" s="519" t="s">
        <v>25</v>
      </c>
      <c r="I60" s="520" t="s">
        <v>5</v>
      </c>
      <c r="J60" s="521">
        <v>1</v>
      </c>
      <c r="K60" s="522" t="s">
        <v>6</v>
      </c>
      <c r="L60" s="83">
        <f>(E60*F60)/J60</f>
        <v>50</v>
      </c>
      <c r="M60" s="407"/>
      <c r="N60" s="162">
        <f>E60*F60*M60</f>
        <v>0</v>
      </c>
      <c r="O60" s="408">
        <f>L60*M60</f>
        <v>0</v>
      </c>
      <c r="P60" s="409"/>
      <c r="Q60" s="17"/>
      <c r="R60" s="16"/>
      <c r="S60" s="17"/>
      <c r="T60" s="16"/>
    </row>
    <row r="61" spans="1:20" ht="15" customHeight="1" thickTop="1">
      <c r="C61" s="8"/>
      <c r="D61" s="30" t="s">
        <v>209</v>
      </c>
      <c r="E61" s="31">
        <v>0.5</v>
      </c>
      <c r="F61" s="43">
        <v>100</v>
      </c>
      <c r="G61" s="523" t="s">
        <v>632</v>
      </c>
      <c r="H61" s="519" t="s">
        <v>25</v>
      </c>
      <c r="I61" s="520" t="s">
        <v>5</v>
      </c>
      <c r="J61" s="521">
        <v>1</v>
      </c>
      <c r="K61" s="522" t="s">
        <v>6</v>
      </c>
      <c r="L61" s="83">
        <f>(E61*F61)/J61</f>
        <v>50</v>
      </c>
      <c r="M61" s="406"/>
      <c r="N61" s="162">
        <f>E61*F61*M61</f>
        <v>0</v>
      </c>
      <c r="O61" s="408">
        <f>L61*M61</f>
        <v>0</v>
      </c>
      <c r="P61" s="415"/>
      <c r="Q61" s="416"/>
      <c r="R61" s="417"/>
      <c r="S61" s="416"/>
      <c r="T61" s="417"/>
    </row>
    <row r="62" spans="1:20" ht="2.1" customHeight="1">
      <c r="C62" s="8"/>
      <c r="D62" s="58"/>
      <c r="E62" s="59"/>
      <c r="F62" s="59"/>
      <c r="G62" s="525"/>
      <c r="H62" s="526"/>
      <c r="I62" s="526"/>
      <c r="J62" s="526"/>
      <c r="K62" s="527"/>
      <c r="L62" s="94"/>
      <c r="M62" s="59"/>
      <c r="N62" s="164"/>
      <c r="O62" s="166"/>
    </row>
    <row r="63" spans="1:20" ht="15.75">
      <c r="C63" s="8"/>
      <c r="D63" s="30"/>
      <c r="E63" s="31"/>
      <c r="F63" s="31"/>
      <c r="G63" s="518" t="s">
        <v>633</v>
      </c>
      <c r="H63" s="519" t="s">
        <v>25</v>
      </c>
      <c r="I63" s="520" t="s">
        <v>15</v>
      </c>
      <c r="J63" s="521">
        <v>1</v>
      </c>
      <c r="K63" s="522" t="s">
        <v>6</v>
      </c>
      <c r="L63" s="83">
        <f>(E63*F63)/J63</f>
        <v>0</v>
      </c>
      <c r="M63" s="45"/>
      <c r="N63" s="162">
        <f>E63*F63*M63</f>
        <v>0</v>
      </c>
      <c r="O63" s="163">
        <f>L63*M63</f>
        <v>0</v>
      </c>
    </row>
    <row r="64" spans="1:20" ht="2.1" customHeight="1">
      <c r="C64" s="8"/>
      <c r="D64" s="58"/>
      <c r="E64" s="59"/>
      <c r="F64" s="59"/>
      <c r="G64" s="91"/>
      <c r="H64" s="92"/>
      <c r="I64" s="92"/>
      <c r="J64" s="92"/>
      <c r="K64" s="93"/>
      <c r="L64" s="94"/>
      <c r="M64" s="59"/>
      <c r="N64" s="164"/>
      <c r="O64" s="166"/>
    </row>
    <row r="65" spans="1:20" ht="15.75">
      <c r="C65" s="8"/>
      <c r="D65" s="30"/>
      <c r="E65" s="31"/>
      <c r="F65" s="31"/>
      <c r="G65" s="87" t="s">
        <v>384</v>
      </c>
      <c r="H65" s="88" t="s">
        <v>27</v>
      </c>
      <c r="I65" s="98" t="s">
        <v>5</v>
      </c>
      <c r="J65" s="89">
        <v>1.2</v>
      </c>
      <c r="K65" s="90" t="s">
        <v>6</v>
      </c>
      <c r="L65" s="83">
        <f>(E65*F65)/J65</f>
        <v>0</v>
      </c>
      <c r="M65" s="45"/>
      <c r="N65" s="162">
        <f>E65*F65*M65</f>
        <v>0</v>
      </c>
      <c r="O65" s="163">
        <f>L65*M65</f>
        <v>0</v>
      </c>
    </row>
    <row r="67" spans="1:20" ht="4.5" customHeight="1"/>
    <row r="68" spans="1:20" s="419" customFormat="1">
      <c r="D68" s="454" t="s">
        <v>727</v>
      </c>
    </row>
    <row r="70" spans="1:20">
      <c r="D70" s="6" t="s">
        <v>696</v>
      </c>
    </row>
    <row r="72" spans="1:20" ht="52.5" customHeight="1" thickBot="1">
      <c r="A72" s="14"/>
      <c r="B72" s="1"/>
      <c r="C72" s="15"/>
      <c r="D72" s="68" t="s">
        <v>0</v>
      </c>
      <c r="E72" s="67" t="s">
        <v>231</v>
      </c>
      <c r="F72" s="67" t="s">
        <v>247</v>
      </c>
      <c r="G72" s="70" t="s">
        <v>208</v>
      </c>
      <c r="H72" s="71" t="s">
        <v>1</v>
      </c>
      <c r="I72" s="71" t="s">
        <v>2</v>
      </c>
      <c r="J72" s="775" t="s">
        <v>775</v>
      </c>
      <c r="K72" s="776"/>
      <c r="L72" s="142" t="s">
        <v>624</v>
      </c>
      <c r="M72" s="69" t="s">
        <v>246</v>
      </c>
      <c r="N72" s="72" t="s">
        <v>350</v>
      </c>
      <c r="O72" s="72" t="s">
        <v>248</v>
      </c>
    </row>
    <row r="73" spans="1:20" ht="2.1" customHeight="1">
      <c r="C73" s="8"/>
      <c r="D73" s="58"/>
      <c r="E73" s="59"/>
      <c r="F73" s="59"/>
      <c r="G73" s="91"/>
      <c r="H73" s="92"/>
      <c r="I73" s="92"/>
      <c r="J73" s="92"/>
      <c r="K73" s="93"/>
      <c r="L73" s="94"/>
      <c r="M73" s="59"/>
      <c r="N73" s="164"/>
      <c r="O73" s="166"/>
    </row>
    <row r="74" spans="1:20" ht="15" customHeight="1">
      <c r="C74" s="8"/>
      <c r="D74" s="30" t="s">
        <v>209</v>
      </c>
      <c r="E74" s="31">
        <v>0.5</v>
      </c>
      <c r="F74" s="43">
        <v>100</v>
      </c>
      <c r="G74" s="523" t="s">
        <v>632</v>
      </c>
      <c r="H74" s="519" t="s">
        <v>25</v>
      </c>
      <c r="I74" s="520" t="s">
        <v>5</v>
      </c>
      <c r="J74" s="521">
        <v>1</v>
      </c>
      <c r="K74" s="522" t="s">
        <v>6</v>
      </c>
      <c r="L74" s="83">
        <f>(E74*F74)/J74</f>
        <v>50</v>
      </c>
      <c r="M74" s="406"/>
      <c r="N74" s="162">
        <f>E74*F74*M74</f>
        <v>0</v>
      </c>
      <c r="O74" s="408">
        <f>L74*M74</f>
        <v>0</v>
      </c>
      <c r="P74" s="22"/>
      <c r="Q74" s="22"/>
      <c r="R74" s="414"/>
      <c r="S74" s="22"/>
      <c r="T74" s="414"/>
    </row>
    <row r="75" spans="1:20" ht="15" customHeight="1">
      <c r="C75" s="8"/>
      <c r="D75" s="404" t="s">
        <v>699</v>
      </c>
      <c r="E75" s="405">
        <v>1</v>
      </c>
      <c r="F75" s="413">
        <v>20</v>
      </c>
      <c r="G75" s="523" t="s">
        <v>632</v>
      </c>
      <c r="H75" s="519" t="s">
        <v>25</v>
      </c>
      <c r="I75" s="520" t="s">
        <v>5</v>
      </c>
      <c r="J75" s="521">
        <v>1</v>
      </c>
      <c r="K75" s="522" t="s">
        <v>6</v>
      </c>
      <c r="L75" s="83">
        <f>(E75*F75)/J75</f>
        <v>20</v>
      </c>
      <c r="M75" s="406"/>
      <c r="N75" s="162">
        <f>E75*F75*M75</f>
        <v>0</v>
      </c>
      <c r="O75" s="408">
        <f>L75*M75</f>
        <v>0</v>
      </c>
      <c r="P75" s="22"/>
      <c r="Q75" s="22"/>
      <c r="R75" s="414"/>
      <c r="S75" s="22"/>
      <c r="T75" s="414"/>
    </row>
    <row r="76" spans="1:20" ht="2.1" customHeight="1">
      <c r="C76" s="8"/>
      <c r="D76" s="58"/>
      <c r="E76" s="59"/>
      <c r="F76" s="524"/>
      <c r="G76" s="525"/>
      <c r="H76" s="526"/>
      <c r="I76" s="526"/>
      <c r="J76" s="526"/>
      <c r="K76" s="527"/>
      <c r="L76" s="94"/>
      <c r="M76" s="59"/>
      <c r="N76" s="164"/>
      <c r="O76" s="166"/>
    </row>
    <row r="77" spans="1:20" ht="15.75">
      <c r="C77" s="8"/>
      <c r="D77" s="30"/>
      <c r="E77" s="31"/>
      <c r="F77" s="31"/>
      <c r="G77" s="518" t="s">
        <v>633</v>
      </c>
      <c r="H77" s="519" t="s">
        <v>25</v>
      </c>
      <c r="I77" s="520" t="s">
        <v>15</v>
      </c>
      <c r="J77" s="521">
        <v>1</v>
      </c>
      <c r="K77" s="522" t="s">
        <v>6</v>
      </c>
      <c r="L77" s="83">
        <f>(E77*F77)/J77</f>
        <v>0</v>
      </c>
      <c r="M77" s="45"/>
      <c r="N77" s="162">
        <f>E77*F77*M77</f>
        <v>0</v>
      </c>
      <c r="O77" s="163">
        <f>L77*M77</f>
        <v>0</v>
      </c>
    </row>
    <row r="78" spans="1:20" ht="2.1" customHeight="1">
      <c r="C78" s="8"/>
      <c r="D78" s="58"/>
      <c r="E78" s="59"/>
      <c r="F78" s="59"/>
      <c r="G78" s="91"/>
      <c r="H78" s="92"/>
      <c r="I78" s="92"/>
      <c r="J78" s="92"/>
      <c r="K78" s="93"/>
      <c r="L78" s="94"/>
      <c r="M78" s="59"/>
      <c r="N78" s="164"/>
      <c r="O78" s="166"/>
    </row>
    <row r="79" spans="1:20" ht="15.75">
      <c r="C79" s="8"/>
      <c r="D79" s="30"/>
      <c r="E79" s="31"/>
      <c r="F79" s="31"/>
      <c r="G79" s="87" t="s">
        <v>384</v>
      </c>
      <c r="H79" s="88" t="s">
        <v>27</v>
      </c>
      <c r="I79" s="98" t="s">
        <v>5</v>
      </c>
      <c r="J79" s="89">
        <v>1.2</v>
      </c>
      <c r="K79" s="90" t="s">
        <v>6</v>
      </c>
      <c r="L79" s="83">
        <f>(E79*F79)/J79</f>
        <v>0</v>
      </c>
      <c r="M79" s="45"/>
      <c r="N79" s="162">
        <f>E79*F79*M79</f>
        <v>0</v>
      </c>
      <c r="O79" s="163">
        <f>L79*M79</f>
        <v>0</v>
      </c>
    </row>
    <row r="80" spans="1:20" ht="11.25" customHeight="1"/>
    <row r="81" spans="1:20">
      <c r="D81" s="5" t="s">
        <v>709</v>
      </c>
    </row>
    <row r="82" spans="1:20">
      <c r="D82" s="5" t="s">
        <v>710</v>
      </c>
    </row>
    <row r="83" spans="1:20">
      <c r="D83" s="5"/>
    </row>
    <row r="84" spans="1:20">
      <c r="D84" s="6" t="s">
        <v>236</v>
      </c>
    </row>
    <row r="85" spans="1:20">
      <c r="D85" s="6"/>
    </row>
    <row r="86" spans="1:20">
      <c r="D86" s="6"/>
    </row>
    <row r="87" spans="1:20">
      <c r="C87" s="8" t="s">
        <v>186</v>
      </c>
      <c r="D87" s="6" t="s">
        <v>210</v>
      </c>
    </row>
    <row r="88" spans="1:20">
      <c r="D88" s="6" t="s">
        <v>700</v>
      </c>
    </row>
    <row r="89" spans="1:20">
      <c r="D89" s="6"/>
    </row>
    <row r="90" spans="1:20" ht="52.5" customHeight="1" thickBot="1">
      <c r="A90" s="14"/>
      <c r="B90" s="1"/>
      <c r="C90" s="15"/>
      <c r="D90" s="68" t="s">
        <v>0</v>
      </c>
      <c r="E90" s="67" t="s">
        <v>231</v>
      </c>
      <c r="F90" s="67" t="s">
        <v>247</v>
      </c>
      <c r="G90" s="70" t="s">
        <v>208</v>
      </c>
      <c r="H90" s="71" t="s">
        <v>1</v>
      </c>
      <c r="I90" s="71" t="s">
        <v>2</v>
      </c>
      <c r="J90" s="775" t="s">
        <v>775</v>
      </c>
      <c r="K90" s="776"/>
      <c r="L90" s="142" t="s">
        <v>624</v>
      </c>
      <c r="M90" s="69" t="s">
        <v>246</v>
      </c>
      <c r="N90" s="72" t="s">
        <v>350</v>
      </c>
      <c r="O90" s="72" t="s">
        <v>248</v>
      </c>
    </row>
    <row r="91" spans="1:20" ht="2.1" customHeight="1">
      <c r="C91" s="8"/>
      <c r="D91" s="58"/>
      <c r="E91" s="59"/>
      <c r="F91" s="59"/>
      <c r="G91" s="91"/>
      <c r="H91" s="92"/>
      <c r="I91" s="92"/>
      <c r="J91" s="92"/>
      <c r="K91" s="93"/>
      <c r="L91" s="94"/>
      <c r="M91" s="59"/>
      <c r="N91" s="164"/>
      <c r="O91" s="166"/>
    </row>
    <row r="92" spans="1:20" ht="15" customHeight="1">
      <c r="C92" s="8"/>
      <c r="D92" s="30" t="s">
        <v>209</v>
      </c>
      <c r="E92" s="31">
        <v>0.5</v>
      </c>
      <c r="F92" s="43">
        <v>100</v>
      </c>
      <c r="G92" s="523" t="s">
        <v>632</v>
      </c>
      <c r="H92" s="519" t="s">
        <v>25</v>
      </c>
      <c r="I92" s="520" t="s">
        <v>5</v>
      </c>
      <c r="J92" s="521">
        <v>1</v>
      </c>
      <c r="K92" s="522" t="s">
        <v>6</v>
      </c>
      <c r="L92" s="83">
        <f>(E92*F92)/J92</f>
        <v>50</v>
      </c>
      <c r="M92" s="418">
        <v>25</v>
      </c>
      <c r="N92" s="162">
        <f>E92*F92*M92</f>
        <v>1250</v>
      </c>
      <c r="O92" s="408">
        <f>L92*M92</f>
        <v>1250</v>
      </c>
      <c r="P92" s="421"/>
      <c r="Q92" s="22"/>
      <c r="R92" s="414"/>
      <c r="S92" s="22"/>
      <c r="T92" s="414"/>
    </row>
    <row r="93" spans="1:20" ht="15" customHeight="1">
      <c r="C93" s="8"/>
      <c r="D93" s="30" t="s">
        <v>699</v>
      </c>
      <c r="E93" s="31">
        <v>1</v>
      </c>
      <c r="F93" s="43">
        <v>20</v>
      </c>
      <c r="G93" s="523" t="s">
        <v>632</v>
      </c>
      <c r="H93" s="519" t="s">
        <v>25</v>
      </c>
      <c r="I93" s="520" t="s">
        <v>5</v>
      </c>
      <c r="J93" s="521">
        <v>1</v>
      </c>
      <c r="K93" s="522" t="s">
        <v>6</v>
      </c>
      <c r="L93" s="83">
        <f>(E93*F93)/J93</f>
        <v>20</v>
      </c>
      <c r="M93" s="418">
        <v>10</v>
      </c>
      <c r="N93" s="162">
        <f>E93*F93*M93</f>
        <v>200</v>
      </c>
      <c r="O93" s="408">
        <f>L93*M93</f>
        <v>200</v>
      </c>
      <c r="P93" s="421"/>
      <c r="Q93" s="22"/>
      <c r="R93" s="414"/>
      <c r="S93" s="22"/>
      <c r="T93" s="414"/>
    </row>
    <row r="94" spans="1:20" ht="2.1" customHeight="1">
      <c r="C94" s="8"/>
      <c r="D94" s="58"/>
      <c r="E94" s="59"/>
      <c r="F94" s="59"/>
      <c r="G94" s="525"/>
      <c r="H94" s="526"/>
      <c r="I94" s="526"/>
      <c r="J94" s="526"/>
      <c r="K94" s="527"/>
      <c r="L94" s="94"/>
      <c r="M94" s="59"/>
      <c r="N94" s="164"/>
      <c r="O94" s="166"/>
    </row>
    <row r="95" spans="1:20" ht="15.75">
      <c r="C95" s="8"/>
      <c r="D95" s="30"/>
      <c r="E95" s="31"/>
      <c r="F95" s="31"/>
      <c r="G95" s="518" t="s">
        <v>633</v>
      </c>
      <c r="H95" s="519" t="s">
        <v>25</v>
      </c>
      <c r="I95" s="520" t="s">
        <v>15</v>
      </c>
      <c r="J95" s="521">
        <v>1</v>
      </c>
      <c r="K95" s="522" t="s">
        <v>6</v>
      </c>
      <c r="L95" s="83">
        <f>(E95*F95)/J95</f>
        <v>0</v>
      </c>
      <c r="M95" s="45"/>
      <c r="N95" s="162">
        <f>E95*F95*M95</f>
        <v>0</v>
      </c>
      <c r="O95" s="163">
        <f>L95*M95</f>
        <v>0</v>
      </c>
    </row>
    <row r="96" spans="1:20" ht="2.1" customHeight="1">
      <c r="C96" s="8"/>
      <c r="D96" s="58"/>
      <c r="E96" s="59"/>
      <c r="F96" s="59"/>
      <c r="G96" s="91"/>
      <c r="H96" s="92"/>
      <c r="I96" s="92"/>
      <c r="J96" s="92"/>
      <c r="K96" s="93"/>
      <c r="L96" s="94"/>
      <c r="M96" s="59"/>
      <c r="N96" s="164"/>
      <c r="O96" s="166"/>
    </row>
    <row r="97" spans="3:15" ht="15.75">
      <c r="C97" s="8"/>
      <c r="D97" s="30"/>
      <c r="E97" s="31"/>
      <c r="F97" s="31"/>
      <c r="G97" s="87" t="s">
        <v>384</v>
      </c>
      <c r="H97" s="88" t="s">
        <v>27</v>
      </c>
      <c r="I97" s="98" t="s">
        <v>5</v>
      </c>
      <c r="J97" s="89">
        <v>1.2</v>
      </c>
      <c r="K97" s="90" t="s">
        <v>6</v>
      </c>
      <c r="L97" s="83">
        <f>(E97*F97)/J97</f>
        <v>0</v>
      </c>
      <c r="M97" s="45"/>
      <c r="N97" s="162">
        <f>E97*F97*M97</f>
        <v>0</v>
      </c>
      <c r="O97" s="163">
        <f>L97*M97</f>
        <v>0</v>
      </c>
    </row>
    <row r="98" spans="3:15">
      <c r="D98" s="6"/>
    </row>
    <row r="99" spans="3:15">
      <c r="D99" s="6" t="s">
        <v>187</v>
      </c>
    </row>
    <row r="100" spans="3:15">
      <c r="D100" s="6"/>
    </row>
    <row r="101" spans="3:15">
      <c r="D101" s="6"/>
    </row>
    <row r="102" spans="3:15">
      <c r="C102" s="8" t="s">
        <v>216</v>
      </c>
      <c r="D102" s="6" t="s">
        <v>257</v>
      </c>
    </row>
    <row r="103" spans="3:15">
      <c r="C103" s="8"/>
      <c r="D103" s="5" t="s">
        <v>245</v>
      </c>
    </row>
    <row r="104" spans="3:15" ht="6" customHeight="1">
      <c r="C104" s="8"/>
      <c r="D104" s="5"/>
    </row>
    <row r="105" spans="3:15">
      <c r="C105" s="8"/>
      <c r="D105" s="6" t="s">
        <v>266</v>
      </c>
    </row>
    <row r="106" spans="3:15" ht="7.5" customHeight="1">
      <c r="C106" s="8"/>
      <c r="D106" s="6"/>
    </row>
    <row r="107" spans="3:15">
      <c r="C107" s="8"/>
      <c r="D107" s="6" t="s">
        <v>242</v>
      </c>
    </row>
    <row r="108" spans="3:15">
      <c r="C108" s="8"/>
      <c r="D108" s="6" t="s">
        <v>267</v>
      </c>
    </row>
    <row r="109" spans="3:15" ht="5.25" customHeight="1">
      <c r="C109" s="8"/>
      <c r="D109" s="6"/>
    </row>
    <row r="110" spans="3:15">
      <c r="C110" s="8"/>
      <c r="D110" s="6" t="s">
        <v>254</v>
      </c>
    </row>
    <row r="111" spans="3:15" ht="9" customHeight="1">
      <c r="C111" s="8"/>
      <c r="D111" s="6"/>
    </row>
    <row r="112" spans="3:15">
      <c r="C112" s="8"/>
      <c r="D112" s="6" t="s">
        <v>244</v>
      </c>
    </row>
    <row r="113" spans="3:4">
      <c r="C113" s="8"/>
      <c r="D113" s="6" t="s">
        <v>243</v>
      </c>
    </row>
    <row r="114" spans="3:4">
      <c r="C114" s="8"/>
      <c r="D114" s="5"/>
    </row>
    <row r="115" spans="3:4">
      <c r="D115" s="6" t="s">
        <v>268</v>
      </c>
    </row>
    <row r="116" spans="3:4">
      <c r="D116" s="6" t="s">
        <v>697</v>
      </c>
    </row>
    <row r="117" spans="3:4">
      <c r="D117" s="6" t="s">
        <v>698</v>
      </c>
    </row>
  </sheetData>
  <sheetProtection password="DFE5" sheet="1" objects="1" scenarios="1" selectLockedCells="1" selectUnlockedCells="1"/>
  <mergeCells count="5">
    <mergeCell ref="J90:K90"/>
    <mergeCell ref="J33:K33"/>
    <mergeCell ref="J46:K46"/>
    <mergeCell ref="J58:K58"/>
    <mergeCell ref="J72:K72"/>
  </mergeCells>
  <phoneticPr fontId="0" type="noConversion"/>
  <pageMargins left="0.75" right="0.75" top="1" bottom="1" header="0" footer="0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68"/>
  <sheetViews>
    <sheetView tabSelected="1" workbookViewId="0">
      <pane xSplit="3" ySplit="1" topLeftCell="D145" activePane="bottomRight" state="frozen"/>
      <selection pane="topRight" activeCell="D1" sqref="D1"/>
      <selection pane="bottomLeft" activeCell="A2" sqref="A2"/>
      <selection pane="bottomRight" activeCell="A154" sqref="A154:XFD154"/>
    </sheetView>
  </sheetViews>
  <sheetFormatPr defaultRowHeight="12.75"/>
  <cols>
    <col min="1" max="1" width="3.5703125" style="40" customWidth="1"/>
    <col min="2" max="3" width="3.42578125" style="40" customWidth="1"/>
    <col min="4" max="4" width="29.140625" style="40" customWidth="1"/>
    <col min="5" max="5" width="7.85546875" style="40" customWidth="1"/>
    <col min="6" max="6" width="10.140625" style="40" customWidth="1"/>
    <col min="7" max="7" width="48.42578125" style="40" customWidth="1"/>
    <col min="8" max="8" width="9.5703125" style="40" customWidth="1"/>
    <col min="9" max="9" width="7.7109375" style="40" customWidth="1"/>
    <col min="10" max="10" width="6.28515625" style="40" customWidth="1"/>
    <col min="11" max="11" width="3.85546875" style="40" customWidth="1"/>
    <col min="12" max="12" width="9.140625" style="40"/>
    <col min="13" max="13" width="10.42578125" style="221" customWidth="1"/>
    <col min="14" max="15" width="11.28515625" style="191" customWidth="1"/>
    <col min="16" max="16384" width="9.140625" style="40"/>
  </cols>
  <sheetData>
    <row r="1" spans="1:15" ht="52.5" customHeight="1" thickBot="1">
      <c r="A1" s="37"/>
      <c r="B1" s="38"/>
      <c r="C1" s="39"/>
      <c r="D1" s="68" t="s">
        <v>0</v>
      </c>
      <c r="E1" s="67" t="s">
        <v>231</v>
      </c>
      <c r="F1" s="65" t="s">
        <v>247</v>
      </c>
      <c r="G1" s="70" t="s">
        <v>208</v>
      </c>
      <c r="H1" s="71" t="s">
        <v>1</v>
      </c>
      <c r="I1" s="71" t="s">
        <v>2</v>
      </c>
      <c r="J1" s="775" t="s">
        <v>831</v>
      </c>
      <c r="K1" s="776"/>
      <c r="L1" s="142" t="s">
        <v>624</v>
      </c>
      <c r="M1" s="69" t="s">
        <v>246</v>
      </c>
      <c r="N1" s="72" t="s">
        <v>350</v>
      </c>
      <c r="O1" s="72" t="s">
        <v>248</v>
      </c>
    </row>
    <row r="2" spans="1:15" ht="2.1" customHeight="1">
      <c r="A2" s="428" t="s">
        <v>3</v>
      </c>
      <c r="B2" s="457"/>
      <c r="C2" s="458"/>
      <c r="D2" s="58"/>
      <c r="E2" s="59"/>
      <c r="F2" s="66"/>
      <c r="G2" s="224"/>
      <c r="H2" s="117"/>
      <c r="I2" s="117"/>
      <c r="J2" s="117"/>
      <c r="K2" s="94"/>
      <c r="L2" s="94"/>
      <c r="M2" s="59"/>
      <c r="N2" s="160"/>
      <c r="O2" s="161"/>
    </row>
    <row r="3" spans="1:15" ht="15" customHeight="1">
      <c r="A3" s="459"/>
      <c r="B3" s="460"/>
      <c r="C3" s="461"/>
      <c r="D3" s="30" t="s">
        <v>354</v>
      </c>
      <c r="E3" s="31"/>
      <c r="F3" s="43"/>
      <c r="G3" s="99" t="s">
        <v>359</v>
      </c>
      <c r="H3" s="100" t="s">
        <v>4</v>
      </c>
      <c r="I3" s="100" t="s">
        <v>5</v>
      </c>
      <c r="J3" s="109">
        <v>0.6</v>
      </c>
      <c r="K3" s="108" t="s">
        <v>6</v>
      </c>
      <c r="L3" s="83">
        <f>(E3*F3)/J3</f>
        <v>0</v>
      </c>
      <c r="M3" s="31"/>
      <c r="N3" s="162">
        <f>E3*F3*M3</f>
        <v>0</v>
      </c>
      <c r="O3" s="163">
        <f>L3*M3</f>
        <v>0</v>
      </c>
    </row>
    <row r="4" spans="1:15" ht="2.1" customHeight="1">
      <c r="A4" s="459"/>
      <c r="B4" s="460"/>
      <c r="C4" s="461"/>
      <c r="D4" s="58"/>
      <c r="E4" s="59"/>
      <c r="F4" s="59"/>
      <c r="G4" s="91"/>
      <c r="H4" s="92"/>
      <c r="I4" s="92"/>
      <c r="J4" s="92"/>
      <c r="K4" s="93"/>
      <c r="L4" s="94"/>
      <c r="M4" s="59"/>
      <c r="N4" s="164"/>
      <c r="O4" s="165"/>
    </row>
    <row r="5" spans="1:15" ht="15" customHeight="1">
      <c r="A5" s="459"/>
      <c r="B5" s="460"/>
      <c r="C5" s="461"/>
      <c r="D5" s="30"/>
      <c r="E5" s="31"/>
      <c r="F5" s="31"/>
      <c r="G5" s="518" t="s">
        <v>555</v>
      </c>
      <c r="H5" s="519" t="s">
        <v>7</v>
      </c>
      <c r="I5" s="519" t="s">
        <v>5</v>
      </c>
      <c r="J5" s="521">
        <v>0.1</v>
      </c>
      <c r="K5" s="522" t="s">
        <v>6</v>
      </c>
      <c r="L5" s="83">
        <f>(E5*F5)/J5</f>
        <v>0</v>
      </c>
      <c r="M5" s="31"/>
      <c r="N5" s="162">
        <f>E5*F5*M5</f>
        <v>0</v>
      </c>
      <c r="O5" s="163">
        <f>L5*M5</f>
        <v>0</v>
      </c>
    </row>
    <row r="6" spans="1:15" ht="15" customHeight="1">
      <c r="A6" s="459"/>
      <c r="B6" s="460"/>
      <c r="C6" s="461"/>
      <c r="D6" s="30"/>
      <c r="E6" s="31"/>
      <c r="F6" s="31"/>
      <c r="G6" s="518" t="s">
        <v>555</v>
      </c>
      <c r="H6" s="519" t="s">
        <v>7</v>
      </c>
      <c r="I6" s="519" t="s">
        <v>5</v>
      </c>
      <c r="J6" s="521">
        <v>0.1</v>
      </c>
      <c r="K6" s="522" t="s">
        <v>6</v>
      </c>
      <c r="L6" s="83">
        <f>(E6*F6)/J6</f>
        <v>0</v>
      </c>
      <c r="M6" s="31"/>
      <c r="N6" s="162">
        <f>E6*F6*M6</f>
        <v>0</v>
      </c>
      <c r="O6" s="163">
        <f>L6*M6</f>
        <v>0</v>
      </c>
    </row>
    <row r="7" spans="1:15" ht="1.5" customHeight="1">
      <c r="A7" s="459"/>
      <c r="B7" s="460"/>
      <c r="C7" s="461"/>
      <c r="D7" s="58"/>
      <c r="E7" s="59"/>
      <c r="F7" s="59"/>
      <c r="G7" s="525"/>
      <c r="H7" s="526"/>
      <c r="I7" s="526"/>
      <c r="J7" s="526"/>
      <c r="K7" s="527"/>
      <c r="L7" s="94"/>
      <c r="M7" s="59"/>
      <c r="N7" s="164"/>
      <c r="O7" s="165"/>
    </row>
    <row r="8" spans="1:15" ht="15" customHeight="1">
      <c r="A8" s="459"/>
      <c r="B8" s="460"/>
      <c r="C8" s="461"/>
      <c r="D8" s="30"/>
      <c r="E8" s="31"/>
      <c r="F8" s="31"/>
      <c r="G8" s="518" t="s">
        <v>556</v>
      </c>
      <c r="H8" s="519" t="s">
        <v>7</v>
      </c>
      <c r="I8" s="519" t="s">
        <v>15</v>
      </c>
      <c r="J8" s="521">
        <v>0.1</v>
      </c>
      <c r="K8" s="522" t="s">
        <v>6</v>
      </c>
      <c r="L8" s="83">
        <f>(E8*F8)/J8</f>
        <v>0</v>
      </c>
      <c r="M8" s="31"/>
      <c r="N8" s="162">
        <f>E8*F8*M8</f>
        <v>0</v>
      </c>
      <c r="O8" s="163">
        <f>L8*M8</f>
        <v>0</v>
      </c>
    </row>
    <row r="9" spans="1:15" ht="2.1" customHeight="1">
      <c r="A9" s="459"/>
      <c r="B9" s="460"/>
      <c r="C9" s="461"/>
      <c r="D9" s="58"/>
      <c r="E9" s="59"/>
      <c r="F9" s="59"/>
      <c r="G9" s="91"/>
      <c r="H9" s="92"/>
      <c r="I9" s="92"/>
      <c r="J9" s="92"/>
      <c r="K9" s="93"/>
      <c r="L9" s="94"/>
      <c r="M9" s="59"/>
      <c r="N9" s="164"/>
      <c r="O9" s="165"/>
    </row>
    <row r="10" spans="1:15" ht="15" customHeight="1">
      <c r="A10" s="459"/>
      <c r="B10" s="460"/>
      <c r="C10" s="461"/>
      <c r="D10" s="30"/>
      <c r="E10" s="31"/>
      <c r="F10" s="31"/>
      <c r="G10" s="78" t="s">
        <v>360</v>
      </c>
      <c r="H10" s="84" t="s">
        <v>8</v>
      </c>
      <c r="I10" s="84" t="s">
        <v>5</v>
      </c>
      <c r="J10" s="85">
        <v>1</v>
      </c>
      <c r="K10" s="86" t="s">
        <v>6</v>
      </c>
      <c r="L10" s="83">
        <f>(E10*F10)/J10</f>
        <v>0</v>
      </c>
      <c r="M10" s="31"/>
      <c r="N10" s="162">
        <f>E10*F10*M10</f>
        <v>0</v>
      </c>
      <c r="O10" s="163">
        <f>L10*M10</f>
        <v>0</v>
      </c>
    </row>
    <row r="11" spans="1:15" ht="2.1" customHeight="1">
      <c r="A11" s="459"/>
      <c r="B11" s="460"/>
      <c r="C11" s="461"/>
      <c r="D11" s="58"/>
      <c r="E11" s="59"/>
      <c r="F11" s="59"/>
      <c r="G11" s="91"/>
      <c r="H11" s="92"/>
      <c r="I11" s="92"/>
      <c r="J11" s="92"/>
      <c r="K11" s="93"/>
      <c r="L11" s="94"/>
      <c r="M11" s="59"/>
      <c r="N11" s="164"/>
      <c r="O11" s="166"/>
    </row>
    <row r="12" spans="1:15" ht="15" customHeight="1">
      <c r="A12" s="459"/>
      <c r="B12" s="460"/>
      <c r="C12" s="461"/>
      <c r="D12" s="30"/>
      <c r="E12" s="31"/>
      <c r="F12" s="31"/>
      <c r="G12" s="528" t="s">
        <v>557</v>
      </c>
      <c r="H12" s="520" t="s">
        <v>9</v>
      </c>
      <c r="I12" s="520" t="s">
        <v>5</v>
      </c>
      <c r="J12" s="521">
        <v>0.6</v>
      </c>
      <c r="K12" s="522" t="s">
        <v>6</v>
      </c>
      <c r="L12" s="83">
        <f>(E12*F12)/J12</f>
        <v>0</v>
      </c>
      <c r="M12" s="31"/>
      <c r="N12" s="162">
        <f>E12*F12*M12</f>
        <v>0</v>
      </c>
      <c r="O12" s="163">
        <f>L12*M12</f>
        <v>0</v>
      </c>
    </row>
    <row r="13" spans="1:15" ht="2.1" customHeight="1">
      <c r="A13" s="459"/>
      <c r="B13" s="460"/>
      <c r="C13" s="461"/>
      <c r="D13" s="58"/>
      <c r="E13" s="59"/>
      <c r="F13" s="59"/>
      <c r="G13" s="525"/>
      <c r="H13" s="526"/>
      <c r="I13" s="526"/>
      <c r="J13" s="526"/>
      <c r="K13" s="527"/>
      <c r="L13" s="94"/>
      <c r="M13" s="59"/>
      <c r="N13" s="164"/>
      <c r="O13" s="166"/>
    </row>
    <row r="14" spans="1:15" ht="15" customHeight="1">
      <c r="A14" s="459"/>
      <c r="B14" s="460"/>
      <c r="C14" s="461"/>
      <c r="D14" s="30"/>
      <c r="E14" s="31"/>
      <c r="F14" s="31"/>
      <c r="G14" s="528" t="s">
        <v>558</v>
      </c>
      <c r="H14" s="520" t="s">
        <v>9</v>
      </c>
      <c r="I14" s="520" t="s">
        <v>15</v>
      </c>
      <c r="J14" s="521">
        <v>0.6</v>
      </c>
      <c r="K14" s="522" t="s">
        <v>6</v>
      </c>
      <c r="L14" s="83">
        <f>(E14*F14)/J14</f>
        <v>0</v>
      </c>
      <c r="M14" s="31"/>
      <c r="N14" s="162">
        <f>E14*F14*M14</f>
        <v>0</v>
      </c>
      <c r="O14" s="163">
        <f>L14*M14</f>
        <v>0</v>
      </c>
    </row>
    <row r="15" spans="1:15" ht="2.1" customHeight="1">
      <c r="A15" s="459"/>
      <c r="B15" s="460"/>
      <c r="C15" s="461"/>
      <c r="D15" s="58"/>
      <c r="E15" s="59"/>
      <c r="F15" s="59"/>
      <c r="G15" s="91"/>
      <c r="H15" s="92"/>
      <c r="I15" s="92"/>
      <c r="J15" s="92"/>
      <c r="K15" s="93"/>
      <c r="L15" s="94"/>
      <c r="M15" s="59"/>
      <c r="N15" s="164"/>
      <c r="O15" s="166"/>
    </row>
    <row r="16" spans="1:15" ht="15" customHeight="1">
      <c r="A16" s="459"/>
      <c r="B16" s="460"/>
      <c r="C16" s="461"/>
      <c r="D16" s="30"/>
      <c r="E16" s="31"/>
      <c r="F16" s="31"/>
      <c r="G16" s="87" t="s">
        <v>361</v>
      </c>
      <c r="H16" s="88" t="s">
        <v>10</v>
      </c>
      <c r="I16" s="88" t="s">
        <v>5</v>
      </c>
      <c r="J16" s="89">
        <v>0.6</v>
      </c>
      <c r="K16" s="90" t="s">
        <v>6</v>
      </c>
      <c r="L16" s="83">
        <f>(E16*F16)/J16</f>
        <v>0</v>
      </c>
      <c r="M16" s="31"/>
      <c r="N16" s="162">
        <f>E16*F16*M16</f>
        <v>0</v>
      </c>
      <c r="O16" s="163">
        <f>L16*M16</f>
        <v>0</v>
      </c>
    </row>
    <row r="17" spans="1:15" ht="2.1" customHeight="1">
      <c r="A17" s="459"/>
      <c r="B17" s="460"/>
      <c r="C17" s="461"/>
      <c r="D17" s="58"/>
      <c r="E17" s="59"/>
      <c r="F17" s="59"/>
      <c r="G17" s="91"/>
      <c r="H17" s="92"/>
      <c r="I17" s="92"/>
      <c r="J17" s="92"/>
      <c r="K17" s="93"/>
      <c r="L17" s="94"/>
      <c r="M17" s="59"/>
      <c r="N17" s="164"/>
      <c r="O17" s="166"/>
    </row>
    <row r="18" spans="1:15" ht="15" customHeight="1">
      <c r="A18" s="459"/>
      <c r="B18" s="460"/>
      <c r="C18" s="461"/>
      <c r="D18" s="30"/>
      <c r="E18" s="31"/>
      <c r="F18" s="31"/>
      <c r="G18" s="518" t="s">
        <v>559</v>
      </c>
      <c r="H18" s="519" t="s">
        <v>11</v>
      </c>
      <c r="I18" s="520" t="s">
        <v>5</v>
      </c>
      <c r="J18" s="521">
        <v>1</v>
      </c>
      <c r="K18" s="522" t="s">
        <v>6</v>
      </c>
      <c r="L18" s="83">
        <f>(E18*F18)/J18</f>
        <v>0</v>
      </c>
      <c r="M18" s="31"/>
      <c r="N18" s="162">
        <f>E18*F18*M18</f>
        <v>0</v>
      </c>
      <c r="O18" s="163">
        <f>L18*M18</f>
        <v>0</v>
      </c>
    </row>
    <row r="19" spans="1:15" ht="2.1" customHeight="1">
      <c r="A19" s="459"/>
      <c r="B19" s="460"/>
      <c r="C19" s="461"/>
      <c r="D19" s="58"/>
      <c r="E19" s="59"/>
      <c r="F19" s="59"/>
      <c r="G19" s="525"/>
      <c r="H19" s="526"/>
      <c r="I19" s="526"/>
      <c r="J19" s="526"/>
      <c r="K19" s="527"/>
      <c r="L19" s="94"/>
      <c r="M19" s="59"/>
      <c r="N19" s="164"/>
      <c r="O19" s="166"/>
    </row>
    <row r="20" spans="1:15" ht="15" customHeight="1">
      <c r="A20" s="459"/>
      <c r="B20" s="460"/>
      <c r="C20" s="461"/>
      <c r="D20" s="30"/>
      <c r="E20" s="31"/>
      <c r="F20" s="31"/>
      <c r="G20" s="518" t="s">
        <v>560</v>
      </c>
      <c r="H20" s="519" t="s">
        <v>11</v>
      </c>
      <c r="I20" s="520" t="s">
        <v>15</v>
      </c>
      <c r="J20" s="521">
        <v>1</v>
      </c>
      <c r="K20" s="522" t="s">
        <v>6</v>
      </c>
      <c r="L20" s="83">
        <f>(E20*F20)/J20</f>
        <v>0</v>
      </c>
      <c r="M20" s="31"/>
      <c r="N20" s="162">
        <f>E20*F20*M20</f>
        <v>0</v>
      </c>
      <c r="O20" s="163">
        <f>L20*M20</f>
        <v>0</v>
      </c>
    </row>
    <row r="21" spans="1:15" ht="2.1" customHeight="1">
      <c r="A21" s="459"/>
      <c r="B21" s="460"/>
      <c r="C21" s="461"/>
      <c r="D21" s="58"/>
      <c r="E21" s="59"/>
      <c r="F21" s="59"/>
      <c r="G21" s="525"/>
      <c r="H21" s="526"/>
      <c r="I21" s="526"/>
      <c r="J21" s="526"/>
      <c r="K21" s="527"/>
      <c r="L21" s="94"/>
      <c r="M21" s="59"/>
      <c r="N21" s="164"/>
      <c r="O21" s="166"/>
    </row>
    <row r="22" spans="1:15" ht="15" customHeight="1">
      <c r="A22" s="459"/>
      <c r="B22" s="460"/>
      <c r="C22" s="461"/>
      <c r="D22" s="30"/>
      <c r="E22" s="31"/>
      <c r="F22" s="31"/>
      <c r="G22" s="529" t="s">
        <v>565</v>
      </c>
      <c r="H22" s="530" t="s">
        <v>12</v>
      </c>
      <c r="I22" s="531" t="s">
        <v>5</v>
      </c>
      <c r="J22" s="532">
        <v>1</v>
      </c>
      <c r="K22" s="533" t="s">
        <v>6</v>
      </c>
      <c r="L22" s="83">
        <f>(E22*F22)/J22</f>
        <v>0</v>
      </c>
      <c r="M22" s="31"/>
      <c r="N22" s="162">
        <f>E22*F22*M22</f>
        <v>0</v>
      </c>
      <c r="O22" s="163">
        <f>L22*M22</f>
        <v>0</v>
      </c>
    </row>
    <row r="23" spans="1:15" ht="2.1" customHeight="1">
      <c r="A23" s="459"/>
      <c r="B23" s="460"/>
      <c r="C23" s="461"/>
      <c r="D23" s="58"/>
      <c r="E23" s="59"/>
      <c r="F23" s="59"/>
      <c r="G23" s="525"/>
      <c r="H23" s="526"/>
      <c r="I23" s="526"/>
      <c r="J23" s="526"/>
      <c r="K23" s="527"/>
      <c r="L23" s="94"/>
      <c r="M23" s="59"/>
      <c r="N23" s="164"/>
      <c r="O23" s="166"/>
    </row>
    <row r="24" spans="1:15" ht="15" customHeight="1">
      <c r="A24" s="459"/>
      <c r="B24" s="460"/>
      <c r="C24" s="461"/>
      <c r="D24" s="30"/>
      <c r="E24" s="31"/>
      <c r="F24" s="31"/>
      <c r="G24" s="529" t="s">
        <v>566</v>
      </c>
      <c r="H24" s="530" t="s">
        <v>12</v>
      </c>
      <c r="I24" s="531" t="s">
        <v>15</v>
      </c>
      <c r="J24" s="532">
        <v>1</v>
      </c>
      <c r="K24" s="533" t="s">
        <v>6</v>
      </c>
      <c r="L24" s="83">
        <f>(E24*F24)/J24</f>
        <v>0</v>
      </c>
      <c r="M24" s="31"/>
      <c r="N24" s="162">
        <f>E24*F24*M24</f>
        <v>0</v>
      </c>
      <c r="O24" s="163">
        <f>L24*M24</f>
        <v>0</v>
      </c>
    </row>
    <row r="25" spans="1:15" ht="2.1" customHeight="1">
      <c r="A25" s="459"/>
      <c r="B25" s="460"/>
      <c r="C25" s="461"/>
      <c r="D25" s="58"/>
      <c r="E25" s="59"/>
      <c r="F25" s="59"/>
      <c r="G25" s="525"/>
      <c r="H25" s="526"/>
      <c r="I25" s="526"/>
      <c r="J25" s="526"/>
      <c r="K25" s="527"/>
      <c r="L25" s="94"/>
      <c r="M25" s="59"/>
      <c r="N25" s="164"/>
      <c r="O25" s="166"/>
    </row>
    <row r="26" spans="1:15" ht="15" customHeight="1">
      <c r="A26" s="459"/>
      <c r="B26" s="460"/>
      <c r="C26" s="461"/>
      <c r="D26" s="30"/>
      <c r="E26" s="31"/>
      <c r="F26" s="31"/>
      <c r="G26" s="518" t="s">
        <v>567</v>
      </c>
      <c r="H26" s="519" t="s">
        <v>13</v>
      </c>
      <c r="I26" s="520" t="s">
        <v>5</v>
      </c>
      <c r="J26" s="521">
        <v>0.2</v>
      </c>
      <c r="K26" s="522" t="s">
        <v>6</v>
      </c>
      <c r="L26" s="83">
        <f>(E26*F26)/J26</f>
        <v>0</v>
      </c>
      <c r="M26" s="31"/>
      <c r="N26" s="162">
        <f>E26*F26*M26</f>
        <v>0</v>
      </c>
      <c r="O26" s="163">
        <f>L26*M26</f>
        <v>0</v>
      </c>
    </row>
    <row r="27" spans="1:15" ht="15" customHeight="1">
      <c r="A27" s="459"/>
      <c r="B27" s="460"/>
      <c r="C27" s="461"/>
      <c r="D27" s="30"/>
      <c r="E27" s="31"/>
      <c r="F27" s="31"/>
      <c r="G27" s="518" t="s">
        <v>567</v>
      </c>
      <c r="H27" s="519" t="s">
        <v>13</v>
      </c>
      <c r="I27" s="520" t="s">
        <v>5</v>
      </c>
      <c r="J27" s="521">
        <v>0.2</v>
      </c>
      <c r="K27" s="522" t="s">
        <v>6</v>
      </c>
      <c r="L27" s="83">
        <f>(E27*F27)/J27</f>
        <v>0</v>
      </c>
      <c r="M27" s="31"/>
      <c r="N27" s="162">
        <f>E27*F27*M27</f>
        <v>0</v>
      </c>
      <c r="O27" s="163">
        <f>L27*M27</f>
        <v>0</v>
      </c>
    </row>
    <row r="28" spans="1:15" ht="2.1" customHeight="1">
      <c r="A28" s="459"/>
      <c r="B28" s="460"/>
      <c r="C28" s="461"/>
      <c r="D28" s="58"/>
      <c r="E28" s="59"/>
      <c r="F28" s="59"/>
      <c r="G28" s="525"/>
      <c r="H28" s="526"/>
      <c r="I28" s="526"/>
      <c r="J28" s="526"/>
      <c r="K28" s="527"/>
      <c r="L28" s="94"/>
      <c r="M28" s="59"/>
      <c r="N28" s="164"/>
      <c r="O28" s="166"/>
    </row>
    <row r="29" spans="1:15" ht="15" customHeight="1">
      <c r="A29" s="459"/>
      <c r="B29" s="460"/>
      <c r="C29" s="461"/>
      <c r="D29" s="30"/>
      <c r="E29" s="31"/>
      <c r="F29" s="31"/>
      <c r="G29" s="518" t="s">
        <v>568</v>
      </c>
      <c r="H29" s="519" t="s">
        <v>13</v>
      </c>
      <c r="I29" s="520" t="s">
        <v>15</v>
      </c>
      <c r="J29" s="521">
        <v>0.2</v>
      </c>
      <c r="K29" s="522" t="s">
        <v>6</v>
      </c>
      <c r="L29" s="83">
        <f>(E29*F29)/J29</f>
        <v>0</v>
      </c>
      <c r="M29" s="31"/>
      <c r="N29" s="162">
        <f>E29*F29*M29</f>
        <v>0</v>
      </c>
      <c r="O29" s="163">
        <f>L29*M29</f>
        <v>0</v>
      </c>
    </row>
    <row r="30" spans="1:15" ht="2.1" customHeight="1">
      <c r="A30" s="459"/>
      <c r="B30" s="460"/>
      <c r="C30" s="461"/>
      <c r="D30" s="58"/>
      <c r="E30" s="59"/>
      <c r="F30" s="59"/>
      <c r="G30" s="91"/>
      <c r="H30" s="92"/>
      <c r="I30" s="92"/>
      <c r="J30" s="92"/>
      <c r="K30" s="93"/>
      <c r="L30" s="94"/>
      <c r="M30" s="59"/>
      <c r="N30" s="164"/>
      <c r="O30" s="166"/>
    </row>
    <row r="31" spans="1:15" ht="15" customHeight="1">
      <c r="A31" s="459"/>
      <c r="B31" s="460"/>
      <c r="C31" s="461"/>
      <c r="D31" s="30"/>
      <c r="E31" s="31"/>
      <c r="F31" s="31"/>
      <c r="G31" s="87" t="s">
        <v>362</v>
      </c>
      <c r="H31" s="88" t="s">
        <v>14</v>
      </c>
      <c r="I31" s="98" t="s">
        <v>15</v>
      </c>
      <c r="J31" s="89">
        <v>0.35</v>
      </c>
      <c r="K31" s="90" t="s">
        <v>6</v>
      </c>
      <c r="L31" s="83">
        <f>(E31*F31)/J31</f>
        <v>0</v>
      </c>
      <c r="M31" s="31"/>
      <c r="N31" s="162">
        <f>E31*F31*M31</f>
        <v>0</v>
      </c>
      <c r="O31" s="163">
        <f>L31*M31</f>
        <v>0</v>
      </c>
    </row>
    <row r="32" spans="1:15" ht="2.1" customHeight="1">
      <c r="A32" s="459"/>
      <c r="B32" s="460"/>
      <c r="C32" s="461"/>
      <c r="D32" s="58"/>
      <c r="E32" s="59"/>
      <c r="F32" s="59"/>
      <c r="G32" s="91"/>
      <c r="H32" s="92"/>
      <c r="I32" s="92"/>
      <c r="J32" s="92"/>
      <c r="K32" s="93"/>
      <c r="L32" s="94"/>
      <c r="M32" s="59"/>
      <c r="N32" s="164"/>
      <c r="O32" s="166"/>
    </row>
    <row r="33" spans="1:15" ht="15" customHeight="1">
      <c r="A33" s="459"/>
      <c r="B33" s="460"/>
      <c r="C33" s="461"/>
      <c r="D33" s="30"/>
      <c r="E33" s="31"/>
      <c r="F33" s="31"/>
      <c r="G33" s="87" t="s">
        <v>363</v>
      </c>
      <c r="H33" s="88" t="s">
        <v>16</v>
      </c>
      <c r="I33" s="101"/>
      <c r="J33" s="102"/>
      <c r="K33" s="41"/>
      <c r="L33" s="103"/>
      <c r="M33" s="31"/>
      <c r="N33" s="162">
        <f>E33*F33*M33</f>
        <v>0</v>
      </c>
      <c r="O33" s="167"/>
    </row>
    <row r="34" spans="1:15" ht="2.1" customHeight="1">
      <c r="A34" s="459"/>
      <c r="B34" s="460"/>
      <c r="C34" s="461"/>
      <c r="D34" s="58"/>
      <c r="E34" s="59"/>
      <c r="F34" s="59"/>
      <c r="G34" s="91"/>
      <c r="H34" s="92"/>
      <c r="I34" s="92"/>
      <c r="J34" s="92"/>
      <c r="K34" s="93"/>
      <c r="L34" s="94"/>
      <c r="M34" s="59"/>
      <c r="N34" s="164"/>
      <c r="O34" s="166"/>
    </row>
    <row r="35" spans="1:15" ht="15" customHeight="1">
      <c r="A35" s="459"/>
      <c r="B35" s="460"/>
      <c r="C35" s="461"/>
      <c r="D35" s="30"/>
      <c r="E35" s="31"/>
      <c r="F35" s="31"/>
      <c r="G35" s="87" t="s">
        <v>364</v>
      </c>
      <c r="H35" s="88" t="s">
        <v>17</v>
      </c>
      <c r="I35" s="98" t="s">
        <v>5</v>
      </c>
      <c r="J35" s="89">
        <v>1</v>
      </c>
      <c r="K35" s="90" t="s">
        <v>6</v>
      </c>
      <c r="L35" s="83">
        <f>(E35*F35)/J35</f>
        <v>0</v>
      </c>
      <c r="M35" s="31"/>
      <c r="N35" s="162">
        <f>E35*F35*M35</f>
        <v>0</v>
      </c>
      <c r="O35" s="163">
        <f>L35*M35</f>
        <v>0</v>
      </c>
    </row>
    <row r="36" spans="1:15" ht="2.1" customHeight="1">
      <c r="A36" s="459"/>
      <c r="B36" s="460"/>
      <c r="C36" s="461"/>
      <c r="D36" s="58"/>
      <c r="E36" s="59"/>
      <c r="F36" s="59"/>
      <c r="G36" s="91"/>
      <c r="H36" s="92"/>
      <c r="I36" s="92"/>
      <c r="J36" s="92"/>
      <c r="K36" s="93"/>
      <c r="L36" s="94"/>
      <c r="M36" s="59"/>
      <c r="N36" s="164"/>
      <c r="O36" s="166"/>
    </row>
    <row r="37" spans="1:15" ht="15" customHeight="1">
      <c r="A37" s="459"/>
      <c r="B37" s="460"/>
      <c r="C37" s="461"/>
      <c r="D37" s="760" t="s">
        <v>786</v>
      </c>
      <c r="E37" s="31">
        <v>0.05</v>
      </c>
      <c r="F37" s="31">
        <v>1</v>
      </c>
      <c r="G37" s="590" t="s">
        <v>776</v>
      </c>
      <c r="H37" s="591" t="s">
        <v>779</v>
      </c>
      <c r="I37" s="592" t="s">
        <v>15</v>
      </c>
      <c r="J37" s="594">
        <v>0.1</v>
      </c>
      <c r="K37" s="593" t="s">
        <v>6</v>
      </c>
      <c r="L37" s="83">
        <f>(E37*F37)/J37</f>
        <v>0.5</v>
      </c>
      <c r="M37" s="31"/>
      <c r="N37" s="162">
        <f>E37*F37*M37</f>
        <v>0</v>
      </c>
      <c r="O37" s="163">
        <f>L37*M37</f>
        <v>0</v>
      </c>
    </row>
    <row r="38" spans="1:15" ht="2.1" customHeight="1">
      <c r="A38" s="459"/>
      <c r="B38" s="460"/>
      <c r="C38" s="461"/>
      <c r="D38" s="761"/>
      <c r="E38" s="59"/>
      <c r="F38" s="59"/>
      <c r="G38" s="91"/>
      <c r="H38" s="92"/>
      <c r="I38" s="92"/>
      <c r="J38" s="92"/>
      <c r="K38" s="93"/>
      <c r="L38" s="94"/>
      <c r="M38" s="59"/>
      <c r="N38" s="164"/>
      <c r="O38" s="166"/>
    </row>
    <row r="39" spans="1:15" ht="15" customHeight="1">
      <c r="A39" s="459"/>
      <c r="B39" s="460"/>
      <c r="C39" s="461"/>
      <c r="D39" s="760"/>
      <c r="E39" s="31"/>
      <c r="F39" s="31"/>
      <c r="G39" s="584" t="s">
        <v>770</v>
      </c>
      <c r="H39" s="556" t="s">
        <v>220</v>
      </c>
      <c r="I39" s="583" t="s">
        <v>5</v>
      </c>
      <c r="J39" s="557">
        <v>0.6</v>
      </c>
      <c r="K39" s="558" t="s">
        <v>6</v>
      </c>
      <c r="L39" s="83">
        <f>(E39*F39)/J39</f>
        <v>0</v>
      </c>
      <c r="M39" s="31"/>
      <c r="N39" s="162">
        <f>E39*F39*M39</f>
        <v>0</v>
      </c>
      <c r="O39" s="163">
        <f>L39*M39</f>
        <v>0</v>
      </c>
    </row>
    <row r="40" spans="1:15" ht="2.1" customHeight="1">
      <c r="A40" s="459"/>
      <c r="B40" s="460"/>
      <c r="C40" s="461"/>
      <c r="D40" s="761"/>
      <c r="E40" s="59"/>
      <c r="F40" s="59"/>
      <c r="G40" s="91"/>
      <c r="H40" s="92"/>
      <c r="I40" s="92"/>
      <c r="J40" s="92"/>
      <c r="K40" s="93"/>
      <c r="L40" s="94"/>
      <c r="M40" s="59"/>
      <c r="N40" s="164"/>
      <c r="O40" s="166"/>
    </row>
    <row r="41" spans="1:15" ht="15" customHeight="1">
      <c r="A41" s="459"/>
      <c r="B41" s="460"/>
      <c r="C41" s="461"/>
      <c r="D41" s="762"/>
      <c r="E41" s="31"/>
      <c r="F41" s="31"/>
      <c r="G41" s="87" t="s">
        <v>365</v>
      </c>
      <c r="H41" s="88" t="s">
        <v>220</v>
      </c>
      <c r="I41" s="101"/>
      <c r="J41" s="102"/>
      <c r="K41" s="41"/>
      <c r="L41" s="103"/>
      <c r="M41" s="31"/>
      <c r="N41" s="168"/>
      <c r="O41" s="169"/>
    </row>
    <row r="42" spans="1:15" ht="2.1" customHeight="1">
      <c r="A42" s="459"/>
      <c r="B42" s="460"/>
      <c r="C42" s="461"/>
      <c r="D42" s="761"/>
      <c r="E42" s="59"/>
      <c r="F42" s="59"/>
      <c r="G42" s="91"/>
      <c r="H42" s="92"/>
      <c r="I42" s="92"/>
      <c r="J42" s="92"/>
      <c r="K42" s="93"/>
      <c r="L42" s="94"/>
      <c r="M42" s="59"/>
      <c r="N42" s="164"/>
      <c r="O42" s="166"/>
    </row>
    <row r="43" spans="1:15" ht="15" customHeight="1" thickBot="1">
      <c r="A43" s="462"/>
      <c r="B43" s="463"/>
      <c r="C43" s="464"/>
      <c r="D43" s="762"/>
      <c r="E43" s="31"/>
      <c r="F43" s="31"/>
      <c r="G43" s="99" t="s">
        <v>366</v>
      </c>
      <c r="H43" s="100" t="s">
        <v>221</v>
      </c>
      <c r="I43" s="106"/>
      <c r="J43" s="105"/>
      <c r="K43" s="60"/>
      <c r="L43" s="104"/>
      <c r="M43" s="31"/>
      <c r="N43" s="168"/>
      <c r="O43" s="169"/>
    </row>
    <row r="44" spans="1:15" ht="2.1" customHeight="1">
      <c r="A44" s="423" t="s">
        <v>652</v>
      </c>
      <c r="B44" s="465"/>
      <c r="C44" s="466"/>
      <c r="D44" s="763"/>
      <c r="E44" s="36"/>
      <c r="F44" s="36"/>
      <c r="G44" s="120"/>
      <c r="H44" s="121"/>
      <c r="I44" s="122"/>
      <c r="J44" s="121"/>
      <c r="K44" s="52"/>
      <c r="L44" s="52"/>
      <c r="M44" s="36"/>
      <c r="N44" s="170"/>
      <c r="O44" s="171"/>
    </row>
    <row r="45" spans="1:15" ht="15" customHeight="1">
      <c r="A45" s="467"/>
      <c r="B45" s="468"/>
      <c r="C45" s="469"/>
      <c r="D45" s="762"/>
      <c r="E45" s="31"/>
      <c r="F45" s="31"/>
      <c r="G45" s="534" t="s">
        <v>563</v>
      </c>
      <c r="H45" s="535" t="s">
        <v>18</v>
      </c>
      <c r="I45" s="536" t="s">
        <v>5</v>
      </c>
      <c r="J45" s="537">
        <v>3</v>
      </c>
      <c r="K45" s="538" t="s">
        <v>6</v>
      </c>
      <c r="L45" s="114">
        <f>(E45*F45)/J45</f>
        <v>0</v>
      </c>
      <c r="M45" s="31"/>
      <c r="N45" s="172">
        <f>E45*F45*M45</f>
        <v>0</v>
      </c>
      <c r="O45" s="162">
        <f>L45*M45</f>
        <v>0</v>
      </c>
    </row>
    <row r="46" spans="1:15" ht="2.1" customHeight="1">
      <c r="A46" s="467"/>
      <c r="B46" s="468"/>
      <c r="C46" s="469"/>
      <c r="D46" s="761"/>
      <c r="E46" s="59"/>
      <c r="F46" s="59"/>
      <c r="G46" s="525"/>
      <c r="H46" s="526"/>
      <c r="I46" s="526"/>
      <c r="J46" s="526"/>
      <c r="K46" s="527"/>
      <c r="L46" s="94"/>
      <c r="M46" s="59"/>
      <c r="N46" s="164"/>
      <c r="O46" s="166"/>
    </row>
    <row r="47" spans="1:15" ht="15" customHeight="1">
      <c r="A47" s="467"/>
      <c r="B47" s="468"/>
      <c r="C47" s="469"/>
      <c r="D47" s="764" t="s">
        <v>785</v>
      </c>
      <c r="E47" s="31">
        <v>1</v>
      </c>
      <c r="F47" s="43">
        <v>1</v>
      </c>
      <c r="G47" s="518" t="s">
        <v>564</v>
      </c>
      <c r="H47" s="519" t="s">
        <v>18</v>
      </c>
      <c r="I47" s="520" t="s">
        <v>15</v>
      </c>
      <c r="J47" s="521">
        <v>3</v>
      </c>
      <c r="K47" s="522" t="s">
        <v>6</v>
      </c>
      <c r="L47" s="83">
        <f>(E47*F47)/J47</f>
        <v>0.33333333333333331</v>
      </c>
      <c r="M47" s="44"/>
      <c r="N47" s="163">
        <f>E47*F47*M47</f>
        <v>0</v>
      </c>
      <c r="O47" s="163">
        <f>L47*M47</f>
        <v>0</v>
      </c>
    </row>
    <row r="48" spans="1:15" ht="2.1" customHeight="1">
      <c r="A48" s="467"/>
      <c r="B48" s="468"/>
      <c r="C48" s="469"/>
      <c r="D48" s="761"/>
      <c r="E48" s="59"/>
      <c r="F48" s="59"/>
      <c r="G48" s="525"/>
      <c r="H48" s="526"/>
      <c r="I48" s="526"/>
      <c r="J48" s="526"/>
      <c r="K48" s="527"/>
      <c r="L48" s="94"/>
      <c r="M48" s="59"/>
      <c r="N48" s="164"/>
      <c r="O48" s="166"/>
    </row>
    <row r="49" spans="1:15" ht="15" customHeight="1">
      <c r="A49" s="467"/>
      <c r="B49" s="468"/>
      <c r="C49" s="469"/>
      <c r="D49" s="762"/>
      <c r="E49" s="31"/>
      <c r="F49" s="31"/>
      <c r="G49" s="534" t="s">
        <v>561</v>
      </c>
      <c r="H49" s="535" t="s">
        <v>19</v>
      </c>
      <c r="I49" s="536" t="s">
        <v>5</v>
      </c>
      <c r="J49" s="537">
        <v>1.5</v>
      </c>
      <c r="K49" s="538" t="s">
        <v>6</v>
      </c>
      <c r="L49" s="83">
        <f>(E49*F49)/J49</f>
        <v>0</v>
      </c>
      <c r="M49" s="31"/>
      <c r="N49" s="162">
        <f>E49*F49*M49</f>
        <v>0</v>
      </c>
      <c r="O49" s="163">
        <f>L49*M49</f>
        <v>0</v>
      </c>
    </row>
    <row r="50" spans="1:15" ht="2.1" customHeight="1">
      <c r="A50" s="467"/>
      <c r="B50" s="468"/>
      <c r="C50" s="469"/>
      <c r="D50" s="761"/>
      <c r="E50" s="59"/>
      <c r="F50" s="59"/>
      <c r="G50" s="525"/>
      <c r="H50" s="526"/>
      <c r="I50" s="526"/>
      <c r="J50" s="526"/>
      <c r="K50" s="527"/>
      <c r="L50" s="94"/>
      <c r="M50" s="59"/>
      <c r="N50" s="164"/>
      <c r="O50" s="166"/>
    </row>
    <row r="51" spans="1:15" ht="15" customHeight="1" thickBot="1">
      <c r="A51" s="470"/>
      <c r="B51" s="471"/>
      <c r="C51" s="472"/>
      <c r="D51" s="762"/>
      <c r="E51" s="31"/>
      <c r="F51" s="31"/>
      <c r="G51" s="534" t="s">
        <v>562</v>
      </c>
      <c r="H51" s="535" t="s">
        <v>19</v>
      </c>
      <c r="I51" s="536" t="s">
        <v>15</v>
      </c>
      <c r="J51" s="537">
        <v>1.5</v>
      </c>
      <c r="K51" s="538" t="s">
        <v>6</v>
      </c>
      <c r="L51" s="115">
        <f>(E51*F51)/J51</f>
        <v>0</v>
      </c>
      <c r="M51" s="31"/>
      <c r="N51" s="172">
        <f>E51*F51*M51</f>
        <v>0</v>
      </c>
      <c r="O51" s="173">
        <f>L51*M51</f>
        <v>0</v>
      </c>
    </row>
    <row r="52" spans="1:15" ht="2.1" customHeight="1">
      <c r="A52" s="424" t="s">
        <v>20</v>
      </c>
      <c r="B52" s="435" t="s">
        <v>21</v>
      </c>
      <c r="C52" s="436" t="s">
        <v>256</v>
      </c>
      <c r="D52" s="763"/>
      <c r="E52" s="36"/>
      <c r="F52" s="36"/>
      <c r="G52" s="539"/>
      <c r="H52" s="540"/>
      <c r="I52" s="541"/>
      <c r="J52" s="540"/>
      <c r="K52" s="542"/>
      <c r="L52" s="48"/>
      <c r="M52" s="36"/>
      <c r="N52" s="174"/>
      <c r="O52" s="171"/>
    </row>
    <row r="53" spans="1:15" ht="15" customHeight="1">
      <c r="A53" s="473"/>
      <c r="B53" s="474"/>
      <c r="C53" s="475"/>
      <c r="D53" s="762"/>
      <c r="E53" s="31"/>
      <c r="F53" s="31"/>
      <c r="G53" s="543" t="s">
        <v>629</v>
      </c>
      <c r="H53" s="544" t="s">
        <v>22</v>
      </c>
      <c r="I53" s="545" t="s">
        <v>5</v>
      </c>
      <c r="J53" s="546">
        <v>2</v>
      </c>
      <c r="K53" s="547" t="s">
        <v>6</v>
      </c>
      <c r="L53" s="114">
        <f>(E53*F53)/J53</f>
        <v>0</v>
      </c>
      <c r="M53" s="45"/>
      <c r="N53" s="162">
        <f>E53*F53*M53</f>
        <v>0</v>
      </c>
      <c r="O53" s="162">
        <f>L53*M53</f>
        <v>0</v>
      </c>
    </row>
    <row r="54" spans="1:15" ht="15" customHeight="1">
      <c r="A54" s="473"/>
      <c r="B54" s="474"/>
      <c r="C54" s="475"/>
      <c r="D54" s="762"/>
      <c r="E54" s="31"/>
      <c r="F54" s="31"/>
      <c r="G54" s="543" t="s">
        <v>629</v>
      </c>
      <c r="H54" s="544" t="s">
        <v>22</v>
      </c>
      <c r="I54" s="545" t="s">
        <v>5</v>
      </c>
      <c r="J54" s="546">
        <v>2</v>
      </c>
      <c r="K54" s="547" t="s">
        <v>6</v>
      </c>
      <c r="L54" s="114">
        <f>(E54*F54)/J54</f>
        <v>0</v>
      </c>
      <c r="M54" s="45"/>
      <c r="N54" s="162">
        <f>E54*F54*M54</f>
        <v>0</v>
      </c>
      <c r="O54" s="162">
        <f>L54*M54</f>
        <v>0</v>
      </c>
    </row>
    <row r="55" spans="1:15" ht="15" customHeight="1">
      <c r="A55" s="473"/>
      <c r="B55" s="474"/>
      <c r="C55" s="475"/>
      <c r="D55" s="762"/>
      <c r="E55" s="31"/>
      <c r="F55" s="31"/>
      <c r="G55" s="543" t="s">
        <v>629</v>
      </c>
      <c r="H55" s="544" t="s">
        <v>22</v>
      </c>
      <c r="I55" s="545" t="s">
        <v>5</v>
      </c>
      <c r="J55" s="546">
        <v>2</v>
      </c>
      <c r="K55" s="547" t="s">
        <v>6</v>
      </c>
      <c r="L55" s="114">
        <f>(E55*F55)/J55</f>
        <v>0</v>
      </c>
      <c r="M55" s="45"/>
      <c r="N55" s="162">
        <f>E55*F55*M55</f>
        <v>0</v>
      </c>
      <c r="O55" s="162">
        <f>L55*M55</f>
        <v>0</v>
      </c>
    </row>
    <row r="56" spans="1:15" ht="2.1" customHeight="1">
      <c r="A56" s="473"/>
      <c r="B56" s="474"/>
      <c r="C56" s="475"/>
      <c r="D56" s="761"/>
      <c r="E56" s="59"/>
      <c r="F56" s="59"/>
      <c r="G56" s="525"/>
      <c r="H56" s="526"/>
      <c r="I56" s="526"/>
      <c r="J56" s="526"/>
      <c r="K56" s="527"/>
      <c r="L56" s="94"/>
      <c r="M56" s="59"/>
      <c r="N56" s="164"/>
      <c r="O56" s="166"/>
    </row>
    <row r="57" spans="1:15" ht="15" customHeight="1">
      <c r="A57" s="473"/>
      <c r="B57" s="474"/>
      <c r="C57" s="475"/>
      <c r="D57" s="762" t="s">
        <v>787</v>
      </c>
      <c r="E57" s="31">
        <v>1</v>
      </c>
      <c r="F57" s="31">
        <v>1</v>
      </c>
      <c r="G57" s="543" t="s">
        <v>630</v>
      </c>
      <c r="H57" s="544" t="s">
        <v>22</v>
      </c>
      <c r="I57" s="545" t="s">
        <v>15</v>
      </c>
      <c r="J57" s="546">
        <v>2</v>
      </c>
      <c r="K57" s="547" t="s">
        <v>6</v>
      </c>
      <c r="L57" s="83">
        <f>(E57*F57)/J57</f>
        <v>0.5</v>
      </c>
      <c r="M57" s="45"/>
      <c r="N57" s="162">
        <f>E57*F57*M57</f>
        <v>0</v>
      </c>
      <c r="O57" s="162">
        <f>L57*M57</f>
        <v>0</v>
      </c>
    </row>
    <row r="58" spans="1:15" ht="15" customHeight="1">
      <c r="A58" s="473"/>
      <c r="B58" s="474"/>
      <c r="C58" s="475"/>
      <c r="D58" s="762"/>
      <c r="E58" s="31"/>
      <c r="F58" s="31"/>
      <c r="G58" s="543" t="s">
        <v>630</v>
      </c>
      <c r="H58" s="544" t="s">
        <v>22</v>
      </c>
      <c r="I58" s="545" t="s">
        <v>15</v>
      </c>
      <c r="J58" s="546">
        <v>2</v>
      </c>
      <c r="K58" s="547" t="s">
        <v>6</v>
      </c>
      <c r="L58" s="83">
        <f>(E58*F58)/J58</f>
        <v>0</v>
      </c>
      <c r="M58" s="45"/>
      <c r="N58" s="162">
        <f>E58*F58*M58</f>
        <v>0</v>
      </c>
      <c r="O58" s="162">
        <f>L58*M58</f>
        <v>0</v>
      </c>
    </row>
    <row r="59" spans="1:15" ht="2.1" customHeight="1">
      <c r="A59" s="473"/>
      <c r="B59" s="474"/>
      <c r="C59" s="475"/>
      <c r="D59" s="761"/>
      <c r="E59" s="59"/>
      <c r="F59" s="59"/>
      <c r="G59" s="525"/>
      <c r="H59" s="526"/>
      <c r="I59" s="526"/>
      <c r="J59" s="526"/>
      <c r="K59" s="527"/>
      <c r="L59" s="94"/>
      <c r="M59" s="59"/>
      <c r="N59" s="164"/>
      <c r="O59" s="166"/>
    </row>
    <row r="60" spans="1:15" ht="15" customHeight="1">
      <c r="A60" s="473"/>
      <c r="B60" s="474"/>
      <c r="C60" s="475"/>
      <c r="D60" s="762"/>
      <c r="E60" s="31"/>
      <c r="F60" s="31"/>
      <c r="G60" s="543" t="s">
        <v>631</v>
      </c>
      <c r="H60" s="544" t="s">
        <v>22</v>
      </c>
      <c r="I60" s="545" t="s">
        <v>570</v>
      </c>
      <c r="J60" s="546">
        <v>2</v>
      </c>
      <c r="K60" s="547" t="s">
        <v>6</v>
      </c>
      <c r="L60" s="83">
        <f>(E60*F60)/J60</f>
        <v>0</v>
      </c>
      <c r="M60" s="45"/>
      <c r="N60" s="162">
        <f>E60*F60*M60</f>
        <v>0</v>
      </c>
      <c r="O60" s="162">
        <f>L60*M60</f>
        <v>0</v>
      </c>
    </row>
    <row r="61" spans="1:15" ht="2.1" customHeight="1">
      <c r="A61" s="473"/>
      <c r="B61" s="474"/>
      <c r="C61" s="475"/>
      <c r="D61" s="761"/>
      <c r="E61" s="59"/>
      <c r="F61" s="59"/>
      <c r="G61" s="91"/>
      <c r="H61" s="92"/>
      <c r="I61" s="92"/>
      <c r="J61" s="92"/>
      <c r="K61" s="93"/>
      <c r="L61" s="94"/>
      <c r="M61" s="59"/>
      <c r="N61" s="164"/>
      <c r="O61" s="166"/>
    </row>
    <row r="62" spans="1:15" ht="15" customHeight="1">
      <c r="A62" s="473"/>
      <c r="B62" s="474"/>
      <c r="C62" s="475"/>
      <c r="D62" s="762"/>
      <c r="E62" s="31"/>
      <c r="F62" s="31"/>
      <c r="G62" s="87" t="s">
        <v>383</v>
      </c>
      <c r="H62" s="88" t="s">
        <v>23</v>
      </c>
      <c r="I62" s="98" t="s">
        <v>5</v>
      </c>
      <c r="J62" s="89">
        <v>1.05</v>
      </c>
      <c r="K62" s="90" t="s">
        <v>6</v>
      </c>
      <c r="L62" s="83">
        <f>(E62*F62)/J62</f>
        <v>0</v>
      </c>
      <c r="M62" s="45"/>
      <c r="N62" s="162">
        <f>E62*F62*M62</f>
        <v>0</v>
      </c>
      <c r="O62" s="163">
        <f>L62*M62</f>
        <v>0</v>
      </c>
    </row>
    <row r="63" spans="1:15" ht="2.1" customHeight="1">
      <c r="A63" s="473"/>
      <c r="B63" s="474"/>
      <c r="C63" s="475"/>
      <c r="D63" s="761"/>
      <c r="E63" s="59"/>
      <c r="F63" s="59"/>
      <c r="G63" s="91"/>
      <c r="H63" s="92"/>
      <c r="I63" s="92"/>
      <c r="J63" s="92"/>
      <c r="K63" s="93"/>
      <c r="L63" s="94"/>
      <c r="M63" s="59"/>
      <c r="N63" s="164"/>
      <c r="O63" s="166"/>
    </row>
    <row r="64" spans="1:15" ht="15" customHeight="1">
      <c r="A64" s="473"/>
      <c r="B64" s="474"/>
      <c r="C64" s="475"/>
      <c r="D64" s="762"/>
      <c r="E64" s="31"/>
      <c r="F64" s="31"/>
      <c r="G64" s="518" t="s">
        <v>632</v>
      </c>
      <c r="H64" s="519" t="s">
        <v>25</v>
      </c>
      <c r="I64" s="520" t="s">
        <v>5</v>
      </c>
      <c r="J64" s="521">
        <v>1</v>
      </c>
      <c r="K64" s="522" t="s">
        <v>6</v>
      </c>
      <c r="L64" s="83">
        <f>(E64*F64)/J64</f>
        <v>0</v>
      </c>
      <c r="M64" s="45"/>
      <c r="N64" s="162">
        <f>E64*F64*M64</f>
        <v>0</v>
      </c>
      <c r="O64" s="163">
        <f>L64*M64</f>
        <v>0</v>
      </c>
    </row>
    <row r="65" spans="1:15" ht="15" customHeight="1">
      <c r="A65" s="473"/>
      <c r="B65" s="474"/>
      <c r="C65" s="475"/>
      <c r="D65" s="762"/>
      <c r="E65" s="31"/>
      <c r="F65" s="31"/>
      <c r="G65" s="518" t="s">
        <v>632</v>
      </c>
      <c r="H65" s="519" t="s">
        <v>25</v>
      </c>
      <c r="I65" s="520" t="s">
        <v>5</v>
      </c>
      <c r="J65" s="521">
        <v>1</v>
      </c>
      <c r="K65" s="522" t="s">
        <v>6</v>
      </c>
      <c r="L65" s="83">
        <f>(E65*F65)/J65</f>
        <v>0</v>
      </c>
      <c r="M65" s="45"/>
      <c r="N65" s="162">
        <f>E65*F65*M65</f>
        <v>0</v>
      </c>
      <c r="O65" s="163">
        <f>L65*M65</f>
        <v>0</v>
      </c>
    </row>
    <row r="66" spans="1:15" ht="15" customHeight="1">
      <c r="A66" s="473"/>
      <c r="B66" s="474"/>
      <c r="C66" s="475"/>
      <c r="D66" s="762"/>
      <c r="E66" s="31"/>
      <c r="F66" s="31"/>
      <c r="G66" s="518" t="s">
        <v>632</v>
      </c>
      <c r="H66" s="519" t="s">
        <v>25</v>
      </c>
      <c r="I66" s="520" t="s">
        <v>5</v>
      </c>
      <c r="J66" s="521">
        <v>1</v>
      </c>
      <c r="K66" s="522" t="s">
        <v>6</v>
      </c>
      <c r="L66" s="83">
        <f>(E66*F66)/J66</f>
        <v>0</v>
      </c>
      <c r="M66" s="45"/>
      <c r="N66" s="162">
        <f>E66*F66*M66</f>
        <v>0</v>
      </c>
      <c r="O66" s="163">
        <f>L66*M66</f>
        <v>0</v>
      </c>
    </row>
    <row r="67" spans="1:15" ht="2.1" customHeight="1">
      <c r="A67" s="473"/>
      <c r="B67" s="474"/>
      <c r="C67" s="475"/>
      <c r="D67" s="761"/>
      <c r="E67" s="59"/>
      <c r="F67" s="59"/>
      <c r="G67" s="525"/>
      <c r="H67" s="526"/>
      <c r="I67" s="526"/>
      <c r="J67" s="526"/>
      <c r="K67" s="527"/>
      <c r="L67" s="94"/>
      <c r="M67" s="59"/>
      <c r="N67" s="164"/>
      <c r="O67" s="166"/>
    </row>
    <row r="68" spans="1:15" ht="15" customHeight="1">
      <c r="A68" s="473"/>
      <c r="B68" s="474"/>
      <c r="C68" s="475"/>
      <c r="D68" s="762" t="s">
        <v>788</v>
      </c>
      <c r="E68" s="31">
        <v>1</v>
      </c>
      <c r="F68" s="31">
        <v>1</v>
      </c>
      <c r="G68" s="518" t="s">
        <v>633</v>
      </c>
      <c r="H68" s="519" t="s">
        <v>25</v>
      </c>
      <c r="I68" s="520" t="s">
        <v>15</v>
      </c>
      <c r="J68" s="521">
        <v>1</v>
      </c>
      <c r="K68" s="522" t="s">
        <v>6</v>
      </c>
      <c r="L68" s="83">
        <f>(E68*F68)/J68</f>
        <v>1</v>
      </c>
      <c r="M68" s="45"/>
      <c r="N68" s="162">
        <f>E68*F68*M68</f>
        <v>0</v>
      </c>
      <c r="O68" s="163">
        <f>L68*M68</f>
        <v>0</v>
      </c>
    </row>
    <row r="69" spans="1:15" ht="15" customHeight="1">
      <c r="A69" s="473"/>
      <c r="B69" s="474"/>
      <c r="C69" s="475"/>
      <c r="D69" s="762"/>
      <c r="E69" s="31"/>
      <c r="F69" s="31"/>
      <c r="G69" s="518" t="s">
        <v>633</v>
      </c>
      <c r="H69" s="519" t="s">
        <v>25</v>
      </c>
      <c r="I69" s="520" t="s">
        <v>15</v>
      </c>
      <c r="J69" s="521">
        <v>1</v>
      </c>
      <c r="K69" s="522" t="s">
        <v>6</v>
      </c>
      <c r="L69" s="83">
        <f>(E69*F69)/J69</f>
        <v>0</v>
      </c>
      <c r="M69" s="45"/>
      <c r="N69" s="162">
        <f>E69*F69*M69</f>
        <v>0</v>
      </c>
      <c r="O69" s="163">
        <f>L69*M69</f>
        <v>0</v>
      </c>
    </row>
    <row r="70" spans="1:15" ht="2.1" customHeight="1">
      <c r="A70" s="473"/>
      <c r="B70" s="474"/>
      <c r="C70" s="475"/>
      <c r="D70" s="761"/>
      <c r="E70" s="59"/>
      <c r="F70" s="59"/>
      <c r="G70" s="91"/>
      <c r="H70" s="92"/>
      <c r="I70" s="92"/>
      <c r="J70" s="92"/>
      <c r="K70" s="93"/>
      <c r="L70" s="94"/>
      <c r="M70" s="59"/>
      <c r="N70" s="164"/>
      <c r="O70" s="166"/>
    </row>
    <row r="71" spans="1:15" ht="15" customHeight="1">
      <c r="A71" s="473"/>
      <c r="B71" s="474"/>
      <c r="C71" s="475"/>
      <c r="D71" s="762"/>
      <c r="E71" s="31"/>
      <c r="F71" s="31"/>
      <c r="G71" s="87" t="s">
        <v>384</v>
      </c>
      <c r="H71" s="88" t="s">
        <v>27</v>
      </c>
      <c r="I71" s="98" t="s">
        <v>5</v>
      </c>
      <c r="J71" s="89">
        <v>1.2</v>
      </c>
      <c r="K71" s="90" t="s">
        <v>6</v>
      </c>
      <c r="L71" s="83">
        <f>(E71*F71)/J71</f>
        <v>0</v>
      </c>
      <c r="M71" s="45"/>
      <c r="N71" s="162">
        <f>E71*F71*M71</f>
        <v>0</v>
      </c>
      <c r="O71" s="163">
        <f>L71*M71</f>
        <v>0</v>
      </c>
    </row>
    <row r="72" spans="1:15" ht="2.1" customHeight="1">
      <c r="A72" s="473"/>
      <c r="B72" s="474"/>
      <c r="C72" s="475"/>
      <c r="D72" s="761"/>
      <c r="E72" s="59"/>
      <c r="F72" s="59"/>
      <c r="G72" s="91"/>
      <c r="H72" s="92"/>
      <c r="I72" s="92"/>
      <c r="J72" s="92"/>
      <c r="K72" s="93"/>
      <c r="L72" s="94"/>
      <c r="M72" s="59"/>
      <c r="N72" s="164"/>
      <c r="O72" s="166"/>
    </row>
    <row r="73" spans="1:15" ht="15" customHeight="1">
      <c r="A73" s="473"/>
      <c r="B73" s="474"/>
      <c r="C73" s="475"/>
      <c r="D73" s="762"/>
      <c r="E73" s="31"/>
      <c r="F73" s="31"/>
      <c r="G73" s="518" t="s">
        <v>634</v>
      </c>
      <c r="H73" s="519" t="s">
        <v>28</v>
      </c>
      <c r="I73" s="520" t="s">
        <v>5</v>
      </c>
      <c r="J73" s="521">
        <v>2</v>
      </c>
      <c r="K73" s="522" t="s">
        <v>6</v>
      </c>
      <c r="L73" s="83">
        <f>(E73*F73)/J73</f>
        <v>0</v>
      </c>
      <c r="M73" s="45"/>
      <c r="N73" s="162">
        <f>E73*F73*M73</f>
        <v>0</v>
      </c>
      <c r="O73" s="163">
        <f>L73*M73</f>
        <v>0</v>
      </c>
    </row>
    <row r="74" spans="1:15" ht="2.1" customHeight="1">
      <c r="A74" s="473"/>
      <c r="B74" s="474"/>
      <c r="C74" s="475"/>
      <c r="D74" s="761"/>
      <c r="E74" s="59"/>
      <c r="F74" s="59"/>
      <c r="G74" s="525"/>
      <c r="H74" s="526"/>
      <c r="I74" s="526"/>
      <c r="J74" s="526"/>
      <c r="K74" s="527"/>
      <c r="L74" s="94"/>
      <c r="M74" s="59"/>
      <c r="N74" s="164"/>
      <c r="O74" s="166"/>
    </row>
    <row r="75" spans="1:15" ht="15" customHeight="1">
      <c r="A75" s="473"/>
      <c r="B75" s="474"/>
      <c r="C75" s="475"/>
      <c r="D75" s="762"/>
      <c r="E75" s="31"/>
      <c r="F75" s="31"/>
      <c r="G75" s="518" t="s">
        <v>635</v>
      </c>
      <c r="H75" s="519" t="s">
        <v>28</v>
      </c>
      <c r="I75" s="520" t="s">
        <v>15</v>
      </c>
      <c r="J75" s="521">
        <v>2</v>
      </c>
      <c r="K75" s="522" t="s">
        <v>6</v>
      </c>
      <c r="L75" s="83">
        <f>(E75*F75)/J75</f>
        <v>0</v>
      </c>
      <c r="M75" s="45"/>
      <c r="N75" s="162">
        <f>E75*F75*M75</f>
        <v>0</v>
      </c>
      <c r="O75" s="163">
        <f>L75*M75</f>
        <v>0</v>
      </c>
    </row>
    <row r="76" spans="1:15" ht="2.1" customHeight="1">
      <c r="A76" s="473"/>
      <c r="B76" s="474"/>
      <c r="C76" s="475"/>
      <c r="D76" s="761"/>
      <c r="E76" s="59"/>
      <c r="F76" s="59"/>
      <c r="G76" s="91"/>
      <c r="H76" s="92"/>
      <c r="I76" s="92"/>
      <c r="J76" s="92"/>
      <c r="K76" s="93"/>
      <c r="L76" s="94"/>
      <c r="M76" s="59"/>
      <c r="N76" s="164"/>
      <c r="O76" s="166"/>
    </row>
    <row r="77" spans="1:15" ht="15" customHeight="1">
      <c r="A77" s="473"/>
      <c r="B77" s="474"/>
      <c r="C77" s="475"/>
      <c r="D77" s="762"/>
      <c r="E77" s="31"/>
      <c r="F77" s="31"/>
      <c r="G77" s="87" t="s">
        <v>385</v>
      </c>
      <c r="H77" s="88" t="s">
        <v>29</v>
      </c>
      <c r="I77" s="98" t="s">
        <v>5</v>
      </c>
      <c r="J77" s="89">
        <v>0.6</v>
      </c>
      <c r="K77" s="90" t="s">
        <v>6</v>
      </c>
      <c r="L77" s="83">
        <f>(E77*F77)/J77</f>
        <v>0</v>
      </c>
      <c r="M77" s="45"/>
      <c r="N77" s="162">
        <f>E77*F77*M77</f>
        <v>0</v>
      </c>
      <c r="O77" s="163">
        <f>L77*M77</f>
        <v>0</v>
      </c>
    </row>
    <row r="78" spans="1:15" ht="2.1" customHeight="1">
      <c r="A78" s="473"/>
      <c r="B78" s="474"/>
      <c r="C78" s="475"/>
      <c r="D78" s="761"/>
      <c r="E78" s="59"/>
      <c r="F78" s="59"/>
      <c r="G78" s="91"/>
      <c r="H78" s="92"/>
      <c r="I78" s="92"/>
      <c r="J78" s="92"/>
      <c r="K78" s="93"/>
      <c r="L78" s="94"/>
      <c r="M78" s="59"/>
      <c r="N78" s="164"/>
      <c r="O78" s="166"/>
    </row>
    <row r="79" spans="1:15" ht="15" customHeight="1">
      <c r="A79" s="473"/>
      <c r="B79" s="474"/>
      <c r="C79" s="475"/>
      <c r="D79" s="762" t="s">
        <v>789</v>
      </c>
      <c r="E79" s="31">
        <v>1</v>
      </c>
      <c r="F79" s="31">
        <v>1</v>
      </c>
      <c r="G79" s="87" t="s">
        <v>386</v>
      </c>
      <c r="H79" s="88" t="s">
        <v>32</v>
      </c>
      <c r="I79" s="98" t="s">
        <v>15</v>
      </c>
      <c r="J79" s="89">
        <v>1.2</v>
      </c>
      <c r="K79" s="90" t="s">
        <v>6</v>
      </c>
      <c r="L79" s="83">
        <f>(E79*F79)/J79</f>
        <v>0.83333333333333337</v>
      </c>
      <c r="M79" s="45"/>
      <c r="N79" s="162">
        <f>E79*F79*M79</f>
        <v>0</v>
      </c>
      <c r="O79" s="163">
        <f>L79*M79</f>
        <v>0</v>
      </c>
    </row>
    <row r="80" spans="1:15" ht="15" customHeight="1">
      <c r="A80" s="473"/>
      <c r="B80" s="474"/>
      <c r="C80" s="475"/>
      <c r="D80" s="762"/>
      <c r="E80" s="31"/>
      <c r="F80" s="31"/>
      <c r="G80" s="87" t="s">
        <v>386</v>
      </c>
      <c r="H80" s="88" t="s">
        <v>32</v>
      </c>
      <c r="I80" s="98" t="s">
        <v>15</v>
      </c>
      <c r="J80" s="89">
        <v>1.2</v>
      </c>
      <c r="K80" s="90" t="s">
        <v>6</v>
      </c>
      <c r="L80" s="83">
        <f>(E80*F80)/J80</f>
        <v>0</v>
      </c>
      <c r="M80" s="45"/>
      <c r="N80" s="162">
        <f>E80*F80*M80</f>
        <v>0</v>
      </c>
      <c r="O80" s="163">
        <f>L80*M80</f>
        <v>0</v>
      </c>
    </row>
    <row r="81" spans="1:15" ht="2.1" customHeight="1">
      <c r="A81" s="473"/>
      <c r="B81" s="474"/>
      <c r="C81" s="475"/>
      <c r="D81" s="761"/>
      <c r="E81" s="59"/>
      <c r="F81" s="59"/>
      <c r="G81" s="91"/>
      <c r="H81" s="92"/>
      <c r="I81" s="92"/>
      <c r="J81" s="92"/>
      <c r="K81" s="93"/>
      <c r="L81" s="94"/>
      <c r="M81" s="59"/>
      <c r="N81" s="164"/>
      <c r="O81" s="166"/>
    </row>
    <row r="82" spans="1:15" ht="15" customHeight="1">
      <c r="A82" s="473"/>
      <c r="B82" s="474"/>
      <c r="C82" s="475"/>
      <c r="D82" s="762"/>
      <c r="E82" s="31"/>
      <c r="F82" s="31"/>
      <c r="G82" s="518" t="s">
        <v>636</v>
      </c>
      <c r="H82" s="519" t="s">
        <v>35</v>
      </c>
      <c r="I82" s="520" t="s">
        <v>5</v>
      </c>
      <c r="J82" s="521">
        <v>1.5</v>
      </c>
      <c r="K82" s="522" t="s">
        <v>6</v>
      </c>
      <c r="L82" s="83">
        <f>(E82*F82)/J82</f>
        <v>0</v>
      </c>
      <c r="M82" s="45"/>
      <c r="N82" s="162">
        <f>E82*F82*M82</f>
        <v>0</v>
      </c>
      <c r="O82" s="163">
        <f>L82*M82</f>
        <v>0</v>
      </c>
    </row>
    <row r="83" spans="1:15" ht="2.1" customHeight="1">
      <c r="A83" s="473"/>
      <c r="B83" s="474"/>
      <c r="C83" s="475"/>
      <c r="D83" s="761"/>
      <c r="E83" s="59"/>
      <c r="F83" s="59"/>
      <c r="G83" s="525"/>
      <c r="H83" s="526"/>
      <c r="I83" s="526"/>
      <c r="J83" s="526"/>
      <c r="K83" s="527"/>
      <c r="L83" s="94"/>
      <c r="M83" s="59"/>
      <c r="N83" s="164"/>
      <c r="O83" s="166"/>
    </row>
    <row r="84" spans="1:15" ht="15" customHeight="1">
      <c r="A84" s="473"/>
      <c r="B84" s="474"/>
      <c r="C84" s="475"/>
      <c r="D84" s="762"/>
      <c r="E84" s="31"/>
      <c r="F84" s="31"/>
      <c r="G84" s="518" t="s">
        <v>637</v>
      </c>
      <c r="H84" s="519" t="s">
        <v>35</v>
      </c>
      <c r="I84" s="520" t="s">
        <v>15</v>
      </c>
      <c r="J84" s="521">
        <v>1.5</v>
      </c>
      <c r="K84" s="522" t="s">
        <v>6</v>
      </c>
      <c r="L84" s="83">
        <f>(E84*F84)/J84</f>
        <v>0</v>
      </c>
      <c r="M84" s="45"/>
      <c r="N84" s="162">
        <f>E84*F84*M84</f>
        <v>0</v>
      </c>
      <c r="O84" s="163">
        <f>L84*M84</f>
        <v>0</v>
      </c>
    </row>
    <row r="85" spans="1:15" ht="2.1" customHeight="1">
      <c r="A85" s="473"/>
      <c r="B85" s="474"/>
      <c r="C85" s="475"/>
      <c r="D85" s="761"/>
      <c r="E85" s="59"/>
      <c r="F85" s="59"/>
      <c r="G85" s="91"/>
      <c r="H85" s="92"/>
      <c r="I85" s="92"/>
      <c r="J85" s="92"/>
      <c r="K85" s="93"/>
      <c r="L85" s="94"/>
      <c r="M85" s="59"/>
      <c r="N85" s="164"/>
      <c r="O85" s="166"/>
    </row>
    <row r="86" spans="1:15" ht="15" customHeight="1">
      <c r="A86" s="473"/>
      <c r="B86" s="474"/>
      <c r="C86" s="475"/>
      <c r="D86" s="762"/>
      <c r="E86" s="31"/>
      <c r="F86" s="31"/>
      <c r="G86" s="87" t="s">
        <v>387</v>
      </c>
      <c r="H86" s="88" t="s">
        <v>36</v>
      </c>
      <c r="I86" s="98" t="s">
        <v>5</v>
      </c>
      <c r="J86" s="89">
        <v>2</v>
      </c>
      <c r="K86" s="90" t="s">
        <v>6</v>
      </c>
      <c r="L86" s="83">
        <f>(E86*F86)/J86</f>
        <v>0</v>
      </c>
      <c r="M86" s="45"/>
      <c r="N86" s="162">
        <f>E86*F86*M86</f>
        <v>0</v>
      </c>
      <c r="O86" s="163">
        <f>L86*M86</f>
        <v>0</v>
      </c>
    </row>
    <row r="87" spans="1:15" ht="2.1" customHeight="1">
      <c r="A87" s="473"/>
      <c r="B87" s="474"/>
      <c r="C87" s="475"/>
      <c r="D87" s="761"/>
      <c r="E87" s="59"/>
      <c r="F87" s="59"/>
      <c r="G87" s="91"/>
      <c r="H87" s="92"/>
      <c r="I87" s="92"/>
      <c r="J87" s="92"/>
      <c r="K87" s="93"/>
      <c r="L87" s="94"/>
      <c r="M87" s="59"/>
      <c r="N87" s="164"/>
      <c r="O87" s="166"/>
    </row>
    <row r="88" spans="1:15" ht="15" customHeight="1">
      <c r="A88" s="473"/>
      <c r="B88" s="474"/>
      <c r="C88" s="475"/>
      <c r="D88" s="762"/>
      <c r="E88" s="31"/>
      <c r="F88" s="31"/>
      <c r="G88" s="87" t="s">
        <v>388</v>
      </c>
      <c r="H88" s="88" t="s">
        <v>38</v>
      </c>
      <c r="I88" s="98" t="s">
        <v>15</v>
      </c>
      <c r="J88" s="89">
        <v>2</v>
      </c>
      <c r="K88" s="90" t="s">
        <v>6</v>
      </c>
      <c r="L88" s="83">
        <f>(E88*F88)/J88</f>
        <v>0</v>
      </c>
      <c r="M88" s="45"/>
      <c r="N88" s="162">
        <f>E88*F88*M88</f>
        <v>0</v>
      </c>
      <c r="O88" s="163">
        <f>L88*M88</f>
        <v>0</v>
      </c>
    </row>
    <row r="89" spans="1:15" ht="2.1" customHeight="1">
      <c r="A89" s="473"/>
      <c r="B89" s="474"/>
      <c r="C89" s="475"/>
      <c r="D89" s="761"/>
      <c r="E89" s="59"/>
      <c r="F89" s="59"/>
      <c r="G89" s="91"/>
      <c r="H89" s="92"/>
      <c r="I89" s="92"/>
      <c r="J89" s="92"/>
      <c r="K89" s="93"/>
      <c r="L89" s="94"/>
      <c r="M89" s="59"/>
      <c r="N89" s="164"/>
      <c r="O89" s="166"/>
    </row>
    <row r="90" spans="1:15" ht="15" customHeight="1">
      <c r="A90" s="473"/>
      <c r="B90" s="474"/>
      <c r="C90" s="475"/>
      <c r="D90" s="762"/>
      <c r="E90" s="31"/>
      <c r="F90" s="31"/>
      <c r="G90" s="87" t="s">
        <v>389</v>
      </c>
      <c r="H90" s="88" t="s">
        <v>39</v>
      </c>
      <c r="I90" s="98" t="s">
        <v>5</v>
      </c>
      <c r="J90" s="89">
        <v>2</v>
      </c>
      <c r="K90" s="90" t="s">
        <v>6</v>
      </c>
      <c r="L90" s="83">
        <f>(E90*F90)/J90</f>
        <v>0</v>
      </c>
      <c r="M90" s="45"/>
      <c r="N90" s="162">
        <f>E90*F90*M90</f>
        <v>0</v>
      </c>
      <c r="O90" s="163">
        <f>L90*M90</f>
        <v>0</v>
      </c>
    </row>
    <row r="91" spans="1:15" ht="2.1" customHeight="1">
      <c r="A91" s="473"/>
      <c r="B91" s="474"/>
      <c r="C91" s="475"/>
      <c r="D91" s="761"/>
      <c r="E91" s="59"/>
      <c r="F91" s="59"/>
      <c r="G91" s="91"/>
      <c r="H91" s="92"/>
      <c r="I91" s="92"/>
      <c r="J91" s="92"/>
      <c r="K91" s="93"/>
      <c r="L91" s="94"/>
      <c r="M91" s="59"/>
      <c r="N91" s="164"/>
      <c r="O91" s="166"/>
    </row>
    <row r="92" spans="1:15" ht="15" customHeight="1">
      <c r="A92" s="473"/>
      <c r="B92" s="474"/>
      <c r="C92" s="475"/>
      <c r="D92" s="760"/>
      <c r="E92" s="31"/>
      <c r="F92" s="31"/>
      <c r="G92" s="584" t="s">
        <v>755</v>
      </c>
      <c r="H92" s="556" t="s">
        <v>222</v>
      </c>
      <c r="I92" s="583" t="s">
        <v>5</v>
      </c>
      <c r="J92" s="557">
        <v>1.35</v>
      </c>
      <c r="K92" s="558" t="s">
        <v>6</v>
      </c>
      <c r="L92" s="83">
        <f>(E92*F92)/J92</f>
        <v>0</v>
      </c>
      <c r="M92" s="45"/>
      <c r="N92" s="162">
        <f>E92*F92*M92</f>
        <v>0</v>
      </c>
      <c r="O92" s="163">
        <f>L92*M92</f>
        <v>0</v>
      </c>
    </row>
    <row r="93" spans="1:15" ht="2.1" customHeight="1">
      <c r="A93" s="473"/>
      <c r="B93" s="474"/>
      <c r="C93" s="475"/>
      <c r="D93" s="761"/>
      <c r="E93" s="59"/>
      <c r="F93" s="59"/>
      <c r="G93" s="91"/>
      <c r="H93" s="92"/>
      <c r="I93" s="116"/>
      <c r="J93" s="116"/>
      <c r="K93" s="107"/>
      <c r="L93" s="94"/>
      <c r="M93" s="59"/>
      <c r="N93" s="164"/>
      <c r="O93" s="166"/>
    </row>
    <row r="94" spans="1:15" ht="15" customHeight="1">
      <c r="A94" s="473"/>
      <c r="B94" s="474"/>
      <c r="C94" s="475"/>
      <c r="D94" s="762"/>
      <c r="E94" s="31"/>
      <c r="F94" s="31"/>
      <c r="G94" s="87" t="s">
        <v>390</v>
      </c>
      <c r="H94" s="88" t="s">
        <v>222</v>
      </c>
      <c r="I94" s="101"/>
      <c r="J94" s="102"/>
      <c r="K94" s="41"/>
      <c r="L94" s="103"/>
      <c r="M94" s="45"/>
      <c r="N94" s="175"/>
      <c r="O94" s="176"/>
    </row>
    <row r="95" spans="1:15" ht="2.1" customHeight="1">
      <c r="A95" s="473"/>
      <c r="B95" s="474"/>
      <c r="C95" s="475"/>
      <c r="D95" s="761"/>
      <c r="E95" s="59"/>
      <c r="F95" s="59"/>
      <c r="G95" s="91"/>
      <c r="H95" s="92"/>
      <c r="I95" s="117"/>
      <c r="J95" s="117"/>
      <c r="K95" s="94"/>
      <c r="L95" s="94"/>
      <c r="M95" s="59"/>
      <c r="N95" s="164"/>
      <c r="O95" s="166"/>
    </row>
    <row r="96" spans="1:15" ht="15" customHeight="1">
      <c r="A96" s="473"/>
      <c r="B96" s="474"/>
      <c r="C96" s="476"/>
      <c r="D96" s="762"/>
      <c r="E96" s="31"/>
      <c r="F96" s="31"/>
      <c r="G96" s="99" t="s">
        <v>391</v>
      </c>
      <c r="H96" s="100" t="s">
        <v>223</v>
      </c>
      <c r="I96" s="101"/>
      <c r="J96" s="102"/>
      <c r="K96" s="41"/>
      <c r="L96" s="103"/>
      <c r="M96" s="45"/>
      <c r="N96" s="175"/>
      <c r="O96" s="176"/>
    </row>
    <row r="97" spans="1:15" ht="2.1" customHeight="1">
      <c r="A97" s="473"/>
      <c r="B97" s="474"/>
      <c r="C97" s="432" t="s">
        <v>289</v>
      </c>
      <c r="D97" s="763"/>
      <c r="E97" s="36"/>
      <c r="F97" s="74"/>
      <c r="G97" s="118"/>
      <c r="H97" s="57"/>
      <c r="I97" s="119"/>
      <c r="J97" s="57"/>
      <c r="K97" s="48"/>
      <c r="L97" s="42"/>
      <c r="M97" s="73"/>
      <c r="N97" s="177"/>
      <c r="O97" s="171"/>
    </row>
    <row r="98" spans="1:15" ht="15" customHeight="1">
      <c r="A98" s="473"/>
      <c r="B98" s="474"/>
      <c r="C98" s="475"/>
      <c r="D98" s="762"/>
      <c r="E98" s="31"/>
      <c r="F98" s="31"/>
      <c r="G98" s="87" t="s">
        <v>392</v>
      </c>
      <c r="H98" s="88" t="s">
        <v>24</v>
      </c>
      <c r="I98" s="98" t="s">
        <v>15</v>
      </c>
      <c r="J98" s="89">
        <v>12</v>
      </c>
      <c r="K98" s="90" t="s">
        <v>6</v>
      </c>
      <c r="L98" s="83">
        <f t="shared" ref="L98:L110" si="0">(E98*F98)/J98</f>
        <v>0</v>
      </c>
      <c r="M98" s="45"/>
      <c r="N98" s="162">
        <f t="shared" ref="N98:N110" si="1">E98*F98*M98</f>
        <v>0</v>
      </c>
      <c r="O98" s="163">
        <f t="shared" ref="O98:O110" si="2">L98*M98</f>
        <v>0</v>
      </c>
    </row>
    <row r="99" spans="1:15" ht="2.1" customHeight="1">
      <c r="A99" s="473"/>
      <c r="B99" s="474"/>
      <c r="C99" s="475"/>
      <c r="D99" s="761"/>
      <c r="E99" s="59"/>
      <c r="F99" s="59"/>
      <c r="G99" s="91"/>
      <c r="H99" s="92"/>
      <c r="I99" s="92"/>
      <c r="J99" s="92"/>
      <c r="K99" s="93"/>
      <c r="L99" s="94"/>
      <c r="M99" s="59"/>
      <c r="N99" s="164"/>
      <c r="O99" s="166"/>
    </row>
    <row r="100" spans="1:15" ht="15" customHeight="1">
      <c r="A100" s="473"/>
      <c r="B100" s="474"/>
      <c r="C100" s="475"/>
      <c r="D100" s="762"/>
      <c r="E100" s="31"/>
      <c r="F100" s="31"/>
      <c r="G100" s="87" t="s">
        <v>393</v>
      </c>
      <c r="H100" s="88" t="s">
        <v>26</v>
      </c>
      <c r="I100" s="98" t="s">
        <v>5</v>
      </c>
      <c r="J100" s="89">
        <v>4</v>
      </c>
      <c r="K100" s="90" t="s">
        <v>6</v>
      </c>
      <c r="L100" s="83">
        <f t="shared" si="0"/>
        <v>0</v>
      </c>
      <c r="M100" s="45"/>
      <c r="N100" s="162">
        <f t="shared" si="1"/>
        <v>0</v>
      </c>
      <c r="O100" s="163">
        <f t="shared" si="2"/>
        <v>0</v>
      </c>
    </row>
    <row r="101" spans="1:15" ht="2.1" customHeight="1">
      <c r="A101" s="473"/>
      <c r="B101" s="474"/>
      <c r="C101" s="475"/>
      <c r="D101" s="761"/>
      <c r="E101" s="59"/>
      <c r="F101" s="59"/>
      <c r="G101" s="91"/>
      <c r="H101" s="92"/>
      <c r="I101" s="92"/>
      <c r="J101" s="92"/>
      <c r="K101" s="93"/>
      <c r="L101" s="94"/>
      <c r="M101" s="59"/>
      <c r="N101" s="164"/>
      <c r="O101" s="166"/>
    </row>
    <row r="102" spans="1:15" ht="15" customHeight="1">
      <c r="A102" s="473"/>
      <c r="B102" s="474"/>
      <c r="C102" s="475"/>
      <c r="D102" s="762"/>
      <c r="E102" s="31"/>
      <c r="F102" s="31"/>
      <c r="G102" s="87" t="s">
        <v>394</v>
      </c>
      <c r="H102" s="88" t="s">
        <v>30</v>
      </c>
      <c r="I102" s="98" t="s">
        <v>15</v>
      </c>
      <c r="J102" s="89">
        <v>12</v>
      </c>
      <c r="K102" s="90" t="s">
        <v>6</v>
      </c>
      <c r="L102" s="83">
        <f t="shared" si="0"/>
        <v>0</v>
      </c>
      <c r="M102" s="45"/>
      <c r="N102" s="162">
        <f t="shared" si="1"/>
        <v>0</v>
      </c>
      <c r="O102" s="163">
        <f t="shared" si="2"/>
        <v>0</v>
      </c>
    </row>
    <row r="103" spans="1:15" ht="2.1" customHeight="1">
      <c r="A103" s="473"/>
      <c r="B103" s="474"/>
      <c r="C103" s="475"/>
      <c r="D103" s="761"/>
      <c r="E103" s="59"/>
      <c r="F103" s="59"/>
      <c r="G103" s="91"/>
      <c r="H103" s="92"/>
      <c r="I103" s="92"/>
      <c r="J103" s="92"/>
      <c r="K103" s="93"/>
      <c r="L103" s="94"/>
      <c r="M103" s="59"/>
      <c r="N103" s="164"/>
      <c r="O103" s="166"/>
    </row>
    <row r="104" spans="1:15" ht="15" customHeight="1">
      <c r="A104" s="473"/>
      <c r="B104" s="474"/>
      <c r="C104" s="475"/>
      <c r="D104" s="762"/>
      <c r="E104" s="31"/>
      <c r="F104" s="31"/>
      <c r="G104" s="87" t="s">
        <v>395</v>
      </c>
      <c r="H104" s="88" t="s">
        <v>31</v>
      </c>
      <c r="I104" s="98" t="s">
        <v>15</v>
      </c>
      <c r="J104" s="89">
        <v>6</v>
      </c>
      <c r="K104" s="90" t="s">
        <v>6</v>
      </c>
      <c r="L104" s="83">
        <f t="shared" si="0"/>
        <v>0</v>
      </c>
      <c r="M104" s="45"/>
      <c r="N104" s="162">
        <f t="shared" si="1"/>
        <v>0</v>
      </c>
      <c r="O104" s="163">
        <f t="shared" si="2"/>
        <v>0</v>
      </c>
    </row>
    <row r="105" spans="1:15" ht="2.1" customHeight="1">
      <c r="A105" s="473"/>
      <c r="B105" s="474"/>
      <c r="C105" s="475"/>
      <c r="D105" s="761"/>
      <c r="E105" s="59"/>
      <c r="F105" s="59"/>
      <c r="G105" s="91"/>
      <c r="H105" s="92"/>
      <c r="I105" s="92"/>
      <c r="J105" s="92"/>
      <c r="K105" s="93"/>
      <c r="L105" s="94"/>
      <c r="M105" s="59"/>
      <c r="N105" s="164"/>
      <c r="O105" s="166"/>
    </row>
    <row r="106" spans="1:15" ht="15" customHeight="1">
      <c r="A106" s="473"/>
      <c r="B106" s="474"/>
      <c r="C106" s="475"/>
      <c r="D106" s="762"/>
      <c r="E106" s="31"/>
      <c r="F106" s="31"/>
      <c r="G106" s="87" t="s">
        <v>396</v>
      </c>
      <c r="H106" s="88" t="s">
        <v>33</v>
      </c>
      <c r="I106" s="98" t="s">
        <v>15</v>
      </c>
      <c r="J106" s="89">
        <v>14</v>
      </c>
      <c r="K106" s="90" t="s">
        <v>6</v>
      </c>
      <c r="L106" s="83">
        <f t="shared" si="0"/>
        <v>0</v>
      </c>
      <c r="M106" s="45"/>
      <c r="N106" s="162">
        <f t="shared" si="1"/>
        <v>0</v>
      </c>
      <c r="O106" s="163">
        <f t="shared" si="2"/>
        <v>0</v>
      </c>
    </row>
    <row r="107" spans="1:15" ht="2.1" customHeight="1">
      <c r="A107" s="473"/>
      <c r="B107" s="474"/>
      <c r="C107" s="475"/>
      <c r="D107" s="761"/>
      <c r="E107" s="59"/>
      <c r="F107" s="59"/>
      <c r="G107" s="91"/>
      <c r="H107" s="92"/>
      <c r="I107" s="92"/>
      <c r="J107" s="92"/>
      <c r="K107" s="93"/>
      <c r="L107" s="94"/>
      <c r="M107" s="59"/>
      <c r="N107" s="164"/>
      <c r="O107" s="166"/>
    </row>
    <row r="108" spans="1:15" ht="15" customHeight="1">
      <c r="A108" s="473"/>
      <c r="B108" s="474"/>
      <c r="C108" s="475"/>
      <c r="D108" s="762"/>
      <c r="E108" s="31"/>
      <c r="F108" s="31"/>
      <c r="G108" s="87" t="s">
        <v>397</v>
      </c>
      <c r="H108" s="88" t="s">
        <v>34</v>
      </c>
      <c r="I108" s="98" t="s">
        <v>15</v>
      </c>
      <c r="J108" s="89">
        <v>15</v>
      </c>
      <c r="K108" s="90" t="s">
        <v>6</v>
      </c>
      <c r="L108" s="83">
        <f t="shared" si="0"/>
        <v>0</v>
      </c>
      <c r="M108" s="45"/>
      <c r="N108" s="162">
        <f t="shared" si="1"/>
        <v>0</v>
      </c>
      <c r="O108" s="163">
        <f t="shared" si="2"/>
        <v>0</v>
      </c>
    </row>
    <row r="109" spans="1:15" ht="2.1" customHeight="1">
      <c r="A109" s="473"/>
      <c r="B109" s="474"/>
      <c r="C109" s="475"/>
      <c r="D109" s="761"/>
      <c r="E109" s="59"/>
      <c r="F109" s="59"/>
      <c r="G109" s="91"/>
      <c r="H109" s="92"/>
      <c r="I109" s="92"/>
      <c r="J109" s="92"/>
      <c r="K109" s="93"/>
      <c r="L109" s="94"/>
      <c r="M109" s="59"/>
      <c r="N109" s="164"/>
      <c r="O109" s="166"/>
    </row>
    <row r="110" spans="1:15" ht="15" customHeight="1">
      <c r="A110" s="473"/>
      <c r="B110" s="474"/>
      <c r="C110" s="475"/>
      <c r="D110" s="762"/>
      <c r="E110" s="31"/>
      <c r="F110" s="31"/>
      <c r="G110" s="87" t="s">
        <v>398</v>
      </c>
      <c r="H110" s="88" t="s">
        <v>37</v>
      </c>
      <c r="I110" s="98" t="s">
        <v>15</v>
      </c>
      <c r="J110" s="89">
        <v>15</v>
      </c>
      <c r="K110" s="90" t="s">
        <v>6</v>
      </c>
      <c r="L110" s="83">
        <f t="shared" si="0"/>
        <v>0</v>
      </c>
      <c r="M110" s="45"/>
      <c r="N110" s="162">
        <f t="shared" si="1"/>
        <v>0</v>
      </c>
      <c r="O110" s="163">
        <f t="shared" si="2"/>
        <v>0</v>
      </c>
    </row>
    <row r="111" spans="1:15" ht="2.1" customHeight="1">
      <c r="A111" s="473"/>
      <c r="B111" s="474"/>
      <c r="C111" s="475"/>
      <c r="D111" s="761"/>
      <c r="E111" s="59"/>
      <c r="F111" s="59"/>
      <c r="G111" s="91"/>
      <c r="H111" s="92"/>
      <c r="I111" s="92"/>
      <c r="J111" s="92"/>
      <c r="K111" s="93"/>
      <c r="L111" s="94"/>
      <c r="M111" s="59"/>
      <c r="N111" s="164"/>
      <c r="O111" s="166"/>
    </row>
    <row r="112" spans="1:15" ht="15" customHeight="1">
      <c r="A112" s="473"/>
      <c r="B112" s="477"/>
      <c r="C112" s="476"/>
      <c r="D112" s="762"/>
      <c r="E112" s="31"/>
      <c r="F112" s="31"/>
      <c r="G112" s="99" t="s">
        <v>399</v>
      </c>
      <c r="H112" s="100" t="s">
        <v>222</v>
      </c>
      <c r="I112" s="101"/>
      <c r="J112" s="105"/>
      <c r="K112" s="60"/>
      <c r="L112" s="103"/>
      <c r="M112" s="45"/>
      <c r="N112" s="175"/>
      <c r="O112" s="176"/>
    </row>
    <row r="113" spans="1:15" ht="2.1" customHeight="1">
      <c r="A113" s="473"/>
      <c r="B113" s="425" t="s">
        <v>40</v>
      </c>
      <c r="C113" s="478"/>
      <c r="D113" s="763"/>
      <c r="E113" s="36"/>
      <c r="F113" s="74"/>
      <c r="G113" s="49"/>
      <c r="H113" s="50"/>
      <c r="I113" s="46"/>
      <c r="J113" s="47"/>
      <c r="K113" s="48"/>
      <c r="L113" s="62"/>
      <c r="M113" s="73"/>
      <c r="N113" s="178"/>
      <c r="O113" s="171"/>
    </row>
    <row r="114" spans="1:15" ht="15" customHeight="1">
      <c r="A114" s="473"/>
      <c r="B114" s="459"/>
      <c r="C114" s="461"/>
      <c r="D114" s="760" t="s">
        <v>835</v>
      </c>
      <c r="E114" s="31">
        <v>0.6</v>
      </c>
      <c r="F114" s="31">
        <v>1</v>
      </c>
      <c r="G114" s="87" t="s">
        <v>400</v>
      </c>
      <c r="H114" s="88" t="s">
        <v>41</v>
      </c>
      <c r="I114" s="98" t="s">
        <v>15</v>
      </c>
      <c r="J114" s="89">
        <v>3.6</v>
      </c>
      <c r="K114" s="90" t="s">
        <v>6</v>
      </c>
      <c r="L114" s="83">
        <f t="shared" ref="L114:L138" si="3">(E114*F114)/J114</f>
        <v>0.16666666666666666</v>
      </c>
      <c r="M114" s="45"/>
      <c r="N114" s="162">
        <f t="shared" ref="N114:N138" si="4">E114*F114*M114</f>
        <v>0</v>
      </c>
      <c r="O114" s="163">
        <f t="shared" ref="O114:O138" si="5">L114*M114</f>
        <v>0</v>
      </c>
    </row>
    <row r="115" spans="1:15" ht="2.1" customHeight="1">
      <c r="A115" s="473"/>
      <c r="B115" s="459"/>
      <c r="C115" s="461"/>
      <c r="D115" s="761"/>
      <c r="E115" s="59"/>
      <c r="F115" s="59"/>
      <c r="G115" s="91"/>
      <c r="H115" s="92"/>
      <c r="I115" s="92"/>
      <c r="J115" s="92"/>
      <c r="K115" s="93"/>
      <c r="L115" s="94"/>
      <c r="M115" s="59"/>
      <c r="N115" s="164"/>
      <c r="O115" s="166"/>
    </row>
    <row r="116" spans="1:15" ht="15" customHeight="1">
      <c r="A116" s="473"/>
      <c r="B116" s="459"/>
      <c r="C116" s="461"/>
      <c r="D116" s="762"/>
      <c r="E116" s="31"/>
      <c r="F116" s="31"/>
      <c r="G116" s="87" t="s">
        <v>401</v>
      </c>
      <c r="H116" s="88" t="s">
        <v>42</v>
      </c>
      <c r="I116" s="98" t="s">
        <v>5</v>
      </c>
      <c r="J116" s="89">
        <v>2</v>
      </c>
      <c r="K116" s="90" t="s">
        <v>6</v>
      </c>
      <c r="L116" s="83">
        <f>(E116*F116)/J116</f>
        <v>0</v>
      </c>
      <c r="M116" s="45"/>
      <c r="N116" s="162">
        <f>E116*F116*M116</f>
        <v>0</v>
      </c>
      <c r="O116" s="163">
        <f>L116*M116</f>
        <v>0</v>
      </c>
    </row>
    <row r="117" spans="1:15" ht="15" customHeight="1">
      <c r="A117" s="473"/>
      <c r="B117" s="459"/>
      <c r="C117" s="461"/>
      <c r="D117" s="762"/>
      <c r="E117" s="31"/>
      <c r="F117" s="31"/>
      <c r="G117" s="87" t="s">
        <v>401</v>
      </c>
      <c r="H117" s="88" t="s">
        <v>42</v>
      </c>
      <c r="I117" s="98" t="s">
        <v>5</v>
      </c>
      <c r="J117" s="89">
        <v>2</v>
      </c>
      <c r="K117" s="90" t="s">
        <v>6</v>
      </c>
      <c r="L117" s="83">
        <f>(E117*F117)/J117</f>
        <v>0</v>
      </c>
      <c r="M117" s="45"/>
      <c r="N117" s="162">
        <f>E117*F117*M117</f>
        <v>0</v>
      </c>
      <c r="O117" s="163">
        <f>L117*M117</f>
        <v>0</v>
      </c>
    </row>
    <row r="118" spans="1:15" ht="15" customHeight="1">
      <c r="A118" s="473"/>
      <c r="B118" s="459"/>
      <c r="C118" s="461"/>
      <c r="D118" s="762"/>
      <c r="E118" s="31"/>
      <c r="F118" s="31"/>
      <c r="G118" s="87" t="s">
        <v>401</v>
      </c>
      <c r="H118" s="88" t="s">
        <v>42</v>
      </c>
      <c r="I118" s="98" t="s">
        <v>5</v>
      </c>
      <c r="J118" s="89">
        <v>2</v>
      </c>
      <c r="K118" s="90" t="s">
        <v>6</v>
      </c>
      <c r="L118" s="83">
        <f t="shared" si="3"/>
        <v>0</v>
      </c>
      <c r="M118" s="45"/>
      <c r="N118" s="162">
        <f t="shared" si="4"/>
        <v>0</v>
      </c>
      <c r="O118" s="163">
        <f t="shared" si="5"/>
        <v>0</v>
      </c>
    </row>
    <row r="119" spans="1:15" ht="2.1" customHeight="1">
      <c r="A119" s="473"/>
      <c r="B119" s="459"/>
      <c r="C119" s="461"/>
      <c r="D119" s="761"/>
      <c r="E119" s="59"/>
      <c r="F119" s="59"/>
      <c r="G119" s="91"/>
      <c r="H119" s="92"/>
      <c r="I119" s="92"/>
      <c r="J119" s="92"/>
      <c r="K119" s="93"/>
      <c r="L119" s="94"/>
      <c r="M119" s="59"/>
      <c r="N119" s="164"/>
      <c r="O119" s="166"/>
    </row>
    <row r="120" spans="1:15" ht="15" customHeight="1">
      <c r="A120" s="473"/>
      <c r="B120" s="459"/>
      <c r="C120" s="461"/>
      <c r="D120" s="762"/>
      <c r="E120" s="31"/>
      <c r="F120" s="31"/>
      <c r="G120" s="87" t="s">
        <v>402</v>
      </c>
      <c r="H120" s="88" t="s">
        <v>43</v>
      </c>
      <c r="I120" s="98" t="s">
        <v>5</v>
      </c>
      <c r="J120" s="89">
        <v>0.9</v>
      </c>
      <c r="K120" s="90" t="s">
        <v>6</v>
      </c>
      <c r="L120" s="83">
        <f t="shared" si="3"/>
        <v>0</v>
      </c>
      <c r="M120" s="45"/>
      <c r="N120" s="162">
        <f t="shared" si="4"/>
        <v>0</v>
      </c>
      <c r="O120" s="163">
        <f t="shared" si="5"/>
        <v>0</v>
      </c>
    </row>
    <row r="121" spans="1:15" ht="2.1" customHeight="1">
      <c r="A121" s="473"/>
      <c r="B121" s="459"/>
      <c r="C121" s="461"/>
      <c r="D121" s="761"/>
      <c r="E121" s="59"/>
      <c r="F121" s="59"/>
      <c r="G121" s="91"/>
      <c r="H121" s="92"/>
      <c r="I121" s="92"/>
      <c r="J121" s="92"/>
      <c r="K121" s="93"/>
      <c r="L121" s="94"/>
      <c r="M121" s="59"/>
      <c r="N121" s="164"/>
      <c r="O121" s="166"/>
    </row>
    <row r="122" spans="1:15" ht="15" customHeight="1">
      <c r="A122" s="473"/>
      <c r="B122" s="459"/>
      <c r="C122" s="461"/>
      <c r="D122" s="762"/>
      <c r="E122" s="31"/>
      <c r="F122" s="31"/>
      <c r="G122" s="87" t="s">
        <v>403</v>
      </c>
      <c r="H122" s="88" t="s">
        <v>44</v>
      </c>
      <c r="I122" s="98" t="s">
        <v>5</v>
      </c>
      <c r="J122" s="89">
        <v>1.5</v>
      </c>
      <c r="K122" s="90" t="s">
        <v>6</v>
      </c>
      <c r="L122" s="83">
        <f t="shared" si="3"/>
        <v>0</v>
      </c>
      <c r="M122" s="45"/>
      <c r="N122" s="162">
        <f t="shared" si="4"/>
        <v>0</v>
      </c>
      <c r="O122" s="163">
        <f t="shared" si="5"/>
        <v>0</v>
      </c>
    </row>
    <row r="123" spans="1:15" ht="2.1" customHeight="1">
      <c r="A123" s="473"/>
      <c r="B123" s="459"/>
      <c r="C123" s="461"/>
      <c r="D123" s="761"/>
      <c r="E123" s="59"/>
      <c r="F123" s="59"/>
      <c r="G123" s="91"/>
      <c r="H123" s="92"/>
      <c r="I123" s="92"/>
      <c r="J123" s="92"/>
      <c r="K123" s="93"/>
      <c r="L123" s="94"/>
      <c r="M123" s="59"/>
      <c r="N123" s="164"/>
      <c r="O123" s="166"/>
    </row>
    <row r="124" spans="1:15" ht="15" customHeight="1">
      <c r="A124" s="473"/>
      <c r="B124" s="459"/>
      <c r="C124" s="461"/>
      <c r="D124" s="762"/>
      <c r="E124" s="31"/>
      <c r="F124" s="31"/>
      <c r="G124" s="87" t="s">
        <v>404</v>
      </c>
      <c r="H124" s="88" t="s">
        <v>45</v>
      </c>
      <c r="I124" s="98" t="s">
        <v>5</v>
      </c>
      <c r="J124" s="89">
        <v>1</v>
      </c>
      <c r="K124" s="90" t="s">
        <v>6</v>
      </c>
      <c r="L124" s="83">
        <f t="shared" si="3"/>
        <v>0</v>
      </c>
      <c r="M124" s="45"/>
      <c r="N124" s="162">
        <f t="shared" si="4"/>
        <v>0</v>
      </c>
      <c r="O124" s="163">
        <f t="shared" si="5"/>
        <v>0</v>
      </c>
    </row>
    <row r="125" spans="1:15" ht="2.1" customHeight="1">
      <c r="A125" s="473"/>
      <c r="B125" s="459"/>
      <c r="C125" s="461"/>
      <c r="D125" s="761"/>
      <c r="E125" s="59"/>
      <c r="F125" s="59"/>
      <c r="G125" s="91"/>
      <c r="H125" s="92"/>
      <c r="I125" s="92"/>
      <c r="J125" s="92"/>
      <c r="K125" s="93"/>
      <c r="L125" s="94"/>
      <c r="M125" s="59"/>
      <c r="N125" s="164"/>
      <c r="O125" s="166"/>
    </row>
    <row r="126" spans="1:15" ht="15" customHeight="1">
      <c r="A126" s="473"/>
      <c r="B126" s="459"/>
      <c r="C126" s="461"/>
      <c r="D126" s="762"/>
      <c r="E126" s="31"/>
      <c r="F126" s="31"/>
      <c r="G126" s="87" t="s">
        <v>405</v>
      </c>
      <c r="H126" s="88" t="s">
        <v>46</v>
      </c>
      <c r="I126" s="98" t="s">
        <v>5</v>
      </c>
      <c r="J126" s="89">
        <v>1.05</v>
      </c>
      <c r="K126" s="90" t="s">
        <v>6</v>
      </c>
      <c r="L126" s="83">
        <f t="shared" si="3"/>
        <v>0</v>
      </c>
      <c r="M126" s="45"/>
      <c r="N126" s="162">
        <f t="shared" si="4"/>
        <v>0</v>
      </c>
      <c r="O126" s="163">
        <f t="shared" si="5"/>
        <v>0</v>
      </c>
    </row>
    <row r="127" spans="1:15" ht="2.1" customHeight="1">
      <c r="A127" s="473"/>
      <c r="B127" s="459"/>
      <c r="C127" s="461"/>
      <c r="D127" s="761"/>
      <c r="E127" s="59"/>
      <c r="F127" s="59"/>
      <c r="G127" s="91"/>
      <c r="H127" s="92"/>
      <c r="I127" s="92"/>
      <c r="J127" s="92"/>
      <c r="K127" s="93"/>
      <c r="L127" s="94"/>
      <c r="M127" s="59"/>
      <c r="N127" s="164"/>
      <c r="O127" s="166"/>
    </row>
    <row r="128" spans="1:15" ht="15" customHeight="1">
      <c r="A128" s="473"/>
      <c r="B128" s="459"/>
      <c r="C128" s="461"/>
      <c r="D128" s="762"/>
      <c r="E128" s="31"/>
      <c r="F128" s="31"/>
      <c r="G128" s="87" t="s">
        <v>406</v>
      </c>
      <c r="H128" s="88" t="s">
        <v>47</v>
      </c>
      <c r="I128" s="98" t="s">
        <v>5</v>
      </c>
      <c r="J128" s="89">
        <v>1</v>
      </c>
      <c r="K128" s="90" t="s">
        <v>6</v>
      </c>
      <c r="L128" s="83">
        <f t="shared" si="3"/>
        <v>0</v>
      </c>
      <c r="M128" s="45"/>
      <c r="N128" s="162">
        <f t="shared" si="4"/>
        <v>0</v>
      </c>
      <c r="O128" s="163">
        <f t="shared" si="5"/>
        <v>0</v>
      </c>
    </row>
    <row r="129" spans="1:15" ht="2.1" customHeight="1">
      <c r="A129" s="473"/>
      <c r="B129" s="459"/>
      <c r="C129" s="461"/>
      <c r="D129" s="761"/>
      <c r="E129" s="59"/>
      <c r="F129" s="59"/>
      <c r="G129" s="91"/>
      <c r="H129" s="92"/>
      <c r="I129" s="92"/>
      <c r="J129" s="92"/>
      <c r="K129" s="93"/>
      <c r="L129" s="94"/>
      <c r="M129" s="59"/>
      <c r="N129" s="164"/>
      <c r="O129" s="166"/>
    </row>
    <row r="130" spans="1:15" ht="15" customHeight="1">
      <c r="A130" s="473"/>
      <c r="B130" s="459"/>
      <c r="C130" s="461"/>
      <c r="D130" s="762"/>
      <c r="E130" s="31"/>
      <c r="F130" s="31"/>
      <c r="G130" s="87" t="s">
        <v>407</v>
      </c>
      <c r="H130" s="88" t="s">
        <v>48</v>
      </c>
      <c r="I130" s="98" t="s">
        <v>15</v>
      </c>
      <c r="J130" s="89">
        <v>3.6</v>
      </c>
      <c r="K130" s="90" t="s">
        <v>6</v>
      </c>
      <c r="L130" s="83">
        <f t="shared" si="3"/>
        <v>0</v>
      </c>
      <c r="M130" s="45"/>
      <c r="N130" s="162">
        <f t="shared" si="4"/>
        <v>0</v>
      </c>
      <c r="O130" s="163">
        <f t="shared" si="5"/>
        <v>0</v>
      </c>
    </row>
    <row r="131" spans="1:15" ht="2.1" customHeight="1">
      <c r="A131" s="473"/>
      <c r="B131" s="459"/>
      <c r="C131" s="461"/>
      <c r="D131" s="761"/>
      <c r="E131" s="59"/>
      <c r="F131" s="59"/>
      <c r="G131" s="91"/>
      <c r="H131" s="92"/>
      <c r="I131" s="92"/>
      <c r="J131" s="92"/>
      <c r="K131" s="93"/>
      <c r="L131" s="94"/>
      <c r="M131" s="59"/>
      <c r="N131" s="164"/>
      <c r="O131" s="166"/>
    </row>
    <row r="132" spans="1:15" ht="15" customHeight="1">
      <c r="A132" s="473"/>
      <c r="B132" s="459"/>
      <c r="C132" s="461"/>
      <c r="D132" s="762"/>
      <c r="E132" s="31"/>
      <c r="F132" s="31"/>
      <c r="G132" s="87" t="s">
        <v>408</v>
      </c>
      <c r="H132" s="88" t="s">
        <v>49</v>
      </c>
      <c r="I132" s="98" t="s">
        <v>15</v>
      </c>
      <c r="J132" s="89">
        <v>0.6</v>
      </c>
      <c r="K132" s="90" t="s">
        <v>6</v>
      </c>
      <c r="L132" s="83">
        <f t="shared" si="3"/>
        <v>0</v>
      </c>
      <c r="M132" s="45"/>
      <c r="N132" s="162">
        <f t="shared" si="4"/>
        <v>0</v>
      </c>
      <c r="O132" s="163">
        <f t="shared" si="5"/>
        <v>0</v>
      </c>
    </row>
    <row r="133" spans="1:15" ht="2.1" customHeight="1">
      <c r="A133" s="473"/>
      <c r="B133" s="459"/>
      <c r="C133" s="461"/>
      <c r="D133" s="761"/>
      <c r="E133" s="59"/>
      <c r="F133" s="59"/>
      <c r="G133" s="91"/>
      <c r="H133" s="92"/>
      <c r="I133" s="92"/>
      <c r="J133" s="92"/>
      <c r="K133" s="93"/>
      <c r="L133" s="94"/>
      <c r="M133" s="59"/>
      <c r="N133" s="164"/>
      <c r="O133" s="166"/>
    </row>
    <row r="134" spans="1:15" ht="15" customHeight="1">
      <c r="A134" s="473"/>
      <c r="B134" s="459"/>
      <c r="C134" s="461"/>
      <c r="D134" s="762"/>
      <c r="E134" s="31"/>
      <c r="F134" s="31"/>
      <c r="G134" s="87" t="s">
        <v>409</v>
      </c>
      <c r="H134" s="88" t="s">
        <v>50</v>
      </c>
      <c r="I134" s="98" t="s">
        <v>5</v>
      </c>
      <c r="J134" s="89">
        <v>2</v>
      </c>
      <c r="K134" s="90" t="s">
        <v>6</v>
      </c>
      <c r="L134" s="83">
        <f t="shared" si="3"/>
        <v>0</v>
      </c>
      <c r="M134" s="45"/>
      <c r="N134" s="162">
        <f t="shared" si="4"/>
        <v>0</v>
      </c>
      <c r="O134" s="163">
        <f t="shared" si="5"/>
        <v>0</v>
      </c>
    </row>
    <row r="135" spans="1:15" ht="2.1" customHeight="1">
      <c r="A135" s="473"/>
      <c r="B135" s="459"/>
      <c r="C135" s="461"/>
      <c r="D135" s="761"/>
      <c r="E135" s="59"/>
      <c r="F135" s="59"/>
      <c r="G135" s="91"/>
      <c r="H135" s="92"/>
      <c r="I135" s="92"/>
      <c r="J135" s="92"/>
      <c r="K135" s="93"/>
      <c r="L135" s="94"/>
      <c r="M135" s="59"/>
      <c r="N135" s="164"/>
      <c r="O135" s="166"/>
    </row>
    <row r="136" spans="1:15" ht="15" customHeight="1">
      <c r="A136" s="473"/>
      <c r="B136" s="459"/>
      <c r="C136" s="461"/>
      <c r="D136" s="760"/>
      <c r="E136" s="31"/>
      <c r="F136" s="31"/>
      <c r="G136" s="556" t="s">
        <v>767</v>
      </c>
      <c r="H136" s="556" t="s">
        <v>224</v>
      </c>
      <c r="I136" s="583" t="s">
        <v>15</v>
      </c>
      <c r="J136" s="557">
        <v>2.16</v>
      </c>
      <c r="K136" s="558" t="s">
        <v>6</v>
      </c>
      <c r="L136" s="83">
        <f t="shared" si="3"/>
        <v>0</v>
      </c>
      <c r="M136" s="45"/>
      <c r="N136" s="162">
        <f t="shared" si="4"/>
        <v>0</v>
      </c>
      <c r="O136" s="163">
        <f t="shared" si="5"/>
        <v>0</v>
      </c>
    </row>
    <row r="137" spans="1:15" ht="2.1" customHeight="1">
      <c r="A137" s="473"/>
      <c r="B137" s="459"/>
      <c r="C137" s="461"/>
      <c r="D137" s="761"/>
      <c r="E137" s="59"/>
      <c r="F137" s="59"/>
      <c r="G137" s="91"/>
      <c r="H137" s="92"/>
      <c r="I137" s="92"/>
      <c r="J137" s="92"/>
      <c r="K137" s="93"/>
      <c r="L137" s="94"/>
      <c r="M137" s="59"/>
      <c r="N137" s="164"/>
      <c r="O137" s="166"/>
    </row>
    <row r="138" spans="1:15" ht="15" customHeight="1">
      <c r="A138" s="473"/>
      <c r="B138" s="479"/>
      <c r="C138" s="480"/>
      <c r="D138" s="762"/>
      <c r="E138" s="31"/>
      <c r="F138" s="31"/>
      <c r="G138" s="580" t="s">
        <v>768</v>
      </c>
      <c r="H138" s="580" t="s">
        <v>224</v>
      </c>
      <c r="I138" s="589" t="s">
        <v>15</v>
      </c>
      <c r="J138" s="557">
        <v>3.6</v>
      </c>
      <c r="K138" s="558" t="s">
        <v>6</v>
      </c>
      <c r="L138" s="83">
        <f t="shared" si="3"/>
        <v>0</v>
      </c>
      <c r="M138" s="45"/>
      <c r="N138" s="162">
        <f t="shared" si="4"/>
        <v>0</v>
      </c>
      <c r="O138" s="163">
        <f t="shared" si="5"/>
        <v>0</v>
      </c>
    </row>
    <row r="139" spans="1:15" ht="2.1" customHeight="1">
      <c r="A139" s="473"/>
      <c r="B139" s="459"/>
      <c r="C139" s="461"/>
      <c r="D139" s="761"/>
      <c r="E139" s="59"/>
      <c r="F139" s="59"/>
      <c r="G139" s="91"/>
      <c r="H139" s="92"/>
      <c r="I139" s="92"/>
      <c r="J139" s="92"/>
      <c r="K139" s="93"/>
      <c r="L139" s="94"/>
      <c r="M139" s="59"/>
      <c r="N139" s="164"/>
      <c r="O139" s="166"/>
    </row>
    <row r="140" spans="1:15" ht="15" customHeight="1">
      <c r="A140" s="473"/>
      <c r="B140" s="479"/>
      <c r="C140" s="480"/>
      <c r="D140" s="762"/>
      <c r="E140" s="31"/>
      <c r="F140" s="31"/>
      <c r="G140" s="99" t="s">
        <v>390</v>
      </c>
      <c r="H140" s="100" t="s">
        <v>224</v>
      </c>
      <c r="I140" s="101"/>
      <c r="J140" s="102"/>
      <c r="K140" s="41"/>
      <c r="L140" s="103"/>
      <c r="M140" s="45"/>
      <c r="N140" s="175"/>
      <c r="O140" s="176"/>
    </row>
    <row r="141" spans="1:15" ht="2.1" customHeight="1">
      <c r="A141" s="473"/>
      <c r="B141" s="425" t="s">
        <v>290</v>
      </c>
      <c r="C141" s="481"/>
      <c r="D141" s="763"/>
      <c r="E141" s="36"/>
      <c r="F141" s="36"/>
      <c r="G141" s="50"/>
      <c r="H141" s="50"/>
      <c r="I141" s="46"/>
      <c r="J141" s="47"/>
      <c r="K141" s="48"/>
      <c r="L141" s="62"/>
      <c r="M141" s="73"/>
      <c r="N141" s="178"/>
      <c r="O141" s="171"/>
    </row>
    <row r="142" spans="1:15" ht="15" customHeight="1">
      <c r="A142" s="473"/>
      <c r="B142" s="482"/>
      <c r="C142" s="483"/>
      <c r="D142" s="762"/>
      <c r="E142" s="31"/>
      <c r="F142" s="31"/>
      <c r="G142" s="543" t="s">
        <v>638</v>
      </c>
      <c r="H142" s="544" t="s">
        <v>51</v>
      </c>
      <c r="I142" s="545" t="s">
        <v>5</v>
      </c>
      <c r="J142" s="546">
        <v>2</v>
      </c>
      <c r="K142" s="547" t="s">
        <v>6</v>
      </c>
      <c r="L142" s="114">
        <f>(E142*F142)/J142</f>
        <v>0</v>
      </c>
      <c r="M142" s="45"/>
      <c r="N142" s="162">
        <f>E142*F142*M142</f>
        <v>0</v>
      </c>
      <c r="O142" s="162">
        <f>L142*M142</f>
        <v>0</v>
      </c>
    </row>
    <row r="143" spans="1:15" ht="2.1" customHeight="1">
      <c r="A143" s="473"/>
      <c r="B143" s="482"/>
      <c r="C143" s="483"/>
      <c r="D143" s="761"/>
      <c r="E143" s="59"/>
      <c r="F143" s="59"/>
      <c r="G143" s="525"/>
      <c r="H143" s="526"/>
      <c r="I143" s="526"/>
      <c r="J143" s="526"/>
      <c r="K143" s="527"/>
      <c r="L143" s="94"/>
      <c r="M143" s="59"/>
      <c r="N143" s="164"/>
      <c r="O143" s="166"/>
    </row>
    <row r="144" spans="1:15" ht="15" customHeight="1">
      <c r="A144" s="473"/>
      <c r="B144" s="482"/>
      <c r="C144" s="483"/>
      <c r="D144" s="764"/>
      <c r="E144" s="31"/>
      <c r="F144" s="43"/>
      <c r="G144" s="518" t="s">
        <v>639</v>
      </c>
      <c r="H144" s="519" t="s">
        <v>51</v>
      </c>
      <c r="I144" s="520" t="s">
        <v>15</v>
      </c>
      <c r="J144" s="521">
        <v>2</v>
      </c>
      <c r="K144" s="522" t="s">
        <v>6</v>
      </c>
      <c r="L144" s="83">
        <f>(E144*F144)/J144</f>
        <v>0</v>
      </c>
      <c r="M144" s="61"/>
      <c r="N144" s="162">
        <f>E144*F144*M144</f>
        <v>0</v>
      </c>
      <c r="O144" s="163">
        <f>L144*M144</f>
        <v>0</v>
      </c>
    </row>
    <row r="145" spans="1:15" ht="2.1" customHeight="1">
      <c r="A145" s="473"/>
      <c r="B145" s="482"/>
      <c r="C145" s="483"/>
      <c r="D145" s="761"/>
      <c r="E145" s="59"/>
      <c r="F145" s="59"/>
      <c r="G145" s="525"/>
      <c r="H145" s="526"/>
      <c r="I145" s="526"/>
      <c r="J145" s="526"/>
      <c r="K145" s="527"/>
      <c r="L145" s="94"/>
      <c r="M145" s="59"/>
      <c r="N145" s="164"/>
      <c r="O145" s="166"/>
    </row>
    <row r="146" spans="1:15" ht="15" customHeight="1">
      <c r="A146" s="473"/>
      <c r="B146" s="482"/>
      <c r="C146" s="483"/>
      <c r="D146" s="762"/>
      <c r="E146" s="31"/>
      <c r="F146" s="31"/>
      <c r="G146" s="518" t="s">
        <v>640</v>
      </c>
      <c r="H146" s="519" t="s">
        <v>52</v>
      </c>
      <c r="I146" s="520" t="s">
        <v>5</v>
      </c>
      <c r="J146" s="521">
        <v>2</v>
      </c>
      <c r="K146" s="522" t="s">
        <v>6</v>
      </c>
      <c r="L146" s="83">
        <f>(E146*F146)/J146</f>
        <v>0</v>
      </c>
      <c r="M146" s="45"/>
      <c r="N146" s="162">
        <f>E146*F146*M146</f>
        <v>0</v>
      </c>
      <c r="O146" s="163">
        <f>L146*M146</f>
        <v>0</v>
      </c>
    </row>
    <row r="147" spans="1:15" ht="2.1" customHeight="1">
      <c r="A147" s="473"/>
      <c r="B147" s="482"/>
      <c r="C147" s="483"/>
      <c r="D147" s="761"/>
      <c r="E147" s="59"/>
      <c r="F147" s="59"/>
      <c r="G147" s="525"/>
      <c r="H147" s="526"/>
      <c r="I147" s="526"/>
      <c r="J147" s="526"/>
      <c r="K147" s="527"/>
      <c r="L147" s="94"/>
      <c r="M147" s="59"/>
      <c r="N147" s="164"/>
      <c r="O147" s="166"/>
    </row>
    <row r="148" spans="1:15" ht="15" customHeight="1">
      <c r="A148" s="473"/>
      <c r="B148" s="482"/>
      <c r="C148" s="483"/>
      <c r="D148" s="762" t="s">
        <v>837</v>
      </c>
      <c r="E148" s="31">
        <v>0.5</v>
      </c>
      <c r="F148" s="31">
        <v>1</v>
      </c>
      <c r="G148" s="518" t="s">
        <v>641</v>
      </c>
      <c r="H148" s="519" t="s">
        <v>52</v>
      </c>
      <c r="I148" s="520" t="s">
        <v>15</v>
      </c>
      <c r="J148" s="521">
        <v>2</v>
      </c>
      <c r="K148" s="522" t="s">
        <v>6</v>
      </c>
      <c r="L148" s="83">
        <f>(E148*F148)/J148</f>
        <v>0.25</v>
      </c>
      <c r="M148" s="45"/>
      <c r="N148" s="162">
        <f>E148*F148*M148</f>
        <v>0</v>
      </c>
      <c r="O148" s="163">
        <f>L148*M148</f>
        <v>0</v>
      </c>
    </row>
    <row r="149" spans="1:15" ht="2.1" customHeight="1">
      <c r="A149" s="473"/>
      <c r="B149" s="482"/>
      <c r="C149" s="483"/>
      <c r="D149" s="761"/>
      <c r="E149" s="59"/>
      <c r="F149" s="59"/>
      <c r="G149" s="91"/>
      <c r="H149" s="92"/>
      <c r="I149" s="92"/>
      <c r="J149" s="92"/>
      <c r="K149" s="93"/>
      <c r="L149" s="94"/>
      <c r="M149" s="59"/>
      <c r="N149" s="164"/>
      <c r="O149" s="166"/>
    </row>
    <row r="150" spans="1:15" ht="15" customHeight="1">
      <c r="A150" s="473"/>
      <c r="B150" s="482"/>
      <c r="C150" s="483"/>
      <c r="D150" s="762"/>
      <c r="E150" s="31"/>
      <c r="F150" s="31"/>
      <c r="G150" s="87" t="s">
        <v>411</v>
      </c>
      <c r="H150" s="88" t="s">
        <v>53</v>
      </c>
      <c r="I150" s="98" t="s">
        <v>15</v>
      </c>
      <c r="J150" s="89">
        <v>4</v>
      </c>
      <c r="K150" s="90" t="s">
        <v>6</v>
      </c>
      <c r="L150" s="83">
        <f>(E150*F150)/J150</f>
        <v>0</v>
      </c>
      <c r="M150" s="45"/>
      <c r="N150" s="162">
        <f>E150*F150*M150</f>
        <v>0</v>
      </c>
      <c r="O150" s="163">
        <f>L150*M150</f>
        <v>0</v>
      </c>
    </row>
    <row r="151" spans="1:15" ht="2.1" customHeight="1">
      <c r="A151" s="473"/>
      <c r="B151" s="482"/>
      <c r="C151" s="483"/>
      <c r="D151" s="761"/>
      <c r="E151" s="59"/>
      <c r="F151" s="59"/>
      <c r="G151" s="91"/>
      <c r="H151" s="92"/>
      <c r="I151" s="92"/>
      <c r="J151" s="92"/>
      <c r="K151" s="93"/>
      <c r="L151" s="94"/>
      <c r="M151" s="59"/>
      <c r="N151" s="164"/>
      <c r="O151" s="166"/>
    </row>
    <row r="152" spans="1:15" ht="15" customHeight="1">
      <c r="A152" s="473"/>
      <c r="B152" s="482"/>
      <c r="C152" s="483"/>
      <c r="D152" s="762"/>
      <c r="E152" s="31"/>
      <c r="F152" s="31"/>
      <c r="G152" s="518" t="s">
        <v>642</v>
      </c>
      <c r="H152" s="519" t="s">
        <v>54</v>
      </c>
      <c r="I152" s="520" t="s">
        <v>5</v>
      </c>
      <c r="J152" s="521">
        <v>2</v>
      </c>
      <c r="K152" s="522" t="s">
        <v>6</v>
      </c>
      <c r="L152" s="83">
        <f>(E152*F152)/J152</f>
        <v>0</v>
      </c>
      <c r="M152" s="45"/>
      <c r="N152" s="162">
        <f>E152*F152*M152</f>
        <v>0</v>
      </c>
      <c r="O152" s="163">
        <f>L152*M152</f>
        <v>0</v>
      </c>
    </row>
    <row r="153" spans="1:15" ht="2.1" customHeight="1">
      <c r="A153" s="473"/>
      <c r="B153" s="482"/>
      <c r="C153" s="483"/>
      <c r="D153" s="761"/>
      <c r="E153" s="59"/>
      <c r="F153" s="59"/>
      <c r="G153" s="525"/>
      <c r="H153" s="526"/>
      <c r="I153" s="526"/>
      <c r="J153" s="526"/>
      <c r="K153" s="527"/>
      <c r="L153" s="94"/>
      <c r="M153" s="59"/>
      <c r="N153" s="164"/>
      <c r="O153" s="166"/>
    </row>
    <row r="154" spans="1:15" ht="15" customHeight="1">
      <c r="A154" s="473"/>
      <c r="B154" s="482"/>
      <c r="C154" s="483"/>
      <c r="D154" s="762"/>
      <c r="E154" s="31"/>
      <c r="F154" s="31"/>
      <c r="G154" s="518" t="s">
        <v>643</v>
      </c>
      <c r="H154" s="519" t="s">
        <v>54</v>
      </c>
      <c r="I154" s="520" t="s">
        <v>15</v>
      </c>
      <c r="J154" s="521">
        <v>2</v>
      </c>
      <c r="K154" s="522" t="s">
        <v>6</v>
      </c>
      <c r="L154" s="83">
        <f>(E154*F154)/J154</f>
        <v>0</v>
      </c>
      <c r="M154" s="45"/>
      <c r="N154" s="162">
        <f>E154*F154*M154</f>
        <v>0</v>
      </c>
      <c r="O154" s="163">
        <f>L154*M154</f>
        <v>0</v>
      </c>
    </row>
    <row r="155" spans="1:15" ht="2.1" customHeight="1">
      <c r="A155" s="473"/>
      <c r="B155" s="482"/>
      <c r="C155" s="483"/>
      <c r="D155" s="761"/>
      <c r="E155" s="59"/>
      <c r="F155" s="59"/>
      <c r="G155" s="525"/>
      <c r="H155" s="526"/>
      <c r="I155" s="526"/>
      <c r="J155" s="526"/>
      <c r="K155" s="527"/>
      <c r="L155" s="94"/>
      <c r="M155" s="59"/>
      <c r="N155" s="164"/>
      <c r="O155" s="166"/>
    </row>
    <row r="156" spans="1:15" ht="15" customHeight="1">
      <c r="A156" s="473"/>
      <c r="B156" s="482"/>
      <c r="C156" s="483"/>
      <c r="D156" s="762"/>
      <c r="E156" s="31"/>
      <c r="F156" s="31"/>
      <c r="G156" s="518" t="s">
        <v>644</v>
      </c>
      <c r="H156" s="519" t="s">
        <v>55</v>
      </c>
      <c r="I156" s="520" t="s">
        <v>5</v>
      </c>
      <c r="J156" s="521">
        <v>2</v>
      </c>
      <c r="K156" s="522" t="s">
        <v>6</v>
      </c>
      <c r="L156" s="83">
        <f>(E156*F156)/J156</f>
        <v>0</v>
      </c>
      <c r="M156" s="45"/>
      <c r="N156" s="162">
        <f>E156*F156*M156</f>
        <v>0</v>
      </c>
      <c r="O156" s="163">
        <f>L156*M156</f>
        <v>0</v>
      </c>
    </row>
    <row r="157" spans="1:15" ht="2.1" customHeight="1">
      <c r="A157" s="473"/>
      <c r="B157" s="482"/>
      <c r="C157" s="483"/>
      <c r="D157" s="761"/>
      <c r="E157" s="59"/>
      <c r="F157" s="59"/>
      <c r="G157" s="525"/>
      <c r="H157" s="526"/>
      <c r="I157" s="526"/>
      <c r="J157" s="526"/>
      <c r="K157" s="527"/>
      <c r="L157" s="94"/>
      <c r="M157" s="59"/>
      <c r="N157" s="164"/>
      <c r="O157" s="166"/>
    </row>
    <row r="158" spans="1:15" ht="15" customHeight="1">
      <c r="A158" s="473"/>
      <c r="B158" s="484"/>
      <c r="C158" s="485"/>
      <c r="D158" s="762"/>
      <c r="E158" s="31"/>
      <c r="F158" s="31"/>
      <c r="G158" s="529" t="s">
        <v>645</v>
      </c>
      <c r="H158" s="530" t="s">
        <v>55</v>
      </c>
      <c r="I158" s="531" t="s">
        <v>15</v>
      </c>
      <c r="J158" s="532">
        <v>2</v>
      </c>
      <c r="K158" s="533" t="s">
        <v>6</v>
      </c>
      <c r="L158" s="115">
        <f>(E158*F158)/J158</f>
        <v>0</v>
      </c>
      <c r="M158" s="45"/>
      <c r="N158" s="172">
        <f>E158*F158*M158</f>
        <v>0</v>
      </c>
      <c r="O158" s="173">
        <f>L158*M158</f>
        <v>0</v>
      </c>
    </row>
    <row r="159" spans="1:15" ht="2.1" customHeight="1">
      <c r="A159" s="473"/>
      <c r="B159" s="434" t="s">
        <v>716</v>
      </c>
      <c r="C159" s="486"/>
      <c r="D159" s="763"/>
      <c r="E159" s="36"/>
      <c r="F159" s="36"/>
      <c r="G159" s="49"/>
      <c r="H159" s="50"/>
      <c r="I159" s="46"/>
      <c r="J159" s="47"/>
      <c r="K159" s="48"/>
      <c r="L159" s="62"/>
      <c r="M159" s="73"/>
      <c r="N159" s="179"/>
      <c r="O159" s="179"/>
    </row>
    <row r="160" spans="1:15" ht="20.100000000000001" customHeight="1">
      <c r="A160" s="473"/>
      <c r="B160" s="487"/>
      <c r="C160" s="488"/>
      <c r="D160" s="764"/>
      <c r="E160" s="31"/>
      <c r="F160" s="31"/>
      <c r="G160" s="78" t="s">
        <v>412</v>
      </c>
      <c r="H160" s="84" t="s">
        <v>56</v>
      </c>
      <c r="I160" s="125" t="s">
        <v>15</v>
      </c>
      <c r="J160" s="85">
        <v>1</v>
      </c>
      <c r="K160" s="86" t="s">
        <v>6</v>
      </c>
      <c r="L160" s="114">
        <f>(E160*F160)/J160</f>
        <v>0</v>
      </c>
      <c r="M160" s="45"/>
      <c r="N160" s="162">
        <f>E160*F160*M160</f>
        <v>0</v>
      </c>
      <c r="O160" s="162">
        <f>L160*M160</f>
        <v>0</v>
      </c>
    </row>
    <row r="161" spans="1:15" ht="2.1" customHeight="1">
      <c r="A161" s="473"/>
      <c r="B161" s="487"/>
      <c r="C161" s="488"/>
      <c r="D161" s="761"/>
      <c r="E161" s="59"/>
      <c r="F161" s="59"/>
      <c r="G161" s="91"/>
      <c r="H161" s="92"/>
      <c r="I161" s="92"/>
      <c r="J161" s="92"/>
      <c r="K161" s="93"/>
      <c r="L161" s="94"/>
      <c r="M161" s="59"/>
      <c r="N161" s="164"/>
      <c r="O161" s="166"/>
    </row>
    <row r="162" spans="1:15" ht="20.100000000000001" customHeight="1">
      <c r="A162" s="473"/>
      <c r="B162" s="489"/>
      <c r="C162" s="490"/>
      <c r="D162" s="764"/>
      <c r="E162" s="31"/>
      <c r="F162" s="31"/>
      <c r="G162" s="99" t="s">
        <v>413</v>
      </c>
      <c r="H162" s="100" t="s">
        <v>57</v>
      </c>
      <c r="I162" s="101"/>
      <c r="J162" s="105"/>
      <c r="K162" s="60"/>
      <c r="L162" s="103"/>
      <c r="M162" s="45"/>
      <c r="N162" s="172">
        <f>E162*F162*M162</f>
        <v>0</v>
      </c>
      <c r="O162" s="169"/>
    </row>
    <row r="163" spans="1:15" ht="2.1" customHeight="1">
      <c r="A163" s="473"/>
      <c r="B163" s="431" t="s">
        <v>355</v>
      </c>
      <c r="C163" s="430" t="s">
        <v>356</v>
      </c>
      <c r="D163" s="763"/>
      <c r="E163" s="36"/>
      <c r="F163" s="74"/>
      <c r="G163" s="49"/>
      <c r="H163" s="50"/>
      <c r="I163" s="46"/>
      <c r="J163" s="47"/>
      <c r="K163" s="48"/>
      <c r="L163" s="62"/>
      <c r="M163" s="73"/>
      <c r="N163" s="179"/>
      <c r="O163" s="171"/>
    </row>
    <row r="164" spans="1:15" ht="15" customHeight="1">
      <c r="A164" s="473"/>
      <c r="B164" s="491"/>
      <c r="C164" s="475"/>
      <c r="D164" s="760" t="s">
        <v>783</v>
      </c>
      <c r="E164" s="31">
        <v>1</v>
      </c>
      <c r="F164" s="31">
        <v>1</v>
      </c>
      <c r="G164" s="548" t="s">
        <v>691</v>
      </c>
      <c r="H164" s="544" t="s">
        <v>58</v>
      </c>
      <c r="I164" s="545" t="s">
        <v>15</v>
      </c>
      <c r="J164" s="546">
        <v>2</v>
      </c>
      <c r="K164" s="547" t="s">
        <v>6</v>
      </c>
      <c r="L164" s="114">
        <f>(E164*F164)/J164</f>
        <v>0.5</v>
      </c>
      <c r="M164" s="45"/>
      <c r="N164" s="162">
        <f>E164*F164*M164</f>
        <v>0</v>
      </c>
      <c r="O164" s="162">
        <f>L164*M164</f>
        <v>0</v>
      </c>
    </row>
    <row r="165" spans="1:15" ht="15" customHeight="1">
      <c r="A165" s="473"/>
      <c r="B165" s="491"/>
      <c r="C165" s="475"/>
      <c r="D165" s="760" t="s">
        <v>784</v>
      </c>
      <c r="E165" s="31">
        <v>2</v>
      </c>
      <c r="F165" s="31">
        <v>1</v>
      </c>
      <c r="G165" s="548" t="s">
        <v>691</v>
      </c>
      <c r="H165" s="544" t="s">
        <v>58</v>
      </c>
      <c r="I165" s="545" t="s">
        <v>15</v>
      </c>
      <c r="J165" s="546">
        <v>2</v>
      </c>
      <c r="K165" s="547" t="s">
        <v>6</v>
      </c>
      <c r="L165" s="114">
        <f>(E165*F165)/J165</f>
        <v>1</v>
      </c>
      <c r="M165" s="45"/>
      <c r="N165" s="162">
        <f>E165*F165*M165</f>
        <v>0</v>
      </c>
      <c r="O165" s="162">
        <f>L165*M165</f>
        <v>0</v>
      </c>
    </row>
    <row r="166" spans="1:15" ht="2.1" customHeight="1">
      <c r="A166" s="473"/>
      <c r="B166" s="491"/>
      <c r="C166" s="475"/>
      <c r="D166" s="761"/>
      <c r="E166" s="59"/>
      <c r="F166" s="59"/>
      <c r="G166" s="549"/>
      <c r="H166" s="526"/>
      <c r="I166" s="526"/>
      <c r="J166" s="526"/>
      <c r="K166" s="527"/>
      <c r="L166" s="94"/>
      <c r="M166" s="59"/>
      <c r="N166" s="164"/>
      <c r="O166" s="166"/>
    </row>
    <row r="167" spans="1:15" ht="15" customHeight="1">
      <c r="A167" s="473"/>
      <c r="B167" s="491"/>
      <c r="C167" s="475"/>
      <c r="D167" s="762"/>
      <c r="E167" s="31"/>
      <c r="F167" s="31">
        <v>1</v>
      </c>
      <c r="G167" s="550" t="s">
        <v>572</v>
      </c>
      <c r="H167" s="519" t="s">
        <v>59</v>
      </c>
      <c r="I167" s="520" t="s">
        <v>5</v>
      </c>
      <c r="J167" s="521">
        <v>1</v>
      </c>
      <c r="K167" s="522" t="s">
        <v>6</v>
      </c>
      <c r="L167" s="83">
        <f>(E167*F167)/J167</f>
        <v>0</v>
      </c>
      <c r="M167" s="45"/>
      <c r="N167" s="162">
        <f>E167*F167*M167</f>
        <v>0</v>
      </c>
      <c r="O167" s="163">
        <f>L167*M167</f>
        <v>0</v>
      </c>
    </row>
    <row r="168" spans="1:15" ht="15" customHeight="1">
      <c r="A168" s="473"/>
      <c r="B168" s="491"/>
      <c r="C168" s="475"/>
      <c r="D168" s="762"/>
      <c r="E168" s="31"/>
      <c r="F168" s="31">
        <v>1</v>
      </c>
      <c r="G168" s="550" t="s">
        <v>572</v>
      </c>
      <c r="H168" s="519" t="s">
        <v>59</v>
      </c>
      <c r="I168" s="520" t="s">
        <v>5</v>
      </c>
      <c r="J168" s="521">
        <v>1</v>
      </c>
      <c r="K168" s="522" t="s">
        <v>6</v>
      </c>
      <c r="L168" s="83">
        <f>(E168*F168)/J168</f>
        <v>0</v>
      </c>
      <c r="M168" s="45"/>
      <c r="N168" s="162">
        <f>E168*F168*M168</f>
        <v>0</v>
      </c>
      <c r="O168" s="163">
        <f>L168*M168</f>
        <v>0</v>
      </c>
    </row>
    <row r="169" spans="1:15" ht="15" customHeight="1">
      <c r="A169" s="473"/>
      <c r="B169" s="491"/>
      <c r="C169" s="475"/>
      <c r="D169" s="762"/>
      <c r="E169" s="31"/>
      <c r="F169" s="31">
        <v>12</v>
      </c>
      <c r="G169" s="550" t="s">
        <v>572</v>
      </c>
      <c r="H169" s="519" t="s">
        <v>59</v>
      </c>
      <c r="I169" s="520" t="s">
        <v>5</v>
      </c>
      <c r="J169" s="521">
        <v>1</v>
      </c>
      <c r="K169" s="522" t="s">
        <v>6</v>
      </c>
      <c r="L169" s="83">
        <f>(E169*F169)/J169</f>
        <v>0</v>
      </c>
      <c r="M169" s="45"/>
      <c r="N169" s="162">
        <f>E169*F169*M169</f>
        <v>0</v>
      </c>
      <c r="O169" s="163">
        <f>L169*M169</f>
        <v>0</v>
      </c>
    </row>
    <row r="170" spans="1:15" ht="15" customHeight="1">
      <c r="A170" s="473"/>
      <c r="B170" s="491"/>
      <c r="C170" s="475"/>
      <c r="D170" s="762"/>
      <c r="E170" s="31"/>
      <c r="F170" s="31"/>
      <c r="G170" s="550" t="s">
        <v>572</v>
      </c>
      <c r="H170" s="519" t="s">
        <v>59</v>
      </c>
      <c r="I170" s="520" t="s">
        <v>5</v>
      </c>
      <c r="J170" s="521">
        <v>1</v>
      </c>
      <c r="K170" s="522" t="s">
        <v>6</v>
      </c>
      <c r="L170" s="83">
        <f>(E170*F170)/J170</f>
        <v>0</v>
      </c>
      <c r="M170" s="45"/>
      <c r="N170" s="162">
        <f>E170*F170*M170</f>
        <v>0</v>
      </c>
      <c r="O170" s="163">
        <f>L170*M170</f>
        <v>0</v>
      </c>
    </row>
    <row r="171" spans="1:15" ht="2.1" customHeight="1">
      <c r="A171" s="473"/>
      <c r="B171" s="491"/>
      <c r="C171" s="475"/>
      <c r="D171" s="761"/>
      <c r="E171" s="59"/>
      <c r="F171" s="59"/>
      <c r="G171" s="549"/>
      <c r="H171" s="526"/>
      <c r="I171" s="526"/>
      <c r="J171" s="526"/>
      <c r="K171" s="527"/>
      <c r="L171" s="94"/>
      <c r="M171" s="59"/>
      <c r="N171" s="164"/>
      <c r="O171" s="166"/>
    </row>
    <row r="172" spans="1:15" ht="15" customHeight="1">
      <c r="A172" s="473"/>
      <c r="B172" s="491"/>
      <c r="C172" s="475"/>
      <c r="D172" s="762" t="s">
        <v>841</v>
      </c>
      <c r="E172" s="31">
        <v>1</v>
      </c>
      <c r="F172" s="31">
        <v>1</v>
      </c>
      <c r="G172" s="550" t="s">
        <v>573</v>
      </c>
      <c r="H172" s="519" t="s">
        <v>59</v>
      </c>
      <c r="I172" s="520" t="s">
        <v>15</v>
      </c>
      <c r="J172" s="521">
        <v>3</v>
      </c>
      <c r="K172" s="522" t="s">
        <v>6</v>
      </c>
      <c r="L172" s="83">
        <f>(E172*F172)/J172</f>
        <v>0.33333333333333331</v>
      </c>
      <c r="M172" s="45"/>
      <c r="N172" s="162">
        <f>E172*F172*M172</f>
        <v>0</v>
      </c>
      <c r="O172" s="163">
        <f>L172*M172</f>
        <v>0</v>
      </c>
    </row>
    <row r="173" spans="1:15" ht="2.1" customHeight="1">
      <c r="A173" s="473"/>
      <c r="B173" s="491"/>
      <c r="C173" s="475"/>
      <c r="D173" s="761"/>
      <c r="E173" s="59"/>
      <c r="F173" s="59"/>
      <c r="G173" s="549"/>
      <c r="H173" s="526"/>
      <c r="I173" s="526"/>
      <c r="J173" s="526"/>
      <c r="K173" s="527"/>
      <c r="L173" s="94"/>
      <c r="M173" s="59"/>
      <c r="N173" s="164"/>
      <c r="O173" s="166"/>
    </row>
    <row r="174" spans="1:15" ht="15" customHeight="1">
      <c r="A174" s="473"/>
      <c r="B174" s="491"/>
      <c r="C174" s="476"/>
      <c r="D174" s="760"/>
      <c r="E174" s="31"/>
      <c r="F174" s="31">
        <v>1</v>
      </c>
      <c r="G174" s="551" t="s">
        <v>692</v>
      </c>
      <c r="H174" s="530" t="s">
        <v>61</v>
      </c>
      <c r="I174" s="531" t="s">
        <v>5</v>
      </c>
      <c r="J174" s="532">
        <v>1.5</v>
      </c>
      <c r="K174" s="533" t="s">
        <v>6</v>
      </c>
      <c r="L174" s="115">
        <f>(E174*F174)/J174</f>
        <v>0</v>
      </c>
      <c r="M174" s="45"/>
      <c r="N174" s="172">
        <f>E174*F174*M174</f>
        <v>0</v>
      </c>
      <c r="O174" s="173">
        <f>L174*M174</f>
        <v>0</v>
      </c>
    </row>
    <row r="175" spans="1:15" ht="15" customHeight="1">
      <c r="A175" s="473"/>
      <c r="B175" s="491"/>
      <c r="C175" s="476"/>
      <c r="D175" s="760"/>
      <c r="E175" s="31"/>
      <c r="F175" s="31"/>
      <c r="G175" s="551" t="s">
        <v>692</v>
      </c>
      <c r="H175" s="530" t="s">
        <v>61</v>
      </c>
      <c r="I175" s="531" t="s">
        <v>5</v>
      </c>
      <c r="J175" s="532">
        <v>1.5</v>
      </c>
      <c r="K175" s="533" t="s">
        <v>6</v>
      </c>
      <c r="L175" s="115">
        <f>(E175*F175)/J175</f>
        <v>0</v>
      </c>
      <c r="M175" s="45"/>
      <c r="N175" s="172">
        <f>E175*F175*M175</f>
        <v>0</v>
      </c>
      <c r="O175" s="173">
        <f>L175*M175</f>
        <v>0</v>
      </c>
    </row>
    <row r="176" spans="1:15" ht="2.1" customHeight="1">
      <c r="A176" s="473"/>
      <c r="B176" s="491"/>
      <c r="C176" s="430" t="s">
        <v>357</v>
      </c>
      <c r="D176" s="763"/>
      <c r="E176" s="36"/>
      <c r="F176" s="74"/>
      <c r="G176" s="140"/>
      <c r="H176" s="50"/>
      <c r="I176" s="46"/>
      <c r="J176" s="47"/>
      <c r="K176" s="48"/>
      <c r="L176" s="62"/>
      <c r="M176" s="73"/>
      <c r="N176" s="179"/>
      <c r="O176" s="179"/>
    </row>
    <row r="177" spans="1:15" ht="15" customHeight="1">
      <c r="A177" s="473"/>
      <c r="B177" s="491"/>
      <c r="C177" s="475"/>
      <c r="D177" s="764" t="s">
        <v>838</v>
      </c>
      <c r="E177" s="31">
        <v>3</v>
      </c>
      <c r="F177" s="31">
        <v>1</v>
      </c>
      <c r="G177" s="137" t="s">
        <v>414</v>
      </c>
      <c r="H177" s="84" t="s">
        <v>60</v>
      </c>
      <c r="I177" s="125" t="s">
        <v>15</v>
      </c>
      <c r="J177" s="85">
        <v>15</v>
      </c>
      <c r="K177" s="86" t="s">
        <v>6</v>
      </c>
      <c r="L177" s="114">
        <f>(E177*F177)/J177</f>
        <v>0.2</v>
      </c>
      <c r="M177" s="45"/>
      <c r="N177" s="162">
        <f>E177*F177*M177</f>
        <v>0</v>
      </c>
      <c r="O177" s="162">
        <f>L177*M177</f>
        <v>0</v>
      </c>
    </row>
    <row r="178" spans="1:15" ht="15" customHeight="1">
      <c r="A178" s="473"/>
      <c r="B178" s="491"/>
      <c r="C178" s="475"/>
      <c r="D178" s="764" t="s">
        <v>839</v>
      </c>
      <c r="E178" s="31">
        <v>5</v>
      </c>
      <c r="F178" s="31">
        <v>1</v>
      </c>
      <c r="G178" s="137" t="s">
        <v>414</v>
      </c>
      <c r="H178" s="84" t="s">
        <v>60</v>
      </c>
      <c r="I178" s="125" t="s">
        <v>15</v>
      </c>
      <c r="J178" s="85">
        <v>15</v>
      </c>
      <c r="K178" s="86" t="s">
        <v>6</v>
      </c>
      <c r="L178" s="114">
        <f>(E178*F178)/J178</f>
        <v>0.33333333333333331</v>
      </c>
      <c r="M178" s="45"/>
      <c r="N178" s="162">
        <f>E178*F178*M178</f>
        <v>0</v>
      </c>
      <c r="O178" s="162">
        <f>L178*M178</f>
        <v>0</v>
      </c>
    </row>
    <row r="179" spans="1:15" ht="2.1" customHeight="1">
      <c r="A179" s="473"/>
      <c r="B179" s="491"/>
      <c r="C179" s="475"/>
      <c r="D179" s="761"/>
      <c r="E179" s="59"/>
      <c r="F179" s="59"/>
      <c r="G179" s="141"/>
      <c r="H179" s="92"/>
      <c r="I179" s="92"/>
      <c r="J179" s="92"/>
      <c r="K179" s="93"/>
      <c r="L179" s="94"/>
      <c r="M179" s="59"/>
      <c r="N179" s="164"/>
      <c r="O179" s="166"/>
    </row>
    <row r="180" spans="1:15" ht="15" customHeight="1">
      <c r="A180" s="473"/>
      <c r="B180" s="491"/>
      <c r="C180" s="476"/>
      <c r="D180" s="762" t="s">
        <v>832</v>
      </c>
      <c r="E180" s="31">
        <v>2</v>
      </c>
      <c r="F180" s="31">
        <v>1</v>
      </c>
      <c r="G180" s="136" t="s">
        <v>415</v>
      </c>
      <c r="H180" s="100" t="s">
        <v>62</v>
      </c>
      <c r="I180" s="110" t="s">
        <v>15</v>
      </c>
      <c r="J180" s="109">
        <v>14</v>
      </c>
      <c r="K180" s="108" t="s">
        <v>6</v>
      </c>
      <c r="L180" s="115">
        <f>(E180*F180)/J180</f>
        <v>0.14285714285714285</v>
      </c>
      <c r="M180" s="45"/>
      <c r="N180" s="172">
        <f>E180*F180*M180</f>
        <v>0</v>
      </c>
      <c r="O180" s="173">
        <f>L180*M180</f>
        <v>0</v>
      </c>
    </row>
    <row r="181" spans="1:15" ht="15" customHeight="1">
      <c r="A181" s="473"/>
      <c r="B181" s="491"/>
      <c r="C181" s="476"/>
      <c r="D181" s="762" t="s">
        <v>833</v>
      </c>
      <c r="E181" s="31">
        <v>4</v>
      </c>
      <c r="F181" s="31">
        <v>1</v>
      </c>
      <c r="G181" s="136" t="s">
        <v>415</v>
      </c>
      <c r="H181" s="100" t="s">
        <v>62</v>
      </c>
      <c r="I181" s="110" t="s">
        <v>15</v>
      </c>
      <c r="J181" s="109">
        <v>14</v>
      </c>
      <c r="K181" s="108" t="s">
        <v>6</v>
      </c>
      <c r="L181" s="115">
        <f>(E181*F181)/J181</f>
        <v>0.2857142857142857</v>
      </c>
      <c r="M181" s="45"/>
      <c r="N181" s="172">
        <f>E181*F181*M181</f>
        <v>0</v>
      </c>
      <c r="O181" s="173">
        <f>L181*M181</f>
        <v>0</v>
      </c>
    </row>
    <row r="182" spans="1:15" ht="2.1" customHeight="1">
      <c r="A182" s="473"/>
      <c r="B182" s="491"/>
      <c r="C182" s="430" t="s">
        <v>358</v>
      </c>
      <c r="D182" s="763"/>
      <c r="E182" s="36"/>
      <c r="F182" s="74"/>
      <c r="G182" s="140"/>
      <c r="H182" s="50"/>
      <c r="I182" s="46"/>
      <c r="J182" s="47"/>
      <c r="K182" s="48"/>
      <c r="L182" s="62"/>
      <c r="M182" s="73"/>
      <c r="N182" s="179"/>
      <c r="O182" s="179"/>
    </row>
    <row r="183" spans="1:15" ht="15" customHeight="1">
      <c r="A183" s="473"/>
      <c r="B183" s="491"/>
      <c r="C183" s="475"/>
      <c r="D183" s="765"/>
      <c r="E183" s="31"/>
      <c r="F183" s="43"/>
      <c r="G183" s="138" t="s">
        <v>646</v>
      </c>
      <c r="H183" s="111" t="s">
        <v>230</v>
      </c>
      <c r="I183" s="585" t="s">
        <v>5</v>
      </c>
      <c r="J183" s="552">
        <v>2</v>
      </c>
      <c r="K183" s="113" t="s">
        <v>6</v>
      </c>
      <c r="L183" s="114">
        <f>(E183*F183)/J183</f>
        <v>0</v>
      </c>
      <c r="M183" s="45"/>
      <c r="N183" s="162">
        <f>E183*F183*M183</f>
        <v>0</v>
      </c>
      <c r="O183" s="162">
        <f>L183*M183</f>
        <v>0</v>
      </c>
    </row>
    <row r="184" spans="1:15" ht="2.1" customHeight="1">
      <c r="A184" s="473"/>
      <c r="B184" s="491"/>
      <c r="C184" s="475"/>
      <c r="D184" s="761"/>
      <c r="E184" s="59"/>
      <c r="F184" s="59"/>
      <c r="G184" s="549"/>
      <c r="H184" s="526"/>
      <c r="I184" s="526"/>
      <c r="J184" s="526"/>
      <c r="K184" s="527"/>
      <c r="L184" s="94"/>
      <c r="M184" s="59"/>
      <c r="N184" s="164"/>
      <c r="O184" s="166"/>
    </row>
    <row r="185" spans="1:15" ht="15" customHeight="1">
      <c r="A185" s="473"/>
      <c r="B185" s="491"/>
      <c r="C185" s="475"/>
      <c r="D185" s="766"/>
      <c r="E185" s="31"/>
      <c r="F185" s="43"/>
      <c r="G185" s="584" t="s">
        <v>647</v>
      </c>
      <c r="H185" s="556" t="s">
        <v>230</v>
      </c>
      <c r="I185" s="583" t="s">
        <v>15</v>
      </c>
      <c r="J185" s="557">
        <v>2</v>
      </c>
      <c r="K185" s="558" t="s">
        <v>6</v>
      </c>
      <c r="L185" s="83">
        <f>(E185*F185)/J185</f>
        <v>0</v>
      </c>
      <c r="M185" s="45"/>
      <c r="N185" s="162">
        <f>E185*F185*M185</f>
        <v>0</v>
      </c>
      <c r="O185" s="163">
        <f>L185*M185</f>
        <v>0</v>
      </c>
    </row>
    <row r="186" spans="1:15" ht="2.1" customHeight="1">
      <c r="A186" s="473"/>
      <c r="B186" s="491"/>
      <c r="C186" s="475"/>
      <c r="D186" s="761"/>
      <c r="E186" s="59"/>
      <c r="F186" s="59"/>
      <c r="G186" s="549"/>
      <c r="H186" s="526"/>
      <c r="I186" s="526"/>
      <c r="J186" s="526"/>
      <c r="K186" s="527"/>
      <c r="L186" s="94"/>
      <c r="M186" s="59"/>
      <c r="N186" s="164"/>
      <c r="O186" s="166"/>
    </row>
    <row r="187" spans="1:15" ht="15" customHeight="1">
      <c r="A187" s="473"/>
      <c r="B187" s="491"/>
      <c r="C187" s="475"/>
      <c r="D187" s="760"/>
      <c r="E187" s="31"/>
      <c r="F187" s="31"/>
      <c r="G187" s="584" t="s">
        <v>648</v>
      </c>
      <c r="H187" s="556" t="s">
        <v>230</v>
      </c>
      <c r="I187" s="583" t="s">
        <v>5</v>
      </c>
      <c r="J187" s="557">
        <v>2</v>
      </c>
      <c r="K187" s="558" t="s">
        <v>6</v>
      </c>
      <c r="L187" s="83">
        <f>(E187*F187)/J187</f>
        <v>0</v>
      </c>
      <c r="M187" s="45"/>
      <c r="N187" s="162">
        <f>E187*F187*M187</f>
        <v>0</v>
      </c>
      <c r="O187" s="163">
        <f>L187*M187</f>
        <v>0</v>
      </c>
    </row>
    <row r="188" spans="1:15" ht="2.1" customHeight="1">
      <c r="A188" s="473"/>
      <c r="B188" s="491"/>
      <c r="C188" s="475"/>
      <c r="D188" s="761"/>
      <c r="E188" s="59"/>
      <c r="F188" s="59"/>
      <c r="G188" s="549"/>
      <c r="H188" s="526"/>
      <c r="I188" s="526"/>
      <c r="J188" s="526"/>
      <c r="K188" s="527"/>
      <c r="L188" s="94"/>
      <c r="M188" s="59"/>
      <c r="N188" s="164"/>
      <c r="O188" s="166"/>
    </row>
    <row r="189" spans="1:15" ht="15" customHeight="1">
      <c r="A189" s="473"/>
      <c r="B189" s="491"/>
      <c r="C189" s="475"/>
      <c r="D189" s="767"/>
      <c r="E189" s="31"/>
      <c r="F189" s="31"/>
      <c r="G189" s="584" t="s">
        <v>649</v>
      </c>
      <c r="H189" s="556" t="s">
        <v>230</v>
      </c>
      <c r="I189" s="583" t="s">
        <v>15</v>
      </c>
      <c r="J189" s="557">
        <v>2</v>
      </c>
      <c r="K189" s="558" t="s">
        <v>6</v>
      </c>
      <c r="L189" s="83">
        <f>(E189*F189)/J189</f>
        <v>0</v>
      </c>
      <c r="M189" s="45"/>
      <c r="N189" s="162">
        <f>E189*F189*M189</f>
        <v>0</v>
      </c>
      <c r="O189" s="163">
        <f>L189*M189</f>
        <v>0</v>
      </c>
    </row>
    <row r="190" spans="1:15" ht="2.1" customHeight="1">
      <c r="A190" s="473"/>
      <c r="B190" s="491"/>
      <c r="C190" s="475"/>
      <c r="D190" s="761"/>
      <c r="E190" s="59"/>
      <c r="F190" s="59"/>
      <c r="G190" s="549"/>
      <c r="H190" s="526"/>
      <c r="I190" s="526"/>
      <c r="J190" s="526"/>
      <c r="K190" s="527"/>
      <c r="L190" s="94"/>
      <c r="M190" s="59"/>
      <c r="N190" s="164"/>
      <c r="O190" s="166"/>
    </row>
    <row r="191" spans="1:15" ht="15" customHeight="1">
      <c r="A191" s="473"/>
      <c r="B191" s="491"/>
      <c r="C191" s="475"/>
      <c r="D191" s="760"/>
      <c r="E191" s="31"/>
      <c r="F191" s="31"/>
      <c r="G191" s="584" t="s">
        <v>765</v>
      </c>
      <c r="H191" s="556" t="s">
        <v>230</v>
      </c>
      <c r="I191" s="583" t="s">
        <v>5</v>
      </c>
      <c r="J191" s="557">
        <v>2</v>
      </c>
      <c r="K191" s="558" t="s">
        <v>6</v>
      </c>
      <c r="L191" s="83">
        <f>(E191*F191)/J191</f>
        <v>0</v>
      </c>
      <c r="M191" s="45"/>
      <c r="N191" s="162">
        <f>E191*F191*M191</f>
        <v>0</v>
      </c>
      <c r="O191" s="163">
        <f>L191*M191</f>
        <v>0</v>
      </c>
    </row>
    <row r="192" spans="1:15" ht="2.1" customHeight="1">
      <c r="A192" s="473"/>
      <c r="B192" s="491"/>
      <c r="C192" s="475"/>
      <c r="D192" s="761"/>
      <c r="E192" s="59"/>
      <c r="F192" s="59"/>
      <c r="G192" s="549"/>
      <c r="H192" s="526"/>
      <c r="I192" s="526"/>
      <c r="J192" s="526"/>
      <c r="K192" s="527"/>
      <c r="L192" s="94"/>
      <c r="M192" s="59"/>
      <c r="N192" s="164"/>
      <c r="O192" s="166"/>
    </row>
    <row r="193" spans="1:15" ht="15" customHeight="1">
      <c r="A193" s="473"/>
      <c r="B193" s="491"/>
      <c r="C193" s="475"/>
      <c r="D193" s="767"/>
      <c r="E193" s="31"/>
      <c r="F193" s="31"/>
      <c r="G193" s="584" t="s">
        <v>766</v>
      </c>
      <c r="H193" s="556" t="s">
        <v>230</v>
      </c>
      <c r="I193" s="583" t="s">
        <v>15</v>
      </c>
      <c r="J193" s="557">
        <v>2</v>
      </c>
      <c r="K193" s="558" t="s">
        <v>6</v>
      </c>
      <c r="L193" s="83">
        <f>(E193*F193)/J193</f>
        <v>0</v>
      </c>
      <c r="M193" s="45"/>
      <c r="N193" s="162">
        <f>E193*F193*M193</f>
        <v>0</v>
      </c>
      <c r="O193" s="163">
        <f>L193*M193</f>
        <v>0</v>
      </c>
    </row>
    <row r="194" spans="1:15" ht="2.1" customHeight="1">
      <c r="A194" s="473"/>
      <c r="B194" s="491"/>
      <c r="C194" s="475"/>
      <c r="D194" s="761"/>
      <c r="E194" s="59"/>
      <c r="F194" s="59"/>
      <c r="G194" s="91"/>
      <c r="H194" s="92"/>
      <c r="I194" s="92"/>
      <c r="J194" s="92"/>
      <c r="K194" s="93"/>
      <c r="L194" s="94"/>
      <c r="M194" s="59"/>
      <c r="N194" s="164"/>
      <c r="O194" s="166"/>
    </row>
    <row r="195" spans="1:15" ht="15" customHeight="1" thickBot="1">
      <c r="A195" s="492"/>
      <c r="B195" s="493"/>
      <c r="C195" s="494"/>
      <c r="D195" s="762"/>
      <c r="E195" s="31"/>
      <c r="F195" s="31"/>
      <c r="G195" s="80" t="s">
        <v>416</v>
      </c>
      <c r="H195" s="80" t="s">
        <v>230</v>
      </c>
      <c r="I195" s="123"/>
      <c r="J195" s="124"/>
      <c r="K195" s="60"/>
      <c r="L195" s="104"/>
      <c r="M195" s="45"/>
      <c r="N195" s="180"/>
      <c r="O195" s="169"/>
    </row>
    <row r="196" spans="1:15" ht="2.1" customHeight="1">
      <c r="A196" s="424" t="s">
        <v>63</v>
      </c>
      <c r="B196" s="63"/>
      <c r="C196" s="64"/>
      <c r="D196" s="763"/>
      <c r="E196" s="36"/>
      <c r="F196" s="74"/>
      <c r="G196" s="50"/>
      <c r="H196" s="50"/>
      <c r="I196" s="46"/>
      <c r="J196" s="47"/>
      <c r="K196" s="48"/>
      <c r="L196" s="62"/>
      <c r="M196" s="73"/>
      <c r="N196" s="178"/>
      <c r="O196" s="171"/>
    </row>
    <row r="197" spans="1:15" ht="15" customHeight="1">
      <c r="A197" s="473"/>
      <c r="B197" s="437" t="s">
        <v>569</v>
      </c>
      <c r="C197" s="495"/>
      <c r="D197" s="762"/>
      <c r="E197" s="31"/>
      <c r="F197" s="31"/>
      <c r="G197" s="78" t="s">
        <v>417</v>
      </c>
      <c r="H197" s="84" t="s">
        <v>579</v>
      </c>
      <c r="I197" s="84" t="s">
        <v>5</v>
      </c>
      <c r="J197" s="85">
        <v>2</v>
      </c>
      <c r="K197" s="86" t="s">
        <v>6</v>
      </c>
      <c r="L197" s="114">
        <f t="shared" ref="L197:L215" si="6">(E197*F197)/J197</f>
        <v>0</v>
      </c>
      <c r="M197" s="45"/>
      <c r="N197" s="162">
        <f>E197*F197*M197</f>
        <v>0</v>
      </c>
      <c r="O197" s="162">
        <f t="shared" ref="O197:O215" si="7">L197*M197</f>
        <v>0</v>
      </c>
    </row>
    <row r="198" spans="1:15" ht="2.1" customHeight="1">
      <c r="A198" s="473"/>
      <c r="B198" s="437"/>
      <c r="C198" s="495"/>
      <c r="D198" s="761"/>
      <c r="E198" s="59"/>
      <c r="F198" s="59"/>
      <c r="G198" s="91"/>
      <c r="H198" s="92"/>
      <c r="I198" s="92"/>
      <c r="J198" s="92"/>
      <c r="K198" s="93"/>
      <c r="L198" s="94"/>
      <c r="M198" s="59"/>
      <c r="N198" s="164"/>
      <c r="O198" s="166"/>
    </row>
    <row r="199" spans="1:15" ht="15" customHeight="1">
      <c r="A199" s="473"/>
      <c r="B199" s="496"/>
      <c r="C199" s="495"/>
      <c r="D199" s="762"/>
      <c r="E199" s="31"/>
      <c r="F199" s="31"/>
      <c r="G199" s="87" t="s">
        <v>418</v>
      </c>
      <c r="H199" s="88" t="s">
        <v>580</v>
      </c>
      <c r="I199" s="88" t="s">
        <v>15</v>
      </c>
      <c r="J199" s="89">
        <v>3</v>
      </c>
      <c r="K199" s="90" t="s">
        <v>6</v>
      </c>
      <c r="L199" s="83">
        <f t="shared" si="6"/>
        <v>0</v>
      </c>
      <c r="M199" s="45"/>
      <c r="N199" s="162">
        <f>E199*F199*M199</f>
        <v>0</v>
      </c>
      <c r="O199" s="163">
        <f t="shared" si="7"/>
        <v>0</v>
      </c>
    </row>
    <row r="200" spans="1:15" ht="2.1" customHeight="1">
      <c r="A200" s="473"/>
      <c r="B200" s="496"/>
      <c r="C200" s="495"/>
      <c r="D200" s="761"/>
      <c r="E200" s="59"/>
      <c r="F200" s="59"/>
      <c r="G200" s="91"/>
      <c r="H200" s="92"/>
      <c r="I200" s="92"/>
      <c r="J200" s="92"/>
      <c r="K200" s="93"/>
      <c r="L200" s="94"/>
      <c r="M200" s="59"/>
      <c r="N200" s="164"/>
      <c r="O200" s="166"/>
    </row>
    <row r="201" spans="1:15" ht="15" customHeight="1">
      <c r="A201" s="473"/>
      <c r="B201" s="496"/>
      <c r="C201" s="495"/>
      <c r="D201" s="762"/>
      <c r="E201" s="31"/>
      <c r="F201" s="31"/>
      <c r="G201" s="87" t="s">
        <v>419</v>
      </c>
      <c r="H201" s="88" t="s">
        <v>581</v>
      </c>
      <c r="I201" s="88" t="s">
        <v>15</v>
      </c>
      <c r="J201" s="89">
        <v>4</v>
      </c>
      <c r="K201" s="90" t="s">
        <v>6</v>
      </c>
      <c r="L201" s="83">
        <f t="shared" si="6"/>
        <v>0</v>
      </c>
      <c r="M201" s="45"/>
      <c r="N201" s="162">
        <f>E201*F201*M201</f>
        <v>0</v>
      </c>
      <c r="O201" s="163">
        <f t="shared" si="7"/>
        <v>0</v>
      </c>
    </row>
    <row r="202" spans="1:15" ht="2.1" customHeight="1">
      <c r="A202" s="473"/>
      <c r="B202" s="496"/>
      <c r="C202" s="495"/>
      <c r="D202" s="761"/>
      <c r="E202" s="59"/>
      <c r="F202" s="59"/>
      <c r="G202" s="91"/>
      <c r="H202" s="92"/>
      <c r="I202" s="92"/>
      <c r="J202" s="92"/>
      <c r="K202" s="93"/>
      <c r="L202" s="94"/>
      <c r="M202" s="59"/>
      <c r="N202" s="164"/>
      <c r="O202" s="166"/>
    </row>
    <row r="203" spans="1:15" ht="15" customHeight="1">
      <c r="A203" s="473"/>
      <c r="B203" s="496"/>
      <c r="C203" s="495"/>
      <c r="D203" s="762" t="s">
        <v>790</v>
      </c>
      <c r="E203" s="31">
        <v>1</v>
      </c>
      <c r="F203" s="31">
        <v>1</v>
      </c>
      <c r="G203" s="87" t="s">
        <v>420</v>
      </c>
      <c r="H203" s="88" t="s">
        <v>582</v>
      </c>
      <c r="I203" s="88" t="s">
        <v>15</v>
      </c>
      <c r="J203" s="89">
        <v>3</v>
      </c>
      <c r="K203" s="90" t="s">
        <v>6</v>
      </c>
      <c r="L203" s="83">
        <f t="shared" si="6"/>
        <v>0.33333333333333331</v>
      </c>
      <c r="M203" s="45"/>
      <c r="N203" s="162">
        <f>E203*F203*M203</f>
        <v>0</v>
      </c>
      <c r="O203" s="163">
        <f t="shared" si="7"/>
        <v>0</v>
      </c>
    </row>
    <row r="204" spans="1:15" ht="2.1" customHeight="1">
      <c r="A204" s="473"/>
      <c r="B204" s="496"/>
      <c r="C204" s="495"/>
      <c r="D204" s="761"/>
      <c r="E204" s="59"/>
      <c r="F204" s="59"/>
      <c r="G204" s="91"/>
      <c r="H204" s="92"/>
      <c r="I204" s="92"/>
      <c r="J204" s="92"/>
      <c r="K204" s="93"/>
      <c r="L204" s="94"/>
      <c r="M204" s="59"/>
      <c r="N204" s="164"/>
      <c r="O204" s="166"/>
    </row>
    <row r="205" spans="1:15" ht="15" customHeight="1">
      <c r="A205" s="473"/>
      <c r="B205" s="496"/>
      <c r="C205" s="495"/>
      <c r="D205" s="762"/>
      <c r="E205" s="31"/>
      <c r="F205" s="31"/>
      <c r="G205" s="87" t="s">
        <v>421</v>
      </c>
      <c r="H205" s="88" t="s">
        <v>587</v>
      </c>
      <c r="I205" s="88" t="s">
        <v>5</v>
      </c>
      <c r="J205" s="89">
        <v>2</v>
      </c>
      <c r="K205" s="90" t="s">
        <v>6</v>
      </c>
      <c r="L205" s="83">
        <f>(E205*F205)/J205</f>
        <v>0</v>
      </c>
      <c r="M205" s="45"/>
      <c r="N205" s="162">
        <f>E205*F205*M205</f>
        <v>0</v>
      </c>
      <c r="O205" s="163">
        <f>L205*M205</f>
        <v>0</v>
      </c>
    </row>
    <row r="206" spans="1:15" ht="15" customHeight="1">
      <c r="A206" s="473"/>
      <c r="B206" s="496"/>
      <c r="C206" s="495"/>
      <c r="D206" s="762"/>
      <c r="E206" s="31"/>
      <c r="F206" s="31"/>
      <c r="G206" s="87" t="s">
        <v>421</v>
      </c>
      <c r="H206" s="88" t="s">
        <v>587</v>
      </c>
      <c r="I206" s="88" t="s">
        <v>5</v>
      </c>
      <c r="J206" s="89">
        <v>2</v>
      </c>
      <c r="K206" s="90" t="s">
        <v>6</v>
      </c>
      <c r="L206" s="83">
        <f>(E206*F206)/J206</f>
        <v>0</v>
      </c>
      <c r="M206" s="45"/>
      <c r="N206" s="162">
        <f>E206*F206*M206</f>
        <v>0</v>
      </c>
      <c r="O206" s="163">
        <f>L206*M206</f>
        <v>0</v>
      </c>
    </row>
    <row r="207" spans="1:15" ht="15" customHeight="1">
      <c r="A207" s="473"/>
      <c r="B207" s="496"/>
      <c r="C207" s="495"/>
      <c r="D207" s="762"/>
      <c r="E207" s="31"/>
      <c r="F207" s="31"/>
      <c r="G207" s="87" t="s">
        <v>421</v>
      </c>
      <c r="H207" s="88" t="s">
        <v>587</v>
      </c>
      <c r="I207" s="88" t="s">
        <v>5</v>
      </c>
      <c r="J207" s="89">
        <v>2</v>
      </c>
      <c r="K207" s="90" t="s">
        <v>6</v>
      </c>
      <c r="L207" s="83">
        <f t="shared" si="6"/>
        <v>0</v>
      </c>
      <c r="M207" s="45"/>
      <c r="N207" s="162">
        <f>E207*F207*M207</f>
        <v>0</v>
      </c>
      <c r="O207" s="163">
        <f t="shared" si="7"/>
        <v>0</v>
      </c>
    </row>
    <row r="208" spans="1:15" ht="2.1" customHeight="1">
      <c r="A208" s="473"/>
      <c r="B208" s="496"/>
      <c r="C208" s="495"/>
      <c r="D208" s="761"/>
      <c r="E208" s="59"/>
      <c r="F208" s="59"/>
      <c r="G208" s="91"/>
      <c r="H208" s="92"/>
      <c r="I208" s="92"/>
      <c r="J208" s="92"/>
      <c r="K208" s="93"/>
      <c r="L208" s="94"/>
      <c r="M208" s="59"/>
      <c r="N208" s="164"/>
      <c r="O208" s="166"/>
    </row>
    <row r="209" spans="1:15" ht="15" customHeight="1">
      <c r="A209" s="473"/>
      <c r="B209" s="496"/>
      <c r="C209" s="495"/>
      <c r="D209" s="762"/>
      <c r="E209" s="31"/>
      <c r="F209" s="31"/>
      <c r="G209" s="87" t="s">
        <v>422</v>
      </c>
      <c r="H209" s="88" t="s">
        <v>593</v>
      </c>
      <c r="I209" s="88" t="s">
        <v>15</v>
      </c>
      <c r="J209" s="89">
        <v>3</v>
      </c>
      <c r="K209" s="90" t="s">
        <v>6</v>
      </c>
      <c r="L209" s="83">
        <f t="shared" si="6"/>
        <v>0</v>
      </c>
      <c r="M209" s="45"/>
      <c r="N209" s="162">
        <f>E209*F209*M209</f>
        <v>0</v>
      </c>
      <c r="O209" s="163">
        <f t="shared" si="7"/>
        <v>0</v>
      </c>
    </row>
    <row r="210" spans="1:15" ht="2.1" customHeight="1">
      <c r="A210" s="473"/>
      <c r="B210" s="496"/>
      <c r="C210" s="495"/>
      <c r="D210" s="761"/>
      <c r="E210" s="59"/>
      <c r="F210" s="59"/>
      <c r="G210" s="91"/>
      <c r="H210" s="92"/>
      <c r="I210" s="92"/>
      <c r="J210" s="92"/>
      <c r="K210" s="93"/>
      <c r="L210" s="94"/>
      <c r="M210" s="59"/>
      <c r="N210" s="164"/>
      <c r="O210" s="166"/>
    </row>
    <row r="211" spans="1:15" ht="15" customHeight="1">
      <c r="A211" s="473"/>
      <c r="B211" s="496"/>
      <c r="C211" s="495"/>
      <c r="D211" s="762"/>
      <c r="E211" s="31"/>
      <c r="F211" s="31"/>
      <c r="G211" s="87" t="s">
        <v>423</v>
      </c>
      <c r="H211" s="88" t="s">
        <v>600</v>
      </c>
      <c r="I211" s="88" t="s">
        <v>5</v>
      </c>
      <c r="J211" s="89">
        <v>1</v>
      </c>
      <c r="K211" s="90" t="s">
        <v>6</v>
      </c>
      <c r="L211" s="83">
        <f t="shared" si="6"/>
        <v>0</v>
      </c>
      <c r="M211" s="45"/>
      <c r="N211" s="162">
        <f>E211*F211*M211</f>
        <v>0</v>
      </c>
      <c r="O211" s="163">
        <f t="shared" si="7"/>
        <v>0</v>
      </c>
    </row>
    <row r="212" spans="1:15" ht="2.1" customHeight="1">
      <c r="A212" s="473"/>
      <c r="B212" s="496"/>
      <c r="C212" s="495"/>
      <c r="D212" s="761"/>
      <c r="E212" s="59"/>
      <c r="F212" s="59"/>
      <c r="G212" s="91"/>
      <c r="H212" s="92"/>
      <c r="I212" s="92"/>
      <c r="J212" s="92"/>
      <c r="K212" s="93"/>
      <c r="L212" s="94"/>
      <c r="M212" s="59"/>
      <c r="N212" s="164"/>
      <c r="O212" s="166"/>
    </row>
    <row r="213" spans="1:15" ht="15" customHeight="1">
      <c r="A213" s="473"/>
      <c r="B213" s="496"/>
      <c r="C213" s="495"/>
      <c r="D213" s="762"/>
      <c r="E213" s="31"/>
      <c r="F213" s="31"/>
      <c r="G213" s="87" t="s">
        <v>424</v>
      </c>
      <c r="H213" s="88" t="s">
        <v>607</v>
      </c>
      <c r="I213" s="88" t="s">
        <v>15</v>
      </c>
      <c r="J213" s="89">
        <v>4</v>
      </c>
      <c r="K213" s="90" t="s">
        <v>6</v>
      </c>
      <c r="L213" s="83">
        <f t="shared" si="6"/>
        <v>0</v>
      </c>
      <c r="M213" s="45"/>
      <c r="N213" s="162">
        <f>E213*F213*M213</f>
        <v>0</v>
      </c>
      <c r="O213" s="163">
        <f t="shared" si="7"/>
        <v>0</v>
      </c>
    </row>
    <row r="214" spans="1:15" ht="2.1" customHeight="1">
      <c r="A214" s="473"/>
      <c r="B214" s="496"/>
      <c r="C214" s="495"/>
      <c r="D214" s="761"/>
      <c r="E214" s="59"/>
      <c r="F214" s="59"/>
      <c r="G214" s="91"/>
      <c r="H214" s="92"/>
      <c r="I214" s="92"/>
      <c r="J214" s="92"/>
      <c r="K214" s="93"/>
      <c r="L214" s="94"/>
      <c r="M214" s="59"/>
      <c r="N214" s="164"/>
      <c r="O214" s="166"/>
    </row>
    <row r="215" spans="1:15" ht="15" customHeight="1">
      <c r="A215" s="473"/>
      <c r="B215" s="496"/>
      <c r="C215" s="495"/>
      <c r="D215" s="762"/>
      <c r="E215" s="31"/>
      <c r="F215" s="31"/>
      <c r="G215" s="518" t="s">
        <v>650</v>
      </c>
      <c r="H215" s="519" t="s">
        <v>608</v>
      </c>
      <c r="I215" s="519" t="s">
        <v>5</v>
      </c>
      <c r="J215" s="521">
        <v>2</v>
      </c>
      <c r="K215" s="522" t="s">
        <v>6</v>
      </c>
      <c r="L215" s="83">
        <f t="shared" si="6"/>
        <v>0</v>
      </c>
      <c r="M215" s="45"/>
      <c r="N215" s="162">
        <f>E215*F215*M215</f>
        <v>0</v>
      </c>
      <c r="O215" s="163">
        <f t="shared" si="7"/>
        <v>0</v>
      </c>
    </row>
    <row r="216" spans="1:15" ht="2.1" customHeight="1">
      <c r="A216" s="473"/>
      <c r="B216" s="496"/>
      <c r="C216" s="495"/>
      <c r="D216" s="761"/>
      <c r="E216" s="59"/>
      <c r="F216" s="59"/>
      <c r="G216" s="525"/>
      <c r="H216" s="526"/>
      <c r="I216" s="526"/>
      <c r="J216" s="526"/>
      <c r="K216" s="527"/>
      <c r="L216" s="94"/>
      <c r="M216" s="59"/>
      <c r="N216" s="164"/>
      <c r="O216" s="166"/>
    </row>
    <row r="217" spans="1:15" ht="15" customHeight="1">
      <c r="A217" s="473"/>
      <c r="B217" s="496"/>
      <c r="C217" s="495"/>
      <c r="D217" s="762"/>
      <c r="E217" s="31"/>
      <c r="F217" s="31"/>
      <c r="G217" s="518" t="s">
        <v>651</v>
      </c>
      <c r="H217" s="519" t="s">
        <v>608</v>
      </c>
      <c r="I217" s="519" t="s">
        <v>15</v>
      </c>
      <c r="J217" s="521">
        <v>2</v>
      </c>
      <c r="K217" s="522" t="s">
        <v>6</v>
      </c>
      <c r="L217" s="83">
        <f>(E217*F217)/J217</f>
        <v>0</v>
      </c>
      <c r="M217" s="45"/>
      <c r="N217" s="162">
        <f>E217*F217*M217</f>
        <v>0</v>
      </c>
      <c r="O217" s="163">
        <f>L217*M217</f>
        <v>0</v>
      </c>
    </row>
    <row r="218" spans="1:15" ht="2.1" customHeight="1">
      <c r="A218" s="473"/>
      <c r="B218" s="496"/>
      <c r="C218" s="495"/>
      <c r="D218" s="761"/>
      <c r="E218" s="59"/>
      <c r="F218" s="59"/>
      <c r="G218" s="91"/>
      <c r="H218" s="92"/>
      <c r="I218" s="92"/>
      <c r="J218" s="92"/>
      <c r="K218" s="93"/>
      <c r="L218" s="94"/>
      <c r="M218" s="59"/>
      <c r="N218" s="164"/>
      <c r="O218" s="166"/>
    </row>
    <row r="219" spans="1:15" ht="15" customHeight="1">
      <c r="A219" s="473"/>
      <c r="B219" s="496"/>
      <c r="C219" s="495"/>
      <c r="D219" s="762"/>
      <c r="E219" s="31"/>
      <c r="F219" s="31"/>
      <c r="G219" s="87" t="s">
        <v>425</v>
      </c>
      <c r="H219" s="88" t="s">
        <v>611</v>
      </c>
      <c r="I219" s="101"/>
      <c r="J219" s="102"/>
      <c r="K219" s="41"/>
      <c r="L219" s="103"/>
      <c r="M219" s="45"/>
      <c r="N219" s="162">
        <f>E219*F219*M219</f>
        <v>0</v>
      </c>
      <c r="O219" s="176"/>
    </row>
    <row r="220" spans="1:15" ht="2.1" customHeight="1">
      <c r="A220" s="473"/>
      <c r="B220" s="496"/>
      <c r="C220" s="495"/>
      <c r="D220" s="761"/>
      <c r="E220" s="59"/>
      <c r="F220" s="59"/>
      <c r="G220" s="91"/>
      <c r="H220" s="92"/>
      <c r="I220" s="92"/>
      <c r="J220" s="92"/>
      <c r="K220" s="93"/>
      <c r="L220" s="94"/>
      <c r="M220" s="59"/>
      <c r="N220" s="164"/>
      <c r="O220" s="166"/>
    </row>
    <row r="221" spans="1:15" ht="15" customHeight="1">
      <c r="A221" s="473"/>
      <c r="B221" s="496"/>
      <c r="C221" s="495"/>
      <c r="D221" s="762"/>
      <c r="E221" s="31"/>
      <c r="F221" s="31"/>
      <c r="G221" s="87" t="s">
        <v>426</v>
      </c>
      <c r="H221" s="88" t="s">
        <v>612</v>
      </c>
      <c r="I221" s="101"/>
      <c r="J221" s="102"/>
      <c r="K221" s="41"/>
      <c r="L221" s="103"/>
      <c r="M221" s="45"/>
      <c r="N221" s="162">
        <f>E221*F221*M221</f>
        <v>0</v>
      </c>
      <c r="O221" s="176"/>
    </row>
    <row r="222" spans="1:15" ht="2.1" customHeight="1">
      <c r="A222" s="473"/>
      <c r="B222" s="496"/>
      <c r="C222" s="495"/>
      <c r="D222" s="761"/>
      <c r="E222" s="59"/>
      <c r="F222" s="59"/>
      <c r="G222" s="91"/>
      <c r="H222" s="92"/>
      <c r="I222" s="92"/>
      <c r="J222" s="92"/>
      <c r="K222" s="93"/>
      <c r="L222" s="94"/>
      <c r="M222" s="59"/>
      <c r="N222" s="164"/>
      <c r="O222" s="166"/>
    </row>
    <row r="223" spans="1:15" ht="15" customHeight="1">
      <c r="A223" s="473"/>
      <c r="B223" s="497"/>
      <c r="C223" s="498"/>
      <c r="D223" s="762"/>
      <c r="E223" s="31"/>
      <c r="F223" s="31"/>
      <c r="G223" s="99" t="s">
        <v>427</v>
      </c>
      <c r="H223" s="100" t="s">
        <v>613</v>
      </c>
      <c r="I223" s="110" t="s">
        <v>15</v>
      </c>
      <c r="J223" s="109">
        <v>6</v>
      </c>
      <c r="K223" s="108" t="s">
        <v>6</v>
      </c>
      <c r="L223" s="115">
        <f>(E223*F223)/J223</f>
        <v>0</v>
      </c>
      <c r="M223" s="45"/>
      <c r="N223" s="172">
        <f>E223*F223*M223</f>
        <v>0</v>
      </c>
      <c r="O223" s="173">
        <f>L223*M223</f>
        <v>0</v>
      </c>
    </row>
    <row r="224" spans="1:15" ht="2.1" customHeight="1">
      <c r="A224" s="473"/>
      <c r="B224" s="433" t="s">
        <v>575</v>
      </c>
      <c r="C224" s="499"/>
      <c r="D224" s="763"/>
      <c r="E224" s="36"/>
      <c r="F224" s="74"/>
      <c r="G224" s="49"/>
      <c r="H224" s="50"/>
      <c r="I224" s="46"/>
      <c r="J224" s="47"/>
      <c r="K224" s="48"/>
      <c r="L224" s="62"/>
      <c r="M224" s="73"/>
      <c r="N224" s="179"/>
      <c r="O224" s="171"/>
    </row>
    <row r="225" spans="1:15" ht="15" customHeight="1">
      <c r="A225" s="473"/>
      <c r="B225" s="496"/>
      <c r="C225" s="495"/>
      <c r="D225" s="762" t="s">
        <v>791</v>
      </c>
      <c r="E225" s="31">
        <v>1</v>
      </c>
      <c r="F225" s="31">
        <v>1</v>
      </c>
      <c r="G225" s="78" t="s">
        <v>428</v>
      </c>
      <c r="H225" s="84" t="s">
        <v>583</v>
      </c>
      <c r="I225" s="84" t="s">
        <v>15</v>
      </c>
      <c r="J225" s="85">
        <v>6</v>
      </c>
      <c r="K225" s="86" t="s">
        <v>6</v>
      </c>
      <c r="L225" s="114">
        <f>(E225*F225)/J225</f>
        <v>0.16666666666666666</v>
      </c>
      <c r="M225" s="45"/>
      <c r="N225" s="162">
        <f>E225*F225*M225</f>
        <v>0</v>
      </c>
      <c r="O225" s="162">
        <f>L225*M225</f>
        <v>0</v>
      </c>
    </row>
    <row r="226" spans="1:15" ht="15" customHeight="1">
      <c r="A226" s="473"/>
      <c r="B226" s="496"/>
      <c r="C226" s="495"/>
      <c r="D226" s="762"/>
      <c r="E226" s="31"/>
      <c r="F226" s="31"/>
      <c r="G226" s="78" t="s">
        <v>428</v>
      </c>
      <c r="H226" s="84" t="s">
        <v>583</v>
      </c>
      <c r="I226" s="84" t="s">
        <v>15</v>
      </c>
      <c r="J226" s="85">
        <v>6</v>
      </c>
      <c r="K226" s="86" t="s">
        <v>6</v>
      </c>
      <c r="L226" s="114">
        <f>(E226*F226)/J226</f>
        <v>0</v>
      </c>
      <c r="M226" s="45"/>
      <c r="N226" s="162">
        <f>E226*F226*M226</f>
        <v>0</v>
      </c>
      <c r="O226" s="162">
        <f>L226*M226</f>
        <v>0</v>
      </c>
    </row>
    <row r="227" spans="1:15" ht="2.1" customHeight="1">
      <c r="A227" s="473"/>
      <c r="B227" s="496"/>
      <c r="C227" s="495"/>
      <c r="D227" s="761"/>
      <c r="E227" s="59"/>
      <c r="F227" s="59"/>
      <c r="G227" s="91"/>
      <c r="H227" s="92"/>
      <c r="I227" s="92"/>
      <c r="J227" s="92"/>
      <c r="K227" s="93"/>
      <c r="L227" s="94"/>
      <c r="M227" s="59"/>
      <c r="N227" s="164"/>
      <c r="O227" s="166"/>
    </row>
    <row r="228" spans="1:15" ht="15" customHeight="1">
      <c r="A228" s="473"/>
      <c r="B228" s="496"/>
      <c r="C228" s="495"/>
      <c r="D228" s="762"/>
      <c r="E228" s="31"/>
      <c r="F228" s="31"/>
      <c r="G228" s="518" t="s">
        <v>429</v>
      </c>
      <c r="H228" s="519" t="s">
        <v>584</v>
      </c>
      <c r="I228" s="519" t="s">
        <v>5</v>
      </c>
      <c r="J228" s="521">
        <v>0.5</v>
      </c>
      <c r="K228" s="522" t="s">
        <v>6</v>
      </c>
      <c r="L228" s="83">
        <f>(E228*F228)/J228</f>
        <v>0</v>
      </c>
      <c r="M228" s="45"/>
      <c r="N228" s="162">
        <f>E228*F228*M228</f>
        <v>0</v>
      </c>
      <c r="O228" s="163">
        <f>L228*M228</f>
        <v>0</v>
      </c>
    </row>
    <row r="229" spans="1:15" ht="15" customHeight="1">
      <c r="A229" s="473"/>
      <c r="B229" s="496"/>
      <c r="C229" s="495"/>
      <c r="D229" s="762"/>
      <c r="E229" s="31"/>
      <c r="F229" s="31"/>
      <c r="G229" s="518" t="s">
        <v>429</v>
      </c>
      <c r="H229" s="519" t="s">
        <v>584</v>
      </c>
      <c r="I229" s="519" t="s">
        <v>5</v>
      </c>
      <c r="J229" s="521">
        <v>0.5</v>
      </c>
      <c r="K229" s="522" t="s">
        <v>6</v>
      </c>
      <c r="L229" s="83">
        <f>(E229*F229)/J229</f>
        <v>0</v>
      </c>
      <c r="M229" s="45"/>
      <c r="N229" s="162">
        <f>E229*F229*M229</f>
        <v>0</v>
      </c>
      <c r="O229" s="163">
        <f>L229*M229</f>
        <v>0</v>
      </c>
    </row>
    <row r="230" spans="1:15" ht="2.1" customHeight="1">
      <c r="A230" s="473"/>
      <c r="B230" s="496"/>
      <c r="C230" s="495"/>
      <c r="D230" s="761"/>
      <c r="E230" s="59"/>
      <c r="F230" s="59"/>
      <c r="G230" s="525"/>
      <c r="H230" s="526"/>
      <c r="I230" s="526"/>
      <c r="J230" s="526"/>
      <c r="K230" s="527"/>
      <c r="L230" s="94"/>
      <c r="M230" s="59"/>
      <c r="N230" s="164"/>
      <c r="O230" s="166"/>
    </row>
    <row r="231" spans="1:15" ht="15" customHeight="1">
      <c r="A231" s="473"/>
      <c r="B231" s="496"/>
      <c r="C231" s="495"/>
      <c r="D231" s="762" t="s">
        <v>792</v>
      </c>
      <c r="E231" s="31">
        <v>0.75</v>
      </c>
      <c r="F231" s="31">
        <v>1</v>
      </c>
      <c r="G231" s="518" t="s">
        <v>430</v>
      </c>
      <c r="H231" s="519" t="s">
        <v>584</v>
      </c>
      <c r="I231" s="519" t="s">
        <v>15</v>
      </c>
      <c r="J231" s="521">
        <v>3</v>
      </c>
      <c r="K231" s="522" t="s">
        <v>6</v>
      </c>
      <c r="L231" s="83">
        <f>(E231*F231)/J231</f>
        <v>0.25</v>
      </c>
      <c r="M231" s="45"/>
      <c r="N231" s="162">
        <f>E231*F231*M231</f>
        <v>0</v>
      </c>
      <c r="O231" s="163">
        <f>L231*M231</f>
        <v>0</v>
      </c>
    </row>
    <row r="232" spans="1:15" ht="15" customHeight="1">
      <c r="A232" s="473"/>
      <c r="B232" s="496"/>
      <c r="C232" s="495"/>
      <c r="D232" s="762" t="s">
        <v>793</v>
      </c>
      <c r="E232" s="31">
        <v>1.5</v>
      </c>
      <c r="F232" s="31">
        <v>1</v>
      </c>
      <c r="G232" s="518" t="s">
        <v>430</v>
      </c>
      <c r="H232" s="519" t="s">
        <v>584</v>
      </c>
      <c r="I232" s="519" t="s">
        <v>15</v>
      </c>
      <c r="J232" s="521">
        <v>3</v>
      </c>
      <c r="K232" s="522" t="s">
        <v>6</v>
      </c>
      <c r="L232" s="83">
        <f>(E232*F232)/J232</f>
        <v>0.5</v>
      </c>
      <c r="M232" s="45"/>
      <c r="N232" s="162">
        <f>E232*F232*M232</f>
        <v>0</v>
      </c>
      <c r="O232" s="163">
        <f>L232*M232</f>
        <v>0</v>
      </c>
    </row>
    <row r="233" spans="1:15" ht="15" customHeight="1">
      <c r="A233" s="473"/>
      <c r="B233" s="496"/>
      <c r="C233" s="495"/>
      <c r="D233" s="762"/>
      <c r="E233" s="31"/>
      <c r="F233" s="31"/>
      <c r="G233" s="518" t="s">
        <v>430</v>
      </c>
      <c r="H233" s="519" t="s">
        <v>584</v>
      </c>
      <c r="I233" s="519" t="s">
        <v>15</v>
      </c>
      <c r="J233" s="521">
        <v>3</v>
      </c>
      <c r="K233" s="522" t="s">
        <v>6</v>
      </c>
      <c r="L233" s="83">
        <f>(E233*F233)/J233</f>
        <v>0</v>
      </c>
      <c r="M233" s="45"/>
      <c r="N233" s="162">
        <f>E233*F233*M233</f>
        <v>0</v>
      </c>
      <c r="O233" s="163">
        <f>L233*M233</f>
        <v>0</v>
      </c>
    </row>
    <row r="234" spans="1:15" ht="2.1" customHeight="1">
      <c r="A234" s="473"/>
      <c r="B234" s="496"/>
      <c r="C234" s="495"/>
      <c r="D234" s="761"/>
      <c r="E234" s="59"/>
      <c r="F234" s="59"/>
      <c r="G234" s="91"/>
      <c r="H234" s="92"/>
      <c r="I234" s="92"/>
      <c r="J234" s="92"/>
      <c r="K234" s="93"/>
      <c r="L234" s="94"/>
      <c r="M234" s="59"/>
      <c r="N234" s="164"/>
      <c r="O234" s="166"/>
    </row>
    <row r="235" spans="1:15" ht="15" customHeight="1">
      <c r="A235" s="473"/>
      <c r="B235" s="496"/>
      <c r="C235" s="495"/>
      <c r="D235" s="762"/>
      <c r="E235" s="31"/>
      <c r="F235" s="31"/>
      <c r="G235" s="87" t="s">
        <v>431</v>
      </c>
      <c r="H235" s="88" t="s">
        <v>585</v>
      </c>
      <c r="I235" s="88" t="s">
        <v>15</v>
      </c>
      <c r="J235" s="89">
        <v>6</v>
      </c>
      <c r="K235" s="90" t="s">
        <v>6</v>
      </c>
      <c r="L235" s="83">
        <f>(E235*F235)/J235</f>
        <v>0</v>
      </c>
      <c r="M235" s="45"/>
      <c r="N235" s="162">
        <f>E235*F235*M235</f>
        <v>0</v>
      </c>
      <c r="O235" s="163">
        <f>L235*M235</f>
        <v>0</v>
      </c>
    </row>
    <row r="236" spans="1:15" ht="2.1" customHeight="1">
      <c r="A236" s="473"/>
      <c r="B236" s="496"/>
      <c r="C236" s="495"/>
      <c r="D236" s="761"/>
      <c r="E236" s="59"/>
      <c r="F236" s="59"/>
      <c r="G236" s="91"/>
      <c r="H236" s="92"/>
      <c r="I236" s="92"/>
      <c r="J236" s="92"/>
      <c r="K236" s="93"/>
      <c r="L236" s="94"/>
      <c r="M236" s="59"/>
      <c r="N236" s="164"/>
      <c r="O236" s="166"/>
    </row>
    <row r="237" spans="1:15" ht="15" customHeight="1">
      <c r="A237" s="473"/>
      <c r="B237" s="496"/>
      <c r="C237" s="495"/>
      <c r="D237" s="762"/>
      <c r="E237" s="31"/>
      <c r="F237" s="31"/>
      <c r="G237" s="87" t="s">
        <v>432</v>
      </c>
      <c r="H237" s="88" t="s">
        <v>586</v>
      </c>
      <c r="I237" s="88" t="s">
        <v>5</v>
      </c>
      <c r="J237" s="89">
        <v>1</v>
      </c>
      <c r="K237" s="90" t="s">
        <v>6</v>
      </c>
      <c r="L237" s="83">
        <f>(E237*F237)/J237</f>
        <v>0</v>
      </c>
      <c r="M237" s="45"/>
      <c r="N237" s="162">
        <f>E237*F237*M237</f>
        <v>0</v>
      </c>
      <c r="O237" s="163">
        <f>L237*M237</f>
        <v>0</v>
      </c>
    </row>
    <row r="238" spans="1:15" ht="15" customHeight="1">
      <c r="A238" s="473"/>
      <c r="B238" s="496"/>
      <c r="C238" s="495"/>
      <c r="D238" s="762"/>
      <c r="E238" s="31"/>
      <c r="F238" s="31"/>
      <c r="G238" s="87" t="s">
        <v>432</v>
      </c>
      <c r="H238" s="88" t="s">
        <v>586</v>
      </c>
      <c r="I238" s="88" t="s">
        <v>5</v>
      </c>
      <c r="J238" s="89">
        <v>1</v>
      </c>
      <c r="K238" s="90" t="s">
        <v>6</v>
      </c>
      <c r="L238" s="83">
        <f>(E238*F238)/J238</f>
        <v>0</v>
      </c>
      <c r="M238" s="45"/>
      <c r="N238" s="162">
        <f>E238*F238*M238</f>
        <v>0</v>
      </c>
      <c r="O238" s="163">
        <f>L238*M238</f>
        <v>0</v>
      </c>
    </row>
    <row r="239" spans="1:15" ht="15" customHeight="1">
      <c r="A239" s="473"/>
      <c r="B239" s="496"/>
      <c r="C239" s="495"/>
      <c r="D239" s="762"/>
      <c r="E239" s="31"/>
      <c r="F239" s="31"/>
      <c r="G239" s="87" t="s">
        <v>432</v>
      </c>
      <c r="H239" s="88" t="s">
        <v>586</v>
      </c>
      <c r="I239" s="88" t="s">
        <v>5</v>
      </c>
      <c r="J239" s="89">
        <v>1</v>
      </c>
      <c r="K239" s="90" t="s">
        <v>6</v>
      </c>
      <c r="L239" s="83">
        <f>(E239*F239)/J239</f>
        <v>0</v>
      </c>
      <c r="M239" s="45"/>
      <c r="N239" s="162">
        <f>E239*F239*M239</f>
        <v>0</v>
      </c>
      <c r="O239" s="163">
        <f>L239*M239</f>
        <v>0</v>
      </c>
    </row>
    <row r="240" spans="1:15" ht="15" customHeight="1">
      <c r="A240" s="473"/>
      <c r="B240" s="496"/>
      <c r="C240" s="495"/>
      <c r="D240" s="762"/>
      <c r="E240" s="31"/>
      <c r="F240" s="31"/>
      <c r="G240" s="87" t="s">
        <v>432</v>
      </c>
      <c r="H240" s="88" t="s">
        <v>586</v>
      </c>
      <c r="I240" s="88" t="s">
        <v>5</v>
      </c>
      <c r="J240" s="89">
        <v>1</v>
      </c>
      <c r="K240" s="90" t="s">
        <v>6</v>
      </c>
      <c r="L240" s="83">
        <f>(E240*F240)/J240</f>
        <v>0</v>
      </c>
      <c r="M240" s="45"/>
      <c r="N240" s="162">
        <f>E240*F240*M240</f>
        <v>0</v>
      </c>
      <c r="O240" s="163">
        <f>L240*M240</f>
        <v>0</v>
      </c>
    </row>
    <row r="241" spans="1:15" ht="2.1" customHeight="1">
      <c r="A241" s="473"/>
      <c r="B241" s="496"/>
      <c r="C241" s="495"/>
      <c r="D241" s="761"/>
      <c r="E241" s="59"/>
      <c r="F241" s="59"/>
      <c r="G241" s="91"/>
      <c r="H241" s="92"/>
      <c r="I241" s="92"/>
      <c r="J241" s="92"/>
      <c r="K241" s="93"/>
      <c r="L241" s="94"/>
      <c r="M241" s="59"/>
      <c r="N241" s="164"/>
      <c r="O241" s="166"/>
    </row>
    <row r="242" spans="1:15" ht="15" customHeight="1">
      <c r="A242" s="473"/>
      <c r="B242" s="496"/>
      <c r="C242" s="495"/>
      <c r="D242" s="762"/>
      <c r="E242" s="31"/>
      <c r="F242" s="31"/>
      <c r="G242" s="87" t="s">
        <v>433</v>
      </c>
      <c r="H242" s="88" t="s">
        <v>592</v>
      </c>
      <c r="I242" s="88" t="s">
        <v>15</v>
      </c>
      <c r="J242" s="89">
        <v>4</v>
      </c>
      <c r="K242" s="90" t="s">
        <v>6</v>
      </c>
      <c r="L242" s="83">
        <f>(E242*F242)/J242</f>
        <v>0</v>
      </c>
      <c r="M242" s="45"/>
      <c r="N242" s="162">
        <f>E242*F242*M242</f>
        <v>0</v>
      </c>
      <c r="O242" s="163">
        <f>L242*M242</f>
        <v>0</v>
      </c>
    </row>
    <row r="243" spans="1:15" ht="2.1" customHeight="1">
      <c r="A243" s="473"/>
      <c r="B243" s="496"/>
      <c r="C243" s="495"/>
      <c r="D243" s="761"/>
      <c r="E243" s="59"/>
      <c r="F243" s="59"/>
      <c r="G243" s="91"/>
      <c r="H243" s="92"/>
      <c r="I243" s="92"/>
      <c r="J243" s="92"/>
      <c r="K243" s="93"/>
      <c r="L243" s="94"/>
      <c r="M243" s="59"/>
      <c r="N243" s="164"/>
      <c r="O243" s="166"/>
    </row>
    <row r="244" spans="1:15" ht="15" customHeight="1">
      <c r="A244" s="473"/>
      <c r="B244" s="496"/>
      <c r="C244" s="495"/>
      <c r="D244" s="762"/>
      <c r="E244" s="31"/>
      <c r="F244" s="31"/>
      <c r="G244" s="87" t="s">
        <v>596</v>
      </c>
      <c r="H244" s="88" t="s">
        <v>597</v>
      </c>
      <c r="I244" s="88" t="s">
        <v>15</v>
      </c>
      <c r="J244" s="89">
        <v>1</v>
      </c>
      <c r="K244" s="90" t="s">
        <v>6</v>
      </c>
      <c r="L244" s="83">
        <f>(E244*F244)/J244</f>
        <v>0</v>
      </c>
      <c r="M244" s="45"/>
      <c r="N244" s="162">
        <f>E244*F244*M244</f>
        <v>0</v>
      </c>
      <c r="O244" s="163">
        <f>L244*M244</f>
        <v>0</v>
      </c>
    </row>
    <row r="245" spans="1:15" ht="2.1" customHeight="1">
      <c r="A245" s="473"/>
      <c r="B245" s="496"/>
      <c r="C245" s="495"/>
      <c r="D245" s="761"/>
      <c r="E245" s="59"/>
      <c r="F245" s="59"/>
      <c r="G245" s="91"/>
      <c r="H245" s="92"/>
      <c r="I245" s="92"/>
      <c r="J245" s="92"/>
      <c r="K245" s="93"/>
      <c r="L245" s="94"/>
      <c r="M245" s="59"/>
      <c r="N245" s="164"/>
      <c r="O245" s="166"/>
    </row>
    <row r="246" spans="1:15" ht="15" customHeight="1">
      <c r="A246" s="473"/>
      <c r="B246" s="496"/>
      <c r="C246" s="495"/>
      <c r="D246" s="762"/>
      <c r="E246" s="31"/>
      <c r="F246" s="31"/>
      <c r="G246" s="87" t="s">
        <v>434</v>
      </c>
      <c r="H246" s="88" t="s">
        <v>599</v>
      </c>
      <c r="I246" s="88" t="s">
        <v>15</v>
      </c>
      <c r="J246" s="89">
        <v>4</v>
      </c>
      <c r="K246" s="90" t="s">
        <v>6</v>
      </c>
      <c r="L246" s="83">
        <f>(E246*F246)/J246</f>
        <v>0</v>
      </c>
      <c r="M246" s="45"/>
      <c r="N246" s="162">
        <f>E246*F246*M246</f>
        <v>0</v>
      </c>
      <c r="O246" s="163">
        <f>L246*M246</f>
        <v>0</v>
      </c>
    </row>
    <row r="247" spans="1:15" ht="2.1" customHeight="1">
      <c r="A247" s="473"/>
      <c r="B247" s="496"/>
      <c r="C247" s="495"/>
      <c r="D247" s="761"/>
      <c r="E247" s="59"/>
      <c r="F247" s="59"/>
      <c r="G247" s="91"/>
      <c r="H247" s="92"/>
      <c r="I247" s="92"/>
      <c r="J247" s="92"/>
      <c r="K247" s="93"/>
      <c r="L247" s="94"/>
      <c r="M247" s="59"/>
      <c r="N247" s="164"/>
      <c r="O247" s="166"/>
    </row>
    <row r="248" spans="1:15" ht="15" customHeight="1">
      <c r="A248" s="473"/>
      <c r="B248" s="496"/>
      <c r="C248" s="495"/>
      <c r="D248" s="762"/>
      <c r="E248" s="31"/>
      <c r="F248" s="31"/>
      <c r="G248" s="87" t="s">
        <v>435</v>
      </c>
      <c r="H248" s="88" t="s">
        <v>615</v>
      </c>
      <c r="I248" s="88" t="s">
        <v>5</v>
      </c>
      <c r="J248" s="89">
        <v>0.6</v>
      </c>
      <c r="K248" s="90" t="s">
        <v>6</v>
      </c>
      <c r="L248" s="83">
        <f>(E248*F248)/J248</f>
        <v>0</v>
      </c>
      <c r="M248" s="45"/>
      <c r="N248" s="162">
        <f>E248*F248*M248</f>
        <v>0</v>
      </c>
      <c r="O248" s="163">
        <f>L248*M248</f>
        <v>0</v>
      </c>
    </row>
    <row r="249" spans="1:15" ht="15" customHeight="1">
      <c r="A249" s="473"/>
      <c r="B249" s="496"/>
      <c r="C249" s="495"/>
      <c r="D249" s="762"/>
      <c r="E249" s="31"/>
      <c r="F249" s="31"/>
      <c r="G249" s="87" t="s">
        <v>435</v>
      </c>
      <c r="H249" s="88" t="s">
        <v>615</v>
      </c>
      <c r="I249" s="88" t="s">
        <v>5</v>
      </c>
      <c r="J249" s="89">
        <v>0.6</v>
      </c>
      <c r="K249" s="90" t="s">
        <v>6</v>
      </c>
      <c r="L249" s="83">
        <f>(E249*F249)/J249</f>
        <v>0</v>
      </c>
      <c r="M249" s="45"/>
      <c r="N249" s="162">
        <f>E249*F249*M249</f>
        <v>0</v>
      </c>
      <c r="O249" s="163">
        <f>L249*M249</f>
        <v>0</v>
      </c>
    </row>
    <row r="250" spans="1:15" ht="2.1" customHeight="1">
      <c r="A250" s="473"/>
      <c r="B250" s="496"/>
      <c r="C250" s="495"/>
      <c r="D250" s="761"/>
      <c r="E250" s="59"/>
      <c r="F250" s="59"/>
      <c r="G250" s="91"/>
      <c r="H250" s="92"/>
      <c r="I250" s="92"/>
      <c r="J250" s="92"/>
      <c r="K250" s="93"/>
      <c r="L250" s="94"/>
      <c r="M250" s="59"/>
      <c r="N250" s="164"/>
      <c r="O250" s="166"/>
    </row>
    <row r="251" spans="1:15" ht="15" customHeight="1">
      <c r="A251" s="473"/>
      <c r="B251" s="496"/>
      <c r="C251" s="495"/>
      <c r="D251" s="762"/>
      <c r="E251" s="31"/>
      <c r="F251" s="31"/>
      <c r="G251" s="87" t="s">
        <v>436</v>
      </c>
      <c r="H251" s="88" t="s">
        <v>617</v>
      </c>
      <c r="I251" s="101"/>
      <c r="J251" s="102"/>
      <c r="K251" s="41"/>
      <c r="L251" s="103"/>
      <c r="M251" s="45"/>
      <c r="N251" s="162">
        <f>E251*F251*M251</f>
        <v>0</v>
      </c>
      <c r="O251" s="176"/>
    </row>
    <row r="252" spans="1:15" ht="2.1" customHeight="1">
      <c r="A252" s="473"/>
      <c r="B252" s="496"/>
      <c r="C252" s="495"/>
      <c r="D252" s="761"/>
      <c r="E252" s="59"/>
      <c r="F252" s="59"/>
      <c r="G252" s="91"/>
      <c r="H252" s="92"/>
      <c r="I252" s="92"/>
      <c r="J252" s="92"/>
      <c r="K252" s="93"/>
      <c r="L252" s="94"/>
      <c r="M252" s="59"/>
      <c r="N252" s="164"/>
      <c r="O252" s="166"/>
    </row>
    <row r="253" spans="1:15" ht="15" customHeight="1">
      <c r="A253" s="473"/>
      <c r="B253" s="497"/>
      <c r="C253" s="498"/>
      <c r="D253" s="762"/>
      <c r="E253" s="31"/>
      <c r="F253" s="31"/>
      <c r="G253" s="99" t="s">
        <v>437</v>
      </c>
      <c r="H253" s="100" t="s">
        <v>618</v>
      </c>
      <c r="I253" s="110" t="s">
        <v>5</v>
      </c>
      <c r="J253" s="109">
        <v>1</v>
      </c>
      <c r="K253" s="108" t="s">
        <v>6</v>
      </c>
      <c r="L253" s="115">
        <f>(E253*F253)/J253</f>
        <v>0</v>
      </c>
      <c r="M253" s="45"/>
      <c r="N253" s="172">
        <f>E253*F253*M253</f>
        <v>0</v>
      </c>
      <c r="O253" s="173">
        <f>L253*M253</f>
        <v>0</v>
      </c>
    </row>
    <row r="254" spans="1:15" ht="15" customHeight="1">
      <c r="A254" s="473"/>
      <c r="B254" s="497"/>
      <c r="C254" s="498"/>
      <c r="D254" s="762"/>
      <c r="E254" s="31"/>
      <c r="F254" s="31"/>
      <c r="G254" s="99" t="s">
        <v>437</v>
      </c>
      <c r="H254" s="100" t="s">
        <v>618</v>
      </c>
      <c r="I254" s="110" t="s">
        <v>5</v>
      </c>
      <c r="J254" s="109">
        <v>1</v>
      </c>
      <c r="K254" s="108" t="s">
        <v>6</v>
      </c>
      <c r="L254" s="115">
        <f>(E254*F254)/J254</f>
        <v>0</v>
      </c>
      <c r="M254" s="45"/>
      <c r="N254" s="172">
        <f>E254*F254*M254</f>
        <v>0</v>
      </c>
      <c r="O254" s="173">
        <f>L254*M254</f>
        <v>0</v>
      </c>
    </row>
    <row r="255" spans="1:15" ht="15" customHeight="1">
      <c r="A255" s="473"/>
      <c r="B255" s="497"/>
      <c r="C255" s="498"/>
      <c r="D255" s="762"/>
      <c r="E255" s="31"/>
      <c r="F255" s="31"/>
      <c r="G255" s="99" t="s">
        <v>437</v>
      </c>
      <c r="H255" s="100" t="s">
        <v>618</v>
      </c>
      <c r="I255" s="110" t="s">
        <v>5</v>
      </c>
      <c r="J255" s="109">
        <v>1</v>
      </c>
      <c r="K255" s="108" t="s">
        <v>6</v>
      </c>
      <c r="L255" s="115">
        <f>(E255*F255)/J255</f>
        <v>0</v>
      </c>
      <c r="M255" s="45"/>
      <c r="N255" s="172">
        <f>E255*F255*M255</f>
        <v>0</v>
      </c>
      <c r="O255" s="173">
        <f>L255*M255</f>
        <v>0</v>
      </c>
    </row>
    <row r="256" spans="1:15" ht="2.1" customHeight="1">
      <c r="A256" s="473"/>
      <c r="B256" s="496"/>
      <c r="C256" s="495"/>
      <c r="D256" s="761"/>
      <c r="E256" s="59"/>
      <c r="F256" s="59"/>
      <c r="G256" s="91"/>
      <c r="H256" s="92"/>
      <c r="I256" s="92"/>
      <c r="J256" s="92"/>
      <c r="K256" s="93"/>
      <c r="L256" s="94"/>
      <c r="M256" s="59"/>
      <c r="N256" s="164"/>
      <c r="O256" s="166"/>
    </row>
    <row r="257" spans="1:15" ht="15" customHeight="1">
      <c r="A257" s="473"/>
      <c r="B257" s="497"/>
      <c r="C257" s="498"/>
      <c r="D257" s="762" t="s">
        <v>794</v>
      </c>
      <c r="E257" s="31">
        <v>1</v>
      </c>
      <c r="F257" s="31">
        <v>1</v>
      </c>
      <c r="G257" s="99" t="s">
        <v>742</v>
      </c>
      <c r="H257" s="100" t="s">
        <v>743</v>
      </c>
      <c r="I257" s="110" t="s">
        <v>15</v>
      </c>
      <c r="J257" s="109">
        <v>4</v>
      </c>
      <c r="K257" s="108" t="s">
        <v>6</v>
      </c>
      <c r="L257" s="115">
        <f>(E257*F257)/J257</f>
        <v>0.25</v>
      </c>
      <c r="M257" s="45"/>
      <c r="N257" s="172">
        <f>E257*F257*M257</f>
        <v>0</v>
      </c>
      <c r="O257" s="173">
        <f>L257*M257</f>
        <v>0</v>
      </c>
    </row>
    <row r="258" spans="1:15" ht="2.1" customHeight="1">
      <c r="A258" s="473"/>
      <c r="B258" s="439" t="s">
        <v>576</v>
      </c>
      <c r="C258" s="499"/>
      <c r="D258" s="763"/>
      <c r="E258" s="36"/>
      <c r="F258" s="74"/>
      <c r="G258" s="49"/>
      <c r="H258" s="50"/>
      <c r="I258" s="50"/>
      <c r="J258" s="47"/>
      <c r="K258" s="48"/>
      <c r="L258" s="62"/>
      <c r="M258" s="73"/>
      <c r="N258" s="179"/>
      <c r="O258" s="179"/>
    </row>
    <row r="259" spans="1:15" ht="15" customHeight="1">
      <c r="A259" s="473"/>
      <c r="B259" s="496"/>
      <c r="C259" s="495"/>
      <c r="D259" s="762" t="s">
        <v>795</v>
      </c>
      <c r="E259" s="31"/>
      <c r="F259" s="31"/>
      <c r="G259" s="78" t="s">
        <v>382</v>
      </c>
      <c r="H259" s="84" t="s">
        <v>588</v>
      </c>
      <c r="I259" s="84" t="s">
        <v>15</v>
      </c>
      <c r="J259" s="85">
        <v>4</v>
      </c>
      <c r="K259" s="86" t="s">
        <v>6</v>
      </c>
      <c r="L259" s="114">
        <f>(E259*F259)/J259</f>
        <v>0</v>
      </c>
      <c r="M259" s="45"/>
      <c r="N259" s="162">
        <f>E259*F259*M259</f>
        <v>0</v>
      </c>
      <c r="O259" s="162">
        <f>L259*M259</f>
        <v>0</v>
      </c>
    </row>
    <row r="260" spans="1:15" ht="15" customHeight="1">
      <c r="A260" s="473"/>
      <c r="B260" s="496"/>
      <c r="C260" s="495"/>
      <c r="D260" s="762"/>
      <c r="E260" s="31"/>
      <c r="F260" s="31"/>
      <c r="G260" s="78" t="s">
        <v>382</v>
      </c>
      <c r="H260" s="84" t="s">
        <v>588</v>
      </c>
      <c r="I260" s="84" t="s">
        <v>15</v>
      </c>
      <c r="J260" s="85">
        <v>4</v>
      </c>
      <c r="K260" s="86" t="s">
        <v>6</v>
      </c>
      <c r="L260" s="114">
        <f>(E260*F260)/J260</f>
        <v>0</v>
      </c>
      <c r="M260" s="45"/>
      <c r="N260" s="162">
        <f>E260*F260*M260</f>
        <v>0</v>
      </c>
      <c r="O260" s="162">
        <f>L260*M260</f>
        <v>0</v>
      </c>
    </row>
    <row r="261" spans="1:15" ht="2.1" customHeight="1">
      <c r="A261" s="473"/>
      <c r="B261" s="496"/>
      <c r="C261" s="495"/>
      <c r="D261" s="761"/>
      <c r="E261" s="59"/>
      <c r="F261" s="59"/>
      <c r="G261" s="91"/>
      <c r="H261" s="92"/>
      <c r="I261" s="92"/>
      <c r="J261" s="92"/>
      <c r="K261" s="93"/>
      <c r="L261" s="94"/>
      <c r="M261" s="59"/>
      <c r="N261" s="164"/>
      <c r="O261" s="166"/>
    </row>
    <row r="262" spans="1:15" ht="15" customHeight="1">
      <c r="A262" s="473"/>
      <c r="B262" s="496"/>
      <c r="C262" s="495"/>
      <c r="D262" s="762" t="s">
        <v>796</v>
      </c>
      <c r="E262" s="31">
        <v>1</v>
      </c>
      <c r="F262" s="31">
        <v>1</v>
      </c>
      <c r="G262" s="87" t="s">
        <v>381</v>
      </c>
      <c r="H262" s="88" t="s">
        <v>589</v>
      </c>
      <c r="I262" s="88" t="s">
        <v>15</v>
      </c>
      <c r="J262" s="89">
        <v>4</v>
      </c>
      <c r="K262" s="90" t="s">
        <v>6</v>
      </c>
      <c r="L262" s="83">
        <f>(E262*F262)/J262</f>
        <v>0.25</v>
      </c>
      <c r="M262" s="45"/>
      <c r="N262" s="162">
        <f>E262*F262*M262</f>
        <v>0</v>
      </c>
      <c r="O262" s="163">
        <f>L262*M262</f>
        <v>0</v>
      </c>
    </row>
    <row r="263" spans="1:15" ht="15" customHeight="1">
      <c r="A263" s="473"/>
      <c r="B263" s="496"/>
      <c r="C263" s="495"/>
      <c r="D263" s="762" t="s">
        <v>797</v>
      </c>
      <c r="E263" s="31">
        <v>2</v>
      </c>
      <c r="F263" s="31">
        <v>1</v>
      </c>
      <c r="G263" s="87" t="s">
        <v>381</v>
      </c>
      <c r="H263" s="88" t="s">
        <v>589</v>
      </c>
      <c r="I263" s="88" t="s">
        <v>15</v>
      </c>
      <c r="J263" s="89">
        <v>4</v>
      </c>
      <c r="K263" s="90" t="s">
        <v>6</v>
      </c>
      <c r="L263" s="83">
        <f>(E263*F263)/J263</f>
        <v>0.5</v>
      </c>
      <c r="M263" s="45"/>
      <c r="N263" s="162">
        <f>E263*F263*M263</f>
        <v>0</v>
      </c>
      <c r="O263" s="163">
        <f>L263*M263</f>
        <v>0</v>
      </c>
    </row>
    <row r="264" spans="1:15" ht="2.1" customHeight="1">
      <c r="A264" s="473"/>
      <c r="B264" s="496"/>
      <c r="C264" s="495"/>
      <c r="D264" s="761"/>
      <c r="E264" s="59"/>
      <c r="F264" s="59"/>
      <c r="G264" s="91"/>
      <c r="H264" s="92"/>
      <c r="I264" s="92"/>
      <c r="J264" s="92"/>
      <c r="K264" s="93"/>
      <c r="L264" s="94"/>
      <c r="M264" s="59"/>
      <c r="N264" s="164"/>
      <c r="O264" s="166"/>
    </row>
    <row r="265" spans="1:15" ht="15" customHeight="1">
      <c r="A265" s="473"/>
      <c r="B265" s="496"/>
      <c r="C265" s="495"/>
      <c r="D265" s="762"/>
      <c r="E265" s="31"/>
      <c r="F265" s="31"/>
      <c r="G265" s="87" t="s">
        <v>380</v>
      </c>
      <c r="H265" s="88" t="s">
        <v>590</v>
      </c>
      <c r="I265" s="88" t="s">
        <v>15</v>
      </c>
      <c r="J265" s="89">
        <v>4</v>
      </c>
      <c r="K265" s="90" t="s">
        <v>6</v>
      </c>
      <c r="L265" s="83">
        <f>(E265*F265)/J265</f>
        <v>0</v>
      </c>
      <c r="M265" s="45"/>
      <c r="N265" s="162">
        <f>E265*F265*M265</f>
        <v>0</v>
      </c>
      <c r="O265" s="163">
        <f>L265*M265</f>
        <v>0</v>
      </c>
    </row>
    <row r="266" spans="1:15" ht="2.1" customHeight="1">
      <c r="A266" s="473"/>
      <c r="B266" s="496"/>
      <c r="C266" s="495"/>
      <c r="D266" s="761"/>
      <c r="E266" s="59"/>
      <c r="F266" s="59"/>
      <c r="G266" s="91"/>
      <c r="H266" s="92"/>
      <c r="I266" s="92"/>
      <c r="J266" s="92"/>
      <c r="K266" s="93"/>
      <c r="L266" s="94"/>
      <c r="M266" s="59"/>
      <c r="N266" s="164"/>
      <c r="O266" s="166"/>
    </row>
    <row r="267" spans="1:15" ht="15" customHeight="1">
      <c r="A267" s="473"/>
      <c r="B267" s="496"/>
      <c r="C267" s="495"/>
      <c r="D267" s="762" t="s">
        <v>798</v>
      </c>
      <c r="E267" s="31">
        <v>1</v>
      </c>
      <c r="F267" s="31">
        <v>1</v>
      </c>
      <c r="G267" s="87" t="s">
        <v>379</v>
      </c>
      <c r="H267" s="88" t="s">
        <v>591</v>
      </c>
      <c r="I267" s="88" t="s">
        <v>15</v>
      </c>
      <c r="J267" s="89">
        <v>2</v>
      </c>
      <c r="K267" s="90" t="s">
        <v>6</v>
      </c>
      <c r="L267" s="83">
        <f>(E267*F267)/J267</f>
        <v>0.5</v>
      </c>
      <c r="M267" s="45"/>
      <c r="N267" s="162">
        <f>E267*F267*M267</f>
        <v>0</v>
      </c>
      <c r="O267" s="163">
        <f>L267*M267</f>
        <v>0</v>
      </c>
    </row>
    <row r="268" spans="1:15" ht="15" customHeight="1">
      <c r="A268" s="473"/>
      <c r="B268" s="496"/>
      <c r="C268" s="495"/>
      <c r="D268" s="762" t="s">
        <v>799</v>
      </c>
      <c r="E268" s="31">
        <v>2</v>
      </c>
      <c r="F268" s="31">
        <v>1</v>
      </c>
      <c r="G268" s="87" t="s">
        <v>379</v>
      </c>
      <c r="H268" s="88" t="s">
        <v>591</v>
      </c>
      <c r="I268" s="88" t="s">
        <v>15</v>
      </c>
      <c r="J268" s="89">
        <v>2</v>
      </c>
      <c r="K268" s="90" t="s">
        <v>6</v>
      </c>
      <c r="L268" s="83">
        <f>(E268*F268)/J268</f>
        <v>1</v>
      </c>
      <c r="M268" s="45"/>
      <c r="N268" s="162">
        <f>E268*F268*M268</f>
        <v>0</v>
      </c>
      <c r="O268" s="163">
        <f>L268*M268</f>
        <v>0</v>
      </c>
    </row>
    <row r="269" spans="1:15" ht="2.1" customHeight="1">
      <c r="A269" s="473"/>
      <c r="B269" s="496"/>
      <c r="C269" s="495"/>
      <c r="D269" s="761"/>
      <c r="E269" s="59"/>
      <c r="F269" s="59"/>
      <c r="G269" s="91"/>
      <c r="H269" s="92"/>
      <c r="I269" s="92"/>
      <c r="J269" s="92"/>
      <c r="K269" s="93"/>
      <c r="L269" s="94"/>
      <c r="M269" s="59"/>
      <c r="N269" s="164"/>
      <c r="O269" s="166"/>
    </row>
    <row r="270" spans="1:15" ht="15" customHeight="1">
      <c r="A270" s="473"/>
      <c r="B270" s="496"/>
      <c r="C270" s="495"/>
      <c r="D270" s="762"/>
      <c r="E270" s="31"/>
      <c r="F270" s="31"/>
      <c r="G270" s="87" t="s">
        <v>378</v>
      </c>
      <c r="H270" s="88" t="s">
        <v>595</v>
      </c>
      <c r="I270" s="98" t="s">
        <v>15</v>
      </c>
      <c r="J270" s="89">
        <v>2</v>
      </c>
      <c r="K270" s="90" t="s">
        <v>6</v>
      </c>
      <c r="L270" s="83">
        <f>(E270*F270)/J270</f>
        <v>0</v>
      </c>
      <c r="M270" s="45"/>
      <c r="N270" s="162">
        <f>E270*F270*M270</f>
        <v>0</v>
      </c>
      <c r="O270" s="163">
        <f>L270*M270</f>
        <v>0</v>
      </c>
    </row>
    <row r="271" spans="1:15" ht="2.1" customHeight="1">
      <c r="A271" s="473"/>
      <c r="B271" s="496"/>
      <c r="C271" s="495"/>
      <c r="D271" s="761"/>
      <c r="E271" s="59"/>
      <c r="F271" s="59"/>
      <c r="G271" s="91"/>
      <c r="H271" s="92"/>
      <c r="I271" s="92"/>
      <c r="J271" s="92"/>
      <c r="K271" s="93"/>
      <c r="L271" s="94"/>
      <c r="M271" s="59"/>
      <c r="N271" s="164"/>
      <c r="O271" s="166"/>
    </row>
    <row r="272" spans="1:15" ht="15" customHeight="1">
      <c r="A272" s="473"/>
      <c r="B272" s="496"/>
      <c r="C272" s="495"/>
      <c r="D272" s="762"/>
      <c r="E272" s="31"/>
      <c r="F272" s="31"/>
      <c r="G272" s="87" t="s">
        <v>377</v>
      </c>
      <c r="H272" s="88" t="s">
        <v>598</v>
      </c>
      <c r="I272" s="88" t="s">
        <v>15</v>
      </c>
      <c r="J272" s="89">
        <v>4</v>
      </c>
      <c r="K272" s="90" t="s">
        <v>6</v>
      </c>
      <c r="L272" s="83">
        <f>(E272*F272)/J272</f>
        <v>0</v>
      </c>
      <c r="M272" s="45"/>
      <c r="N272" s="162">
        <f>E272*F272*M272</f>
        <v>0</v>
      </c>
      <c r="O272" s="163">
        <f>L272*M272</f>
        <v>0</v>
      </c>
    </row>
    <row r="273" spans="1:15" ht="2.1" customHeight="1">
      <c r="A273" s="473"/>
      <c r="B273" s="496"/>
      <c r="C273" s="495"/>
      <c r="D273" s="761"/>
      <c r="E273" s="59"/>
      <c r="F273" s="59"/>
      <c r="G273" s="91"/>
      <c r="H273" s="92"/>
      <c r="I273" s="92"/>
      <c r="J273" s="92"/>
      <c r="K273" s="93"/>
      <c r="L273" s="94"/>
      <c r="M273" s="59"/>
      <c r="N273" s="164"/>
      <c r="O273" s="166"/>
    </row>
    <row r="274" spans="1:15" ht="15" customHeight="1">
      <c r="A274" s="473"/>
      <c r="B274" s="496"/>
      <c r="C274" s="495"/>
      <c r="D274" s="762"/>
      <c r="E274" s="31"/>
      <c r="F274" s="31"/>
      <c r="G274" s="87" t="s">
        <v>376</v>
      </c>
      <c r="H274" s="88" t="s">
        <v>601</v>
      </c>
      <c r="I274" s="88" t="s">
        <v>15</v>
      </c>
      <c r="J274" s="89">
        <v>4</v>
      </c>
      <c r="K274" s="90" t="s">
        <v>6</v>
      </c>
      <c r="L274" s="83">
        <f>(E274*F274)/J274</f>
        <v>0</v>
      </c>
      <c r="M274" s="45"/>
      <c r="N274" s="162">
        <f>E274*F274*M274</f>
        <v>0</v>
      </c>
      <c r="O274" s="163">
        <f>L274*M274</f>
        <v>0</v>
      </c>
    </row>
    <row r="275" spans="1:15" ht="2.1" customHeight="1">
      <c r="A275" s="473"/>
      <c r="B275" s="496"/>
      <c r="C275" s="495"/>
      <c r="D275" s="761"/>
      <c r="E275" s="59"/>
      <c r="F275" s="59"/>
      <c r="G275" s="91"/>
      <c r="H275" s="92"/>
      <c r="I275" s="92"/>
      <c r="J275" s="92"/>
      <c r="K275" s="93"/>
      <c r="L275" s="94"/>
      <c r="M275" s="59"/>
      <c r="N275" s="164"/>
      <c r="O275" s="166"/>
    </row>
    <row r="276" spans="1:15" ht="15" customHeight="1">
      <c r="A276" s="473"/>
      <c r="B276" s="496"/>
      <c r="C276" s="495"/>
      <c r="D276" s="762"/>
      <c r="E276" s="31"/>
      <c r="F276" s="31"/>
      <c r="G276" s="87" t="s">
        <v>375</v>
      </c>
      <c r="H276" s="88" t="s">
        <v>602</v>
      </c>
      <c r="I276" s="88" t="s">
        <v>5</v>
      </c>
      <c r="J276" s="89">
        <v>0.4</v>
      </c>
      <c r="K276" s="90" t="s">
        <v>6</v>
      </c>
      <c r="L276" s="83">
        <f>(E276*F276)/J276</f>
        <v>0</v>
      </c>
      <c r="M276" s="45"/>
      <c r="N276" s="162">
        <f>E276*F276*M276</f>
        <v>0</v>
      </c>
      <c r="O276" s="163">
        <f>L276*M276</f>
        <v>0</v>
      </c>
    </row>
    <row r="277" spans="1:15" ht="15" customHeight="1">
      <c r="A277" s="473"/>
      <c r="B277" s="496"/>
      <c r="C277" s="495"/>
      <c r="D277" s="762"/>
      <c r="E277" s="31"/>
      <c r="F277" s="31"/>
      <c r="G277" s="87" t="s">
        <v>375</v>
      </c>
      <c r="H277" s="88" t="s">
        <v>602</v>
      </c>
      <c r="I277" s="88" t="s">
        <v>5</v>
      </c>
      <c r="J277" s="89">
        <v>0.4</v>
      </c>
      <c r="K277" s="90" t="s">
        <v>6</v>
      </c>
      <c r="L277" s="83">
        <f>(E277*F277)/J277</f>
        <v>0</v>
      </c>
      <c r="M277" s="45"/>
      <c r="N277" s="162">
        <f>E277*F277*M277</f>
        <v>0</v>
      </c>
      <c r="O277" s="163">
        <f>L277*M277</f>
        <v>0</v>
      </c>
    </row>
    <row r="278" spans="1:15" ht="2.1" customHeight="1">
      <c r="A278" s="473"/>
      <c r="B278" s="496"/>
      <c r="C278" s="495"/>
      <c r="D278" s="761"/>
      <c r="E278" s="59"/>
      <c r="F278" s="59"/>
      <c r="G278" s="91"/>
      <c r="H278" s="92"/>
      <c r="I278" s="92"/>
      <c r="J278" s="92"/>
      <c r="K278" s="93"/>
      <c r="L278" s="94"/>
      <c r="M278" s="59"/>
      <c r="N278" s="164"/>
      <c r="O278" s="166"/>
    </row>
    <row r="279" spans="1:15" ht="15" customHeight="1">
      <c r="A279" s="473"/>
      <c r="B279" s="496"/>
      <c r="C279" s="495"/>
      <c r="D279" s="762"/>
      <c r="E279" s="31"/>
      <c r="F279" s="31"/>
      <c r="G279" s="87" t="s">
        <v>374</v>
      </c>
      <c r="H279" s="88" t="s">
        <v>604</v>
      </c>
      <c r="I279" s="88" t="s">
        <v>15</v>
      </c>
      <c r="J279" s="89">
        <v>2</v>
      </c>
      <c r="K279" s="90" t="s">
        <v>6</v>
      </c>
      <c r="L279" s="83">
        <f>(E279*F279)/J279</f>
        <v>0</v>
      </c>
      <c r="M279" s="45"/>
      <c r="N279" s="162">
        <f>E279*F279*M279</f>
        <v>0</v>
      </c>
      <c r="O279" s="163">
        <f>L279*M279</f>
        <v>0</v>
      </c>
    </row>
    <row r="280" spans="1:15" ht="2.1" customHeight="1">
      <c r="A280" s="473"/>
      <c r="B280" s="496"/>
      <c r="C280" s="495"/>
      <c r="D280" s="761"/>
      <c r="E280" s="59"/>
      <c r="F280" s="59"/>
      <c r="G280" s="91"/>
      <c r="H280" s="92"/>
      <c r="I280" s="92"/>
      <c r="J280" s="92"/>
      <c r="K280" s="93"/>
      <c r="L280" s="94"/>
      <c r="M280" s="59"/>
      <c r="N280" s="164"/>
      <c r="O280" s="166"/>
    </row>
    <row r="281" spans="1:15" ht="15" customHeight="1">
      <c r="A281" s="473"/>
      <c r="B281" s="496"/>
      <c r="C281" s="495"/>
      <c r="D281" s="762"/>
      <c r="E281" s="31"/>
      <c r="F281" s="31"/>
      <c r="G281" s="87" t="s">
        <v>373</v>
      </c>
      <c r="H281" s="88" t="s">
        <v>605</v>
      </c>
      <c r="I281" s="88" t="s">
        <v>5</v>
      </c>
      <c r="J281" s="89">
        <v>1</v>
      </c>
      <c r="K281" s="90" t="s">
        <v>6</v>
      </c>
      <c r="L281" s="83">
        <f>(E281*F281)/J281</f>
        <v>0</v>
      </c>
      <c r="M281" s="45"/>
      <c r="N281" s="162">
        <f>E281*F281*M281</f>
        <v>0</v>
      </c>
      <c r="O281" s="163">
        <f>L281*M281</f>
        <v>0</v>
      </c>
    </row>
    <row r="282" spans="1:15" ht="2.1" customHeight="1">
      <c r="A282" s="473"/>
      <c r="B282" s="496"/>
      <c r="C282" s="495"/>
      <c r="D282" s="761"/>
      <c r="E282" s="59"/>
      <c r="F282" s="59"/>
      <c r="G282" s="91"/>
      <c r="H282" s="92"/>
      <c r="I282" s="92"/>
      <c r="J282" s="92"/>
      <c r="K282" s="93"/>
      <c r="L282" s="94"/>
      <c r="M282" s="59"/>
      <c r="N282" s="164"/>
      <c r="O282" s="166"/>
    </row>
    <row r="283" spans="1:15" ht="15" customHeight="1">
      <c r="A283" s="473"/>
      <c r="B283" s="496"/>
      <c r="C283" s="495"/>
      <c r="D283" s="762"/>
      <c r="E283" s="31"/>
      <c r="F283" s="31"/>
      <c r="G283" s="87" t="s">
        <v>372</v>
      </c>
      <c r="H283" s="88" t="s">
        <v>606</v>
      </c>
      <c r="I283" s="88" t="s">
        <v>15</v>
      </c>
      <c r="J283" s="89">
        <v>2</v>
      </c>
      <c r="K283" s="90" t="s">
        <v>6</v>
      </c>
      <c r="L283" s="83">
        <f>(E283*F283)/J283</f>
        <v>0</v>
      </c>
      <c r="M283" s="45"/>
      <c r="N283" s="162">
        <f>E283*F283*M283</f>
        <v>0</v>
      </c>
      <c r="O283" s="163">
        <f>L283*M283</f>
        <v>0</v>
      </c>
    </row>
    <row r="284" spans="1:15" ht="2.1" customHeight="1">
      <c r="A284" s="473"/>
      <c r="B284" s="496"/>
      <c r="C284" s="495"/>
      <c r="D284" s="761"/>
      <c r="E284" s="59"/>
      <c r="F284" s="59"/>
      <c r="G284" s="91"/>
      <c r="H284" s="92"/>
      <c r="I284" s="92"/>
      <c r="J284" s="92"/>
      <c r="K284" s="93"/>
      <c r="L284" s="94"/>
      <c r="M284" s="59"/>
      <c r="N284" s="164"/>
      <c r="O284" s="166"/>
    </row>
    <row r="285" spans="1:15" ht="15" customHeight="1">
      <c r="A285" s="473"/>
      <c r="B285" s="496"/>
      <c r="C285" s="495"/>
      <c r="D285" s="762"/>
      <c r="E285" s="31"/>
      <c r="F285" s="31"/>
      <c r="G285" s="87" t="s">
        <v>371</v>
      </c>
      <c r="H285" s="88" t="s">
        <v>609</v>
      </c>
      <c r="I285" s="88" t="s">
        <v>15</v>
      </c>
      <c r="J285" s="89">
        <v>4</v>
      </c>
      <c r="K285" s="90" t="s">
        <v>6</v>
      </c>
      <c r="L285" s="83">
        <f>(E285*F285)/J285</f>
        <v>0</v>
      </c>
      <c r="M285" s="45"/>
      <c r="N285" s="162">
        <f>E285*F285*M285</f>
        <v>0</v>
      </c>
      <c r="O285" s="163">
        <f>L285*M285</f>
        <v>0</v>
      </c>
    </row>
    <row r="286" spans="1:15" ht="2.1" customHeight="1">
      <c r="A286" s="473"/>
      <c r="B286" s="496"/>
      <c r="C286" s="495"/>
      <c r="D286" s="761"/>
      <c r="E286" s="59"/>
      <c r="F286" s="59"/>
      <c r="G286" s="91"/>
      <c r="H286" s="92"/>
      <c r="I286" s="92"/>
      <c r="J286" s="92"/>
      <c r="K286" s="93"/>
      <c r="L286" s="94"/>
      <c r="M286" s="59"/>
      <c r="N286" s="164"/>
      <c r="O286" s="166"/>
    </row>
    <row r="287" spans="1:15" ht="15" customHeight="1">
      <c r="A287" s="473"/>
      <c r="B287" s="496"/>
      <c r="C287" s="495"/>
      <c r="D287" s="762"/>
      <c r="E287" s="31"/>
      <c r="F287" s="31"/>
      <c r="G287" s="87" t="s">
        <v>370</v>
      </c>
      <c r="H287" s="88" t="s">
        <v>610</v>
      </c>
      <c r="I287" s="88" t="s">
        <v>5</v>
      </c>
      <c r="J287" s="89">
        <v>0.4</v>
      </c>
      <c r="K287" s="90" t="s">
        <v>6</v>
      </c>
      <c r="L287" s="83">
        <f>(E287*F287)/J287</f>
        <v>0</v>
      </c>
      <c r="M287" s="45"/>
      <c r="N287" s="162">
        <f>E287*F287*M287</f>
        <v>0</v>
      </c>
      <c r="O287" s="163">
        <f>L287*M287</f>
        <v>0</v>
      </c>
    </row>
    <row r="288" spans="1:15" ht="2.1" customHeight="1">
      <c r="A288" s="473"/>
      <c r="B288" s="496"/>
      <c r="C288" s="495"/>
      <c r="D288" s="761"/>
      <c r="E288" s="59"/>
      <c r="F288" s="59"/>
      <c r="G288" s="91"/>
      <c r="H288" s="92"/>
      <c r="I288" s="92"/>
      <c r="J288" s="92"/>
      <c r="K288" s="93"/>
      <c r="L288" s="94"/>
      <c r="M288" s="59"/>
      <c r="N288" s="164"/>
      <c r="O288" s="166"/>
    </row>
    <row r="289" spans="1:15" ht="15" customHeight="1">
      <c r="A289" s="473"/>
      <c r="B289" s="496"/>
      <c r="C289" s="495"/>
      <c r="D289" s="762"/>
      <c r="E289" s="31"/>
      <c r="F289" s="31"/>
      <c r="G289" s="87" t="s">
        <v>369</v>
      </c>
      <c r="H289" s="88" t="s">
        <v>616</v>
      </c>
      <c r="I289" s="88" t="s">
        <v>5</v>
      </c>
      <c r="J289" s="89">
        <v>0.4</v>
      </c>
      <c r="K289" s="90" t="s">
        <v>6</v>
      </c>
      <c r="L289" s="83">
        <f>(E289*F289)/J289</f>
        <v>0</v>
      </c>
      <c r="M289" s="45"/>
      <c r="N289" s="162">
        <f>E289*F289*M289</f>
        <v>0</v>
      </c>
      <c r="O289" s="163">
        <f>L289*M289</f>
        <v>0</v>
      </c>
    </row>
    <row r="290" spans="1:15" ht="2.1" customHeight="1">
      <c r="A290" s="473"/>
      <c r="B290" s="496"/>
      <c r="C290" s="495"/>
      <c r="D290" s="761"/>
      <c r="E290" s="59"/>
      <c r="F290" s="59"/>
      <c r="G290" s="91"/>
      <c r="H290" s="92"/>
      <c r="I290" s="92"/>
      <c r="J290" s="92"/>
      <c r="K290" s="93"/>
      <c r="L290" s="94"/>
      <c r="M290" s="59"/>
      <c r="N290" s="164"/>
      <c r="O290" s="166"/>
    </row>
    <row r="291" spans="1:15" ht="15" customHeight="1">
      <c r="A291" s="473"/>
      <c r="B291" s="496"/>
      <c r="C291" s="495"/>
      <c r="D291" s="762"/>
      <c r="E291" s="31"/>
      <c r="F291" s="31"/>
      <c r="G291" s="87" t="s">
        <v>368</v>
      </c>
      <c r="H291" s="88" t="s">
        <v>619</v>
      </c>
      <c r="I291" s="88" t="s">
        <v>5</v>
      </c>
      <c r="J291" s="89">
        <v>0.6</v>
      </c>
      <c r="K291" s="90" t="s">
        <v>6</v>
      </c>
      <c r="L291" s="83">
        <f>(E291*F291)/J291</f>
        <v>0</v>
      </c>
      <c r="M291" s="45"/>
      <c r="N291" s="162">
        <f>E291*F291*M291</f>
        <v>0</v>
      </c>
      <c r="O291" s="163">
        <f>L291*M291</f>
        <v>0</v>
      </c>
    </row>
    <row r="292" spans="1:15" ht="2.1" customHeight="1">
      <c r="A292" s="473"/>
      <c r="B292" s="496"/>
      <c r="C292" s="495"/>
      <c r="D292" s="761"/>
      <c r="E292" s="59"/>
      <c r="F292" s="59"/>
      <c r="G292" s="91"/>
      <c r="H292" s="92"/>
      <c r="I292" s="92"/>
      <c r="J292" s="92"/>
      <c r="K292" s="93"/>
      <c r="L292" s="94"/>
      <c r="M292" s="59"/>
      <c r="N292" s="164"/>
      <c r="O292" s="166"/>
    </row>
    <row r="293" spans="1:15" ht="15" customHeight="1">
      <c r="A293" s="473"/>
      <c r="B293" s="496"/>
      <c r="C293" s="495"/>
      <c r="D293" s="762"/>
      <c r="E293" s="31"/>
      <c r="F293" s="31"/>
      <c r="G293" s="87" t="s">
        <v>740</v>
      </c>
      <c r="H293" s="88" t="s">
        <v>741</v>
      </c>
      <c r="I293" s="126"/>
      <c r="J293" s="102"/>
      <c r="K293" s="41"/>
      <c r="L293" s="573"/>
      <c r="M293" s="45"/>
      <c r="N293" s="162">
        <f>E293*F293*M293</f>
        <v>0</v>
      </c>
      <c r="O293" s="176"/>
    </row>
    <row r="294" spans="1:15" ht="2.1" customHeight="1">
      <c r="A294" s="473"/>
      <c r="B294" s="496"/>
      <c r="C294" s="495"/>
      <c r="D294" s="761"/>
      <c r="E294" s="59"/>
      <c r="F294" s="59"/>
      <c r="G294" s="91"/>
      <c r="H294" s="92"/>
      <c r="I294" s="92"/>
      <c r="J294" s="92"/>
      <c r="K294" s="93"/>
      <c r="L294" s="94"/>
      <c r="M294" s="59"/>
      <c r="N294" s="164"/>
      <c r="O294" s="166"/>
    </row>
    <row r="295" spans="1:15" ht="15" customHeight="1">
      <c r="A295" s="473"/>
      <c r="B295" s="496"/>
      <c r="C295" s="495"/>
      <c r="D295" s="762"/>
      <c r="E295" s="31"/>
      <c r="F295" s="31"/>
      <c r="G295" s="99" t="s">
        <v>367</v>
      </c>
      <c r="H295" s="100" t="s">
        <v>574</v>
      </c>
      <c r="I295" s="126"/>
      <c r="J295" s="102"/>
      <c r="K295" s="41"/>
      <c r="L295" s="103"/>
      <c r="M295" s="45"/>
      <c r="N295" s="175"/>
      <c r="O295" s="176"/>
    </row>
    <row r="296" spans="1:15" ht="2.1" customHeight="1">
      <c r="A296" s="473"/>
      <c r="B296" s="496"/>
      <c r="C296" s="495"/>
      <c r="D296" s="761"/>
      <c r="E296" s="59"/>
      <c r="F296" s="59"/>
      <c r="G296" s="91"/>
      <c r="H296" s="92"/>
      <c r="I296" s="92"/>
      <c r="J296" s="92"/>
      <c r="K296" s="93"/>
      <c r="L296" s="94"/>
      <c r="M296" s="59"/>
      <c r="N296" s="164"/>
      <c r="O296" s="166"/>
    </row>
    <row r="297" spans="1:15" ht="15" customHeight="1">
      <c r="A297" s="473"/>
      <c r="B297" s="497"/>
      <c r="C297" s="498"/>
      <c r="D297" s="762"/>
      <c r="E297" s="31"/>
      <c r="F297" s="31"/>
      <c r="G297" s="99" t="s">
        <v>577</v>
      </c>
      <c r="H297" s="100" t="s">
        <v>578</v>
      </c>
      <c r="I297" s="127"/>
      <c r="J297" s="105"/>
      <c r="K297" s="60"/>
      <c r="L297" s="104"/>
      <c r="M297" s="45"/>
      <c r="N297" s="175"/>
      <c r="O297" s="176"/>
    </row>
    <row r="298" spans="1:15" ht="2.1" customHeight="1">
      <c r="A298" s="473"/>
      <c r="B298" s="438" t="s">
        <v>654</v>
      </c>
      <c r="C298" s="500"/>
      <c r="D298" s="763"/>
      <c r="E298" s="36"/>
      <c r="F298" s="74"/>
      <c r="G298" s="128"/>
      <c r="H298" s="129"/>
      <c r="I298" s="130"/>
      <c r="J298" s="131"/>
      <c r="K298" s="52"/>
      <c r="L298" s="132"/>
      <c r="M298" s="75"/>
      <c r="N298" s="178"/>
      <c r="O298" s="171"/>
    </row>
    <row r="299" spans="1:15" ht="20.100000000000001" customHeight="1">
      <c r="A299" s="473"/>
      <c r="B299" s="501"/>
      <c r="C299" s="502"/>
      <c r="D299" s="762" t="s">
        <v>800</v>
      </c>
      <c r="E299" s="31">
        <v>1</v>
      </c>
      <c r="F299" s="31">
        <v>1</v>
      </c>
      <c r="G299" s="78" t="s">
        <v>438</v>
      </c>
      <c r="H299" s="84" t="s">
        <v>603</v>
      </c>
      <c r="I299" s="84" t="s">
        <v>15</v>
      </c>
      <c r="J299" s="85">
        <v>2</v>
      </c>
      <c r="K299" s="86" t="s">
        <v>6</v>
      </c>
      <c r="L299" s="114">
        <f>(E299*F299)/J299</f>
        <v>0.5</v>
      </c>
      <c r="M299" s="31"/>
      <c r="N299" s="162">
        <f>E299*F299*M299</f>
        <v>0</v>
      </c>
      <c r="O299" s="162">
        <f>L299*M299</f>
        <v>0</v>
      </c>
    </row>
    <row r="300" spans="1:15" ht="20.100000000000001" customHeight="1">
      <c r="A300" s="473"/>
      <c r="B300" s="501"/>
      <c r="C300" s="502"/>
      <c r="D300" s="762" t="s">
        <v>801</v>
      </c>
      <c r="E300" s="31">
        <v>2</v>
      </c>
      <c r="F300" s="31">
        <v>1</v>
      </c>
      <c r="G300" s="78" t="s">
        <v>438</v>
      </c>
      <c r="H300" s="84" t="s">
        <v>603</v>
      </c>
      <c r="I300" s="84" t="s">
        <v>15</v>
      </c>
      <c r="J300" s="85">
        <v>2</v>
      </c>
      <c r="K300" s="86" t="s">
        <v>6</v>
      </c>
      <c r="L300" s="114">
        <f>(E300*F300)/J300</f>
        <v>1</v>
      </c>
      <c r="M300" s="31"/>
      <c r="N300" s="162">
        <f>E300*F300*M300</f>
        <v>0</v>
      </c>
      <c r="O300" s="162">
        <f>L300*M300</f>
        <v>0</v>
      </c>
    </row>
    <row r="301" spans="1:15" ht="2.1" customHeight="1">
      <c r="A301" s="473"/>
      <c r="B301" s="501"/>
      <c r="C301" s="502"/>
      <c r="D301" s="761"/>
      <c r="E301" s="59"/>
      <c r="F301" s="59"/>
      <c r="G301" s="91"/>
      <c r="H301" s="92"/>
      <c r="I301" s="92"/>
      <c r="J301" s="92"/>
      <c r="K301" s="93"/>
      <c r="L301" s="94"/>
      <c r="M301" s="59"/>
      <c r="N301" s="164"/>
      <c r="O301" s="166"/>
    </row>
    <row r="302" spans="1:15" ht="20.100000000000001" customHeight="1">
      <c r="A302" s="473"/>
      <c r="B302" s="503"/>
      <c r="C302" s="504"/>
      <c r="D302" s="762"/>
      <c r="E302" s="31"/>
      <c r="F302" s="31"/>
      <c r="G302" s="99" t="s">
        <v>439</v>
      </c>
      <c r="H302" s="100" t="s">
        <v>614</v>
      </c>
      <c r="I302" s="100" t="s">
        <v>15</v>
      </c>
      <c r="J302" s="109">
        <v>4</v>
      </c>
      <c r="K302" s="108" t="s">
        <v>6</v>
      </c>
      <c r="L302" s="115">
        <f>(E302*F302)/J302</f>
        <v>0</v>
      </c>
      <c r="M302" s="31"/>
      <c r="N302" s="172">
        <f>E302*F302*M302</f>
        <v>0</v>
      </c>
      <c r="O302" s="173">
        <f>L302*M302</f>
        <v>0</v>
      </c>
    </row>
    <row r="303" spans="1:15" ht="2.1" customHeight="1">
      <c r="A303" s="473"/>
      <c r="B303" s="426" t="s">
        <v>653</v>
      </c>
      <c r="C303" s="499"/>
      <c r="D303" s="763"/>
      <c r="E303" s="36"/>
      <c r="F303" s="74"/>
      <c r="G303" s="49"/>
      <c r="H303" s="50"/>
      <c r="I303" s="50"/>
      <c r="J303" s="47"/>
      <c r="K303" s="48"/>
      <c r="L303" s="62"/>
      <c r="M303" s="75"/>
      <c r="N303" s="179"/>
      <c r="O303" s="179"/>
    </row>
    <row r="304" spans="1:15" ht="39.950000000000003" customHeight="1">
      <c r="A304" s="473"/>
      <c r="B304" s="497"/>
      <c r="C304" s="498"/>
      <c r="D304" s="762" t="s">
        <v>824</v>
      </c>
      <c r="E304" s="31">
        <v>1</v>
      </c>
      <c r="F304" s="31">
        <v>1</v>
      </c>
      <c r="G304" s="79" t="s">
        <v>440</v>
      </c>
      <c r="H304" s="80" t="s">
        <v>64</v>
      </c>
      <c r="I304" s="80" t="s">
        <v>15</v>
      </c>
      <c r="J304" s="81">
        <v>4</v>
      </c>
      <c r="K304" s="82" t="s">
        <v>6</v>
      </c>
      <c r="L304" s="134">
        <f>(E304*F304)/J304</f>
        <v>0.25</v>
      </c>
      <c r="M304" s="31"/>
      <c r="N304" s="172">
        <f>E304*F304*M304</f>
        <v>0</v>
      </c>
      <c r="O304" s="172">
        <f>L304*M304</f>
        <v>0</v>
      </c>
    </row>
    <row r="305" spans="1:15" ht="2.1" customHeight="1">
      <c r="A305" s="473"/>
      <c r="B305" s="425" t="s">
        <v>291</v>
      </c>
      <c r="C305" s="499"/>
      <c r="D305" s="763"/>
      <c r="E305" s="36"/>
      <c r="F305" s="74"/>
      <c r="G305" s="133"/>
      <c r="H305" s="46"/>
      <c r="I305" s="46"/>
      <c r="J305" s="47"/>
      <c r="K305" s="48"/>
      <c r="L305" s="62"/>
      <c r="M305" s="75"/>
      <c r="N305" s="178"/>
      <c r="O305" s="171"/>
    </row>
    <row r="306" spans="1:15" ht="15" customHeight="1">
      <c r="A306" s="473"/>
      <c r="B306" s="496"/>
      <c r="C306" s="495"/>
      <c r="D306" s="762" t="s">
        <v>802</v>
      </c>
      <c r="E306" s="31">
        <v>0.5</v>
      </c>
      <c r="F306" s="31">
        <v>1</v>
      </c>
      <c r="G306" s="78" t="s">
        <v>441</v>
      </c>
      <c r="H306" s="84" t="s">
        <v>65</v>
      </c>
      <c r="I306" s="84" t="s">
        <v>15</v>
      </c>
      <c r="J306" s="85">
        <v>2</v>
      </c>
      <c r="K306" s="86" t="s">
        <v>6</v>
      </c>
      <c r="L306" s="114">
        <f>(E306*F306)/J306</f>
        <v>0.25</v>
      </c>
      <c r="M306" s="31"/>
      <c r="N306" s="162">
        <f>E306*F306*M306</f>
        <v>0</v>
      </c>
      <c r="O306" s="162">
        <f>L306*M306</f>
        <v>0</v>
      </c>
    </row>
    <row r="307" spans="1:15" ht="15" customHeight="1">
      <c r="A307" s="473"/>
      <c r="B307" s="496"/>
      <c r="C307" s="495"/>
      <c r="D307" s="762" t="s">
        <v>803</v>
      </c>
      <c r="E307" s="31">
        <v>1</v>
      </c>
      <c r="F307" s="31">
        <v>1</v>
      </c>
      <c r="G307" s="78" t="s">
        <v>441</v>
      </c>
      <c r="H307" s="84" t="s">
        <v>65</v>
      </c>
      <c r="I307" s="84" t="s">
        <v>15</v>
      </c>
      <c r="J307" s="85">
        <v>2</v>
      </c>
      <c r="K307" s="86" t="s">
        <v>6</v>
      </c>
      <c r="L307" s="114">
        <f>(E307*F307)/J307</f>
        <v>0.5</v>
      </c>
      <c r="M307" s="31"/>
      <c r="N307" s="162">
        <f>E307*F307*M307</f>
        <v>0</v>
      </c>
      <c r="O307" s="162">
        <f>L307*M307</f>
        <v>0</v>
      </c>
    </row>
    <row r="308" spans="1:15" ht="2.1" customHeight="1">
      <c r="A308" s="473"/>
      <c r="B308" s="496"/>
      <c r="C308" s="495"/>
      <c r="D308" s="761"/>
      <c r="E308" s="59"/>
      <c r="F308" s="59"/>
      <c r="G308" s="91"/>
      <c r="H308" s="92"/>
      <c r="I308" s="92"/>
      <c r="J308" s="92"/>
      <c r="K308" s="93"/>
      <c r="L308" s="94"/>
      <c r="M308" s="59"/>
      <c r="N308" s="164"/>
      <c r="O308" s="166"/>
    </row>
    <row r="309" spans="1:15" ht="15" customHeight="1">
      <c r="A309" s="473"/>
      <c r="B309" s="496"/>
      <c r="C309" s="495"/>
      <c r="D309" s="762" t="s">
        <v>840</v>
      </c>
      <c r="E309" s="31">
        <v>1</v>
      </c>
      <c r="F309" s="31">
        <v>1</v>
      </c>
      <c r="G309" s="99" t="s">
        <v>442</v>
      </c>
      <c r="H309" s="100" t="s">
        <v>311</v>
      </c>
      <c r="I309" s="100" t="s">
        <v>15</v>
      </c>
      <c r="J309" s="89">
        <v>1</v>
      </c>
      <c r="K309" s="90" t="s">
        <v>6</v>
      </c>
      <c r="L309" s="83">
        <f>(E309*F309)/J309</f>
        <v>1</v>
      </c>
      <c r="M309" s="31"/>
      <c r="N309" s="162">
        <f>E309*F309*M309</f>
        <v>0</v>
      </c>
      <c r="O309" s="163">
        <f>L309*M309</f>
        <v>0</v>
      </c>
    </row>
    <row r="310" spans="1:15" ht="2.1" customHeight="1">
      <c r="A310" s="473"/>
      <c r="B310" s="496"/>
      <c r="C310" s="495"/>
      <c r="D310" s="761"/>
      <c r="E310" s="59"/>
      <c r="F310" s="59"/>
      <c r="G310" s="91"/>
      <c r="H310" s="92"/>
      <c r="I310" s="92"/>
      <c r="J310" s="92"/>
      <c r="K310" s="93"/>
      <c r="L310" s="94"/>
      <c r="M310" s="59"/>
      <c r="N310" s="164"/>
      <c r="O310" s="166"/>
    </row>
    <row r="311" spans="1:15" ht="15" customHeight="1">
      <c r="A311" s="473"/>
      <c r="B311" s="496"/>
      <c r="C311" s="495"/>
      <c r="D311" s="762" t="s">
        <v>804</v>
      </c>
      <c r="E311" s="31">
        <v>0.5</v>
      </c>
      <c r="F311" s="31">
        <v>1</v>
      </c>
      <c r="G311" s="595" t="s">
        <v>777</v>
      </c>
      <c r="H311" s="596" t="s">
        <v>778</v>
      </c>
      <c r="I311" s="596" t="s">
        <v>15</v>
      </c>
      <c r="J311" s="594">
        <v>1.5</v>
      </c>
      <c r="K311" s="593" t="s">
        <v>6</v>
      </c>
      <c r="L311" s="83">
        <f>(E311*F311)/J311</f>
        <v>0.33333333333333331</v>
      </c>
      <c r="M311" s="31"/>
      <c r="N311" s="162">
        <f>E311*F311*M311</f>
        <v>0</v>
      </c>
      <c r="O311" s="163">
        <f>L311*M311</f>
        <v>0</v>
      </c>
    </row>
    <row r="312" spans="1:15" ht="2.1" customHeight="1">
      <c r="A312" s="473"/>
      <c r="B312" s="496"/>
      <c r="C312" s="495"/>
      <c r="D312" s="761"/>
      <c r="E312" s="59"/>
      <c r="F312" s="59"/>
      <c r="G312" s="91"/>
      <c r="H312" s="92"/>
      <c r="I312" s="92"/>
      <c r="J312" s="92"/>
      <c r="K312" s="93"/>
      <c r="L312" s="94"/>
      <c r="M312" s="59"/>
      <c r="N312" s="164"/>
      <c r="O312" s="166"/>
    </row>
    <row r="313" spans="1:15" ht="15" customHeight="1" thickBot="1">
      <c r="A313" s="492"/>
      <c r="B313" s="505"/>
      <c r="C313" s="506"/>
      <c r="D313" s="760" t="s">
        <v>805</v>
      </c>
      <c r="E313" s="31">
        <v>0.5</v>
      </c>
      <c r="F313" s="31">
        <v>1</v>
      </c>
      <c r="G313" s="99" t="s">
        <v>443</v>
      </c>
      <c r="H313" s="100" t="s">
        <v>66</v>
      </c>
      <c r="I313" s="100" t="s">
        <v>15</v>
      </c>
      <c r="J313" s="109">
        <v>2</v>
      </c>
      <c r="K313" s="108" t="s">
        <v>6</v>
      </c>
      <c r="L313" s="115">
        <f>(E313*F313)/J313</f>
        <v>0.25</v>
      </c>
      <c r="M313" s="31"/>
      <c r="N313" s="172">
        <f>E313*F313*M313</f>
        <v>0</v>
      </c>
      <c r="O313" s="173">
        <f>L313*M313</f>
        <v>0</v>
      </c>
    </row>
    <row r="314" spans="1:15" ht="2.1" customHeight="1">
      <c r="A314" s="424" t="s">
        <v>67</v>
      </c>
      <c r="B314" s="76"/>
      <c r="C314" s="77"/>
      <c r="D314" s="763"/>
      <c r="E314" s="36"/>
      <c r="F314" s="74"/>
      <c r="G314" s="49"/>
      <c r="H314" s="50"/>
      <c r="I314" s="50"/>
      <c r="J314" s="47"/>
      <c r="K314" s="48"/>
      <c r="L314" s="62"/>
      <c r="M314" s="75"/>
      <c r="N314" s="179"/>
      <c r="O314" s="179"/>
    </row>
    <row r="315" spans="1:15" ht="15" customHeight="1">
      <c r="A315" s="473"/>
      <c r="B315" s="429" t="s">
        <v>353</v>
      </c>
      <c r="C315" s="483"/>
      <c r="D315" s="762"/>
      <c r="E315" s="31"/>
      <c r="F315" s="31"/>
      <c r="G315" s="543" t="s">
        <v>655</v>
      </c>
      <c r="H315" s="544" t="s">
        <v>68</v>
      </c>
      <c r="I315" s="544" t="s">
        <v>5</v>
      </c>
      <c r="J315" s="546">
        <v>0.4</v>
      </c>
      <c r="K315" s="547" t="s">
        <v>6</v>
      </c>
      <c r="L315" s="114">
        <f>(E315*F315)/J315</f>
        <v>0</v>
      </c>
      <c r="M315" s="31"/>
      <c r="N315" s="172">
        <f>E315*F315*M315</f>
        <v>0</v>
      </c>
      <c r="O315" s="162">
        <f>L315*M315</f>
        <v>0</v>
      </c>
    </row>
    <row r="316" spans="1:15" ht="2.1" customHeight="1">
      <c r="A316" s="473"/>
      <c r="B316" s="429"/>
      <c r="C316" s="483"/>
      <c r="D316" s="761"/>
      <c r="E316" s="59"/>
      <c r="F316" s="59"/>
      <c r="G316" s="525"/>
      <c r="H316" s="526"/>
      <c r="I316" s="526"/>
      <c r="J316" s="526"/>
      <c r="K316" s="527"/>
      <c r="L316" s="94"/>
      <c r="M316" s="59"/>
      <c r="N316" s="164"/>
      <c r="O316" s="166"/>
    </row>
    <row r="317" spans="1:15" ht="15" customHeight="1">
      <c r="A317" s="473"/>
      <c r="B317" s="482"/>
      <c r="C317" s="483"/>
      <c r="D317" s="762"/>
      <c r="E317" s="31"/>
      <c r="F317" s="31"/>
      <c r="G317" s="543" t="s">
        <v>656</v>
      </c>
      <c r="H317" s="544" t="s">
        <v>68</v>
      </c>
      <c r="I317" s="544" t="s">
        <v>15</v>
      </c>
      <c r="J317" s="546">
        <v>0.4</v>
      </c>
      <c r="K317" s="547" t="s">
        <v>6</v>
      </c>
      <c r="L317" s="114">
        <f>(E317*F317)/J317</f>
        <v>0</v>
      </c>
      <c r="M317" s="31"/>
      <c r="N317" s="163">
        <f>E317*F317*M317</f>
        <v>0</v>
      </c>
      <c r="O317" s="162">
        <f>L317*M317</f>
        <v>0</v>
      </c>
    </row>
    <row r="318" spans="1:15" ht="2.1" customHeight="1">
      <c r="A318" s="473"/>
      <c r="B318" s="482"/>
      <c r="C318" s="483"/>
      <c r="D318" s="761"/>
      <c r="E318" s="59"/>
      <c r="F318" s="59"/>
      <c r="G318" s="91"/>
      <c r="H318" s="92"/>
      <c r="I318" s="92"/>
      <c r="J318" s="92"/>
      <c r="K318" s="93"/>
      <c r="L318" s="94"/>
      <c r="M318" s="59"/>
      <c r="N318" s="164"/>
      <c r="O318" s="166"/>
    </row>
    <row r="319" spans="1:15" ht="15" customHeight="1">
      <c r="A319" s="473"/>
      <c r="B319" s="484"/>
      <c r="C319" s="485"/>
      <c r="D319" s="762"/>
      <c r="E319" s="31"/>
      <c r="F319" s="31"/>
      <c r="G319" s="79" t="s">
        <v>444</v>
      </c>
      <c r="H319" s="80" t="s">
        <v>69</v>
      </c>
      <c r="I319" s="80" t="s">
        <v>5</v>
      </c>
      <c r="J319" s="81">
        <v>0.2</v>
      </c>
      <c r="K319" s="82" t="s">
        <v>6</v>
      </c>
      <c r="L319" s="115">
        <f>(E319*F319)/J319</f>
        <v>0</v>
      </c>
      <c r="M319" s="43"/>
      <c r="N319" s="173">
        <f>E319*F319*M319</f>
        <v>0</v>
      </c>
      <c r="O319" s="173">
        <f>L319*M319</f>
        <v>0</v>
      </c>
    </row>
    <row r="320" spans="1:15" ht="2.1" customHeight="1">
      <c r="A320" s="473"/>
      <c r="B320" s="433" t="s">
        <v>70</v>
      </c>
      <c r="C320" s="507"/>
      <c r="D320" s="763"/>
      <c r="E320" s="36"/>
      <c r="F320" s="74"/>
      <c r="G320" s="49"/>
      <c r="H320" s="50"/>
      <c r="I320" s="46"/>
      <c r="J320" s="47"/>
      <c r="K320" s="48"/>
      <c r="L320" s="62"/>
      <c r="M320" s="75"/>
      <c r="N320" s="179"/>
      <c r="O320" s="181"/>
    </row>
    <row r="321" spans="1:15" ht="15" customHeight="1">
      <c r="A321" s="473"/>
      <c r="B321" s="508"/>
      <c r="C321" s="509"/>
      <c r="D321" s="764"/>
      <c r="E321" s="31"/>
      <c r="F321" s="43"/>
      <c r="G321" s="543" t="s">
        <v>657</v>
      </c>
      <c r="H321" s="544" t="s">
        <v>71</v>
      </c>
      <c r="I321" s="544" t="s">
        <v>5</v>
      </c>
      <c r="J321" s="546">
        <v>4</v>
      </c>
      <c r="K321" s="547" t="s">
        <v>6</v>
      </c>
      <c r="L321" s="114">
        <f>(E321*F321)/J321</f>
        <v>0</v>
      </c>
      <c r="M321" s="31"/>
      <c r="N321" s="162">
        <f>E321*F321*M321</f>
        <v>0</v>
      </c>
      <c r="O321" s="162">
        <f>L321*M321</f>
        <v>0</v>
      </c>
    </row>
    <row r="322" spans="1:15" ht="2.1" customHeight="1">
      <c r="A322" s="473"/>
      <c r="B322" s="508"/>
      <c r="C322" s="509"/>
      <c r="D322" s="761"/>
      <c r="E322" s="59"/>
      <c r="F322" s="59"/>
      <c r="G322" s="525"/>
      <c r="H322" s="526"/>
      <c r="I322" s="526"/>
      <c r="J322" s="526"/>
      <c r="K322" s="527"/>
      <c r="L322" s="94"/>
      <c r="M322" s="59"/>
      <c r="N322" s="164"/>
      <c r="O322" s="166"/>
    </row>
    <row r="323" spans="1:15" ht="15" customHeight="1">
      <c r="A323" s="473"/>
      <c r="B323" s="508"/>
      <c r="C323" s="509"/>
      <c r="D323" s="762"/>
      <c r="E323" s="31"/>
      <c r="F323" s="31"/>
      <c r="G323" s="518" t="s">
        <v>658</v>
      </c>
      <c r="H323" s="519" t="s">
        <v>71</v>
      </c>
      <c r="I323" s="519" t="s">
        <v>15</v>
      </c>
      <c r="J323" s="521">
        <v>4</v>
      </c>
      <c r="K323" s="522" t="s">
        <v>6</v>
      </c>
      <c r="L323" s="83">
        <f>(E323*F323)/J323</f>
        <v>0</v>
      </c>
      <c r="M323" s="31"/>
      <c r="N323" s="162">
        <f>E323*F323*M323</f>
        <v>0</v>
      </c>
      <c r="O323" s="163">
        <f>L323*M323</f>
        <v>0</v>
      </c>
    </row>
    <row r="324" spans="1:15" ht="2.1" customHeight="1">
      <c r="A324" s="473"/>
      <c r="B324" s="508"/>
      <c r="C324" s="509"/>
      <c r="D324" s="761"/>
      <c r="E324" s="59"/>
      <c r="F324" s="59"/>
      <c r="G324" s="91"/>
      <c r="H324" s="92"/>
      <c r="I324" s="92"/>
      <c r="J324" s="92"/>
      <c r="K324" s="93"/>
      <c r="L324" s="94"/>
      <c r="M324" s="59"/>
      <c r="N324" s="164"/>
      <c r="O324" s="166"/>
    </row>
    <row r="325" spans="1:15" ht="15" customHeight="1">
      <c r="A325" s="473"/>
      <c r="B325" s="508"/>
      <c r="C325" s="509"/>
      <c r="D325" s="762"/>
      <c r="E325" s="31"/>
      <c r="F325" s="31"/>
      <c r="G325" s="87" t="s">
        <v>445</v>
      </c>
      <c r="H325" s="88" t="s">
        <v>72</v>
      </c>
      <c r="I325" s="88" t="s">
        <v>5</v>
      </c>
      <c r="J325" s="89">
        <v>4</v>
      </c>
      <c r="K325" s="90" t="s">
        <v>6</v>
      </c>
      <c r="L325" s="83">
        <f>(E325*F325)/J325</f>
        <v>0</v>
      </c>
      <c r="M325" s="31"/>
      <c r="N325" s="162">
        <f>E325*F325*M325</f>
        <v>0</v>
      </c>
      <c r="O325" s="163">
        <f>L325*M325</f>
        <v>0</v>
      </c>
    </row>
    <row r="326" spans="1:15" ht="2.1" customHeight="1">
      <c r="A326" s="473"/>
      <c r="B326" s="508"/>
      <c r="C326" s="509"/>
      <c r="D326" s="761"/>
      <c r="E326" s="59"/>
      <c r="F326" s="59"/>
      <c r="G326" s="91"/>
      <c r="H326" s="92"/>
      <c r="I326" s="92"/>
      <c r="J326" s="92"/>
      <c r="K326" s="93"/>
      <c r="L326" s="94"/>
      <c r="M326" s="59"/>
      <c r="N326" s="164"/>
      <c r="O326" s="166"/>
    </row>
    <row r="327" spans="1:15" ht="15" customHeight="1">
      <c r="A327" s="473"/>
      <c r="B327" s="508"/>
      <c r="C327" s="509"/>
      <c r="D327" s="762"/>
      <c r="E327" s="31"/>
      <c r="F327" s="31"/>
      <c r="G327" s="87" t="s">
        <v>446</v>
      </c>
      <c r="H327" s="88" t="s">
        <v>73</v>
      </c>
      <c r="I327" s="88" t="s">
        <v>5</v>
      </c>
      <c r="J327" s="89">
        <v>4</v>
      </c>
      <c r="K327" s="90" t="s">
        <v>6</v>
      </c>
      <c r="L327" s="83">
        <f>(E327*F327)/J327</f>
        <v>0</v>
      </c>
      <c r="M327" s="31"/>
      <c r="N327" s="162">
        <f>E327*F327*M327</f>
        <v>0</v>
      </c>
      <c r="O327" s="163">
        <f>L327*M327</f>
        <v>0</v>
      </c>
    </row>
    <row r="328" spans="1:15" ht="2.1" customHeight="1">
      <c r="A328" s="473"/>
      <c r="B328" s="508"/>
      <c r="C328" s="509"/>
      <c r="D328" s="761"/>
      <c r="E328" s="59"/>
      <c r="F328" s="59"/>
      <c r="G328" s="91"/>
      <c r="H328" s="92"/>
      <c r="I328" s="92"/>
      <c r="J328" s="92"/>
      <c r="K328" s="93"/>
      <c r="L328" s="94"/>
      <c r="M328" s="59"/>
      <c r="N328" s="164"/>
      <c r="O328" s="166"/>
    </row>
    <row r="329" spans="1:15" ht="15" customHeight="1">
      <c r="A329" s="473"/>
      <c r="B329" s="508"/>
      <c r="C329" s="509"/>
      <c r="D329" s="762"/>
      <c r="E329" s="31"/>
      <c r="F329" s="31"/>
      <c r="G329" s="87" t="s">
        <v>447</v>
      </c>
      <c r="H329" s="88" t="s">
        <v>74</v>
      </c>
      <c r="I329" s="88" t="s">
        <v>5</v>
      </c>
      <c r="J329" s="89">
        <v>1</v>
      </c>
      <c r="K329" s="90" t="s">
        <v>6</v>
      </c>
      <c r="L329" s="83">
        <f>(E329*F329)/J329</f>
        <v>0</v>
      </c>
      <c r="M329" s="31"/>
      <c r="N329" s="162">
        <f>E329*F329*M329</f>
        <v>0</v>
      </c>
      <c r="O329" s="163">
        <f>L329*M329</f>
        <v>0</v>
      </c>
    </row>
    <row r="330" spans="1:15" ht="2.1" customHeight="1">
      <c r="A330" s="473"/>
      <c r="B330" s="508"/>
      <c r="C330" s="509"/>
      <c r="D330" s="761"/>
      <c r="E330" s="59"/>
      <c r="F330" s="59"/>
      <c r="G330" s="91"/>
      <c r="H330" s="92"/>
      <c r="I330" s="92"/>
      <c r="J330" s="92"/>
      <c r="K330" s="93"/>
      <c r="L330" s="94"/>
      <c r="M330" s="59"/>
      <c r="N330" s="164"/>
      <c r="O330" s="166"/>
    </row>
    <row r="331" spans="1:15" ht="15" customHeight="1">
      <c r="A331" s="473"/>
      <c r="B331" s="508"/>
      <c r="C331" s="509"/>
      <c r="D331" s="762"/>
      <c r="E331" s="31"/>
      <c r="F331" s="31"/>
      <c r="G331" s="518" t="s">
        <v>659</v>
      </c>
      <c r="H331" s="519" t="s">
        <v>75</v>
      </c>
      <c r="I331" s="519" t="s">
        <v>5</v>
      </c>
      <c r="J331" s="521">
        <v>4</v>
      </c>
      <c r="K331" s="522" t="s">
        <v>6</v>
      </c>
      <c r="L331" s="83">
        <f>(E331*F331)/J331</f>
        <v>0</v>
      </c>
      <c r="M331" s="31"/>
      <c r="N331" s="162">
        <f>E331*F331*M331</f>
        <v>0</v>
      </c>
      <c r="O331" s="163">
        <f>L331*M331</f>
        <v>0</v>
      </c>
    </row>
    <row r="332" spans="1:15" ht="2.1" customHeight="1">
      <c r="A332" s="473"/>
      <c r="B332" s="508"/>
      <c r="C332" s="509"/>
      <c r="D332" s="761"/>
      <c r="E332" s="59"/>
      <c r="F332" s="59"/>
      <c r="G332" s="525"/>
      <c r="H332" s="526"/>
      <c r="I332" s="526"/>
      <c r="J332" s="526"/>
      <c r="K332" s="527"/>
      <c r="L332" s="94"/>
      <c r="M332" s="59"/>
      <c r="N332" s="164"/>
      <c r="O332" s="166"/>
    </row>
    <row r="333" spans="1:15" ht="15" customHeight="1">
      <c r="A333" s="473"/>
      <c r="B333" s="508"/>
      <c r="C333" s="509"/>
      <c r="D333" s="762"/>
      <c r="E333" s="31"/>
      <c r="F333" s="31"/>
      <c r="G333" s="518" t="s">
        <v>660</v>
      </c>
      <c r="H333" s="519" t="s">
        <v>75</v>
      </c>
      <c r="I333" s="519" t="s">
        <v>15</v>
      </c>
      <c r="J333" s="521">
        <v>4</v>
      </c>
      <c r="K333" s="522" t="s">
        <v>6</v>
      </c>
      <c r="L333" s="83">
        <f>(E333*F333)/J333</f>
        <v>0</v>
      </c>
      <c r="M333" s="31"/>
      <c r="N333" s="162">
        <f>E333*F333*M333</f>
        <v>0</v>
      </c>
      <c r="O333" s="163">
        <f>L333*M333</f>
        <v>0</v>
      </c>
    </row>
    <row r="334" spans="1:15" ht="2.1" customHeight="1">
      <c r="A334" s="473"/>
      <c r="B334" s="508"/>
      <c r="C334" s="509"/>
      <c r="D334" s="761"/>
      <c r="E334" s="59"/>
      <c r="F334" s="59"/>
      <c r="G334" s="91"/>
      <c r="H334" s="92"/>
      <c r="I334" s="92"/>
      <c r="J334" s="92"/>
      <c r="K334" s="93"/>
      <c r="L334" s="94"/>
      <c r="M334" s="59"/>
      <c r="N334" s="164"/>
      <c r="O334" s="166"/>
    </row>
    <row r="335" spans="1:15" ht="15" customHeight="1">
      <c r="A335" s="473"/>
      <c r="B335" s="508"/>
      <c r="C335" s="509"/>
      <c r="D335" s="762"/>
      <c r="E335" s="31"/>
      <c r="F335" s="31"/>
      <c r="G335" s="87" t="s">
        <v>448</v>
      </c>
      <c r="H335" s="88" t="s">
        <v>76</v>
      </c>
      <c r="I335" s="126"/>
      <c r="J335" s="102"/>
      <c r="K335" s="41"/>
      <c r="L335" s="103"/>
      <c r="M335" s="31"/>
      <c r="N335" s="162">
        <f>E335*F335*M335</f>
        <v>0</v>
      </c>
      <c r="O335" s="176"/>
    </row>
    <row r="336" spans="1:15" ht="2.1" customHeight="1">
      <c r="A336" s="473"/>
      <c r="B336" s="508"/>
      <c r="C336" s="509"/>
      <c r="D336" s="761"/>
      <c r="E336" s="59"/>
      <c r="F336" s="59"/>
      <c r="G336" s="91"/>
      <c r="H336" s="92"/>
      <c r="I336" s="92"/>
      <c r="J336" s="92"/>
      <c r="K336" s="93"/>
      <c r="L336" s="94"/>
      <c r="M336" s="59"/>
      <c r="N336" s="164"/>
      <c r="O336" s="166"/>
    </row>
    <row r="337" spans="1:15" ht="15" customHeight="1">
      <c r="A337" s="473"/>
      <c r="B337" s="508"/>
      <c r="C337" s="509"/>
      <c r="D337" s="762"/>
      <c r="E337" s="31"/>
      <c r="F337" s="31"/>
      <c r="G337" s="87" t="s">
        <v>449</v>
      </c>
      <c r="H337" s="88" t="s">
        <v>77</v>
      </c>
      <c r="I337" s="126"/>
      <c r="J337" s="102"/>
      <c r="K337" s="41"/>
      <c r="L337" s="103"/>
      <c r="M337" s="31"/>
      <c r="N337" s="162">
        <f>E337*F337*M337</f>
        <v>0</v>
      </c>
      <c r="O337" s="176"/>
    </row>
    <row r="338" spans="1:15" ht="2.1" customHeight="1">
      <c r="A338" s="473"/>
      <c r="B338" s="508"/>
      <c r="C338" s="509"/>
      <c r="D338" s="761"/>
      <c r="E338" s="59"/>
      <c r="F338" s="59"/>
      <c r="G338" s="91"/>
      <c r="H338" s="92"/>
      <c r="I338" s="92"/>
      <c r="J338" s="92"/>
      <c r="K338" s="93"/>
      <c r="L338" s="94"/>
      <c r="M338" s="59"/>
      <c r="N338" s="164"/>
      <c r="O338" s="166"/>
    </row>
    <row r="339" spans="1:15" ht="15" customHeight="1">
      <c r="A339" s="473"/>
      <c r="B339" s="508"/>
      <c r="C339" s="509"/>
      <c r="D339" s="762"/>
      <c r="E339" s="31"/>
      <c r="F339" s="31"/>
      <c r="G339" s="87" t="s">
        <v>450</v>
      </c>
      <c r="H339" s="88" t="s">
        <v>78</v>
      </c>
      <c r="I339" s="88" t="s">
        <v>5</v>
      </c>
      <c r="J339" s="89">
        <v>6</v>
      </c>
      <c r="K339" s="90" t="s">
        <v>6</v>
      </c>
      <c r="L339" s="83">
        <f>(E339*F339)/J339</f>
        <v>0</v>
      </c>
      <c r="M339" s="31"/>
      <c r="N339" s="162">
        <f>E339*F339*M339</f>
        <v>0</v>
      </c>
      <c r="O339" s="163">
        <f>L339*M339</f>
        <v>0</v>
      </c>
    </row>
    <row r="340" spans="1:15" ht="2.1" customHeight="1">
      <c r="A340" s="473"/>
      <c r="B340" s="508"/>
      <c r="C340" s="509"/>
      <c r="D340" s="761"/>
      <c r="E340" s="59"/>
      <c r="F340" s="59"/>
      <c r="G340" s="91"/>
      <c r="H340" s="92"/>
      <c r="I340" s="92"/>
      <c r="J340" s="92"/>
      <c r="K340" s="93"/>
      <c r="L340" s="94"/>
      <c r="M340" s="59"/>
      <c r="N340" s="164"/>
      <c r="O340" s="166"/>
    </row>
    <row r="341" spans="1:15" ht="15" customHeight="1">
      <c r="A341" s="473"/>
      <c r="B341" s="510"/>
      <c r="C341" s="511"/>
      <c r="D341" s="762"/>
      <c r="E341" s="31"/>
      <c r="F341" s="31"/>
      <c r="G341" s="99" t="s">
        <v>399</v>
      </c>
      <c r="H341" s="100" t="s">
        <v>225</v>
      </c>
      <c r="I341" s="127"/>
      <c r="J341" s="105"/>
      <c r="K341" s="60"/>
      <c r="L341" s="104"/>
      <c r="M341" s="31"/>
      <c r="N341" s="182"/>
      <c r="O341" s="169"/>
    </row>
    <row r="342" spans="1:15" ht="2.1" customHeight="1">
      <c r="A342" s="473"/>
      <c r="B342" s="433" t="s">
        <v>292</v>
      </c>
      <c r="C342" s="499"/>
      <c r="D342" s="763"/>
      <c r="E342" s="36"/>
      <c r="F342" s="74"/>
      <c r="G342" s="49"/>
      <c r="H342" s="50"/>
      <c r="I342" s="46"/>
      <c r="J342" s="47"/>
      <c r="K342" s="48"/>
      <c r="L342" s="62"/>
      <c r="M342" s="75"/>
      <c r="N342" s="178"/>
      <c r="O342" s="181"/>
    </row>
    <row r="343" spans="1:15" ht="15" customHeight="1">
      <c r="A343" s="473"/>
      <c r="B343" s="496"/>
      <c r="C343" s="495"/>
      <c r="D343" s="762"/>
      <c r="E343" s="31"/>
      <c r="F343" s="31"/>
      <c r="G343" s="78" t="s">
        <v>451</v>
      </c>
      <c r="H343" s="84" t="s">
        <v>80</v>
      </c>
      <c r="I343" s="84" t="s">
        <v>5</v>
      </c>
      <c r="J343" s="85">
        <v>2</v>
      </c>
      <c r="K343" s="86" t="s">
        <v>6</v>
      </c>
      <c r="L343" s="114">
        <f>(E343*F343)/J343</f>
        <v>0</v>
      </c>
      <c r="M343" s="31"/>
      <c r="N343" s="162">
        <f>E343*F343*M343</f>
        <v>0</v>
      </c>
      <c r="O343" s="162">
        <f>L343*M343</f>
        <v>0</v>
      </c>
    </row>
    <row r="344" spans="1:15" ht="2.1" customHeight="1">
      <c r="A344" s="473"/>
      <c r="B344" s="496"/>
      <c r="C344" s="495"/>
      <c r="D344" s="761"/>
      <c r="E344" s="59"/>
      <c r="F344" s="59"/>
      <c r="G344" s="91"/>
      <c r="H344" s="92"/>
      <c r="I344" s="92"/>
      <c r="J344" s="92"/>
      <c r="K344" s="93"/>
      <c r="L344" s="94"/>
      <c r="M344" s="59"/>
      <c r="N344" s="164"/>
      <c r="O344" s="166"/>
    </row>
    <row r="345" spans="1:15" ht="15" customHeight="1">
      <c r="A345" s="473"/>
      <c r="B345" s="496"/>
      <c r="C345" s="495"/>
      <c r="D345" s="762"/>
      <c r="E345" s="31"/>
      <c r="F345" s="31"/>
      <c r="G345" s="87" t="s">
        <v>452</v>
      </c>
      <c r="H345" s="88" t="s">
        <v>81</v>
      </c>
      <c r="I345" s="88" t="s">
        <v>5</v>
      </c>
      <c r="J345" s="89">
        <v>0.6</v>
      </c>
      <c r="K345" s="90" t="s">
        <v>6</v>
      </c>
      <c r="L345" s="83">
        <f>(E345*F345)/J345</f>
        <v>0</v>
      </c>
      <c r="M345" s="31"/>
      <c r="N345" s="162">
        <f>E345*F345*M345</f>
        <v>0</v>
      </c>
      <c r="O345" s="163">
        <f>L345*M345</f>
        <v>0</v>
      </c>
    </row>
    <row r="346" spans="1:15" ht="2.1" customHeight="1">
      <c r="A346" s="473"/>
      <c r="B346" s="496"/>
      <c r="C346" s="495"/>
      <c r="D346" s="761"/>
      <c r="E346" s="59"/>
      <c r="F346" s="59"/>
      <c r="G346" s="91"/>
      <c r="H346" s="92"/>
      <c r="I346" s="92"/>
      <c r="J346" s="92"/>
      <c r="K346" s="93"/>
      <c r="L346" s="94"/>
      <c r="M346" s="59"/>
      <c r="N346" s="164"/>
      <c r="O346" s="166"/>
    </row>
    <row r="347" spans="1:15" ht="15" customHeight="1">
      <c r="A347" s="473"/>
      <c r="B347" s="496"/>
      <c r="C347" s="495"/>
      <c r="D347" s="762"/>
      <c r="E347" s="31"/>
      <c r="F347" s="31"/>
      <c r="G347" s="518" t="s">
        <v>713</v>
      </c>
      <c r="H347" s="519" t="s">
        <v>82</v>
      </c>
      <c r="I347" s="519" t="s">
        <v>5</v>
      </c>
      <c r="J347" s="521">
        <v>1</v>
      </c>
      <c r="K347" s="522" t="s">
        <v>6</v>
      </c>
      <c r="L347" s="83">
        <f>(E347*F347)/J347</f>
        <v>0</v>
      </c>
      <c r="M347" s="31"/>
      <c r="N347" s="162">
        <f>E347*F347*M347</f>
        <v>0</v>
      </c>
      <c r="O347" s="163">
        <f>L347*M347</f>
        <v>0</v>
      </c>
    </row>
    <row r="348" spans="1:15" ht="2.1" customHeight="1">
      <c r="A348" s="473"/>
      <c r="B348" s="496"/>
      <c r="C348" s="495"/>
      <c r="D348" s="761"/>
      <c r="E348" s="59"/>
      <c r="F348" s="59"/>
      <c r="G348" s="525"/>
      <c r="H348" s="526"/>
      <c r="I348" s="526"/>
      <c r="J348" s="526"/>
      <c r="K348" s="527"/>
      <c r="L348" s="94"/>
      <c r="M348" s="59"/>
      <c r="N348" s="164"/>
      <c r="O348" s="166"/>
    </row>
    <row r="349" spans="1:15" ht="15" customHeight="1">
      <c r="A349" s="473"/>
      <c r="B349" s="496"/>
      <c r="C349" s="495"/>
      <c r="D349" s="762"/>
      <c r="E349" s="31"/>
      <c r="F349" s="31"/>
      <c r="G349" s="518" t="s">
        <v>714</v>
      </c>
      <c r="H349" s="519" t="s">
        <v>82</v>
      </c>
      <c r="I349" s="519" t="s">
        <v>15</v>
      </c>
      <c r="J349" s="521">
        <v>1</v>
      </c>
      <c r="K349" s="522" t="s">
        <v>6</v>
      </c>
      <c r="L349" s="83">
        <f>(E349*F349)/J349</f>
        <v>0</v>
      </c>
      <c r="M349" s="31"/>
      <c r="N349" s="162">
        <f>E349*F349*M349</f>
        <v>0</v>
      </c>
      <c r="O349" s="163">
        <f>L349*M349</f>
        <v>0</v>
      </c>
    </row>
    <row r="350" spans="1:15" ht="2.1" customHeight="1">
      <c r="A350" s="473"/>
      <c r="B350" s="496"/>
      <c r="C350" s="495"/>
      <c r="D350" s="761"/>
      <c r="E350" s="59"/>
      <c r="F350" s="59"/>
      <c r="G350" s="91"/>
      <c r="H350" s="92"/>
      <c r="I350" s="92"/>
      <c r="J350" s="92"/>
      <c r="K350" s="93"/>
      <c r="L350" s="94"/>
      <c r="M350" s="59"/>
      <c r="N350" s="164"/>
      <c r="O350" s="166"/>
    </row>
    <row r="351" spans="1:15" ht="15" customHeight="1">
      <c r="A351" s="473"/>
      <c r="B351" s="497"/>
      <c r="C351" s="498"/>
      <c r="D351" s="762"/>
      <c r="E351" s="31"/>
      <c r="F351" s="31"/>
      <c r="G351" s="586" t="s">
        <v>756</v>
      </c>
      <c r="H351" s="580" t="s">
        <v>83</v>
      </c>
      <c r="I351" s="556" t="s">
        <v>5</v>
      </c>
      <c r="J351" s="588">
        <v>2.004</v>
      </c>
      <c r="K351" s="587" t="s">
        <v>6</v>
      </c>
      <c r="L351" s="83">
        <f>(E351*F351)/J351</f>
        <v>0</v>
      </c>
      <c r="M351" s="31"/>
      <c r="N351" s="162">
        <f>E351*F351*M351</f>
        <v>0</v>
      </c>
      <c r="O351" s="163">
        <f>L351*M351</f>
        <v>0</v>
      </c>
    </row>
    <row r="352" spans="1:15" ht="2.1" customHeight="1">
      <c r="A352" s="473"/>
      <c r="B352" s="496"/>
      <c r="C352" s="495"/>
      <c r="D352" s="761"/>
      <c r="E352" s="59"/>
      <c r="F352" s="59"/>
      <c r="G352" s="91"/>
      <c r="H352" s="92"/>
      <c r="I352" s="92"/>
      <c r="J352" s="92"/>
      <c r="K352" s="93"/>
      <c r="L352" s="94"/>
      <c r="M352" s="59"/>
      <c r="N352" s="164"/>
      <c r="O352" s="166"/>
    </row>
    <row r="353" spans="1:15" ht="15" customHeight="1">
      <c r="A353" s="473"/>
      <c r="B353" s="497"/>
      <c r="C353" s="498"/>
      <c r="D353" s="762"/>
      <c r="E353" s="31"/>
      <c r="F353" s="31"/>
      <c r="G353" s="99" t="s">
        <v>390</v>
      </c>
      <c r="H353" s="100" t="s">
        <v>83</v>
      </c>
      <c r="I353" s="127"/>
      <c r="J353" s="105"/>
      <c r="K353" s="60"/>
      <c r="L353" s="104"/>
      <c r="M353" s="31"/>
      <c r="N353" s="182"/>
      <c r="O353" s="169"/>
    </row>
    <row r="354" spans="1:15" ht="2.1" customHeight="1">
      <c r="A354" s="473"/>
      <c r="B354" s="425" t="s">
        <v>84</v>
      </c>
      <c r="C354" s="481"/>
      <c r="D354" s="763"/>
      <c r="E354" s="36"/>
      <c r="F354" s="74"/>
      <c r="G354" s="49"/>
      <c r="H354" s="50"/>
      <c r="I354" s="46"/>
      <c r="J354" s="47"/>
      <c r="K354" s="48"/>
      <c r="L354" s="62"/>
      <c r="M354" s="75"/>
      <c r="N354" s="178"/>
      <c r="O354" s="181"/>
    </row>
    <row r="355" spans="1:15" ht="15" customHeight="1">
      <c r="A355" s="473"/>
      <c r="B355" s="482"/>
      <c r="C355" s="483"/>
      <c r="D355" s="762"/>
      <c r="E355" s="31"/>
      <c r="F355" s="43"/>
      <c r="G355" s="78" t="s">
        <v>453</v>
      </c>
      <c r="H355" s="84" t="s">
        <v>85</v>
      </c>
      <c r="I355" s="84" t="s">
        <v>5</v>
      </c>
      <c r="J355" s="85">
        <v>0.5</v>
      </c>
      <c r="K355" s="86" t="s">
        <v>6</v>
      </c>
      <c r="L355" s="114">
        <f>(E355*F355)/J355</f>
        <v>0</v>
      </c>
      <c r="M355" s="31"/>
      <c r="N355" s="162">
        <f>E355*F355*M355</f>
        <v>0</v>
      </c>
      <c r="O355" s="162">
        <f>L355*M355</f>
        <v>0</v>
      </c>
    </row>
    <row r="356" spans="1:15" ht="2.1" customHeight="1">
      <c r="A356" s="473"/>
      <c r="B356" s="482"/>
      <c r="C356" s="483"/>
      <c r="D356" s="761"/>
      <c r="E356" s="59"/>
      <c r="F356" s="59"/>
      <c r="G356" s="91"/>
      <c r="H356" s="92"/>
      <c r="I356" s="92"/>
      <c r="J356" s="92"/>
      <c r="K356" s="93"/>
      <c r="L356" s="94"/>
      <c r="M356" s="59"/>
      <c r="N356" s="164"/>
      <c r="O356" s="166"/>
    </row>
    <row r="357" spans="1:15" ht="15" customHeight="1">
      <c r="A357" s="473"/>
      <c r="B357" s="482"/>
      <c r="C357" s="483"/>
      <c r="D357" s="762"/>
      <c r="E357" s="31"/>
      <c r="F357" s="31"/>
      <c r="G357" s="87" t="s">
        <v>454</v>
      </c>
      <c r="H357" s="88" t="s">
        <v>86</v>
      </c>
      <c r="I357" s="88" t="s">
        <v>5</v>
      </c>
      <c r="J357" s="89">
        <v>0.1</v>
      </c>
      <c r="K357" s="90" t="s">
        <v>6</v>
      </c>
      <c r="L357" s="83">
        <f>(E357*F357)/J357</f>
        <v>0</v>
      </c>
      <c r="M357" s="31"/>
      <c r="N357" s="162">
        <f>E357*F357*M357</f>
        <v>0</v>
      </c>
      <c r="O357" s="163">
        <f>L357*M357</f>
        <v>0</v>
      </c>
    </row>
    <row r="358" spans="1:15" ht="2.1" customHeight="1">
      <c r="A358" s="473"/>
      <c r="B358" s="482"/>
      <c r="C358" s="483"/>
      <c r="D358" s="761"/>
      <c r="E358" s="59"/>
      <c r="F358" s="59"/>
      <c r="G358" s="91"/>
      <c r="H358" s="92"/>
      <c r="I358" s="92"/>
      <c r="J358" s="92"/>
      <c r="K358" s="93"/>
      <c r="L358" s="94"/>
      <c r="M358" s="59"/>
      <c r="N358" s="164"/>
      <c r="O358" s="166"/>
    </row>
    <row r="359" spans="1:15" ht="15" customHeight="1">
      <c r="A359" s="473"/>
      <c r="B359" s="482"/>
      <c r="C359" s="483"/>
      <c r="D359" s="762"/>
      <c r="E359" s="31"/>
      <c r="F359" s="31"/>
      <c r="G359" s="87" t="s">
        <v>455</v>
      </c>
      <c r="H359" s="88" t="s">
        <v>87</v>
      </c>
      <c r="I359" s="126"/>
      <c r="J359" s="102"/>
      <c r="K359" s="41"/>
      <c r="L359" s="103"/>
      <c r="M359" s="31"/>
      <c r="N359" s="162">
        <f>E359*F359*M359</f>
        <v>0</v>
      </c>
      <c r="O359" s="176"/>
    </row>
    <row r="360" spans="1:15" ht="2.1" customHeight="1">
      <c r="A360" s="473"/>
      <c r="B360" s="482"/>
      <c r="C360" s="483"/>
      <c r="D360" s="761"/>
      <c r="E360" s="59"/>
      <c r="F360" s="59"/>
      <c r="G360" s="91"/>
      <c r="H360" s="92"/>
      <c r="I360" s="92"/>
      <c r="J360" s="92"/>
      <c r="K360" s="93"/>
      <c r="L360" s="94"/>
      <c r="M360" s="59"/>
      <c r="N360" s="164"/>
      <c r="O360" s="166"/>
    </row>
    <row r="361" spans="1:15" ht="15" customHeight="1">
      <c r="A361" s="473"/>
      <c r="B361" s="482"/>
      <c r="C361" s="483"/>
      <c r="D361" s="762"/>
      <c r="E361" s="31"/>
      <c r="F361" s="31"/>
      <c r="G361" s="87" t="s">
        <v>456</v>
      </c>
      <c r="H361" s="88" t="s">
        <v>88</v>
      </c>
      <c r="I361" s="88" t="s">
        <v>5</v>
      </c>
      <c r="J361" s="89">
        <v>0.5</v>
      </c>
      <c r="K361" s="90" t="s">
        <v>6</v>
      </c>
      <c r="L361" s="83">
        <f t="shared" ref="L361:L371" si="8">(E361*F361)/J361</f>
        <v>0</v>
      </c>
      <c r="M361" s="31"/>
      <c r="N361" s="162">
        <f>E361*F361*M361</f>
        <v>0</v>
      </c>
      <c r="O361" s="163">
        <f t="shared" ref="O361:O371" si="9">L361*M361</f>
        <v>0</v>
      </c>
    </row>
    <row r="362" spans="1:15" ht="2.1" customHeight="1">
      <c r="A362" s="473"/>
      <c r="B362" s="482"/>
      <c r="C362" s="483"/>
      <c r="D362" s="761"/>
      <c r="E362" s="59"/>
      <c r="F362" s="59"/>
      <c r="G362" s="91"/>
      <c r="H362" s="92"/>
      <c r="I362" s="92"/>
      <c r="J362" s="92"/>
      <c r="K362" s="93"/>
      <c r="L362" s="94"/>
      <c r="M362" s="59"/>
      <c r="N362" s="164"/>
      <c r="O362" s="166"/>
    </row>
    <row r="363" spans="1:15" ht="15" customHeight="1">
      <c r="A363" s="473"/>
      <c r="B363" s="482"/>
      <c r="C363" s="483"/>
      <c r="D363" s="762"/>
      <c r="E363" s="31"/>
      <c r="F363" s="31"/>
      <c r="G363" s="87" t="s">
        <v>457</v>
      </c>
      <c r="H363" s="88" t="s">
        <v>89</v>
      </c>
      <c r="I363" s="88" t="s">
        <v>5</v>
      </c>
      <c r="J363" s="89">
        <v>0.5</v>
      </c>
      <c r="K363" s="90" t="s">
        <v>6</v>
      </c>
      <c r="L363" s="83">
        <f t="shared" si="8"/>
        <v>0</v>
      </c>
      <c r="M363" s="31"/>
      <c r="N363" s="162">
        <f>E363*F363*M363</f>
        <v>0</v>
      </c>
      <c r="O363" s="163">
        <f t="shared" si="9"/>
        <v>0</v>
      </c>
    </row>
    <row r="364" spans="1:15" ht="2.1" customHeight="1">
      <c r="A364" s="473"/>
      <c r="B364" s="482"/>
      <c r="C364" s="483"/>
      <c r="D364" s="761"/>
      <c r="E364" s="59"/>
      <c r="F364" s="59"/>
      <c r="G364" s="91"/>
      <c r="H364" s="92"/>
      <c r="I364" s="92"/>
      <c r="J364" s="92"/>
      <c r="K364" s="93"/>
      <c r="L364" s="94"/>
      <c r="M364" s="59"/>
      <c r="N364" s="164"/>
      <c r="O364" s="166"/>
    </row>
    <row r="365" spans="1:15" ht="15" customHeight="1">
      <c r="A365" s="473"/>
      <c r="B365" s="482"/>
      <c r="C365" s="483"/>
      <c r="D365" s="762"/>
      <c r="E365" s="31"/>
      <c r="F365" s="31"/>
      <c r="G365" s="87" t="s">
        <v>458</v>
      </c>
      <c r="H365" s="88" t="s">
        <v>90</v>
      </c>
      <c r="I365" s="88" t="s">
        <v>5</v>
      </c>
      <c r="J365" s="89">
        <v>0.5</v>
      </c>
      <c r="K365" s="90" t="s">
        <v>6</v>
      </c>
      <c r="L365" s="83">
        <f t="shared" si="8"/>
        <v>0</v>
      </c>
      <c r="M365" s="31"/>
      <c r="N365" s="162">
        <f>E365*F365*M365</f>
        <v>0</v>
      </c>
      <c r="O365" s="163">
        <f t="shared" si="9"/>
        <v>0</v>
      </c>
    </row>
    <row r="366" spans="1:15" ht="2.1" customHeight="1">
      <c r="A366" s="473"/>
      <c r="B366" s="482"/>
      <c r="C366" s="483"/>
      <c r="D366" s="761"/>
      <c r="E366" s="59"/>
      <c r="F366" s="59"/>
      <c r="G366" s="91"/>
      <c r="H366" s="92"/>
      <c r="I366" s="92"/>
      <c r="J366" s="92"/>
      <c r="K366" s="93"/>
      <c r="L366" s="94"/>
      <c r="M366" s="59"/>
      <c r="N366" s="164"/>
      <c r="O366" s="166"/>
    </row>
    <row r="367" spans="1:15" ht="15" customHeight="1">
      <c r="A367" s="473"/>
      <c r="B367" s="482"/>
      <c r="C367" s="483"/>
      <c r="D367" s="762"/>
      <c r="E367" s="31"/>
      <c r="F367" s="31"/>
      <c r="G367" s="87" t="s">
        <v>459</v>
      </c>
      <c r="H367" s="88" t="s">
        <v>91</v>
      </c>
      <c r="I367" s="88" t="s">
        <v>5</v>
      </c>
      <c r="J367" s="89">
        <v>3</v>
      </c>
      <c r="K367" s="90" t="s">
        <v>6</v>
      </c>
      <c r="L367" s="83">
        <f t="shared" si="8"/>
        <v>0</v>
      </c>
      <c r="M367" s="31"/>
      <c r="N367" s="162">
        <f>E367*F367*M367</f>
        <v>0</v>
      </c>
      <c r="O367" s="163">
        <f t="shared" si="9"/>
        <v>0</v>
      </c>
    </row>
    <row r="368" spans="1:15" ht="2.1" customHeight="1">
      <c r="A368" s="473"/>
      <c r="B368" s="482"/>
      <c r="C368" s="483"/>
      <c r="D368" s="761"/>
      <c r="E368" s="59"/>
      <c r="F368" s="59"/>
      <c r="G368" s="91"/>
      <c r="H368" s="92"/>
      <c r="I368" s="92"/>
      <c r="J368" s="92"/>
      <c r="K368" s="93"/>
      <c r="L368" s="94"/>
      <c r="M368" s="59"/>
      <c r="N368" s="164"/>
      <c r="O368" s="166"/>
    </row>
    <row r="369" spans="1:15" ht="15" customHeight="1">
      <c r="A369" s="473"/>
      <c r="B369" s="482"/>
      <c r="C369" s="483"/>
      <c r="D369" s="762"/>
      <c r="E369" s="31"/>
      <c r="F369" s="31"/>
      <c r="G369" s="87" t="s">
        <v>460</v>
      </c>
      <c r="H369" s="88" t="s">
        <v>92</v>
      </c>
      <c r="I369" s="88" t="s">
        <v>5</v>
      </c>
      <c r="J369" s="89">
        <v>1</v>
      </c>
      <c r="K369" s="90" t="s">
        <v>6</v>
      </c>
      <c r="L369" s="83">
        <f t="shared" si="8"/>
        <v>0</v>
      </c>
      <c r="M369" s="31"/>
      <c r="N369" s="162">
        <f>E369*F369*M369</f>
        <v>0</v>
      </c>
      <c r="O369" s="163">
        <f t="shared" si="9"/>
        <v>0</v>
      </c>
    </row>
    <row r="370" spans="1:15" ht="2.1" customHeight="1">
      <c r="A370" s="473"/>
      <c r="B370" s="482"/>
      <c r="C370" s="483"/>
      <c r="D370" s="761"/>
      <c r="E370" s="59"/>
      <c r="F370" s="59"/>
      <c r="G370" s="91"/>
      <c r="H370" s="92"/>
      <c r="I370" s="92"/>
      <c r="J370" s="92"/>
      <c r="K370" s="93"/>
      <c r="L370" s="94"/>
      <c r="M370" s="59"/>
      <c r="N370" s="164"/>
      <c r="O370" s="166"/>
    </row>
    <row r="371" spans="1:15" ht="15" customHeight="1">
      <c r="A371" s="473"/>
      <c r="B371" s="482"/>
      <c r="C371" s="483"/>
      <c r="D371" s="762"/>
      <c r="E371" s="31"/>
      <c r="F371" s="31"/>
      <c r="G371" s="518" t="s">
        <v>711</v>
      </c>
      <c r="H371" s="519" t="s">
        <v>93</v>
      </c>
      <c r="I371" s="520" t="s">
        <v>5</v>
      </c>
      <c r="J371" s="521">
        <v>1.5</v>
      </c>
      <c r="K371" s="522" t="s">
        <v>6</v>
      </c>
      <c r="L371" s="83">
        <f t="shared" si="8"/>
        <v>0</v>
      </c>
      <c r="M371" s="31"/>
      <c r="N371" s="162">
        <f>E371*F371*M371</f>
        <v>0</v>
      </c>
      <c r="O371" s="163">
        <f t="shared" si="9"/>
        <v>0</v>
      </c>
    </row>
    <row r="372" spans="1:15" ht="2.1" customHeight="1">
      <c r="A372" s="473"/>
      <c r="B372" s="482"/>
      <c r="C372" s="483"/>
      <c r="D372" s="761"/>
      <c r="E372" s="59"/>
      <c r="F372" s="59"/>
      <c r="G372" s="525"/>
      <c r="H372" s="526"/>
      <c r="I372" s="526"/>
      <c r="J372" s="526"/>
      <c r="K372" s="527"/>
      <c r="L372" s="94"/>
      <c r="M372" s="59"/>
      <c r="N372" s="164"/>
      <c r="O372" s="166"/>
    </row>
    <row r="373" spans="1:15" ht="15" customHeight="1">
      <c r="A373" s="473"/>
      <c r="B373" s="482"/>
      <c r="C373" s="483"/>
      <c r="D373" s="762"/>
      <c r="E373" s="31"/>
      <c r="F373" s="31"/>
      <c r="G373" s="518" t="s">
        <v>712</v>
      </c>
      <c r="H373" s="519" t="s">
        <v>93</v>
      </c>
      <c r="I373" s="520" t="s">
        <v>570</v>
      </c>
      <c r="J373" s="521">
        <v>1.5</v>
      </c>
      <c r="K373" s="522" t="s">
        <v>6</v>
      </c>
      <c r="L373" s="83">
        <f>(E373*F373)/J373</f>
        <v>0</v>
      </c>
      <c r="M373" s="31"/>
      <c r="N373" s="162">
        <f>E373*F373*M373</f>
        <v>0</v>
      </c>
      <c r="O373" s="163">
        <f>L373*M373</f>
        <v>0</v>
      </c>
    </row>
    <row r="374" spans="1:15" ht="2.1" customHeight="1">
      <c r="A374" s="473"/>
      <c r="B374" s="482"/>
      <c r="C374" s="483"/>
      <c r="D374" s="761"/>
      <c r="E374" s="59"/>
      <c r="F374" s="59"/>
      <c r="G374" s="91"/>
      <c r="H374" s="92"/>
      <c r="I374" s="92"/>
      <c r="J374" s="92"/>
      <c r="K374" s="93"/>
      <c r="L374" s="94"/>
      <c r="M374" s="59"/>
      <c r="N374" s="164"/>
      <c r="O374" s="166"/>
    </row>
    <row r="375" spans="1:15" ht="15" customHeight="1">
      <c r="A375" s="473"/>
      <c r="B375" s="484"/>
      <c r="C375" s="485"/>
      <c r="D375" s="762"/>
      <c r="E375" s="31"/>
      <c r="F375" s="31"/>
      <c r="G375" s="99" t="s">
        <v>399</v>
      </c>
      <c r="H375" s="100" t="s">
        <v>226</v>
      </c>
      <c r="I375" s="127"/>
      <c r="J375" s="105"/>
      <c r="K375" s="60"/>
      <c r="L375" s="104"/>
      <c r="M375" s="31"/>
      <c r="N375" s="182"/>
      <c r="O375" s="169"/>
    </row>
    <row r="376" spans="1:15" ht="2.1" customHeight="1">
      <c r="A376" s="473"/>
      <c r="B376" s="425" t="s">
        <v>293</v>
      </c>
      <c r="C376" s="481"/>
      <c r="D376" s="763"/>
      <c r="E376" s="36"/>
      <c r="F376" s="74"/>
      <c r="G376" s="49"/>
      <c r="H376" s="50"/>
      <c r="I376" s="46"/>
      <c r="J376" s="47"/>
      <c r="K376" s="48"/>
      <c r="L376" s="62"/>
      <c r="M376" s="75"/>
      <c r="N376" s="178"/>
      <c r="O376" s="171"/>
    </row>
    <row r="377" spans="1:15" ht="15" customHeight="1">
      <c r="A377" s="473"/>
      <c r="B377" s="482"/>
      <c r="C377" s="483"/>
      <c r="D377" s="762"/>
      <c r="E377" s="31"/>
      <c r="F377" s="31">
        <v>1</v>
      </c>
      <c r="G377" s="111" t="s">
        <v>754</v>
      </c>
      <c r="H377" s="111" t="s">
        <v>94</v>
      </c>
      <c r="I377" s="111" t="s">
        <v>5</v>
      </c>
      <c r="J377" s="552">
        <v>1.92</v>
      </c>
      <c r="K377" s="113" t="s">
        <v>6</v>
      </c>
      <c r="L377" s="114">
        <f>(E377*F377)/J377</f>
        <v>0</v>
      </c>
      <c r="M377" s="31"/>
      <c r="N377" s="162">
        <f>E377*F377*M377</f>
        <v>0</v>
      </c>
      <c r="O377" s="162">
        <f>L377*M377</f>
        <v>0</v>
      </c>
    </row>
    <row r="378" spans="1:15" ht="15" customHeight="1">
      <c r="A378" s="473"/>
      <c r="B378" s="482"/>
      <c r="C378" s="483"/>
      <c r="D378" s="762"/>
      <c r="E378" s="31"/>
      <c r="F378" s="31"/>
      <c r="G378" s="111" t="s">
        <v>754</v>
      </c>
      <c r="H378" s="111" t="s">
        <v>94</v>
      </c>
      <c r="I378" s="111" t="s">
        <v>5</v>
      </c>
      <c r="J378" s="552">
        <v>1.92</v>
      </c>
      <c r="K378" s="113" t="s">
        <v>6</v>
      </c>
      <c r="L378" s="114">
        <f>(E378*F378)/J378</f>
        <v>0</v>
      </c>
      <c r="M378" s="31"/>
      <c r="N378" s="162">
        <f>E378*F378*M378</f>
        <v>0</v>
      </c>
      <c r="O378" s="162">
        <f>L378*M378</f>
        <v>0</v>
      </c>
    </row>
    <row r="379" spans="1:15" ht="2.1" customHeight="1">
      <c r="A379" s="473"/>
      <c r="B379" s="482"/>
      <c r="C379" s="483"/>
      <c r="D379" s="761"/>
      <c r="E379" s="59"/>
      <c r="F379" s="59"/>
      <c r="G379" s="553"/>
      <c r="H379" s="554"/>
      <c r="I379" s="554"/>
      <c r="J379" s="554"/>
      <c r="K379" s="555"/>
      <c r="L379" s="94"/>
      <c r="M379" s="59"/>
      <c r="N379" s="164"/>
      <c r="O379" s="166"/>
    </row>
    <row r="380" spans="1:15" ht="15" customHeight="1">
      <c r="A380" s="473"/>
      <c r="B380" s="482"/>
      <c r="C380" s="483"/>
      <c r="D380" s="765" t="s">
        <v>830</v>
      </c>
      <c r="E380" s="31">
        <v>0.48</v>
      </c>
      <c r="F380" s="43">
        <v>1</v>
      </c>
      <c r="G380" s="556" t="s">
        <v>734</v>
      </c>
      <c r="H380" s="556" t="s">
        <v>94</v>
      </c>
      <c r="I380" s="556" t="s">
        <v>15</v>
      </c>
      <c r="J380" s="557">
        <v>1.92</v>
      </c>
      <c r="K380" s="558" t="s">
        <v>6</v>
      </c>
      <c r="L380" s="83">
        <f>(E380*F380)/J380</f>
        <v>0.25</v>
      </c>
      <c r="M380" s="44"/>
      <c r="N380" s="162">
        <f>E380*F380*M380</f>
        <v>0</v>
      </c>
      <c r="O380" s="163">
        <f>L380*M380</f>
        <v>0</v>
      </c>
    </row>
    <row r="381" spans="1:15" ht="2.1" customHeight="1">
      <c r="A381" s="473"/>
      <c r="B381" s="482"/>
      <c r="C381" s="483"/>
      <c r="D381" s="761"/>
      <c r="E381" s="59"/>
      <c r="F381" s="59"/>
      <c r="G381" s="91"/>
      <c r="H381" s="92"/>
      <c r="I381" s="92"/>
      <c r="J381" s="92"/>
      <c r="K381" s="93"/>
      <c r="L381" s="94"/>
      <c r="M381" s="59"/>
      <c r="N381" s="164"/>
      <c r="O381" s="166"/>
    </row>
    <row r="382" spans="1:15" ht="15" customHeight="1">
      <c r="A382" s="473"/>
      <c r="B382" s="482"/>
      <c r="C382" s="483"/>
      <c r="D382" s="762"/>
      <c r="E382" s="31"/>
      <c r="F382" s="31"/>
      <c r="G382" s="88" t="s">
        <v>461</v>
      </c>
      <c r="H382" s="88" t="s">
        <v>94</v>
      </c>
      <c r="I382" s="126"/>
      <c r="J382" s="102"/>
      <c r="K382" s="41"/>
      <c r="L382" s="103"/>
      <c r="M382" s="31"/>
      <c r="N382" s="183"/>
      <c r="O382" s="176"/>
    </row>
    <row r="383" spans="1:15" ht="2.1" customHeight="1">
      <c r="A383" s="473"/>
      <c r="B383" s="482"/>
      <c r="C383" s="483"/>
      <c r="D383" s="761"/>
      <c r="E383" s="59"/>
      <c r="F383" s="59"/>
      <c r="G383" s="91"/>
      <c r="H383" s="92"/>
      <c r="I383" s="92"/>
      <c r="J383" s="92"/>
      <c r="K383" s="93"/>
      <c r="L383" s="94"/>
      <c r="M383" s="59"/>
      <c r="N383" s="164"/>
      <c r="O383" s="166"/>
    </row>
    <row r="384" spans="1:15" ht="15" customHeight="1">
      <c r="A384" s="473"/>
      <c r="B384" s="482"/>
      <c r="C384" s="483"/>
      <c r="D384" s="762"/>
      <c r="E384" s="31"/>
      <c r="F384" s="31"/>
      <c r="G384" s="556" t="s">
        <v>772</v>
      </c>
      <c r="H384" s="556" t="s">
        <v>95</v>
      </c>
      <c r="I384" s="556" t="s">
        <v>5</v>
      </c>
      <c r="J384" s="579">
        <v>1</v>
      </c>
      <c r="K384" s="558" t="s">
        <v>6</v>
      </c>
      <c r="L384" s="83">
        <f>(E384*F384)/J384</f>
        <v>0</v>
      </c>
      <c r="M384" s="31"/>
      <c r="N384" s="162">
        <f>E384*F384*M384</f>
        <v>0</v>
      </c>
      <c r="O384" s="163">
        <f>L384*M384</f>
        <v>0</v>
      </c>
    </row>
    <row r="385" spans="1:15" ht="2.1" customHeight="1">
      <c r="A385" s="473"/>
      <c r="B385" s="482"/>
      <c r="C385" s="483"/>
      <c r="D385" s="761"/>
      <c r="E385" s="59"/>
      <c r="F385" s="59"/>
      <c r="G385" s="91"/>
      <c r="H385" s="92"/>
      <c r="I385" s="92"/>
      <c r="J385" s="92"/>
      <c r="K385" s="93"/>
      <c r="L385" s="94"/>
      <c r="M385" s="59"/>
      <c r="N385" s="164"/>
      <c r="O385" s="166"/>
    </row>
    <row r="386" spans="1:15" ht="15" customHeight="1">
      <c r="A386" s="473"/>
      <c r="B386" s="482"/>
      <c r="C386" s="483"/>
      <c r="D386" s="767"/>
      <c r="E386" s="31"/>
      <c r="F386" s="31"/>
      <c r="G386" s="556" t="s">
        <v>752</v>
      </c>
      <c r="H386" s="556" t="s">
        <v>96</v>
      </c>
      <c r="I386" s="556" t="s">
        <v>5</v>
      </c>
      <c r="J386" s="579">
        <v>1.92</v>
      </c>
      <c r="K386" s="558" t="s">
        <v>6</v>
      </c>
      <c r="L386" s="83">
        <f>(E386*F386)/J386</f>
        <v>0</v>
      </c>
      <c r="M386" s="31"/>
      <c r="N386" s="162">
        <f>E386*F386*M386</f>
        <v>0</v>
      </c>
      <c r="O386" s="163">
        <f>L386*M386</f>
        <v>0</v>
      </c>
    </row>
    <row r="387" spans="1:15" ht="2.1" customHeight="1">
      <c r="A387" s="473"/>
      <c r="B387" s="482"/>
      <c r="C387" s="483"/>
      <c r="D387" s="761"/>
      <c r="E387" s="59"/>
      <c r="F387" s="59"/>
      <c r="G387" s="91"/>
      <c r="H387" s="92"/>
      <c r="I387" s="92"/>
      <c r="J387" s="92"/>
      <c r="K387" s="93"/>
      <c r="L387" s="94"/>
      <c r="M387" s="59"/>
      <c r="N387" s="164"/>
      <c r="O387" s="166"/>
    </row>
    <row r="388" spans="1:15" ht="15" customHeight="1">
      <c r="A388" s="473"/>
      <c r="B388" s="482"/>
      <c r="C388" s="483"/>
      <c r="D388" s="767"/>
      <c r="E388" s="31"/>
      <c r="F388" s="31"/>
      <c r="G388" s="556" t="s">
        <v>753</v>
      </c>
      <c r="H388" s="556" t="s">
        <v>96</v>
      </c>
      <c r="I388" s="556" t="s">
        <v>15</v>
      </c>
      <c r="J388" s="579">
        <v>1.92</v>
      </c>
      <c r="K388" s="558" t="s">
        <v>6</v>
      </c>
      <c r="L388" s="83">
        <f>(E388*F388)/J388</f>
        <v>0</v>
      </c>
      <c r="M388" s="31"/>
      <c r="N388" s="162">
        <f>E388*F388*M388</f>
        <v>0</v>
      </c>
      <c r="O388" s="163">
        <f>L388*M388</f>
        <v>0</v>
      </c>
    </row>
    <row r="389" spans="1:15" ht="2.1" customHeight="1">
      <c r="A389" s="473"/>
      <c r="B389" s="482"/>
      <c r="C389" s="483"/>
      <c r="D389" s="761"/>
      <c r="E389" s="59"/>
      <c r="F389" s="59"/>
      <c r="G389" s="91"/>
      <c r="H389" s="92"/>
      <c r="I389" s="92"/>
      <c r="J389" s="92"/>
      <c r="K389" s="93"/>
      <c r="L389" s="94"/>
      <c r="M389" s="59"/>
      <c r="N389" s="164"/>
      <c r="O389" s="166"/>
    </row>
    <row r="390" spans="1:15" ht="15" customHeight="1">
      <c r="A390" s="473"/>
      <c r="B390" s="482"/>
      <c r="C390" s="483"/>
      <c r="D390" s="762"/>
      <c r="E390" s="31"/>
      <c r="F390" s="31"/>
      <c r="G390" s="88" t="s">
        <v>462</v>
      </c>
      <c r="H390" s="88" t="s">
        <v>97</v>
      </c>
      <c r="I390" s="126"/>
      <c r="J390" s="102"/>
      <c r="K390" s="41"/>
      <c r="L390" s="103"/>
      <c r="M390" s="31"/>
      <c r="N390" s="183"/>
      <c r="O390" s="176"/>
    </row>
    <row r="391" spans="1:15" ht="2.1" customHeight="1">
      <c r="A391" s="473"/>
      <c r="B391" s="482"/>
      <c r="C391" s="483"/>
      <c r="D391" s="761"/>
      <c r="E391" s="59"/>
      <c r="F391" s="59"/>
      <c r="G391" s="91"/>
      <c r="H391" s="92"/>
      <c r="I391" s="92"/>
      <c r="J391" s="92"/>
      <c r="K391" s="93"/>
      <c r="L391" s="94"/>
      <c r="M391" s="59"/>
      <c r="N391" s="164"/>
      <c r="O391" s="166"/>
    </row>
    <row r="392" spans="1:15" ht="15" customHeight="1">
      <c r="A392" s="473"/>
      <c r="B392" s="482"/>
      <c r="C392" s="483"/>
      <c r="D392" s="762"/>
      <c r="E392" s="31"/>
      <c r="F392" s="31"/>
      <c r="G392" s="100" t="s">
        <v>463</v>
      </c>
      <c r="H392" s="100" t="s">
        <v>98</v>
      </c>
      <c r="I392" s="126"/>
      <c r="J392" s="102"/>
      <c r="K392" s="41"/>
      <c r="L392" s="103"/>
      <c r="M392" s="31"/>
      <c r="N392" s="183"/>
      <c r="O392" s="176"/>
    </row>
    <row r="393" spans="1:15" ht="2.1" customHeight="1">
      <c r="A393" s="473"/>
      <c r="B393" s="482"/>
      <c r="C393" s="483"/>
      <c r="D393" s="761"/>
      <c r="E393" s="59"/>
      <c r="F393" s="59"/>
      <c r="G393" s="91"/>
      <c r="H393" s="92"/>
      <c r="I393" s="92"/>
      <c r="J393" s="92"/>
      <c r="K393" s="93"/>
      <c r="L393" s="94"/>
      <c r="M393" s="59"/>
      <c r="N393" s="164"/>
      <c r="O393" s="166"/>
    </row>
    <row r="394" spans="1:15" ht="15" customHeight="1">
      <c r="A394" s="473"/>
      <c r="B394" s="482"/>
      <c r="C394" s="483"/>
      <c r="D394" s="762"/>
      <c r="E394" s="31"/>
      <c r="F394" s="31"/>
      <c r="G394" s="580" t="s">
        <v>773</v>
      </c>
      <c r="H394" s="580" t="s">
        <v>310</v>
      </c>
      <c r="I394" s="556" t="s">
        <v>5</v>
      </c>
      <c r="J394" s="579">
        <v>0.7</v>
      </c>
      <c r="K394" s="558" t="s">
        <v>6</v>
      </c>
      <c r="L394" s="83">
        <f>(E394*F394)/J394</f>
        <v>0</v>
      </c>
      <c r="M394" s="31"/>
      <c r="N394" s="162">
        <f>E394*F394*M394</f>
        <v>0</v>
      </c>
      <c r="O394" s="163">
        <f>L394*M394</f>
        <v>0</v>
      </c>
    </row>
    <row r="395" spans="1:15" ht="2.1" customHeight="1">
      <c r="A395" s="473"/>
      <c r="B395" s="482"/>
      <c r="C395" s="483"/>
      <c r="D395" s="761"/>
      <c r="E395" s="59"/>
      <c r="F395" s="59"/>
      <c r="G395" s="91"/>
      <c r="H395" s="92"/>
      <c r="I395" s="92"/>
      <c r="J395" s="92"/>
      <c r="K395" s="93"/>
      <c r="L395" s="94"/>
      <c r="M395" s="59"/>
      <c r="N395" s="164"/>
      <c r="O395" s="166"/>
    </row>
    <row r="396" spans="1:15" ht="15" customHeight="1" thickBot="1">
      <c r="A396" s="492"/>
      <c r="B396" s="512"/>
      <c r="C396" s="513"/>
      <c r="D396" s="762"/>
      <c r="E396" s="31"/>
      <c r="F396" s="31"/>
      <c r="G396" s="580" t="s">
        <v>774</v>
      </c>
      <c r="H396" s="580" t="s">
        <v>571</v>
      </c>
      <c r="I396" s="556" t="s">
        <v>5</v>
      </c>
      <c r="J396" s="581">
        <v>0.8</v>
      </c>
      <c r="K396" s="582" t="s">
        <v>6</v>
      </c>
      <c r="L396" s="83">
        <f>(E396*F396)/J396</f>
        <v>0</v>
      </c>
      <c r="M396" s="31"/>
      <c r="N396" s="162">
        <f>E396*F396*M396</f>
        <v>0</v>
      </c>
      <c r="O396" s="163">
        <f>L396*M396</f>
        <v>0</v>
      </c>
    </row>
    <row r="397" spans="1:15" ht="2.1" customHeight="1">
      <c r="A397" s="424" t="s">
        <v>280</v>
      </c>
      <c r="B397" s="427" t="s">
        <v>99</v>
      </c>
      <c r="C397" s="514"/>
      <c r="D397" s="763"/>
      <c r="E397" s="36"/>
      <c r="F397" s="74"/>
      <c r="G397" s="46"/>
      <c r="H397" s="46"/>
      <c r="I397" s="46"/>
      <c r="J397" s="47"/>
      <c r="K397" s="48"/>
      <c r="L397" s="62"/>
      <c r="M397" s="75"/>
      <c r="N397" s="178"/>
      <c r="O397" s="181"/>
    </row>
    <row r="398" spans="1:15" ht="15" customHeight="1">
      <c r="A398" s="473"/>
      <c r="B398" s="496"/>
      <c r="C398" s="495"/>
      <c r="D398" s="762"/>
      <c r="E398" s="31"/>
      <c r="F398" s="31"/>
      <c r="G398" s="543" t="s">
        <v>661</v>
      </c>
      <c r="H398" s="544" t="s">
        <v>100</v>
      </c>
      <c r="I398" s="544" t="s">
        <v>5</v>
      </c>
      <c r="J398" s="546">
        <v>1</v>
      </c>
      <c r="K398" s="547" t="s">
        <v>6</v>
      </c>
      <c r="L398" s="114">
        <f>(E398*F398)/J398</f>
        <v>0</v>
      </c>
      <c r="M398" s="31"/>
      <c r="N398" s="162">
        <f>E398*F398*M398</f>
        <v>0</v>
      </c>
      <c r="O398" s="162">
        <f>L398*M398</f>
        <v>0</v>
      </c>
    </row>
    <row r="399" spans="1:15" ht="15" customHeight="1">
      <c r="A399" s="473"/>
      <c r="B399" s="496"/>
      <c r="C399" s="495"/>
      <c r="D399" s="762"/>
      <c r="E399" s="31"/>
      <c r="F399" s="31"/>
      <c r="G399" s="543" t="s">
        <v>661</v>
      </c>
      <c r="H399" s="544" t="s">
        <v>100</v>
      </c>
      <c r="I399" s="544" t="s">
        <v>5</v>
      </c>
      <c r="J399" s="546">
        <v>1</v>
      </c>
      <c r="K399" s="547" t="s">
        <v>6</v>
      </c>
      <c r="L399" s="114">
        <f>(E399*F399)/J399</f>
        <v>0</v>
      </c>
      <c r="M399" s="31"/>
      <c r="N399" s="162">
        <f>E399*F399*M399</f>
        <v>0</v>
      </c>
      <c r="O399" s="162">
        <f>L399*M399</f>
        <v>0</v>
      </c>
    </row>
    <row r="400" spans="1:15" ht="15" customHeight="1">
      <c r="A400" s="473"/>
      <c r="B400" s="496"/>
      <c r="C400" s="495"/>
      <c r="D400" s="762"/>
      <c r="E400" s="31"/>
      <c r="F400" s="31"/>
      <c r="G400" s="543" t="s">
        <v>661</v>
      </c>
      <c r="H400" s="544" t="s">
        <v>100</v>
      </c>
      <c r="I400" s="544" t="s">
        <v>5</v>
      </c>
      <c r="J400" s="546">
        <v>1</v>
      </c>
      <c r="K400" s="547" t="s">
        <v>6</v>
      </c>
      <c r="L400" s="114">
        <f>(E400*F400)/J400</f>
        <v>0</v>
      </c>
      <c r="M400" s="31"/>
      <c r="N400" s="162">
        <f>E400*F400*M400</f>
        <v>0</v>
      </c>
      <c r="O400" s="162">
        <f>L400*M400</f>
        <v>0</v>
      </c>
    </row>
    <row r="401" spans="1:15" ht="2.1" customHeight="1">
      <c r="A401" s="473"/>
      <c r="B401" s="496"/>
      <c r="C401" s="495"/>
      <c r="D401" s="761"/>
      <c r="E401" s="59"/>
      <c r="F401" s="59"/>
      <c r="G401" s="525"/>
      <c r="H401" s="526"/>
      <c r="I401" s="526"/>
      <c r="J401" s="526"/>
      <c r="K401" s="527"/>
      <c r="L401" s="94"/>
      <c r="M401" s="59"/>
      <c r="N401" s="164"/>
      <c r="O401" s="166"/>
    </row>
    <row r="402" spans="1:15" ht="15" customHeight="1">
      <c r="A402" s="473"/>
      <c r="B402" s="496"/>
      <c r="C402" s="495"/>
      <c r="D402" s="762"/>
      <c r="E402" s="31"/>
      <c r="F402" s="31"/>
      <c r="G402" s="529" t="s">
        <v>662</v>
      </c>
      <c r="H402" s="530" t="s">
        <v>100</v>
      </c>
      <c r="I402" s="530" t="s">
        <v>5</v>
      </c>
      <c r="J402" s="532">
        <v>2</v>
      </c>
      <c r="K402" s="533" t="s">
        <v>6</v>
      </c>
      <c r="L402" s="115">
        <f>(E402*F402)/J402</f>
        <v>0</v>
      </c>
      <c r="M402" s="31"/>
      <c r="N402" s="172">
        <f>E402*F402*M402</f>
        <v>0</v>
      </c>
      <c r="O402" s="163">
        <f>L402*M402</f>
        <v>0</v>
      </c>
    </row>
    <row r="403" spans="1:15" ht="2.1" customHeight="1">
      <c r="A403" s="473"/>
      <c r="B403" s="496"/>
      <c r="C403" s="495"/>
      <c r="D403" s="761"/>
      <c r="E403" s="59"/>
      <c r="F403" s="59"/>
      <c r="G403" s="525"/>
      <c r="H403" s="526"/>
      <c r="I403" s="526"/>
      <c r="J403" s="526"/>
      <c r="K403" s="527"/>
      <c r="L403" s="94"/>
      <c r="M403" s="59"/>
      <c r="N403" s="164"/>
      <c r="O403" s="166"/>
    </row>
    <row r="404" spans="1:15" ht="15" customHeight="1">
      <c r="A404" s="473"/>
      <c r="B404" s="496"/>
      <c r="C404" s="495"/>
      <c r="D404" s="764" t="s">
        <v>828</v>
      </c>
      <c r="E404" s="31">
        <v>1</v>
      </c>
      <c r="F404" s="43">
        <v>1</v>
      </c>
      <c r="G404" s="518" t="s">
        <v>663</v>
      </c>
      <c r="H404" s="519" t="s">
        <v>100</v>
      </c>
      <c r="I404" s="519" t="s">
        <v>15</v>
      </c>
      <c r="J404" s="521">
        <v>1</v>
      </c>
      <c r="K404" s="522" t="s">
        <v>6</v>
      </c>
      <c r="L404" s="83">
        <f>(E404*F404)/J404</f>
        <v>1</v>
      </c>
      <c r="M404" s="44"/>
      <c r="N404" s="163">
        <f>E404*F404*M404</f>
        <v>0</v>
      </c>
      <c r="O404" s="163">
        <f>L404*M404</f>
        <v>0</v>
      </c>
    </row>
    <row r="405" spans="1:15" ht="2.1" customHeight="1">
      <c r="A405" s="473"/>
      <c r="B405" s="496"/>
      <c r="C405" s="495"/>
      <c r="D405" s="761"/>
      <c r="E405" s="59"/>
      <c r="F405" s="59"/>
      <c r="G405" s="91"/>
      <c r="H405" s="92"/>
      <c r="I405" s="92"/>
      <c r="J405" s="92"/>
      <c r="K405" s="93"/>
      <c r="L405" s="94"/>
      <c r="M405" s="59"/>
      <c r="N405" s="164"/>
      <c r="O405" s="166"/>
    </row>
    <row r="406" spans="1:15" ht="15" customHeight="1">
      <c r="A406" s="473"/>
      <c r="B406" s="496"/>
      <c r="C406" s="495"/>
      <c r="D406" s="760"/>
      <c r="E406" s="31"/>
      <c r="F406" s="31"/>
      <c r="G406" s="87" t="s">
        <v>464</v>
      </c>
      <c r="H406" s="88" t="s">
        <v>101</v>
      </c>
      <c r="I406" s="88" t="s">
        <v>5</v>
      </c>
      <c r="J406" s="89">
        <v>3</v>
      </c>
      <c r="K406" s="90" t="s">
        <v>6</v>
      </c>
      <c r="L406" s="83">
        <f>(E406*F406)/J406</f>
        <v>0</v>
      </c>
      <c r="M406" s="31"/>
      <c r="N406" s="162">
        <f>E406*F406*M406</f>
        <v>0</v>
      </c>
      <c r="O406" s="163">
        <f>L406*M406</f>
        <v>0</v>
      </c>
    </row>
    <row r="407" spans="1:15" ht="2.1" customHeight="1">
      <c r="A407" s="473"/>
      <c r="B407" s="496"/>
      <c r="C407" s="495"/>
      <c r="D407" s="761"/>
      <c r="E407" s="59"/>
      <c r="F407" s="59"/>
      <c r="G407" s="91"/>
      <c r="H407" s="92"/>
      <c r="I407" s="92"/>
      <c r="J407" s="92"/>
      <c r="K407" s="93"/>
      <c r="L407" s="94"/>
      <c r="M407" s="59"/>
      <c r="N407" s="164"/>
      <c r="O407" s="166"/>
    </row>
    <row r="408" spans="1:15" ht="15" customHeight="1">
      <c r="A408" s="473"/>
      <c r="B408" s="496"/>
      <c r="C408" s="495"/>
      <c r="D408" s="767"/>
      <c r="E408" s="31"/>
      <c r="F408" s="31"/>
      <c r="G408" s="87" t="s">
        <v>465</v>
      </c>
      <c r="H408" s="88" t="s">
        <v>102</v>
      </c>
      <c r="I408" s="88" t="s">
        <v>15</v>
      </c>
      <c r="J408" s="89">
        <v>1</v>
      </c>
      <c r="K408" s="90" t="s">
        <v>6</v>
      </c>
      <c r="L408" s="83">
        <f>(E408*F408)/J408</f>
        <v>0</v>
      </c>
      <c r="M408" s="31"/>
      <c r="N408" s="162">
        <f>E408*F408*M408</f>
        <v>0</v>
      </c>
      <c r="O408" s="163">
        <f>L408*M408</f>
        <v>0</v>
      </c>
    </row>
    <row r="409" spans="1:15" ht="2.1" customHeight="1">
      <c r="A409" s="473"/>
      <c r="B409" s="496"/>
      <c r="C409" s="495"/>
      <c r="D409" s="761"/>
      <c r="E409" s="59"/>
      <c r="F409" s="59"/>
      <c r="G409" s="91"/>
      <c r="H409" s="92"/>
      <c r="I409" s="92"/>
      <c r="J409" s="92"/>
      <c r="K409" s="93"/>
      <c r="L409" s="94"/>
      <c r="M409" s="59"/>
      <c r="N409" s="164"/>
      <c r="O409" s="166"/>
    </row>
    <row r="410" spans="1:15" ht="15" customHeight="1">
      <c r="A410" s="473"/>
      <c r="B410" s="496"/>
      <c r="C410" s="495"/>
      <c r="D410" s="762"/>
      <c r="E410" s="31"/>
      <c r="F410" s="31"/>
      <c r="G410" s="87" t="s">
        <v>466</v>
      </c>
      <c r="H410" s="88" t="s">
        <v>103</v>
      </c>
      <c r="I410" s="88" t="s">
        <v>5</v>
      </c>
      <c r="J410" s="89">
        <v>1</v>
      </c>
      <c r="K410" s="90" t="s">
        <v>6</v>
      </c>
      <c r="L410" s="83">
        <f>(E410*F410)/J410</f>
        <v>0</v>
      </c>
      <c r="M410" s="31"/>
      <c r="N410" s="162">
        <f>E410*F410*M410</f>
        <v>0</v>
      </c>
      <c r="O410" s="163">
        <f>L410*M410</f>
        <v>0</v>
      </c>
    </row>
    <row r="411" spans="1:15" ht="2.1" customHeight="1">
      <c r="A411" s="473"/>
      <c r="B411" s="496"/>
      <c r="C411" s="495"/>
      <c r="D411" s="761"/>
      <c r="E411" s="59"/>
      <c r="F411" s="59"/>
      <c r="G411" s="91"/>
      <c r="H411" s="92"/>
      <c r="I411" s="92"/>
      <c r="J411" s="92"/>
      <c r="K411" s="93"/>
      <c r="L411" s="94"/>
      <c r="M411" s="59"/>
      <c r="N411" s="164"/>
      <c r="O411" s="166"/>
    </row>
    <row r="412" spans="1:15" ht="15" customHeight="1">
      <c r="A412" s="473"/>
      <c r="B412" s="496"/>
      <c r="C412" s="495"/>
      <c r="D412" s="762"/>
      <c r="E412" s="31"/>
      <c r="F412" s="31"/>
      <c r="G412" s="87" t="s">
        <v>467</v>
      </c>
      <c r="H412" s="88" t="s">
        <v>104</v>
      </c>
      <c r="I412" s="88" t="s">
        <v>5</v>
      </c>
      <c r="J412" s="89">
        <v>0.3</v>
      </c>
      <c r="K412" s="90" t="s">
        <v>6</v>
      </c>
      <c r="L412" s="83">
        <f>(E412*F412)/J412</f>
        <v>0</v>
      </c>
      <c r="M412" s="31"/>
      <c r="N412" s="162">
        <f>E412*F412*M412</f>
        <v>0</v>
      </c>
      <c r="O412" s="163">
        <f>L412*M412</f>
        <v>0</v>
      </c>
    </row>
    <row r="413" spans="1:15" ht="2.1" customHeight="1">
      <c r="A413" s="473"/>
      <c r="B413" s="496"/>
      <c r="C413" s="495"/>
      <c r="D413" s="761"/>
      <c r="E413" s="59"/>
      <c r="F413" s="59"/>
      <c r="G413" s="91"/>
      <c r="H413" s="92"/>
      <c r="I413" s="92"/>
      <c r="J413" s="92"/>
      <c r="K413" s="93"/>
      <c r="L413" s="94"/>
      <c r="M413" s="59"/>
      <c r="N413" s="164"/>
      <c r="O413" s="166"/>
    </row>
    <row r="414" spans="1:15" ht="15" customHeight="1">
      <c r="A414" s="473"/>
      <c r="B414" s="496"/>
      <c r="C414" s="495"/>
      <c r="D414" s="762"/>
      <c r="E414" s="31"/>
      <c r="F414" s="31"/>
      <c r="G414" s="87" t="s">
        <v>468</v>
      </c>
      <c r="H414" s="88" t="s">
        <v>105</v>
      </c>
      <c r="I414" s="88" t="s">
        <v>5</v>
      </c>
      <c r="J414" s="89">
        <v>2</v>
      </c>
      <c r="K414" s="90" t="s">
        <v>6</v>
      </c>
      <c r="L414" s="83">
        <f>(E414*F414)/J414</f>
        <v>0</v>
      </c>
      <c r="M414" s="31"/>
      <c r="N414" s="162">
        <f>E414*F414*M414</f>
        <v>0</v>
      </c>
      <c r="O414" s="163">
        <f>L414*M414</f>
        <v>0</v>
      </c>
    </row>
    <row r="415" spans="1:15" ht="2.1" customHeight="1">
      <c r="A415" s="473"/>
      <c r="B415" s="496"/>
      <c r="C415" s="495"/>
      <c r="D415" s="761"/>
      <c r="E415" s="59"/>
      <c r="F415" s="59"/>
      <c r="G415" s="91"/>
      <c r="H415" s="92"/>
      <c r="I415" s="92"/>
      <c r="J415" s="92"/>
      <c r="K415" s="93"/>
      <c r="L415" s="94"/>
      <c r="M415" s="59"/>
      <c r="N415" s="164"/>
      <c r="O415" s="166"/>
    </row>
    <row r="416" spans="1:15" ht="15" customHeight="1">
      <c r="A416" s="473"/>
      <c r="B416" s="496"/>
      <c r="C416" s="495"/>
      <c r="D416" s="762"/>
      <c r="E416" s="31"/>
      <c r="F416" s="31"/>
      <c r="G416" s="87" t="s">
        <v>469</v>
      </c>
      <c r="H416" s="88" t="s">
        <v>106</v>
      </c>
      <c r="I416" s="88" t="s">
        <v>5</v>
      </c>
      <c r="J416" s="89">
        <v>1</v>
      </c>
      <c r="K416" s="90" t="s">
        <v>6</v>
      </c>
      <c r="L416" s="83">
        <f>(E416*F416)/J416</f>
        <v>0</v>
      </c>
      <c r="M416" s="31"/>
      <c r="N416" s="162">
        <f>E416*F416*M416</f>
        <v>0</v>
      </c>
      <c r="O416" s="163">
        <f>L416*M416</f>
        <v>0</v>
      </c>
    </row>
    <row r="417" spans="1:15" ht="2.1" customHeight="1">
      <c r="A417" s="473"/>
      <c r="B417" s="496"/>
      <c r="C417" s="495"/>
      <c r="D417" s="761"/>
      <c r="E417" s="59"/>
      <c r="F417" s="59"/>
      <c r="G417" s="91"/>
      <c r="H417" s="92"/>
      <c r="I417" s="92"/>
      <c r="J417" s="92"/>
      <c r="K417" s="93"/>
      <c r="L417" s="94"/>
      <c r="M417" s="59"/>
      <c r="N417" s="164"/>
      <c r="O417" s="166"/>
    </row>
    <row r="418" spans="1:15" ht="15" customHeight="1">
      <c r="A418" s="473"/>
      <c r="B418" s="496"/>
      <c r="C418" s="495"/>
      <c r="D418" s="762"/>
      <c r="E418" s="31"/>
      <c r="F418" s="31"/>
      <c r="G418" s="518" t="s">
        <v>470</v>
      </c>
      <c r="H418" s="519" t="s">
        <v>107</v>
      </c>
      <c r="I418" s="519" t="s">
        <v>5</v>
      </c>
      <c r="J418" s="521">
        <v>0.5</v>
      </c>
      <c r="K418" s="522" t="s">
        <v>6</v>
      </c>
      <c r="L418" s="83">
        <f>(E418*F418)/J418</f>
        <v>0</v>
      </c>
      <c r="M418" s="31"/>
      <c r="N418" s="162">
        <f>E418*F418*M418</f>
        <v>0</v>
      </c>
      <c r="O418" s="163">
        <f>L418*M418</f>
        <v>0</v>
      </c>
    </row>
    <row r="419" spans="1:15" ht="15" customHeight="1">
      <c r="A419" s="473"/>
      <c r="B419" s="496"/>
      <c r="C419" s="495"/>
      <c r="D419" s="762"/>
      <c r="E419" s="31"/>
      <c r="F419" s="31"/>
      <c r="G419" s="518" t="s">
        <v>470</v>
      </c>
      <c r="H419" s="519" t="s">
        <v>107</v>
      </c>
      <c r="I419" s="519" t="s">
        <v>5</v>
      </c>
      <c r="J419" s="521">
        <v>0.5</v>
      </c>
      <c r="K419" s="522" t="s">
        <v>6</v>
      </c>
      <c r="L419" s="83">
        <f>(E419*F419)/J419</f>
        <v>0</v>
      </c>
      <c r="M419" s="31"/>
      <c r="N419" s="162">
        <f>E419*F419*M419</f>
        <v>0</v>
      </c>
      <c r="O419" s="163">
        <f>L419*M419</f>
        <v>0</v>
      </c>
    </row>
    <row r="420" spans="1:15" ht="15" customHeight="1">
      <c r="A420" s="473"/>
      <c r="B420" s="496"/>
      <c r="C420" s="495"/>
      <c r="D420" s="762"/>
      <c r="E420" s="31"/>
      <c r="F420" s="31"/>
      <c r="G420" s="518" t="s">
        <v>470</v>
      </c>
      <c r="H420" s="519" t="s">
        <v>107</v>
      </c>
      <c r="I420" s="519" t="s">
        <v>5</v>
      </c>
      <c r="J420" s="521">
        <v>0.5</v>
      </c>
      <c r="K420" s="522" t="s">
        <v>6</v>
      </c>
      <c r="L420" s="83">
        <f>(E420*F420)/J420</f>
        <v>0</v>
      </c>
      <c r="M420" s="31"/>
      <c r="N420" s="162">
        <f>E420*F420*M420</f>
        <v>0</v>
      </c>
      <c r="O420" s="163">
        <f>L420*M420</f>
        <v>0</v>
      </c>
    </row>
    <row r="421" spans="1:15" ht="15" customHeight="1">
      <c r="A421" s="473"/>
      <c r="B421" s="496"/>
      <c r="C421" s="495"/>
      <c r="D421" s="762"/>
      <c r="E421" s="31"/>
      <c r="F421" s="31"/>
      <c r="G421" s="518" t="s">
        <v>470</v>
      </c>
      <c r="H421" s="519" t="s">
        <v>107</v>
      </c>
      <c r="I421" s="519" t="s">
        <v>5</v>
      </c>
      <c r="J421" s="521">
        <v>0.5</v>
      </c>
      <c r="K421" s="522" t="s">
        <v>6</v>
      </c>
      <c r="L421" s="83">
        <f>(E421*F421)/J421</f>
        <v>0</v>
      </c>
      <c r="M421" s="31"/>
      <c r="N421" s="162">
        <f>E421*F421*M421</f>
        <v>0</v>
      </c>
      <c r="O421" s="163">
        <f>L421*M421</f>
        <v>0</v>
      </c>
    </row>
    <row r="422" spans="1:15" ht="2.1" customHeight="1">
      <c r="A422" s="473"/>
      <c r="B422" s="496"/>
      <c r="C422" s="495"/>
      <c r="D422" s="761"/>
      <c r="E422" s="59"/>
      <c r="F422" s="59"/>
      <c r="G422" s="525"/>
      <c r="H422" s="526"/>
      <c r="I422" s="526"/>
      <c r="J422" s="526"/>
      <c r="K422" s="527"/>
      <c r="L422" s="94"/>
      <c r="M422" s="59"/>
      <c r="N422" s="164"/>
      <c r="O422" s="166"/>
    </row>
    <row r="423" spans="1:15" ht="15" customHeight="1">
      <c r="A423" s="473"/>
      <c r="B423" s="496"/>
      <c r="C423" s="495"/>
      <c r="D423" s="762" t="s">
        <v>827</v>
      </c>
      <c r="E423" s="31">
        <v>0.5</v>
      </c>
      <c r="F423" s="31">
        <v>1</v>
      </c>
      <c r="G423" s="518" t="s">
        <v>471</v>
      </c>
      <c r="H423" s="519" t="s">
        <v>107</v>
      </c>
      <c r="I423" s="519" t="s">
        <v>15</v>
      </c>
      <c r="J423" s="521">
        <v>1</v>
      </c>
      <c r="K423" s="522" t="s">
        <v>6</v>
      </c>
      <c r="L423" s="83">
        <f>(E423*F423)/J423</f>
        <v>0.5</v>
      </c>
      <c r="M423" s="31"/>
      <c r="N423" s="162">
        <f>E423*F423*M423</f>
        <v>0</v>
      </c>
      <c r="O423" s="163">
        <f>L423*M423</f>
        <v>0</v>
      </c>
    </row>
    <row r="424" spans="1:15" ht="2.1" customHeight="1">
      <c r="A424" s="473"/>
      <c r="B424" s="496"/>
      <c r="C424" s="495"/>
      <c r="D424" s="761"/>
      <c r="E424" s="59"/>
      <c r="F424" s="59"/>
      <c r="G424" s="91"/>
      <c r="H424" s="92"/>
      <c r="I424" s="92"/>
      <c r="J424" s="92"/>
      <c r="K424" s="93"/>
      <c r="L424" s="94"/>
      <c r="M424" s="59"/>
      <c r="N424" s="164"/>
      <c r="O424" s="166"/>
    </row>
    <row r="425" spans="1:15" ht="15" customHeight="1">
      <c r="A425" s="473"/>
      <c r="B425" s="496"/>
      <c r="C425" s="495"/>
      <c r="D425" s="762"/>
      <c r="E425" s="31"/>
      <c r="F425" s="574">
        <v>1</v>
      </c>
      <c r="G425" s="518" t="s">
        <v>744</v>
      </c>
      <c r="H425" s="519" t="s">
        <v>108</v>
      </c>
      <c r="I425" s="519" t="s">
        <v>5</v>
      </c>
      <c r="J425" s="521">
        <v>0.3</v>
      </c>
      <c r="K425" s="522" t="s">
        <v>6</v>
      </c>
      <c r="L425" s="83">
        <f>(E425*F425)/J425</f>
        <v>0</v>
      </c>
      <c r="M425" s="31"/>
      <c r="N425" s="162">
        <f>E425*F425*M425</f>
        <v>0</v>
      </c>
      <c r="O425" s="163">
        <f>L425*M425</f>
        <v>0</v>
      </c>
    </row>
    <row r="426" spans="1:15" ht="15" customHeight="1">
      <c r="A426" s="473"/>
      <c r="B426" s="496"/>
      <c r="C426" s="495"/>
      <c r="D426" s="762"/>
      <c r="E426" s="31"/>
      <c r="F426" s="574"/>
      <c r="G426" s="518" t="s">
        <v>744</v>
      </c>
      <c r="H426" s="519" t="s">
        <v>108</v>
      </c>
      <c r="I426" s="519" t="s">
        <v>5</v>
      </c>
      <c r="J426" s="521">
        <v>0.3</v>
      </c>
      <c r="K426" s="522" t="s">
        <v>6</v>
      </c>
      <c r="L426" s="83">
        <f>(E426*F426)/J426</f>
        <v>0</v>
      </c>
      <c r="M426" s="31"/>
      <c r="N426" s="162">
        <f>E426*F426*M426</f>
        <v>0</v>
      </c>
      <c r="O426" s="163">
        <f>L426*M426</f>
        <v>0</v>
      </c>
    </row>
    <row r="427" spans="1:15" ht="2.1" customHeight="1">
      <c r="A427" s="473"/>
      <c r="B427" s="496"/>
      <c r="C427" s="495"/>
      <c r="D427" s="761"/>
      <c r="E427" s="59"/>
      <c r="F427" s="524"/>
      <c r="G427" s="525"/>
      <c r="H427" s="526"/>
      <c r="I427" s="526"/>
      <c r="J427" s="526"/>
      <c r="K427" s="527"/>
      <c r="L427" s="94"/>
      <c r="M427" s="59"/>
      <c r="N427" s="164"/>
      <c r="O427" s="166"/>
    </row>
    <row r="428" spans="1:15" ht="15" customHeight="1">
      <c r="A428" s="473"/>
      <c r="B428" s="496"/>
      <c r="C428" s="495"/>
      <c r="D428" s="762" t="s">
        <v>826</v>
      </c>
      <c r="E428" s="31">
        <v>0.5</v>
      </c>
      <c r="F428" s="574">
        <v>1</v>
      </c>
      <c r="G428" s="518" t="s">
        <v>745</v>
      </c>
      <c r="H428" s="519" t="s">
        <v>108</v>
      </c>
      <c r="I428" s="519" t="s">
        <v>15</v>
      </c>
      <c r="J428" s="521">
        <v>0.5</v>
      </c>
      <c r="K428" s="522" t="s">
        <v>6</v>
      </c>
      <c r="L428" s="83">
        <f>(E428*F428)/J428</f>
        <v>1</v>
      </c>
      <c r="M428" s="31"/>
      <c r="N428" s="162">
        <f>E428*F428*M428</f>
        <v>0</v>
      </c>
      <c r="O428" s="163">
        <f>L428*M428</f>
        <v>0</v>
      </c>
    </row>
    <row r="429" spans="1:15" ht="2.1" customHeight="1">
      <c r="A429" s="473"/>
      <c r="B429" s="496"/>
      <c r="C429" s="495"/>
      <c r="D429" s="761"/>
      <c r="E429" s="59"/>
      <c r="F429" s="59"/>
      <c r="G429" s="91"/>
      <c r="H429" s="92"/>
      <c r="I429" s="92"/>
      <c r="J429" s="92"/>
      <c r="K429" s="93"/>
      <c r="L429" s="94"/>
      <c r="M429" s="59"/>
      <c r="N429" s="164"/>
      <c r="O429" s="166"/>
    </row>
    <row r="430" spans="1:15" ht="15" customHeight="1">
      <c r="A430" s="473"/>
      <c r="B430" s="496"/>
      <c r="C430" s="495"/>
      <c r="D430" s="762"/>
      <c r="E430" s="31"/>
      <c r="F430" s="31"/>
      <c r="G430" s="87" t="s">
        <v>473</v>
      </c>
      <c r="H430" s="88" t="s">
        <v>109</v>
      </c>
      <c r="I430" s="88" t="s">
        <v>5</v>
      </c>
      <c r="J430" s="89">
        <v>1.2</v>
      </c>
      <c r="K430" s="90" t="s">
        <v>6</v>
      </c>
      <c r="L430" s="83">
        <f>(E430*F430)/J430</f>
        <v>0</v>
      </c>
      <c r="M430" s="31"/>
      <c r="N430" s="162">
        <f>E430*F430*M430</f>
        <v>0</v>
      </c>
      <c r="O430" s="163">
        <f>L430*M430</f>
        <v>0</v>
      </c>
    </row>
    <row r="431" spans="1:15" ht="2.1" customHeight="1">
      <c r="A431" s="473"/>
      <c r="B431" s="496"/>
      <c r="C431" s="495"/>
      <c r="D431" s="761"/>
      <c r="E431" s="59"/>
      <c r="F431" s="59"/>
      <c r="G431" s="91"/>
      <c r="H431" s="92"/>
      <c r="I431" s="92"/>
      <c r="J431" s="92"/>
      <c r="K431" s="93"/>
      <c r="L431" s="94"/>
      <c r="M431" s="59"/>
      <c r="N431" s="164"/>
      <c r="O431" s="166"/>
    </row>
    <row r="432" spans="1:15" ht="15" customHeight="1">
      <c r="A432" s="473"/>
      <c r="B432" s="496"/>
      <c r="C432" s="495"/>
      <c r="D432" s="762"/>
      <c r="E432" s="31"/>
      <c r="F432" s="31"/>
      <c r="G432" s="87" t="s">
        <v>474</v>
      </c>
      <c r="H432" s="88" t="s">
        <v>110</v>
      </c>
      <c r="I432" s="98" t="s">
        <v>5</v>
      </c>
      <c r="J432" s="89">
        <v>0.8</v>
      </c>
      <c r="K432" s="90" t="s">
        <v>6</v>
      </c>
      <c r="L432" s="83">
        <f>(E432*F432)/J432</f>
        <v>0</v>
      </c>
      <c r="M432" s="31"/>
      <c r="N432" s="162">
        <f>E432*F432*M432</f>
        <v>0</v>
      </c>
      <c r="O432" s="163">
        <f>L432*M432</f>
        <v>0</v>
      </c>
    </row>
    <row r="433" spans="1:15" ht="2.1" customHeight="1">
      <c r="A433" s="473"/>
      <c r="B433" s="496"/>
      <c r="C433" s="495"/>
      <c r="D433" s="761"/>
      <c r="E433" s="59"/>
      <c r="F433" s="59"/>
      <c r="G433" s="91"/>
      <c r="H433" s="92"/>
      <c r="I433" s="92"/>
      <c r="J433" s="92"/>
      <c r="K433" s="93"/>
      <c r="L433" s="94"/>
      <c r="M433" s="59"/>
      <c r="N433" s="164"/>
      <c r="O433" s="166"/>
    </row>
    <row r="434" spans="1:15" ht="15" customHeight="1">
      <c r="A434" s="473"/>
      <c r="B434" s="496"/>
      <c r="C434" s="495"/>
      <c r="D434" s="762"/>
      <c r="E434" s="31"/>
      <c r="F434" s="31"/>
      <c r="G434" s="87" t="s">
        <v>475</v>
      </c>
      <c r="H434" s="88" t="s">
        <v>111</v>
      </c>
      <c r="I434" s="88" t="s">
        <v>5</v>
      </c>
      <c r="J434" s="89">
        <v>0.5</v>
      </c>
      <c r="K434" s="90" t="s">
        <v>6</v>
      </c>
      <c r="L434" s="83">
        <f>(E434*F434)/J434</f>
        <v>0</v>
      </c>
      <c r="M434" s="31"/>
      <c r="N434" s="162">
        <f>E434*F434*M434</f>
        <v>0</v>
      </c>
      <c r="O434" s="163">
        <f>L434*M434</f>
        <v>0</v>
      </c>
    </row>
    <row r="435" spans="1:15" ht="2.1" customHeight="1">
      <c r="A435" s="473"/>
      <c r="B435" s="496"/>
      <c r="C435" s="495"/>
      <c r="D435" s="761"/>
      <c r="E435" s="59"/>
      <c r="F435" s="59"/>
      <c r="G435" s="91"/>
      <c r="H435" s="92"/>
      <c r="I435" s="92"/>
      <c r="J435" s="92"/>
      <c r="K435" s="93"/>
      <c r="L435" s="94"/>
      <c r="M435" s="59"/>
      <c r="N435" s="164"/>
      <c r="O435" s="166"/>
    </row>
    <row r="436" spans="1:15" ht="15" customHeight="1">
      <c r="A436" s="473"/>
      <c r="B436" s="496"/>
      <c r="C436" s="495"/>
      <c r="D436" s="762"/>
      <c r="E436" s="31"/>
      <c r="F436" s="31"/>
      <c r="G436" s="87" t="s">
        <v>476</v>
      </c>
      <c r="H436" s="88" t="s">
        <v>112</v>
      </c>
      <c r="I436" s="88" t="s">
        <v>5</v>
      </c>
      <c r="J436" s="89">
        <v>0.75</v>
      </c>
      <c r="K436" s="90" t="s">
        <v>6</v>
      </c>
      <c r="L436" s="83">
        <f>(E436*F436)/J436</f>
        <v>0</v>
      </c>
      <c r="M436" s="31"/>
      <c r="N436" s="162">
        <f>E436*F436*M436</f>
        <v>0</v>
      </c>
      <c r="O436" s="163">
        <f>L436*M436</f>
        <v>0</v>
      </c>
    </row>
    <row r="437" spans="1:15" ht="2.1" customHeight="1">
      <c r="A437" s="473"/>
      <c r="B437" s="496"/>
      <c r="C437" s="495"/>
      <c r="D437" s="761"/>
      <c r="E437" s="59"/>
      <c r="F437" s="59"/>
      <c r="G437" s="91"/>
      <c r="H437" s="92"/>
      <c r="I437" s="92"/>
      <c r="J437" s="92"/>
      <c r="K437" s="93"/>
      <c r="L437" s="94"/>
      <c r="M437" s="59"/>
      <c r="N437" s="164"/>
      <c r="O437" s="166"/>
    </row>
    <row r="438" spans="1:15" ht="15" customHeight="1">
      <c r="A438" s="473"/>
      <c r="B438" s="497"/>
      <c r="C438" s="498"/>
      <c r="D438" s="762"/>
      <c r="E438" s="31"/>
      <c r="F438" s="31"/>
      <c r="G438" s="99" t="s">
        <v>477</v>
      </c>
      <c r="H438" s="100" t="s">
        <v>305</v>
      </c>
      <c r="I438" s="100" t="s">
        <v>5</v>
      </c>
      <c r="J438" s="109">
        <v>0.8</v>
      </c>
      <c r="K438" s="108" t="s">
        <v>6</v>
      </c>
      <c r="L438" s="115">
        <f>(E438*F438)/J438</f>
        <v>0</v>
      </c>
      <c r="M438" s="31"/>
      <c r="N438" s="172">
        <f>E438*F438*M438</f>
        <v>0</v>
      </c>
      <c r="O438" s="173">
        <f>L438*M438</f>
        <v>0</v>
      </c>
    </row>
    <row r="439" spans="1:15" ht="2.1" customHeight="1">
      <c r="A439" s="473"/>
      <c r="B439" s="425" t="s">
        <v>294</v>
      </c>
      <c r="C439" s="481"/>
      <c r="D439" s="763"/>
      <c r="E439" s="36"/>
      <c r="F439" s="36"/>
      <c r="G439" s="49"/>
      <c r="H439" s="50"/>
      <c r="I439" s="46"/>
      <c r="J439" s="47"/>
      <c r="K439" s="48"/>
      <c r="L439" s="62"/>
      <c r="M439" s="36"/>
      <c r="N439" s="179"/>
      <c r="O439" s="184"/>
    </row>
    <row r="440" spans="1:15" ht="15" customHeight="1">
      <c r="A440" s="473"/>
      <c r="B440" s="482"/>
      <c r="C440" s="483"/>
      <c r="D440" s="764"/>
      <c r="E440" s="31"/>
      <c r="F440" s="43"/>
      <c r="G440" s="543" t="s">
        <v>478</v>
      </c>
      <c r="H440" s="544" t="s">
        <v>113</v>
      </c>
      <c r="I440" s="544" t="s">
        <v>5</v>
      </c>
      <c r="J440" s="546">
        <v>1.2</v>
      </c>
      <c r="K440" s="547" t="s">
        <v>6</v>
      </c>
      <c r="L440" s="114">
        <f>(E440*F440)/J440</f>
        <v>0</v>
      </c>
      <c r="M440" s="43"/>
      <c r="N440" s="162">
        <f>E440*F440*M440</f>
        <v>0</v>
      </c>
      <c r="O440" s="162">
        <f>L440*M440</f>
        <v>0</v>
      </c>
    </row>
    <row r="441" spans="1:15" ht="2.1" customHeight="1">
      <c r="A441" s="473"/>
      <c r="B441" s="482"/>
      <c r="C441" s="483"/>
      <c r="D441" s="761"/>
      <c r="E441" s="59"/>
      <c r="F441" s="59"/>
      <c r="G441" s="525"/>
      <c r="H441" s="526"/>
      <c r="I441" s="526"/>
      <c r="J441" s="526"/>
      <c r="K441" s="527"/>
      <c r="L441" s="94"/>
      <c r="M441" s="59"/>
      <c r="N441" s="164"/>
      <c r="O441" s="166"/>
    </row>
    <row r="442" spans="1:15" ht="15" customHeight="1">
      <c r="A442" s="473"/>
      <c r="B442" s="482"/>
      <c r="C442" s="483"/>
      <c r="D442" s="762" t="s">
        <v>825</v>
      </c>
      <c r="E442" s="31">
        <v>0.6</v>
      </c>
      <c r="F442" s="31">
        <v>1</v>
      </c>
      <c r="G442" s="518" t="s">
        <v>479</v>
      </c>
      <c r="H442" s="519" t="s">
        <v>113</v>
      </c>
      <c r="I442" s="519" t="s">
        <v>15</v>
      </c>
      <c r="J442" s="521">
        <v>1.8</v>
      </c>
      <c r="K442" s="522" t="s">
        <v>6</v>
      </c>
      <c r="L442" s="83">
        <f>(E442*F442)/J442</f>
        <v>0.33333333333333331</v>
      </c>
      <c r="M442" s="31"/>
      <c r="N442" s="162">
        <f>E442*F442*M442</f>
        <v>0</v>
      </c>
      <c r="O442" s="163">
        <f>L442*M442</f>
        <v>0</v>
      </c>
    </row>
    <row r="443" spans="1:15" ht="2.1" customHeight="1">
      <c r="A443" s="473"/>
      <c r="B443" s="482"/>
      <c r="C443" s="483"/>
      <c r="D443" s="761"/>
      <c r="E443" s="59"/>
      <c r="F443" s="59"/>
      <c r="G443" s="525"/>
      <c r="H443" s="526"/>
      <c r="I443" s="526"/>
      <c r="J443" s="526"/>
      <c r="K443" s="527"/>
      <c r="L443" s="94"/>
      <c r="M443" s="59"/>
      <c r="N443" s="164"/>
      <c r="O443" s="166"/>
    </row>
    <row r="444" spans="1:15" ht="15" customHeight="1">
      <c r="A444" s="473"/>
      <c r="B444" s="482"/>
      <c r="C444" s="483"/>
      <c r="D444" s="762"/>
      <c r="E444" s="31"/>
      <c r="F444" s="31"/>
      <c r="G444" s="518" t="s">
        <v>664</v>
      </c>
      <c r="H444" s="519" t="s">
        <v>114</v>
      </c>
      <c r="I444" s="519" t="s">
        <v>5</v>
      </c>
      <c r="J444" s="521">
        <v>1.8</v>
      </c>
      <c r="K444" s="522" t="s">
        <v>6</v>
      </c>
      <c r="L444" s="83">
        <f>(E444*F444)/J444</f>
        <v>0</v>
      </c>
      <c r="M444" s="31"/>
      <c r="N444" s="162">
        <f>E444*F444*M444</f>
        <v>0</v>
      </c>
      <c r="O444" s="163">
        <f>L444*M444</f>
        <v>0</v>
      </c>
    </row>
    <row r="445" spans="1:15" ht="2.1" customHeight="1">
      <c r="A445" s="473"/>
      <c r="B445" s="482"/>
      <c r="C445" s="483"/>
      <c r="D445" s="761"/>
      <c r="E445" s="59"/>
      <c r="F445" s="59"/>
      <c r="G445" s="525"/>
      <c r="H445" s="526"/>
      <c r="I445" s="526"/>
      <c r="J445" s="526"/>
      <c r="K445" s="527"/>
      <c r="L445" s="94"/>
      <c r="M445" s="59"/>
      <c r="N445" s="164"/>
      <c r="O445" s="166"/>
    </row>
    <row r="446" spans="1:15" ht="15" customHeight="1">
      <c r="A446" s="473"/>
      <c r="B446" s="484"/>
      <c r="C446" s="485"/>
      <c r="D446" s="762"/>
      <c r="E446" s="31"/>
      <c r="F446" s="31"/>
      <c r="G446" s="529" t="s">
        <v>665</v>
      </c>
      <c r="H446" s="530" t="s">
        <v>114</v>
      </c>
      <c r="I446" s="530" t="s">
        <v>15</v>
      </c>
      <c r="J446" s="532">
        <v>1.8</v>
      </c>
      <c r="K446" s="533" t="s">
        <v>6</v>
      </c>
      <c r="L446" s="115">
        <f>(E446*F446)/J446</f>
        <v>0</v>
      </c>
      <c r="M446" s="31"/>
      <c r="N446" s="172">
        <f>E446*F446*M446</f>
        <v>0</v>
      </c>
      <c r="O446" s="173">
        <f>L446*M446</f>
        <v>0</v>
      </c>
    </row>
    <row r="447" spans="1:15" ht="2.1" customHeight="1">
      <c r="A447" s="473"/>
      <c r="B447" s="426" t="s">
        <v>690</v>
      </c>
      <c r="C447" s="481"/>
      <c r="D447" s="763"/>
      <c r="E447" s="36"/>
      <c r="F447" s="36"/>
      <c r="G447" s="49"/>
      <c r="H447" s="50"/>
      <c r="I447" s="50"/>
      <c r="J447" s="47"/>
      <c r="K447" s="48"/>
      <c r="L447" s="62"/>
      <c r="M447" s="36"/>
      <c r="N447" s="179"/>
      <c r="O447" s="184"/>
    </row>
    <row r="448" spans="1:15" ht="20.100000000000001" customHeight="1">
      <c r="A448" s="473"/>
      <c r="B448" s="482"/>
      <c r="C448" s="483"/>
      <c r="D448" s="764"/>
      <c r="E448" s="54"/>
      <c r="F448" s="54"/>
      <c r="G448" s="78" t="s">
        <v>480</v>
      </c>
      <c r="H448" s="84" t="s">
        <v>281</v>
      </c>
      <c r="I448" s="84" t="s">
        <v>5</v>
      </c>
      <c r="J448" s="85">
        <v>2</v>
      </c>
      <c r="K448" s="86" t="s">
        <v>6</v>
      </c>
      <c r="L448" s="114">
        <f>(E448*F448)/J448</f>
        <v>0</v>
      </c>
      <c r="M448" s="31"/>
      <c r="N448" s="162">
        <f>E448*F448*M448</f>
        <v>0</v>
      </c>
      <c r="O448" s="162">
        <f>L448*M448</f>
        <v>0</v>
      </c>
    </row>
    <row r="449" spans="1:15" ht="2.1" customHeight="1">
      <c r="A449" s="473"/>
      <c r="B449" s="482"/>
      <c r="C449" s="483"/>
      <c r="D449" s="761"/>
      <c r="E449" s="59"/>
      <c r="F449" s="59"/>
      <c r="G449" s="139"/>
      <c r="H449" s="97"/>
      <c r="I449" s="97"/>
      <c r="J449" s="97"/>
      <c r="K449" s="95"/>
      <c r="L449" s="94"/>
      <c r="M449" s="59"/>
      <c r="N449" s="164"/>
      <c r="O449" s="166"/>
    </row>
    <row r="450" spans="1:15" ht="20.100000000000001" customHeight="1" thickBot="1">
      <c r="A450" s="492"/>
      <c r="B450" s="512"/>
      <c r="C450" s="513"/>
      <c r="D450" s="760"/>
      <c r="E450" s="53"/>
      <c r="F450" s="54"/>
      <c r="G450" s="79" t="s">
        <v>481</v>
      </c>
      <c r="H450" s="80" t="s">
        <v>282</v>
      </c>
      <c r="I450" s="80" t="s">
        <v>15</v>
      </c>
      <c r="J450" s="81">
        <v>1.5</v>
      </c>
      <c r="K450" s="108" t="s">
        <v>6</v>
      </c>
      <c r="L450" s="115">
        <f>(E450*F450)/J450</f>
        <v>0</v>
      </c>
      <c r="M450" s="31"/>
      <c r="N450" s="172">
        <f>E450*F450*M450</f>
        <v>0</v>
      </c>
      <c r="O450" s="173">
        <f>L450*M450</f>
        <v>0</v>
      </c>
    </row>
    <row r="451" spans="1:15" ht="2.1" customHeight="1">
      <c r="A451" s="424" t="s">
        <v>295</v>
      </c>
      <c r="B451" s="423" t="s">
        <v>352</v>
      </c>
      <c r="C451" s="515"/>
      <c r="D451" s="768"/>
      <c r="E451" s="55"/>
      <c r="F451" s="55"/>
      <c r="G451" s="49"/>
      <c r="H451" s="50"/>
      <c r="I451" s="50"/>
      <c r="J451" s="47"/>
      <c r="K451" s="48"/>
      <c r="L451" s="62"/>
      <c r="M451" s="36"/>
      <c r="N451" s="179"/>
      <c r="O451" s="184"/>
    </row>
    <row r="452" spans="1:15" ht="20.100000000000001" customHeight="1">
      <c r="A452" s="473"/>
      <c r="B452" s="482"/>
      <c r="C452" s="483"/>
      <c r="D452" s="762"/>
      <c r="E452" s="31"/>
      <c r="F452" s="31"/>
      <c r="G452" s="543" t="s">
        <v>482</v>
      </c>
      <c r="H452" s="544" t="s">
        <v>115</v>
      </c>
      <c r="I452" s="544" t="s">
        <v>15</v>
      </c>
      <c r="J452" s="546">
        <v>1</v>
      </c>
      <c r="K452" s="547" t="s">
        <v>6</v>
      </c>
      <c r="L452" s="114">
        <f>(E452*F452)/J452</f>
        <v>0</v>
      </c>
      <c r="M452" s="31"/>
      <c r="N452" s="162">
        <f>E452*F452*M452</f>
        <v>0</v>
      </c>
      <c r="O452" s="162">
        <f>L452*M452</f>
        <v>0</v>
      </c>
    </row>
    <row r="453" spans="1:15" ht="2.1" customHeight="1">
      <c r="A453" s="473"/>
      <c r="B453" s="482"/>
      <c r="C453" s="483"/>
      <c r="D453" s="761"/>
      <c r="E453" s="59"/>
      <c r="F453" s="59"/>
      <c r="G453" s="139"/>
      <c r="H453" s="97"/>
      <c r="I453" s="97"/>
      <c r="J453" s="97"/>
      <c r="K453" s="95"/>
      <c r="L453" s="94"/>
      <c r="M453" s="59"/>
      <c r="N453" s="164"/>
      <c r="O453" s="166"/>
    </row>
    <row r="454" spans="1:15" ht="20.100000000000001" customHeight="1">
      <c r="A454" s="473"/>
      <c r="B454" s="484"/>
      <c r="C454" s="485"/>
      <c r="D454" s="762"/>
      <c r="E454" s="31"/>
      <c r="F454" s="31"/>
      <c r="G454" s="79" t="s">
        <v>483</v>
      </c>
      <c r="H454" s="80" t="s">
        <v>116</v>
      </c>
      <c r="I454" s="80" t="s">
        <v>15</v>
      </c>
      <c r="J454" s="81">
        <v>1</v>
      </c>
      <c r="K454" s="82" t="s">
        <v>6</v>
      </c>
      <c r="L454" s="115">
        <f>(E454*F454)/J454</f>
        <v>0</v>
      </c>
      <c r="M454" s="31"/>
      <c r="N454" s="172">
        <f>E454*F454*M454</f>
        <v>0</v>
      </c>
      <c r="O454" s="173">
        <f>L454*M454</f>
        <v>0</v>
      </c>
    </row>
    <row r="455" spans="1:15" ht="2.1" customHeight="1">
      <c r="A455" s="473"/>
      <c r="B455" s="425" t="s">
        <v>117</v>
      </c>
      <c r="C455" s="481"/>
      <c r="D455" s="763"/>
      <c r="E455" s="36"/>
      <c r="F455" s="36"/>
      <c r="G455" s="49"/>
      <c r="H455" s="50"/>
      <c r="I455" s="50"/>
      <c r="J455" s="47"/>
      <c r="K455" s="48"/>
      <c r="L455" s="62"/>
      <c r="M455" s="36"/>
      <c r="N455" s="179"/>
      <c r="O455" s="184"/>
    </row>
    <row r="456" spans="1:15" ht="15" customHeight="1">
      <c r="A456" s="473"/>
      <c r="B456" s="482"/>
      <c r="C456" s="483"/>
      <c r="D456" s="762" t="s">
        <v>829</v>
      </c>
      <c r="E456" s="31">
        <v>0.08</v>
      </c>
      <c r="F456" s="31">
        <v>1</v>
      </c>
      <c r="G456" s="543" t="s">
        <v>484</v>
      </c>
      <c r="H456" s="544" t="s">
        <v>118</v>
      </c>
      <c r="I456" s="544" t="s">
        <v>15</v>
      </c>
      <c r="J456" s="546">
        <v>0.24</v>
      </c>
      <c r="K456" s="547" t="s">
        <v>6</v>
      </c>
      <c r="L456" s="114">
        <f>(E456*F456)/J456</f>
        <v>0.33333333333333337</v>
      </c>
      <c r="M456" s="31"/>
      <c r="N456" s="162">
        <f>E456*F456*M456</f>
        <v>0</v>
      </c>
      <c r="O456" s="162">
        <f>L456*M456</f>
        <v>0</v>
      </c>
    </row>
    <row r="457" spans="1:15" ht="2.1" customHeight="1">
      <c r="A457" s="473"/>
      <c r="B457" s="482"/>
      <c r="C457" s="483"/>
      <c r="D457" s="761"/>
      <c r="E457" s="59"/>
      <c r="F457" s="59"/>
      <c r="G457" s="525"/>
      <c r="H457" s="526"/>
      <c r="I457" s="526"/>
      <c r="J457" s="526"/>
      <c r="K457" s="527"/>
      <c r="L457" s="94"/>
      <c r="M457" s="59"/>
      <c r="N457" s="164"/>
      <c r="O457" s="166"/>
    </row>
    <row r="458" spans="1:15" ht="15" customHeight="1">
      <c r="A458" s="473"/>
      <c r="B458" s="482"/>
      <c r="C458" s="483"/>
      <c r="D458" s="762"/>
      <c r="E458" s="31"/>
      <c r="F458" s="31"/>
      <c r="G458" s="518" t="s">
        <v>485</v>
      </c>
      <c r="H458" s="519" t="s">
        <v>118</v>
      </c>
      <c r="I458" s="559" t="s">
        <v>327</v>
      </c>
      <c r="J458" s="521">
        <v>0.3</v>
      </c>
      <c r="K458" s="522" t="s">
        <v>6</v>
      </c>
      <c r="L458" s="83">
        <f>(E458*F458)/J458</f>
        <v>0</v>
      </c>
      <c r="M458" s="31"/>
      <c r="N458" s="162">
        <f>E458*F458*M458</f>
        <v>0</v>
      </c>
      <c r="O458" s="163">
        <f>L458*M458</f>
        <v>0</v>
      </c>
    </row>
    <row r="459" spans="1:15" ht="2.1" customHeight="1">
      <c r="A459" s="473"/>
      <c r="B459" s="482"/>
      <c r="C459" s="483"/>
      <c r="D459" s="761"/>
      <c r="E459" s="59"/>
      <c r="F459" s="59"/>
      <c r="G459" s="525"/>
      <c r="H459" s="526"/>
      <c r="I459" s="526"/>
      <c r="J459" s="526"/>
      <c r="K459" s="527"/>
      <c r="L459" s="94"/>
      <c r="M459" s="59"/>
      <c r="N459" s="164"/>
      <c r="O459" s="166"/>
    </row>
    <row r="460" spans="1:15" ht="15" customHeight="1">
      <c r="A460" s="473"/>
      <c r="B460" s="482"/>
      <c r="C460" s="483"/>
      <c r="D460" s="762" t="s">
        <v>821</v>
      </c>
      <c r="E460" s="31">
        <v>0.08</v>
      </c>
      <c r="F460" s="31">
        <v>1</v>
      </c>
      <c r="G460" s="518" t="s">
        <v>486</v>
      </c>
      <c r="H460" s="519" t="s">
        <v>119</v>
      </c>
      <c r="I460" s="519" t="s">
        <v>15</v>
      </c>
      <c r="J460" s="521">
        <v>0.24</v>
      </c>
      <c r="K460" s="522" t="s">
        <v>6</v>
      </c>
      <c r="L460" s="83">
        <f>(E460*F460)/J460</f>
        <v>0.33333333333333337</v>
      </c>
      <c r="M460" s="31"/>
      <c r="N460" s="162">
        <f>E460*F460*M460</f>
        <v>0</v>
      </c>
      <c r="O460" s="163">
        <f>L460*M460</f>
        <v>0</v>
      </c>
    </row>
    <row r="461" spans="1:15" ht="2.1" customHeight="1">
      <c r="A461" s="473"/>
      <c r="B461" s="482"/>
      <c r="C461" s="483"/>
      <c r="D461" s="761"/>
      <c r="E461" s="59"/>
      <c r="F461" s="59"/>
      <c r="G461" s="525"/>
      <c r="H461" s="526"/>
      <c r="I461" s="526"/>
      <c r="J461" s="526"/>
      <c r="K461" s="527"/>
      <c r="L461" s="94"/>
      <c r="M461" s="59"/>
      <c r="N461" s="164"/>
      <c r="O461" s="166"/>
    </row>
    <row r="462" spans="1:15" ht="15" customHeight="1">
      <c r="A462" s="473"/>
      <c r="B462" s="482"/>
      <c r="C462" s="483"/>
      <c r="D462" s="762"/>
      <c r="E462" s="31"/>
      <c r="F462" s="31"/>
      <c r="G462" s="518" t="s">
        <v>487</v>
      </c>
      <c r="H462" s="519" t="s">
        <v>119</v>
      </c>
      <c r="I462" s="519" t="s">
        <v>342</v>
      </c>
      <c r="J462" s="521">
        <v>0.24</v>
      </c>
      <c r="K462" s="522" t="s">
        <v>6</v>
      </c>
      <c r="L462" s="83">
        <f>(E462*F462)/J462</f>
        <v>0</v>
      </c>
      <c r="M462" s="31"/>
      <c r="N462" s="162">
        <f>E462*F462*M462</f>
        <v>0</v>
      </c>
      <c r="O462" s="163">
        <f>L462*M462</f>
        <v>0</v>
      </c>
    </row>
    <row r="463" spans="1:15" ht="2.1" customHeight="1">
      <c r="A463" s="473"/>
      <c r="B463" s="482"/>
      <c r="C463" s="483"/>
      <c r="D463" s="761"/>
      <c r="E463" s="59"/>
      <c r="F463" s="59"/>
      <c r="G463" s="525"/>
      <c r="H463" s="526"/>
      <c r="I463" s="526"/>
      <c r="J463" s="526"/>
      <c r="K463" s="527"/>
      <c r="L463" s="94"/>
      <c r="M463" s="59"/>
      <c r="N463" s="164"/>
      <c r="O463" s="166"/>
    </row>
    <row r="464" spans="1:15" ht="15" customHeight="1">
      <c r="A464" s="473"/>
      <c r="B464" s="482"/>
      <c r="C464" s="483"/>
      <c r="D464" s="762"/>
      <c r="E464" s="31"/>
      <c r="F464" s="31"/>
      <c r="G464" s="518" t="s">
        <v>488</v>
      </c>
      <c r="H464" s="519" t="s">
        <v>120</v>
      </c>
      <c r="I464" s="519" t="s">
        <v>15</v>
      </c>
      <c r="J464" s="521">
        <v>1</v>
      </c>
      <c r="K464" s="522" t="s">
        <v>6</v>
      </c>
      <c r="L464" s="83">
        <f>(E464*F464)/J464</f>
        <v>0</v>
      </c>
      <c r="M464" s="31"/>
      <c r="N464" s="162">
        <f>E464*F464*M464</f>
        <v>0</v>
      </c>
      <c r="O464" s="163">
        <f>L464*M464</f>
        <v>0</v>
      </c>
    </row>
    <row r="465" spans="1:15" ht="2.1" customHeight="1">
      <c r="A465" s="473"/>
      <c r="B465" s="482"/>
      <c r="C465" s="483"/>
      <c r="D465" s="761"/>
      <c r="E465" s="59"/>
      <c r="F465" s="59"/>
      <c r="G465" s="525"/>
      <c r="H465" s="526"/>
      <c r="I465" s="526"/>
      <c r="J465" s="526"/>
      <c r="K465" s="527"/>
      <c r="L465" s="94"/>
      <c r="M465" s="59"/>
      <c r="N465" s="164"/>
      <c r="O465" s="166"/>
    </row>
    <row r="466" spans="1:15" ht="15" customHeight="1">
      <c r="A466" s="473"/>
      <c r="B466" s="482"/>
      <c r="C466" s="483"/>
      <c r="D466" s="762"/>
      <c r="E466" s="31"/>
      <c r="F466" s="31"/>
      <c r="G466" s="518" t="s">
        <v>489</v>
      </c>
      <c r="H466" s="519" t="s">
        <v>121</v>
      </c>
      <c r="I466" s="519" t="s">
        <v>5</v>
      </c>
      <c r="J466" s="521">
        <v>1</v>
      </c>
      <c r="K466" s="522" t="s">
        <v>6</v>
      </c>
      <c r="L466" s="83">
        <f>(E466*F466)/J466</f>
        <v>0</v>
      </c>
      <c r="M466" s="31"/>
      <c r="N466" s="162">
        <f>E466*F466*M466</f>
        <v>0</v>
      </c>
      <c r="O466" s="163">
        <f>L466*M466</f>
        <v>0</v>
      </c>
    </row>
    <row r="467" spans="1:15" ht="2.1" customHeight="1">
      <c r="A467" s="473"/>
      <c r="B467" s="482"/>
      <c r="C467" s="483"/>
      <c r="D467" s="761"/>
      <c r="E467" s="59"/>
      <c r="F467" s="59"/>
      <c r="G467" s="91"/>
      <c r="H467" s="92"/>
      <c r="I467" s="92"/>
      <c r="J467" s="92"/>
      <c r="K467" s="93"/>
      <c r="L467" s="94"/>
      <c r="M467" s="59"/>
      <c r="N467" s="164"/>
      <c r="O467" s="166"/>
    </row>
    <row r="468" spans="1:15" ht="15" customHeight="1">
      <c r="A468" s="473"/>
      <c r="B468" s="482"/>
      <c r="C468" s="483"/>
      <c r="D468" s="762" t="s">
        <v>820</v>
      </c>
      <c r="E468" s="31">
        <v>0.5</v>
      </c>
      <c r="F468" s="31">
        <v>1</v>
      </c>
      <c r="G468" s="87" t="s">
        <v>490</v>
      </c>
      <c r="H468" s="88" t="s">
        <v>122</v>
      </c>
      <c r="I468" s="88" t="s">
        <v>15</v>
      </c>
      <c r="J468" s="89">
        <v>1</v>
      </c>
      <c r="K468" s="90" t="s">
        <v>6</v>
      </c>
      <c r="L468" s="83">
        <f>(E468*F468)/J468</f>
        <v>0.5</v>
      </c>
      <c r="M468" s="31"/>
      <c r="N468" s="162">
        <f>E468*F468*M468</f>
        <v>0</v>
      </c>
      <c r="O468" s="163">
        <f>L468*M468</f>
        <v>0</v>
      </c>
    </row>
    <row r="469" spans="1:15" ht="15" customHeight="1">
      <c r="A469" s="473"/>
      <c r="B469" s="482"/>
      <c r="C469" s="483"/>
      <c r="D469" s="762"/>
      <c r="E469" s="31"/>
      <c r="F469" s="31"/>
      <c r="G469" s="87" t="s">
        <v>490</v>
      </c>
      <c r="H469" s="88" t="s">
        <v>122</v>
      </c>
      <c r="I469" s="88" t="s">
        <v>15</v>
      </c>
      <c r="J469" s="89">
        <v>1</v>
      </c>
      <c r="K469" s="90" t="s">
        <v>6</v>
      </c>
      <c r="L469" s="83">
        <f>(E469*F469)/J469</f>
        <v>0</v>
      </c>
      <c r="M469" s="31"/>
      <c r="N469" s="162">
        <f>E469*F469*M469</f>
        <v>0</v>
      </c>
      <c r="O469" s="163">
        <f>L469*M469</f>
        <v>0</v>
      </c>
    </row>
    <row r="470" spans="1:15" ht="2.1" customHeight="1">
      <c r="A470" s="473"/>
      <c r="B470" s="482"/>
      <c r="C470" s="483"/>
      <c r="D470" s="761"/>
      <c r="E470" s="59"/>
      <c r="F470" s="59"/>
      <c r="G470" s="91"/>
      <c r="H470" s="92"/>
      <c r="I470" s="92"/>
      <c r="J470" s="92"/>
      <c r="K470" s="93"/>
      <c r="L470" s="94"/>
      <c r="M470" s="59"/>
      <c r="N470" s="164"/>
      <c r="O470" s="166"/>
    </row>
    <row r="471" spans="1:15" ht="15" customHeight="1">
      <c r="A471" s="473"/>
      <c r="B471" s="482"/>
      <c r="C471" s="483"/>
      <c r="D471" s="762"/>
      <c r="E471" s="31"/>
      <c r="F471" s="31"/>
      <c r="G471" s="518" t="s">
        <v>666</v>
      </c>
      <c r="H471" s="519" t="s">
        <v>123</v>
      </c>
      <c r="I471" s="519" t="s">
        <v>5</v>
      </c>
      <c r="J471" s="521">
        <v>0.35</v>
      </c>
      <c r="K471" s="522" t="s">
        <v>6</v>
      </c>
      <c r="L471" s="83">
        <f>(E471*F471)/J471</f>
        <v>0</v>
      </c>
      <c r="M471" s="31"/>
      <c r="N471" s="162">
        <f>E471*F471*M471</f>
        <v>0</v>
      </c>
      <c r="O471" s="163">
        <f>L471*M471</f>
        <v>0</v>
      </c>
    </row>
    <row r="472" spans="1:15" ht="2.1" customHeight="1">
      <c r="A472" s="473"/>
      <c r="B472" s="482"/>
      <c r="C472" s="483"/>
      <c r="D472" s="761"/>
      <c r="E472" s="59"/>
      <c r="F472" s="59"/>
      <c r="G472" s="525"/>
      <c r="H472" s="526"/>
      <c r="I472" s="526"/>
      <c r="J472" s="526"/>
      <c r="K472" s="527"/>
      <c r="L472" s="94"/>
      <c r="M472" s="59"/>
      <c r="N472" s="164"/>
      <c r="O472" s="166"/>
    </row>
    <row r="473" spans="1:15" ht="15" customHeight="1">
      <c r="A473" s="473"/>
      <c r="B473" s="482"/>
      <c r="C473" s="483"/>
      <c r="D473" s="762"/>
      <c r="E473" s="31"/>
      <c r="F473" s="31"/>
      <c r="G473" s="518" t="s">
        <v>667</v>
      </c>
      <c r="H473" s="519" t="s">
        <v>123</v>
      </c>
      <c r="I473" s="519" t="s">
        <v>15</v>
      </c>
      <c r="J473" s="521">
        <v>0.35</v>
      </c>
      <c r="K473" s="522" t="s">
        <v>6</v>
      </c>
      <c r="L473" s="83">
        <f>(E473*F473)/J473</f>
        <v>0</v>
      </c>
      <c r="M473" s="31"/>
      <c r="N473" s="162">
        <f>E473*F473*M473</f>
        <v>0</v>
      </c>
      <c r="O473" s="163">
        <f>L473*M473</f>
        <v>0</v>
      </c>
    </row>
    <row r="474" spans="1:15" ht="15" customHeight="1">
      <c r="A474" s="473"/>
      <c r="B474" s="482"/>
      <c r="C474" s="483"/>
      <c r="D474" s="762"/>
      <c r="E474" s="31"/>
      <c r="F474" s="31"/>
      <c r="G474" s="518" t="s">
        <v>667</v>
      </c>
      <c r="H474" s="519" t="s">
        <v>123</v>
      </c>
      <c r="I474" s="519" t="s">
        <v>15</v>
      </c>
      <c r="J474" s="521">
        <v>0.35</v>
      </c>
      <c r="K474" s="522" t="s">
        <v>6</v>
      </c>
      <c r="L474" s="83">
        <f>(E474*F474)/J474</f>
        <v>0</v>
      </c>
      <c r="M474" s="31"/>
      <c r="N474" s="162">
        <f>E474*F474*M474</f>
        <v>0</v>
      </c>
      <c r="O474" s="163">
        <f>L474*M474</f>
        <v>0</v>
      </c>
    </row>
    <row r="475" spans="1:15" ht="15" customHeight="1">
      <c r="A475" s="473"/>
      <c r="B475" s="482"/>
      <c r="C475" s="483"/>
      <c r="D475" s="762"/>
      <c r="E475" s="31"/>
      <c r="F475" s="31"/>
      <c r="G475" s="518" t="s">
        <v>667</v>
      </c>
      <c r="H475" s="519" t="s">
        <v>123</v>
      </c>
      <c r="I475" s="519" t="s">
        <v>15</v>
      </c>
      <c r="J475" s="521">
        <v>0.35</v>
      </c>
      <c r="K475" s="522" t="s">
        <v>6</v>
      </c>
      <c r="L475" s="83">
        <f>(E475*F475)/J475</f>
        <v>0</v>
      </c>
      <c r="M475" s="31"/>
      <c r="N475" s="162">
        <f>E475*F475*M475</f>
        <v>0</v>
      </c>
      <c r="O475" s="163">
        <f>L475*M475</f>
        <v>0</v>
      </c>
    </row>
    <row r="476" spans="1:15" ht="15" customHeight="1">
      <c r="A476" s="473"/>
      <c r="B476" s="482"/>
      <c r="C476" s="483"/>
      <c r="D476" s="762"/>
      <c r="E476" s="31"/>
      <c r="F476" s="31"/>
      <c r="G476" s="518" t="s">
        <v>667</v>
      </c>
      <c r="H476" s="519" t="s">
        <v>123</v>
      </c>
      <c r="I476" s="519" t="s">
        <v>15</v>
      </c>
      <c r="J476" s="521">
        <v>0.35</v>
      </c>
      <c r="K476" s="522" t="s">
        <v>6</v>
      </c>
      <c r="L476" s="83">
        <f>(E476*F476)/J476</f>
        <v>0</v>
      </c>
      <c r="M476" s="31"/>
      <c r="N476" s="162">
        <f>E476*F476*M476</f>
        <v>0</v>
      </c>
      <c r="O476" s="163">
        <f>L476*M476</f>
        <v>0</v>
      </c>
    </row>
    <row r="477" spans="1:15" ht="15" customHeight="1">
      <c r="A477" s="473"/>
      <c r="B477" s="482"/>
      <c r="C477" s="483"/>
      <c r="D477" s="762"/>
      <c r="E477" s="31"/>
      <c r="F477" s="31"/>
      <c r="G477" s="518" t="s">
        <v>667</v>
      </c>
      <c r="H477" s="519" t="s">
        <v>123</v>
      </c>
      <c r="I477" s="519" t="s">
        <v>15</v>
      </c>
      <c r="J477" s="521">
        <v>0.35</v>
      </c>
      <c r="K477" s="522" t="s">
        <v>6</v>
      </c>
      <c r="L477" s="83">
        <f>(E477*F477)/J477</f>
        <v>0</v>
      </c>
      <c r="M477" s="31"/>
      <c r="N477" s="162">
        <f>E477*F477*M477</f>
        <v>0</v>
      </c>
      <c r="O477" s="163">
        <f>L477*M477</f>
        <v>0</v>
      </c>
    </row>
    <row r="478" spans="1:15" ht="2.1" customHeight="1">
      <c r="A478" s="473"/>
      <c r="B478" s="482"/>
      <c r="C478" s="483"/>
      <c r="D478" s="761"/>
      <c r="E478" s="59"/>
      <c r="F478" s="59"/>
      <c r="G478" s="91"/>
      <c r="H478" s="92"/>
      <c r="I478" s="92"/>
      <c r="J478" s="92"/>
      <c r="K478" s="93"/>
      <c r="L478" s="94"/>
      <c r="M478" s="59"/>
      <c r="N478" s="164"/>
      <c r="O478" s="166"/>
    </row>
    <row r="479" spans="1:15" ht="15" customHeight="1">
      <c r="A479" s="473"/>
      <c r="B479" s="482"/>
      <c r="C479" s="483"/>
      <c r="D479" s="762"/>
      <c r="E479" s="31"/>
      <c r="F479" s="31"/>
      <c r="G479" s="87" t="s">
        <v>491</v>
      </c>
      <c r="H479" s="88" t="s">
        <v>124</v>
      </c>
      <c r="I479" s="88" t="s">
        <v>15</v>
      </c>
      <c r="J479" s="89">
        <v>0.24</v>
      </c>
      <c r="K479" s="90" t="s">
        <v>6</v>
      </c>
      <c r="L479" s="83">
        <f>(E479*F479)/J479</f>
        <v>0</v>
      </c>
      <c r="M479" s="31"/>
      <c r="N479" s="162">
        <f>E479*F479*M479</f>
        <v>0</v>
      </c>
      <c r="O479" s="163">
        <f>L479*M479</f>
        <v>0</v>
      </c>
    </row>
    <row r="480" spans="1:15" ht="2.1" customHeight="1">
      <c r="A480" s="473"/>
      <c r="B480" s="482"/>
      <c r="C480" s="483"/>
      <c r="D480" s="761"/>
      <c r="E480" s="59"/>
      <c r="F480" s="59"/>
      <c r="G480" s="91"/>
      <c r="H480" s="92"/>
      <c r="I480" s="92"/>
      <c r="J480" s="92"/>
      <c r="K480" s="93"/>
      <c r="L480" s="94"/>
      <c r="M480" s="59"/>
      <c r="N480" s="164"/>
      <c r="O480" s="166"/>
    </row>
    <row r="481" spans="1:15" ht="15" customHeight="1">
      <c r="A481" s="473"/>
      <c r="B481" s="482"/>
      <c r="C481" s="483"/>
      <c r="D481" s="762"/>
      <c r="E481" s="31"/>
      <c r="F481" s="31"/>
      <c r="G481" s="87" t="s">
        <v>492</v>
      </c>
      <c r="H481" s="88" t="s">
        <v>125</v>
      </c>
      <c r="I481" s="88" t="s">
        <v>15</v>
      </c>
      <c r="J481" s="89">
        <v>0.14000000000000001</v>
      </c>
      <c r="K481" s="90" t="s">
        <v>6</v>
      </c>
      <c r="L481" s="83">
        <f>(E481*F481)/J481</f>
        <v>0</v>
      </c>
      <c r="M481" s="31"/>
      <c r="N481" s="162">
        <f>E481*F481*M481</f>
        <v>0</v>
      </c>
      <c r="O481" s="163">
        <f>L481*M481</f>
        <v>0</v>
      </c>
    </row>
    <row r="482" spans="1:15" ht="2.1" customHeight="1">
      <c r="A482" s="473"/>
      <c r="B482" s="482"/>
      <c r="C482" s="483"/>
      <c r="D482" s="761"/>
      <c r="E482" s="59"/>
      <c r="F482" s="59"/>
      <c r="G482" s="91"/>
      <c r="H482" s="92"/>
      <c r="I482" s="92"/>
      <c r="J482" s="92"/>
      <c r="K482" s="93"/>
      <c r="L482" s="94"/>
      <c r="M482" s="59"/>
      <c r="N482" s="164"/>
      <c r="O482" s="166"/>
    </row>
    <row r="483" spans="1:15" ht="15" customHeight="1">
      <c r="A483" s="473"/>
      <c r="B483" s="482"/>
      <c r="C483" s="483"/>
      <c r="D483" s="762"/>
      <c r="E483" s="31"/>
      <c r="F483" s="31"/>
      <c r="G483" s="87" t="s">
        <v>493</v>
      </c>
      <c r="H483" s="88" t="s">
        <v>126</v>
      </c>
      <c r="I483" s="126"/>
      <c r="J483" s="102"/>
      <c r="K483" s="41"/>
      <c r="L483" s="103"/>
      <c r="M483" s="31"/>
      <c r="N483" s="162">
        <f>E483*F483*M483</f>
        <v>0</v>
      </c>
      <c r="O483" s="176"/>
    </row>
    <row r="484" spans="1:15" ht="2.1" customHeight="1">
      <c r="A484" s="473"/>
      <c r="B484" s="482"/>
      <c r="C484" s="483"/>
      <c r="D484" s="761"/>
      <c r="E484" s="59"/>
      <c r="F484" s="59"/>
      <c r="G484" s="91"/>
      <c r="H484" s="92"/>
      <c r="I484" s="92"/>
      <c r="J484" s="92"/>
      <c r="K484" s="93"/>
      <c r="L484" s="94"/>
      <c r="M484" s="59"/>
      <c r="N484" s="164"/>
      <c r="O484" s="166"/>
    </row>
    <row r="485" spans="1:15" ht="15" customHeight="1" thickBot="1">
      <c r="A485" s="492"/>
      <c r="B485" s="512"/>
      <c r="C485" s="513"/>
      <c r="D485" s="762"/>
      <c r="E485" s="31"/>
      <c r="F485" s="31"/>
      <c r="G485" s="99" t="s">
        <v>494</v>
      </c>
      <c r="H485" s="100" t="s">
        <v>127</v>
      </c>
      <c r="I485" s="127"/>
      <c r="J485" s="105"/>
      <c r="K485" s="60"/>
      <c r="L485" s="104"/>
      <c r="M485" s="31"/>
      <c r="N485" s="172">
        <f>E485*F485*M485</f>
        <v>0</v>
      </c>
      <c r="O485" s="169"/>
    </row>
    <row r="486" spans="1:15" ht="2.1" customHeight="1">
      <c r="A486" s="424" t="s">
        <v>128</v>
      </c>
      <c r="B486" s="427" t="s">
        <v>129</v>
      </c>
      <c r="C486" s="514"/>
      <c r="D486" s="763"/>
      <c r="E486" s="36"/>
      <c r="F486" s="74"/>
      <c r="G486" s="49"/>
      <c r="H486" s="50"/>
      <c r="I486" s="46"/>
      <c r="J486" s="47"/>
      <c r="K486" s="48"/>
      <c r="L486" s="62"/>
      <c r="M486" s="75"/>
      <c r="N486" s="179"/>
      <c r="O486" s="181"/>
    </row>
    <row r="487" spans="1:15" ht="15" customHeight="1">
      <c r="A487" s="473"/>
      <c r="B487" s="496"/>
      <c r="C487" s="495"/>
      <c r="D487" s="764"/>
      <c r="E487" s="31"/>
      <c r="F487" s="43"/>
      <c r="G487" s="534" t="s">
        <v>668</v>
      </c>
      <c r="H487" s="535" t="s">
        <v>130</v>
      </c>
      <c r="I487" s="535" t="s">
        <v>5</v>
      </c>
      <c r="J487" s="537">
        <v>0.4</v>
      </c>
      <c r="K487" s="538" t="s">
        <v>6</v>
      </c>
      <c r="L487" s="134">
        <f>(E487*F487)/J487</f>
        <v>0</v>
      </c>
      <c r="M487" s="44"/>
      <c r="N487" s="172">
        <f>E487*F487*M487</f>
        <v>0</v>
      </c>
      <c r="O487" s="172">
        <f>L487*M487</f>
        <v>0</v>
      </c>
    </row>
    <row r="488" spans="1:15" ht="2.1" customHeight="1">
      <c r="A488" s="473"/>
      <c r="B488" s="496"/>
      <c r="C488" s="495"/>
      <c r="D488" s="761"/>
      <c r="E488" s="59"/>
      <c r="F488" s="59"/>
      <c r="G488" s="525"/>
      <c r="H488" s="526"/>
      <c r="I488" s="526"/>
      <c r="J488" s="526"/>
      <c r="K488" s="527"/>
      <c r="L488" s="94"/>
      <c r="M488" s="59"/>
      <c r="N488" s="164"/>
      <c r="O488" s="166"/>
    </row>
    <row r="489" spans="1:15" ht="15" customHeight="1">
      <c r="A489" s="473"/>
      <c r="B489" s="496"/>
      <c r="C489" s="495"/>
      <c r="D489" s="764" t="s">
        <v>818</v>
      </c>
      <c r="E489" s="31">
        <v>0.2</v>
      </c>
      <c r="F489" s="43">
        <v>1</v>
      </c>
      <c r="G489" s="518" t="s">
        <v>669</v>
      </c>
      <c r="H489" s="519" t="s">
        <v>130</v>
      </c>
      <c r="I489" s="519" t="s">
        <v>15</v>
      </c>
      <c r="J489" s="521">
        <v>0.4</v>
      </c>
      <c r="K489" s="522" t="s">
        <v>6</v>
      </c>
      <c r="L489" s="83">
        <f>(E489*F489)/J489</f>
        <v>0.5</v>
      </c>
      <c r="M489" s="44"/>
      <c r="N489" s="163">
        <f>E489*F489*M489</f>
        <v>0</v>
      </c>
      <c r="O489" s="163">
        <f>L489*M489</f>
        <v>0</v>
      </c>
    </row>
    <row r="490" spans="1:15" ht="2.1" customHeight="1">
      <c r="A490" s="473"/>
      <c r="B490" s="496"/>
      <c r="C490" s="495"/>
      <c r="D490" s="761"/>
      <c r="E490" s="59"/>
      <c r="F490" s="59"/>
      <c r="G490" s="525"/>
      <c r="H490" s="526"/>
      <c r="I490" s="526"/>
      <c r="J490" s="526"/>
      <c r="K490" s="527"/>
      <c r="L490" s="94"/>
      <c r="M490" s="59"/>
      <c r="N490" s="164"/>
      <c r="O490" s="166"/>
    </row>
    <row r="491" spans="1:15" ht="15" customHeight="1">
      <c r="A491" s="473"/>
      <c r="B491" s="496"/>
      <c r="C491" s="495"/>
      <c r="D491" s="762"/>
      <c r="E491" s="31"/>
      <c r="F491" s="31"/>
      <c r="G491" s="518" t="s">
        <v>495</v>
      </c>
      <c r="H491" s="519" t="s">
        <v>131</v>
      </c>
      <c r="I491" s="519" t="s">
        <v>5</v>
      </c>
      <c r="J491" s="521">
        <v>1</v>
      </c>
      <c r="K491" s="522" t="s">
        <v>6</v>
      </c>
      <c r="L491" s="83">
        <f>(E491*F491)/J491</f>
        <v>0</v>
      </c>
      <c r="M491" s="31"/>
      <c r="N491" s="162">
        <f>E491*F491*M491</f>
        <v>0</v>
      </c>
      <c r="O491" s="163">
        <f>L491*M491</f>
        <v>0</v>
      </c>
    </row>
    <row r="492" spans="1:15" ht="2.1" customHeight="1">
      <c r="A492" s="473"/>
      <c r="B492" s="496"/>
      <c r="C492" s="495"/>
      <c r="D492" s="761"/>
      <c r="E492" s="59"/>
      <c r="F492" s="59"/>
      <c r="G492" s="525"/>
      <c r="H492" s="526"/>
      <c r="I492" s="526"/>
      <c r="J492" s="526"/>
      <c r="K492" s="527"/>
      <c r="L492" s="94"/>
      <c r="M492" s="59"/>
      <c r="N492" s="164"/>
      <c r="O492" s="166"/>
    </row>
    <row r="493" spans="1:15" ht="15" customHeight="1">
      <c r="A493" s="473"/>
      <c r="B493" s="496"/>
      <c r="C493" s="495"/>
      <c r="D493" s="762" t="s">
        <v>816</v>
      </c>
      <c r="E493" s="31">
        <v>0.2</v>
      </c>
      <c r="F493" s="31">
        <v>1</v>
      </c>
      <c r="G493" s="518" t="s">
        <v>496</v>
      </c>
      <c r="H493" s="519" t="s">
        <v>131</v>
      </c>
      <c r="I493" s="519" t="s">
        <v>15</v>
      </c>
      <c r="J493" s="521">
        <v>0.5</v>
      </c>
      <c r="K493" s="522" t="s">
        <v>6</v>
      </c>
      <c r="L493" s="83">
        <f>(E493*F493)/J493</f>
        <v>0.4</v>
      </c>
      <c r="M493" s="31"/>
      <c r="N493" s="162">
        <f>E493*F493*M493</f>
        <v>0</v>
      </c>
      <c r="O493" s="163">
        <f>L493*M493</f>
        <v>0</v>
      </c>
    </row>
    <row r="494" spans="1:15" ht="2.1" customHeight="1">
      <c r="A494" s="473"/>
      <c r="B494" s="496"/>
      <c r="C494" s="495"/>
      <c r="D494" s="761"/>
      <c r="E494" s="59"/>
      <c r="F494" s="59"/>
      <c r="G494" s="525"/>
      <c r="H494" s="526"/>
      <c r="I494" s="526"/>
      <c r="J494" s="526"/>
      <c r="K494" s="527"/>
      <c r="L494" s="94"/>
      <c r="M494" s="59"/>
      <c r="N494" s="164"/>
      <c r="O494" s="166"/>
    </row>
    <row r="495" spans="1:15" ht="15" customHeight="1">
      <c r="A495" s="473"/>
      <c r="B495" s="496"/>
      <c r="C495" s="495"/>
      <c r="D495" s="762" t="s">
        <v>817</v>
      </c>
      <c r="E495" s="31">
        <v>0.4</v>
      </c>
      <c r="F495" s="31">
        <v>1</v>
      </c>
      <c r="G495" s="518" t="s">
        <v>496</v>
      </c>
      <c r="H495" s="519" t="s">
        <v>131</v>
      </c>
      <c r="I495" s="519" t="s">
        <v>15</v>
      </c>
      <c r="J495" s="521">
        <v>0.5</v>
      </c>
      <c r="K495" s="522" t="s">
        <v>6</v>
      </c>
      <c r="L495" s="83">
        <f>(E495*F495)/J495</f>
        <v>0.8</v>
      </c>
      <c r="M495" s="31"/>
      <c r="N495" s="162">
        <f>E495*F495*M495</f>
        <v>0</v>
      </c>
      <c r="O495" s="163">
        <f>L495*M495</f>
        <v>0</v>
      </c>
    </row>
    <row r="496" spans="1:15" ht="2.1" customHeight="1">
      <c r="A496" s="473"/>
      <c r="B496" s="496"/>
      <c r="C496" s="495"/>
      <c r="D496" s="761"/>
      <c r="E496" s="59"/>
      <c r="F496" s="59"/>
      <c r="G496" s="525"/>
      <c r="H496" s="526"/>
      <c r="I496" s="526"/>
      <c r="J496" s="526"/>
      <c r="K496" s="527"/>
      <c r="L496" s="94"/>
      <c r="M496" s="59"/>
      <c r="N496" s="164"/>
      <c r="O496" s="166"/>
    </row>
    <row r="497" spans="1:15" ht="15" customHeight="1">
      <c r="A497" s="473"/>
      <c r="B497" s="496"/>
      <c r="C497" s="495"/>
      <c r="D497" s="762"/>
      <c r="E497" s="31"/>
      <c r="F497" s="31"/>
      <c r="G497" s="518" t="s">
        <v>671</v>
      </c>
      <c r="H497" s="519" t="s">
        <v>132</v>
      </c>
      <c r="I497" s="519" t="s">
        <v>15</v>
      </c>
      <c r="J497" s="521">
        <v>0.8</v>
      </c>
      <c r="K497" s="522" t="s">
        <v>6</v>
      </c>
      <c r="L497" s="83">
        <f>(E497*F497)/J497</f>
        <v>0</v>
      </c>
      <c r="M497" s="31"/>
      <c r="N497" s="162">
        <f>E497*F497*M497</f>
        <v>0</v>
      </c>
      <c r="O497" s="163">
        <f>L497*M497</f>
        <v>0</v>
      </c>
    </row>
    <row r="498" spans="1:15" ht="2.1" customHeight="1">
      <c r="A498" s="473"/>
      <c r="B498" s="496"/>
      <c r="C498" s="495"/>
      <c r="D498" s="761"/>
      <c r="E498" s="59"/>
      <c r="F498" s="59"/>
      <c r="G498" s="91"/>
      <c r="H498" s="92"/>
      <c r="I498" s="92"/>
      <c r="J498" s="92"/>
      <c r="K498" s="93"/>
      <c r="L498" s="94"/>
      <c r="M498" s="59"/>
      <c r="N498" s="164"/>
      <c r="O498" s="166"/>
    </row>
    <row r="499" spans="1:15" ht="15" customHeight="1">
      <c r="A499" s="473"/>
      <c r="B499" s="496"/>
      <c r="C499" s="495"/>
      <c r="D499" s="762"/>
      <c r="E499" s="31"/>
      <c r="F499" s="31"/>
      <c r="G499" s="87" t="s">
        <v>497</v>
      </c>
      <c r="H499" s="88" t="s">
        <v>133</v>
      </c>
      <c r="I499" s="88" t="s">
        <v>5</v>
      </c>
      <c r="J499" s="89">
        <v>0.8</v>
      </c>
      <c r="K499" s="90" t="s">
        <v>6</v>
      </c>
      <c r="L499" s="83">
        <f>(E499*F499)/J499</f>
        <v>0</v>
      </c>
      <c r="M499" s="31"/>
      <c r="N499" s="162">
        <f>E499*F499*M499</f>
        <v>0</v>
      </c>
      <c r="O499" s="163">
        <f>L499*M499</f>
        <v>0</v>
      </c>
    </row>
    <row r="500" spans="1:15" ht="2.1" customHeight="1">
      <c r="A500" s="473"/>
      <c r="B500" s="496"/>
      <c r="C500" s="495"/>
      <c r="D500" s="761"/>
      <c r="E500" s="59"/>
      <c r="F500" s="59"/>
      <c r="G500" s="91"/>
      <c r="H500" s="92"/>
      <c r="I500" s="92"/>
      <c r="J500" s="92"/>
      <c r="K500" s="93"/>
      <c r="L500" s="94"/>
      <c r="M500" s="59"/>
      <c r="N500" s="164"/>
      <c r="O500" s="166"/>
    </row>
    <row r="501" spans="1:15" ht="15" customHeight="1">
      <c r="A501" s="473"/>
      <c r="B501" s="496"/>
      <c r="C501" s="495"/>
      <c r="D501" s="762"/>
      <c r="E501" s="31"/>
      <c r="F501" s="31"/>
      <c r="G501" s="87" t="s">
        <v>498</v>
      </c>
      <c r="H501" s="88" t="s">
        <v>134</v>
      </c>
      <c r="I501" s="88" t="s">
        <v>5</v>
      </c>
      <c r="J501" s="89">
        <v>0.8</v>
      </c>
      <c r="K501" s="90" t="s">
        <v>6</v>
      </c>
      <c r="L501" s="83">
        <f>(E501*F501)/J501</f>
        <v>0</v>
      </c>
      <c r="M501" s="31"/>
      <c r="N501" s="162">
        <f>E501*F501*M501</f>
        <v>0</v>
      </c>
      <c r="O501" s="163">
        <f>L501*M501</f>
        <v>0</v>
      </c>
    </row>
    <row r="502" spans="1:15" ht="2.1" customHeight="1">
      <c r="A502" s="473"/>
      <c r="B502" s="496"/>
      <c r="C502" s="495"/>
      <c r="D502" s="761"/>
      <c r="E502" s="59"/>
      <c r="F502" s="59"/>
      <c r="G502" s="91"/>
      <c r="H502" s="92"/>
      <c r="I502" s="92"/>
      <c r="J502" s="92"/>
      <c r="K502" s="93"/>
      <c r="L502" s="94"/>
      <c r="M502" s="59"/>
      <c r="N502" s="164"/>
      <c r="O502" s="166"/>
    </row>
    <row r="503" spans="1:15" ht="15" customHeight="1">
      <c r="A503" s="473"/>
      <c r="B503" s="496"/>
      <c r="C503" s="495"/>
      <c r="D503" s="762"/>
      <c r="E503" s="31">
        <v>0.4</v>
      </c>
      <c r="F503" s="31">
        <v>1</v>
      </c>
      <c r="G503" s="87" t="s">
        <v>499</v>
      </c>
      <c r="H503" s="88" t="s">
        <v>135</v>
      </c>
      <c r="I503" s="88" t="s">
        <v>5</v>
      </c>
      <c r="J503" s="89">
        <v>0.8</v>
      </c>
      <c r="K503" s="90" t="s">
        <v>6</v>
      </c>
      <c r="L503" s="83">
        <f>(E503*F503)/J503</f>
        <v>0.5</v>
      </c>
      <c r="M503" s="31"/>
      <c r="N503" s="162">
        <f>E503*F503*M503</f>
        <v>0</v>
      </c>
      <c r="O503" s="163">
        <f>L503*M503</f>
        <v>0</v>
      </c>
    </row>
    <row r="504" spans="1:15" ht="2.1" customHeight="1">
      <c r="A504" s="473"/>
      <c r="B504" s="496"/>
      <c r="C504" s="495"/>
      <c r="D504" s="761"/>
      <c r="E504" s="59"/>
      <c r="F504" s="59"/>
      <c r="G504" s="91"/>
      <c r="H504" s="92"/>
      <c r="I504" s="92"/>
      <c r="J504" s="92"/>
      <c r="K504" s="93"/>
      <c r="L504" s="94"/>
      <c r="M504" s="59"/>
      <c r="N504" s="164"/>
      <c r="O504" s="166"/>
    </row>
    <row r="505" spans="1:15" ht="15" customHeight="1">
      <c r="A505" s="473"/>
      <c r="B505" s="496"/>
      <c r="C505" s="495"/>
      <c r="D505" s="762"/>
      <c r="E505" s="31"/>
      <c r="F505" s="31"/>
      <c r="G505" s="87" t="s">
        <v>500</v>
      </c>
      <c r="H505" s="88" t="s">
        <v>136</v>
      </c>
      <c r="I505" s="126"/>
      <c r="J505" s="102"/>
      <c r="K505" s="41"/>
      <c r="L505" s="103"/>
      <c r="M505" s="31"/>
      <c r="N505" s="162">
        <f>E505*F505*M505</f>
        <v>0</v>
      </c>
      <c r="O505" s="176"/>
    </row>
    <row r="506" spans="1:15" ht="2.1" customHeight="1">
      <c r="A506" s="473"/>
      <c r="B506" s="496"/>
      <c r="C506" s="495"/>
      <c r="D506" s="761"/>
      <c r="E506" s="59"/>
      <c r="F506" s="59"/>
      <c r="G506" s="91"/>
      <c r="H506" s="92"/>
      <c r="I506" s="92"/>
      <c r="J506" s="92"/>
      <c r="K506" s="93"/>
      <c r="L506" s="94"/>
      <c r="M506" s="59"/>
      <c r="N506" s="164"/>
      <c r="O506" s="166"/>
    </row>
    <row r="507" spans="1:15" ht="15" customHeight="1">
      <c r="A507" s="473"/>
      <c r="B507" s="496"/>
      <c r="C507" s="495"/>
      <c r="D507" s="762"/>
      <c r="E507" s="31"/>
      <c r="F507" s="31"/>
      <c r="G507" s="518" t="s">
        <v>672</v>
      </c>
      <c r="H507" s="519" t="s">
        <v>137</v>
      </c>
      <c r="I507" s="519" t="s">
        <v>5</v>
      </c>
      <c r="J507" s="521">
        <v>0.4</v>
      </c>
      <c r="K507" s="522" t="s">
        <v>6</v>
      </c>
      <c r="L507" s="83">
        <f>(E507*F507)/J507</f>
        <v>0</v>
      </c>
      <c r="M507" s="31"/>
      <c r="N507" s="162">
        <f>E507*F507*M507</f>
        <v>0</v>
      </c>
      <c r="O507" s="163">
        <f>L507*M507</f>
        <v>0</v>
      </c>
    </row>
    <row r="508" spans="1:15" ht="2.1" customHeight="1">
      <c r="A508" s="473"/>
      <c r="B508" s="496"/>
      <c r="C508" s="495"/>
      <c r="D508" s="761"/>
      <c r="E508" s="59"/>
      <c r="F508" s="59"/>
      <c r="G508" s="525"/>
      <c r="H508" s="526"/>
      <c r="I508" s="526"/>
      <c r="J508" s="526"/>
      <c r="K508" s="527"/>
      <c r="L508" s="94"/>
      <c r="M508" s="59"/>
      <c r="N508" s="164"/>
      <c r="O508" s="166"/>
    </row>
    <row r="509" spans="1:15" ht="15" customHeight="1">
      <c r="A509" s="473"/>
      <c r="B509" s="496"/>
      <c r="C509" s="495"/>
      <c r="D509" s="762"/>
      <c r="E509" s="31"/>
      <c r="F509" s="31"/>
      <c r="G509" s="518" t="s">
        <v>673</v>
      </c>
      <c r="H509" s="519" t="s">
        <v>137</v>
      </c>
      <c r="I509" s="519" t="s">
        <v>15</v>
      </c>
      <c r="J509" s="521">
        <v>0.4</v>
      </c>
      <c r="K509" s="522" t="s">
        <v>6</v>
      </c>
      <c r="L509" s="83">
        <f>(E509*F509)/J509</f>
        <v>0</v>
      </c>
      <c r="M509" s="31"/>
      <c r="N509" s="162">
        <f>E509*F509*M509</f>
        <v>0</v>
      </c>
      <c r="O509" s="163">
        <f>L509*M509</f>
        <v>0</v>
      </c>
    </row>
    <row r="510" spans="1:15" ht="2.1" customHeight="1">
      <c r="A510" s="473"/>
      <c r="B510" s="496"/>
      <c r="C510" s="495"/>
      <c r="D510" s="761"/>
      <c r="E510" s="59"/>
      <c r="F510" s="59"/>
      <c r="G510" s="91"/>
      <c r="H510" s="92"/>
      <c r="I510" s="92"/>
      <c r="J510" s="92"/>
      <c r="K510" s="93"/>
      <c r="L510" s="94"/>
      <c r="M510" s="59"/>
      <c r="N510" s="164"/>
      <c r="O510" s="166"/>
    </row>
    <row r="511" spans="1:15" ht="15" customHeight="1">
      <c r="A511" s="473"/>
      <c r="B511" s="496"/>
      <c r="C511" s="495"/>
      <c r="D511" s="762"/>
      <c r="E511" s="31"/>
      <c r="F511" s="31"/>
      <c r="G511" s="87" t="s">
        <v>501</v>
      </c>
      <c r="H511" s="88" t="s">
        <v>138</v>
      </c>
      <c r="I511" s="88" t="s">
        <v>5</v>
      </c>
      <c r="J511" s="89">
        <v>0.2</v>
      </c>
      <c r="K511" s="90" t="s">
        <v>6</v>
      </c>
      <c r="L511" s="83">
        <f>(E511*F511)/J511</f>
        <v>0</v>
      </c>
      <c r="M511" s="31"/>
      <c r="N511" s="162">
        <f>E511*F511*M511</f>
        <v>0</v>
      </c>
      <c r="O511" s="163">
        <f>L511*M511</f>
        <v>0</v>
      </c>
    </row>
    <row r="512" spans="1:15" ht="2.1" customHeight="1">
      <c r="A512" s="473"/>
      <c r="B512" s="496"/>
      <c r="C512" s="495"/>
      <c r="D512" s="761"/>
      <c r="E512" s="59"/>
      <c r="F512" s="59"/>
      <c r="G512" s="91"/>
      <c r="H512" s="92"/>
      <c r="I512" s="92"/>
      <c r="J512" s="92"/>
      <c r="K512" s="93"/>
      <c r="L512" s="94"/>
      <c r="M512" s="59"/>
      <c r="N512" s="164"/>
      <c r="O512" s="166"/>
    </row>
    <row r="513" spans="1:15" ht="15" customHeight="1">
      <c r="A513" s="473"/>
      <c r="B513" s="496"/>
      <c r="C513" s="495"/>
      <c r="D513" s="762"/>
      <c r="E513" s="31"/>
      <c r="F513" s="31"/>
      <c r="G513" s="87" t="s">
        <v>502</v>
      </c>
      <c r="H513" s="88" t="s">
        <v>139</v>
      </c>
      <c r="I513" s="98" t="s">
        <v>5</v>
      </c>
      <c r="J513" s="89">
        <v>0.2</v>
      </c>
      <c r="K513" s="90" t="s">
        <v>6</v>
      </c>
      <c r="L513" s="83">
        <f>(E513*F513)/J513</f>
        <v>0</v>
      </c>
      <c r="M513" s="31"/>
      <c r="N513" s="162">
        <f>E513*F513*M513</f>
        <v>0</v>
      </c>
      <c r="O513" s="163">
        <f>L513*M513</f>
        <v>0</v>
      </c>
    </row>
    <row r="514" spans="1:15" ht="2.1" customHeight="1">
      <c r="A514" s="473"/>
      <c r="B514" s="496"/>
      <c r="C514" s="495"/>
      <c r="D514" s="761"/>
      <c r="E514" s="59"/>
      <c r="F514" s="59"/>
      <c r="G514" s="91"/>
      <c r="H514" s="92"/>
      <c r="I514" s="92"/>
      <c r="J514" s="92"/>
      <c r="K514" s="93"/>
      <c r="L514" s="94"/>
      <c r="M514" s="59"/>
      <c r="N514" s="164"/>
      <c r="O514" s="166"/>
    </row>
    <row r="515" spans="1:15" ht="15" customHeight="1">
      <c r="A515" s="473"/>
      <c r="B515" s="496"/>
      <c r="C515" s="495"/>
      <c r="D515" s="762"/>
      <c r="E515" s="31"/>
      <c r="F515" s="31"/>
      <c r="G515" s="87" t="s">
        <v>503</v>
      </c>
      <c r="H515" s="88" t="s">
        <v>140</v>
      </c>
      <c r="I515" s="88" t="s">
        <v>5</v>
      </c>
      <c r="J515" s="89">
        <v>0.4</v>
      </c>
      <c r="K515" s="90" t="s">
        <v>6</v>
      </c>
      <c r="L515" s="83">
        <f>(E515*F515)/J515</f>
        <v>0</v>
      </c>
      <c r="M515" s="31"/>
      <c r="N515" s="162">
        <f>E515*F515*M515</f>
        <v>0</v>
      </c>
      <c r="O515" s="163">
        <f>L515*M515</f>
        <v>0</v>
      </c>
    </row>
    <row r="516" spans="1:15" ht="2.1" customHeight="1">
      <c r="A516" s="473"/>
      <c r="B516" s="496"/>
      <c r="C516" s="495"/>
      <c r="D516" s="761"/>
      <c r="E516" s="59"/>
      <c r="F516" s="59"/>
      <c r="G516" s="91"/>
      <c r="H516" s="92"/>
      <c r="I516" s="92"/>
      <c r="J516" s="92"/>
      <c r="K516" s="93"/>
      <c r="L516" s="94"/>
      <c r="M516" s="59"/>
      <c r="N516" s="164"/>
      <c r="O516" s="166"/>
    </row>
    <row r="517" spans="1:15" ht="15" customHeight="1">
      <c r="A517" s="473"/>
      <c r="B517" s="496"/>
      <c r="C517" s="495"/>
      <c r="D517" s="762"/>
      <c r="E517" s="31"/>
      <c r="F517" s="31"/>
      <c r="G517" s="518" t="s">
        <v>674</v>
      </c>
      <c r="H517" s="519" t="s">
        <v>141</v>
      </c>
      <c r="I517" s="519" t="s">
        <v>5</v>
      </c>
      <c r="J517" s="521">
        <v>0.5</v>
      </c>
      <c r="K517" s="522" t="s">
        <v>6</v>
      </c>
      <c r="L517" s="83">
        <f>(E517*F517)/J517</f>
        <v>0</v>
      </c>
      <c r="M517" s="31"/>
      <c r="N517" s="162">
        <f>E517*F517*M517</f>
        <v>0</v>
      </c>
      <c r="O517" s="163">
        <f>L517*M517</f>
        <v>0</v>
      </c>
    </row>
    <row r="518" spans="1:15" ht="2.1" customHeight="1">
      <c r="A518" s="473"/>
      <c r="B518" s="496"/>
      <c r="C518" s="495"/>
      <c r="D518" s="761"/>
      <c r="E518" s="59"/>
      <c r="F518" s="59"/>
      <c r="G518" s="525"/>
      <c r="H518" s="526"/>
      <c r="I518" s="526"/>
      <c r="J518" s="526"/>
      <c r="K518" s="527"/>
      <c r="L518" s="94"/>
      <c r="M518" s="59"/>
      <c r="N518" s="164"/>
      <c r="O518" s="166"/>
    </row>
    <row r="519" spans="1:15" ht="15" customHeight="1">
      <c r="A519" s="473"/>
      <c r="B519" s="496"/>
      <c r="C519" s="495"/>
      <c r="D519" s="762" t="s">
        <v>815</v>
      </c>
      <c r="E519" s="31">
        <v>0.5</v>
      </c>
      <c r="F519" s="31">
        <v>1</v>
      </c>
      <c r="G519" s="518" t="s">
        <v>675</v>
      </c>
      <c r="H519" s="519" t="s">
        <v>141</v>
      </c>
      <c r="I519" s="519" t="s">
        <v>15</v>
      </c>
      <c r="J519" s="521">
        <v>0.5</v>
      </c>
      <c r="K519" s="522" t="s">
        <v>6</v>
      </c>
      <c r="L519" s="83">
        <f>(E519*F519)/J519</f>
        <v>1</v>
      </c>
      <c r="M519" s="31"/>
      <c r="N519" s="162">
        <f>E519*F519*M519</f>
        <v>0</v>
      </c>
      <c r="O519" s="163">
        <f>L519*M519</f>
        <v>0</v>
      </c>
    </row>
    <row r="520" spans="1:15" ht="2.1" customHeight="1">
      <c r="A520" s="473"/>
      <c r="B520" s="496"/>
      <c r="C520" s="495"/>
      <c r="D520" s="761"/>
      <c r="E520" s="59"/>
      <c r="F520" s="59"/>
      <c r="G520" s="525"/>
      <c r="H520" s="526"/>
      <c r="I520" s="526"/>
      <c r="J520" s="526"/>
      <c r="K520" s="527"/>
      <c r="L520" s="94"/>
      <c r="M520" s="59"/>
      <c r="N520" s="164"/>
      <c r="O520" s="166"/>
    </row>
    <row r="521" spans="1:15" ht="15" customHeight="1">
      <c r="A521" s="473"/>
      <c r="B521" s="496"/>
      <c r="C521" s="495"/>
      <c r="D521" s="762"/>
      <c r="E521" s="31"/>
      <c r="F521" s="31"/>
      <c r="G521" s="518" t="s">
        <v>676</v>
      </c>
      <c r="H521" s="519" t="s">
        <v>142</v>
      </c>
      <c r="I521" s="519" t="s">
        <v>5</v>
      </c>
      <c r="J521" s="521">
        <v>0.2</v>
      </c>
      <c r="K521" s="522" t="s">
        <v>6</v>
      </c>
      <c r="L521" s="83">
        <f>(E521*F521)/J521</f>
        <v>0</v>
      </c>
      <c r="M521" s="31"/>
      <c r="N521" s="162">
        <f>E521*F521*M521</f>
        <v>0</v>
      </c>
      <c r="O521" s="163">
        <f>L521*M521</f>
        <v>0</v>
      </c>
    </row>
    <row r="522" spans="1:15" ht="2.1" customHeight="1">
      <c r="A522" s="473"/>
      <c r="B522" s="496"/>
      <c r="C522" s="495"/>
      <c r="D522" s="761"/>
      <c r="E522" s="59"/>
      <c r="F522" s="59"/>
      <c r="G522" s="525"/>
      <c r="H522" s="526"/>
      <c r="I522" s="526"/>
      <c r="J522" s="526"/>
      <c r="K522" s="527"/>
      <c r="L522" s="94"/>
      <c r="M522" s="59"/>
      <c r="N522" s="164"/>
      <c r="O522" s="166"/>
    </row>
    <row r="523" spans="1:15" ht="15" customHeight="1">
      <c r="A523" s="473"/>
      <c r="B523" s="496"/>
      <c r="C523" s="495"/>
      <c r="D523" s="762"/>
      <c r="E523" s="31"/>
      <c r="F523" s="31"/>
      <c r="G523" s="518" t="s">
        <v>677</v>
      </c>
      <c r="H523" s="519" t="s">
        <v>142</v>
      </c>
      <c r="I523" s="519" t="s">
        <v>15</v>
      </c>
      <c r="J523" s="521">
        <v>0.2</v>
      </c>
      <c r="K523" s="522" t="s">
        <v>6</v>
      </c>
      <c r="L523" s="83">
        <f>(E523*F523)/J523</f>
        <v>0</v>
      </c>
      <c r="M523" s="31"/>
      <c r="N523" s="162">
        <f>E523*F523*M523</f>
        <v>0</v>
      </c>
      <c r="O523" s="163">
        <f>L523*M523</f>
        <v>0</v>
      </c>
    </row>
    <row r="524" spans="1:15" ht="2.1" customHeight="1">
      <c r="A524" s="473"/>
      <c r="B524" s="496"/>
      <c r="C524" s="495"/>
      <c r="D524" s="761"/>
      <c r="E524" s="59"/>
      <c r="F524" s="59"/>
      <c r="G524" s="91"/>
      <c r="H524" s="92"/>
      <c r="I524" s="92"/>
      <c r="J524" s="92"/>
      <c r="K524" s="93"/>
      <c r="L524" s="94"/>
      <c r="M524" s="59"/>
      <c r="N524" s="164"/>
      <c r="O524" s="166"/>
    </row>
    <row r="525" spans="1:15" ht="15" customHeight="1">
      <c r="A525" s="473"/>
      <c r="B525" s="496"/>
      <c r="C525" s="495"/>
      <c r="D525" s="762"/>
      <c r="E525" s="31"/>
      <c r="F525" s="31"/>
      <c r="G525" s="518" t="s">
        <v>747</v>
      </c>
      <c r="H525" s="519" t="s">
        <v>143</v>
      </c>
      <c r="I525" s="519" t="s">
        <v>5</v>
      </c>
      <c r="J525" s="521">
        <v>0.4</v>
      </c>
      <c r="K525" s="522" t="s">
        <v>6</v>
      </c>
      <c r="L525" s="83">
        <f>(E525*F525)/J525</f>
        <v>0</v>
      </c>
      <c r="M525" s="31"/>
      <c r="N525" s="162">
        <f>E525*F525*M525</f>
        <v>0</v>
      </c>
      <c r="O525" s="163">
        <f>L525*M525</f>
        <v>0</v>
      </c>
    </row>
    <row r="526" spans="1:15" ht="2.1" customHeight="1">
      <c r="A526" s="473"/>
      <c r="B526" s="496"/>
      <c r="C526" s="495"/>
      <c r="D526" s="761"/>
      <c r="E526" s="59"/>
      <c r="F526" s="59"/>
      <c r="G526" s="525"/>
      <c r="H526" s="526"/>
      <c r="I526" s="526"/>
      <c r="J526" s="526"/>
      <c r="K526" s="527"/>
      <c r="L526" s="94"/>
      <c r="M526" s="59"/>
      <c r="N526" s="164"/>
      <c r="O526" s="166"/>
    </row>
    <row r="527" spans="1:15" ht="15" customHeight="1">
      <c r="A527" s="473"/>
      <c r="B527" s="496"/>
      <c r="C527" s="495"/>
      <c r="D527" s="762" t="s">
        <v>814</v>
      </c>
      <c r="E527" s="31">
        <v>0.4</v>
      </c>
      <c r="F527" s="31">
        <v>1</v>
      </c>
      <c r="G527" s="518" t="s">
        <v>746</v>
      </c>
      <c r="H527" s="519" t="s">
        <v>143</v>
      </c>
      <c r="I527" s="519" t="s">
        <v>15</v>
      </c>
      <c r="J527" s="521">
        <v>0.4</v>
      </c>
      <c r="K527" s="522" t="s">
        <v>6</v>
      </c>
      <c r="L527" s="83">
        <f>(E527*F527)/J527</f>
        <v>1</v>
      </c>
      <c r="M527" s="31"/>
      <c r="N527" s="162">
        <f>E527*F527*M527</f>
        <v>0</v>
      </c>
      <c r="O527" s="163">
        <f>L527*M527</f>
        <v>0</v>
      </c>
    </row>
    <row r="528" spans="1:15" ht="2.1" customHeight="1">
      <c r="A528" s="473"/>
      <c r="B528" s="496"/>
      <c r="C528" s="495"/>
      <c r="D528" s="761"/>
      <c r="E528" s="59"/>
      <c r="F528" s="59"/>
      <c r="G528" s="91"/>
      <c r="H528" s="92"/>
      <c r="I528" s="92"/>
      <c r="J528" s="92"/>
      <c r="K528" s="93"/>
      <c r="L528" s="94"/>
      <c r="M528" s="59"/>
      <c r="N528" s="164"/>
      <c r="O528" s="166"/>
    </row>
    <row r="529" spans="1:15" ht="15" customHeight="1">
      <c r="A529" s="473"/>
      <c r="B529" s="496"/>
      <c r="C529" s="495"/>
      <c r="D529" s="762"/>
      <c r="E529" s="31"/>
      <c r="F529" s="31"/>
      <c r="G529" s="87" t="s">
        <v>504</v>
      </c>
      <c r="H529" s="88" t="s">
        <v>163</v>
      </c>
      <c r="I529" s="126"/>
      <c r="J529" s="102"/>
      <c r="K529" s="41"/>
      <c r="L529" s="103"/>
      <c r="M529" s="31"/>
      <c r="N529" s="162">
        <f>E529*F529*M529</f>
        <v>0</v>
      </c>
      <c r="O529" s="176"/>
    </row>
    <row r="530" spans="1:15" ht="2.1" customHeight="1">
      <c r="A530" s="473"/>
      <c r="B530" s="496"/>
      <c r="C530" s="495"/>
      <c r="D530" s="761"/>
      <c r="E530" s="59"/>
      <c r="F530" s="59"/>
      <c r="G530" s="139"/>
      <c r="H530" s="97"/>
      <c r="I530" s="97"/>
      <c r="J530" s="97"/>
      <c r="K530" s="95"/>
      <c r="L530" s="94"/>
      <c r="M530" s="59"/>
      <c r="N530" s="164"/>
      <c r="O530" s="166"/>
    </row>
    <row r="531" spans="1:15" ht="15" customHeight="1">
      <c r="A531" s="473"/>
      <c r="B531" s="496"/>
      <c r="C531" s="495"/>
      <c r="D531" s="762"/>
      <c r="E531" s="31"/>
      <c r="F531" s="31"/>
      <c r="G531" s="518" t="s">
        <v>678</v>
      </c>
      <c r="H531" s="519" t="s">
        <v>164</v>
      </c>
      <c r="I531" s="519" t="s">
        <v>5</v>
      </c>
      <c r="J531" s="521">
        <v>0.4</v>
      </c>
      <c r="K531" s="522" t="s">
        <v>6</v>
      </c>
      <c r="L531" s="83">
        <f>(E531*F531)/J531</f>
        <v>0</v>
      </c>
      <c r="M531" s="31"/>
      <c r="N531" s="162">
        <f>E531*F531*M531</f>
        <v>0</v>
      </c>
      <c r="O531" s="163">
        <f>L531*M531</f>
        <v>0</v>
      </c>
    </row>
    <row r="532" spans="1:15" ht="2.1" customHeight="1">
      <c r="A532" s="473"/>
      <c r="B532" s="496"/>
      <c r="C532" s="495"/>
      <c r="D532" s="761"/>
      <c r="E532" s="59"/>
      <c r="F532" s="59"/>
      <c r="G532" s="549"/>
      <c r="H532" s="526"/>
      <c r="I532" s="526"/>
      <c r="J532" s="526"/>
      <c r="K532" s="527"/>
      <c r="L532" s="94"/>
      <c r="M532" s="59"/>
      <c r="N532" s="164"/>
      <c r="O532" s="166"/>
    </row>
    <row r="533" spans="1:15" ht="15" customHeight="1">
      <c r="A533" s="473"/>
      <c r="B533" s="497"/>
      <c r="C533" s="498"/>
      <c r="D533" s="762"/>
      <c r="E533" s="31"/>
      <c r="F533" s="31"/>
      <c r="G533" s="529" t="s">
        <v>679</v>
      </c>
      <c r="H533" s="530" t="s">
        <v>164</v>
      </c>
      <c r="I533" s="530" t="s">
        <v>15</v>
      </c>
      <c r="J533" s="532">
        <v>0.4</v>
      </c>
      <c r="K533" s="533" t="s">
        <v>6</v>
      </c>
      <c r="L533" s="83">
        <f>(E533*F533)/J533</f>
        <v>0</v>
      </c>
      <c r="M533" s="31"/>
      <c r="N533" s="172">
        <f>E533*F533*M533</f>
        <v>0</v>
      </c>
      <c r="O533" s="173">
        <f>L533*M533</f>
        <v>0</v>
      </c>
    </row>
    <row r="534" spans="1:15" ht="2.1" customHeight="1">
      <c r="A534" s="473"/>
      <c r="B534" s="496"/>
      <c r="C534" s="495"/>
      <c r="D534" s="761"/>
      <c r="E534" s="59"/>
      <c r="F534" s="59"/>
      <c r="G534" s="549"/>
      <c r="H534" s="526"/>
      <c r="I534" s="526"/>
      <c r="J534" s="526"/>
      <c r="K534" s="527"/>
      <c r="L534" s="94"/>
      <c r="M534" s="59"/>
      <c r="N534" s="164"/>
      <c r="O534" s="166"/>
    </row>
    <row r="535" spans="1:15" ht="15" customHeight="1">
      <c r="A535" s="473"/>
      <c r="B535" s="497"/>
      <c r="C535" s="498"/>
      <c r="D535" s="762"/>
      <c r="E535" s="31"/>
      <c r="F535" s="31"/>
      <c r="G535" s="99" t="s">
        <v>748</v>
      </c>
      <c r="H535" s="100" t="s">
        <v>749</v>
      </c>
      <c r="I535" s="577"/>
      <c r="J535" s="576"/>
      <c r="K535" s="578"/>
      <c r="L535" s="573"/>
      <c r="M535" s="31"/>
      <c r="N535" s="172">
        <f>E535*F535*M535</f>
        <v>0</v>
      </c>
      <c r="O535" s="575"/>
    </row>
    <row r="536" spans="1:15" ht="2.1" customHeight="1">
      <c r="A536" s="473"/>
      <c r="B536" s="425" t="s">
        <v>144</v>
      </c>
      <c r="C536" s="499"/>
      <c r="D536" s="763"/>
      <c r="E536" s="36"/>
      <c r="F536" s="74"/>
      <c r="G536" s="49"/>
      <c r="H536" s="50"/>
      <c r="I536" s="46"/>
      <c r="J536" s="47"/>
      <c r="K536" s="48"/>
      <c r="L536" s="62"/>
      <c r="M536" s="75"/>
      <c r="N536" s="179"/>
      <c r="O536" s="181"/>
    </row>
    <row r="537" spans="1:15" ht="15" customHeight="1">
      <c r="A537" s="473"/>
      <c r="B537" s="496"/>
      <c r="C537" s="495"/>
      <c r="D537" s="762"/>
      <c r="E537" s="31"/>
      <c r="F537" s="31"/>
      <c r="G537" s="79" t="s">
        <v>505</v>
      </c>
      <c r="H537" s="80" t="s">
        <v>145</v>
      </c>
      <c r="I537" s="84" t="s">
        <v>5</v>
      </c>
      <c r="J537" s="85">
        <v>0.3</v>
      </c>
      <c r="K537" s="86" t="s">
        <v>6</v>
      </c>
      <c r="L537" s="114">
        <f t="shared" ref="L537:L549" si="10">(E537*F537)/J537</f>
        <v>0</v>
      </c>
      <c r="M537" s="31"/>
      <c r="N537" s="162">
        <f>E537*F537*M537</f>
        <v>0</v>
      </c>
      <c r="O537" s="162">
        <f t="shared" ref="O537:O549" si="11">L537*M537</f>
        <v>0</v>
      </c>
    </row>
    <row r="538" spans="1:15" ht="2.1" customHeight="1">
      <c r="A538" s="473"/>
      <c r="B538" s="496"/>
      <c r="C538" s="495"/>
      <c r="D538" s="761"/>
      <c r="E538" s="59"/>
      <c r="F538" s="59"/>
      <c r="G538" s="139"/>
      <c r="H538" s="97"/>
      <c r="I538" s="97"/>
      <c r="J538" s="97"/>
      <c r="K538" s="95"/>
      <c r="L538" s="94"/>
      <c r="M538" s="59"/>
      <c r="N538" s="164"/>
      <c r="O538" s="166"/>
    </row>
    <row r="539" spans="1:15" ht="15" customHeight="1">
      <c r="A539" s="473"/>
      <c r="B539" s="496"/>
      <c r="C539" s="495"/>
      <c r="D539" s="762"/>
      <c r="E539" s="31"/>
      <c r="F539" s="31"/>
      <c r="G539" s="99" t="s">
        <v>506</v>
      </c>
      <c r="H539" s="100" t="s">
        <v>165</v>
      </c>
      <c r="I539" s="88" t="s">
        <v>5</v>
      </c>
      <c r="J539" s="89">
        <v>4</v>
      </c>
      <c r="K539" s="90" t="s">
        <v>6</v>
      </c>
      <c r="L539" s="83">
        <f t="shared" si="10"/>
        <v>0</v>
      </c>
      <c r="M539" s="31"/>
      <c r="N539" s="162">
        <f>E539*F539*M539</f>
        <v>0</v>
      </c>
      <c r="O539" s="163">
        <f t="shared" si="11"/>
        <v>0</v>
      </c>
    </row>
    <row r="540" spans="1:15" ht="2.1" customHeight="1">
      <c r="A540" s="473"/>
      <c r="B540" s="496"/>
      <c r="C540" s="495"/>
      <c r="D540" s="761"/>
      <c r="E540" s="59"/>
      <c r="F540" s="59"/>
      <c r="G540" s="139"/>
      <c r="H540" s="97"/>
      <c r="I540" s="97"/>
      <c r="J540" s="97"/>
      <c r="K540" s="95"/>
      <c r="L540" s="94"/>
      <c r="M540" s="59"/>
      <c r="N540" s="164"/>
      <c r="O540" s="166"/>
    </row>
    <row r="541" spans="1:15" ht="15" customHeight="1">
      <c r="A541" s="473"/>
      <c r="B541" s="496"/>
      <c r="C541" s="495"/>
      <c r="D541" s="762"/>
      <c r="E541" s="31"/>
      <c r="F541" s="31"/>
      <c r="G541" s="99" t="s">
        <v>507</v>
      </c>
      <c r="H541" s="100" t="s">
        <v>166</v>
      </c>
      <c r="I541" s="88" t="s">
        <v>5</v>
      </c>
      <c r="J541" s="89">
        <v>2</v>
      </c>
      <c r="K541" s="90" t="s">
        <v>6</v>
      </c>
      <c r="L541" s="83">
        <f t="shared" si="10"/>
        <v>0</v>
      </c>
      <c r="M541" s="31"/>
      <c r="N541" s="162">
        <f>E541*F541*M541</f>
        <v>0</v>
      </c>
      <c r="O541" s="163">
        <f t="shared" si="11"/>
        <v>0</v>
      </c>
    </row>
    <row r="542" spans="1:15" ht="2.1" customHeight="1">
      <c r="A542" s="473"/>
      <c r="B542" s="496"/>
      <c r="C542" s="495"/>
      <c r="D542" s="761"/>
      <c r="E542" s="59"/>
      <c r="F542" s="59"/>
      <c r="G542" s="139"/>
      <c r="H542" s="97"/>
      <c r="I542" s="97"/>
      <c r="J542" s="97"/>
      <c r="K542" s="95"/>
      <c r="L542" s="94"/>
      <c r="M542" s="59"/>
      <c r="N542" s="164"/>
      <c r="O542" s="166"/>
    </row>
    <row r="543" spans="1:15" ht="15" customHeight="1">
      <c r="A543" s="473"/>
      <c r="B543" s="496"/>
      <c r="C543" s="495"/>
      <c r="D543" s="762"/>
      <c r="E543" s="31"/>
      <c r="F543" s="31"/>
      <c r="G543" s="99" t="s">
        <v>508</v>
      </c>
      <c r="H543" s="100" t="s">
        <v>167</v>
      </c>
      <c r="I543" s="88" t="s">
        <v>5</v>
      </c>
      <c r="J543" s="89">
        <v>0.8</v>
      </c>
      <c r="K543" s="90" t="s">
        <v>6</v>
      </c>
      <c r="L543" s="83">
        <f t="shared" si="10"/>
        <v>0</v>
      </c>
      <c r="M543" s="31"/>
      <c r="N543" s="162">
        <f>E543*F543*M543</f>
        <v>0</v>
      </c>
      <c r="O543" s="163">
        <f t="shared" si="11"/>
        <v>0</v>
      </c>
    </row>
    <row r="544" spans="1:15" ht="2.1" customHeight="1">
      <c r="A544" s="473"/>
      <c r="B544" s="496"/>
      <c r="C544" s="495"/>
      <c r="D544" s="761"/>
      <c r="E544" s="59"/>
      <c r="F544" s="59"/>
      <c r="G544" s="139"/>
      <c r="H544" s="97"/>
      <c r="I544" s="97"/>
      <c r="J544" s="97"/>
      <c r="K544" s="95"/>
      <c r="L544" s="94"/>
      <c r="M544" s="59"/>
      <c r="N544" s="164"/>
      <c r="O544" s="166"/>
    </row>
    <row r="545" spans="1:15" ht="15" customHeight="1">
      <c r="A545" s="473"/>
      <c r="B545" s="496"/>
      <c r="C545" s="495"/>
      <c r="D545" s="762"/>
      <c r="E545" s="31"/>
      <c r="F545" s="31"/>
      <c r="G545" s="99" t="s">
        <v>509</v>
      </c>
      <c r="H545" s="100" t="s">
        <v>168</v>
      </c>
      <c r="I545" s="88" t="s">
        <v>5</v>
      </c>
      <c r="J545" s="89">
        <v>1</v>
      </c>
      <c r="K545" s="90" t="s">
        <v>6</v>
      </c>
      <c r="L545" s="83">
        <f t="shared" si="10"/>
        <v>0</v>
      </c>
      <c r="M545" s="31"/>
      <c r="N545" s="162">
        <f>E545*F545*M545</f>
        <v>0</v>
      </c>
      <c r="O545" s="163">
        <f t="shared" si="11"/>
        <v>0</v>
      </c>
    </row>
    <row r="546" spans="1:15" ht="2.1" customHeight="1">
      <c r="A546" s="473"/>
      <c r="B546" s="496"/>
      <c r="C546" s="495"/>
      <c r="D546" s="761"/>
      <c r="E546" s="59"/>
      <c r="F546" s="59"/>
      <c r="G546" s="139"/>
      <c r="H546" s="97"/>
      <c r="I546" s="97"/>
      <c r="J546" s="97"/>
      <c r="K546" s="95"/>
      <c r="L546" s="94"/>
      <c r="M546" s="59"/>
      <c r="N546" s="164"/>
      <c r="O546" s="166"/>
    </row>
    <row r="547" spans="1:15" ht="15" customHeight="1">
      <c r="A547" s="473"/>
      <c r="B547" s="496"/>
      <c r="C547" s="495"/>
      <c r="D547" s="762"/>
      <c r="E547" s="31"/>
      <c r="F547" s="31"/>
      <c r="G547" s="99" t="s">
        <v>510</v>
      </c>
      <c r="H547" s="100" t="s">
        <v>169</v>
      </c>
      <c r="I547" s="88" t="s">
        <v>5</v>
      </c>
      <c r="J547" s="89">
        <v>1</v>
      </c>
      <c r="K547" s="90" t="s">
        <v>6</v>
      </c>
      <c r="L547" s="83">
        <f t="shared" si="10"/>
        <v>0</v>
      </c>
      <c r="M547" s="31"/>
      <c r="N547" s="162">
        <f>E547*F547*M547</f>
        <v>0</v>
      </c>
      <c r="O547" s="163">
        <f t="shared" si="11"/>
        <v>0</v>
      </c>
    </row>
    <row r="548" spans="1:15" ht="2.1" customHeight="1">
      <c r="A548" s="473"/>
      <c r="B548" s="496"/>
      <c r="C548" s="495"/>
      <c r="D548" s="761"/>
      <c r="E548" s="59"/>
      <c r="F548" s="59"/>
      <c r="G548" s="139"/>
      <c r="H548" s="97"/>
      <c r="I548" s="97"/>
      <c r="J548" s="97"/>
      <c r="K548" s="95"/>
      <c r="L548" s="94"/>
      <c r="M548" s="59"/>
      <c r="N548" s="164"/>
      <c r="O548" s="166"/>
    </row>
    <row r="549" spans="1:15" ht="15" customHeight="1" thickBot="1">
      <c r="A549" s="492"/>
      <c r="B549" s="505"/>
      <c r="C549" s="506"/>
      <c r="D549" s="762"/>
      <c r="E549" s="31"/>
      <c r="F549" s="31"/>
      <c r="G549" s="99" t="s">
        <v>511</v>
      </c>
      <c r="H549" s="100" t="s">
        <v>170</v>
      </c>
      <c r="I549" s="100" t="s">
        <v>5</v>
      </c>
      <c r="J549" s="109">
        <v>1.2</v>
      </c>
      <c r="K549" s="108" t="s">
        <v>6</v>
      </c>
      <c r="L549" s="115">
        <f t="shared" si="10"/>
        <v>0</v>
      </c>
      <c r="M549" s="31"/>
      <c r="N549" s="172">
        <f>E549*F549*M549</f>
        <v>0</v>
      </c>
      <c r="O549" s="173">
        <f t="shared" si="11"/>
        <v>0</v>
      </c>
    </row>
    <row r="550" spans="1:15" ht="2.1" customHeight="1">
      <c r="A550" s="424" t="s">
        <v>715</v>
      </c>
      <c r="B550" s="423" t="s">
        <v>296</v>
      </c>
      <c r="C550" s="514"/>
      <c r="D550" s="763"/>
      <c r="E550" s="36"/>
      <c r="F550" s="36"/>
      <c r="G550" s="49"/>
      <c r="H550" s="50"/>
      <c r="I550" s="46"/>
      <c r="J550" s="47"/>
      <c r="K550" s="48"/>
      <c r="L550" s="62"/>
      <c r="M550" s="36"/>
      <c r="N550" s="179"/>
      <c r="O550" s="171"/>
    </row>
    <row r="551" spans="1:15" ht="15" customHeight="1">
      <c r="A551" s="473"/>
      <c r="B551" s="496"/>
      <c r="C551" s="495"/>
      <c r="D551" s="762"/>
      <c r="E551" s="31"/>
      <c r="F551" s="31"/>
      <c r="G551" s="137" t="s">
        <v>512</v>
      </c>
      <c r="H551" s="84" t="s">
        <v>227</v>
      </c>
      <c r="I551" s="143"/>
      <c r="J551" s="144"/>
      <c r="K551" s="145"/>
      <c r="L551" s="146"/>
      <c r="M551" s="31"/>
      <c r="N551" s="185"/>
      <c r="O551" s="186"/>
    </row>
    <row r="552" spans="1:15" ht="2.1" customHeight="1">
      <c r="A552" s="473"/>
      <c r="B552" s="496"/>
      <c r="C552" s="495"/>
      <c r="D552" s="761"/>
      <c r="E552" s="59"/>
      <c r="F552" s="59"/>
      <c r="G552" s="139"/>
      <c r="H552" s="97"/>
      <c r="I552" s="97"/>
      <c r="J552" s="97"/>
      <c r="K552" s="95"/>
      <c r="L552" s="94"/>
      <c r="M552" s="59"/>
      <c r="N552" s="164"/>
      <c r="O552" s="166"/>
    </row>
    <row r="553" spans="1:15" ht="15" customHeight="1">
      <c r="A553" s="473"/>
      <c r="B553" s="496"/>
      <c r="C553" s="495"/>
      <c r="D553" s="762"/>
      <c r="E553" s="31"/>
      <c r="F553" s="31"/>
      <c r="G553" s="135" t="s">
        <v>513</v>
      </c>
      <c r="H553" s="88" t="s">
        <v>228</v>
      </c>
      <c r="I553" s="126"/>
      <c r="J553" s="102"/>
      <c r="K553" s="41"/>
      <c r="L553" s="103"/>
      <c r="M553" s="31"/>
      <c r="N553" s="183"/>
      <c r="O553" s="176"/>
    </row>
    <row r="554" spans="1:15" ht="2.1" customHeight="1">
      <c r="A554" s="473"/>
      <c r="B554" s="496"/>
      <c r="C554" s="495"/>
      <c r="D554" s="761"/>
      <c r="E554" s="59"/>
      <c r="F554" s="59"/>
      <c r="G554" s="139"/>
      <c r="H554" s="97"/>
      <c r="I554" s="97"/>
      <c r="J554" s="97"/>
      <c r="K554" s="95"/>
      <c r="L554" s="94"/>
      <c r="M554" s="59"/>
      <c r="N554" s="164"/>
      <c r="O554" s="166"/>
    </row>
    <row r="555" spans="1:15" ht="15" customHeight="1" thickBot="1">
      <c r="A555" s="492"/>
      <c r="B555" s="505"/>
      <c r="C555" s="506"/>
      <c r="D555" s="762"/>
      <c r="E555" s="31"/>
      <c r="F555" s="31"/>
      <c r="G555" s="136" t="s">
        <v>514</v>
      </c>
      <c r="H555" s="100" t="s">
        <v>229</v>
      </c>
      <c r="I555" s="127"/>
      <c r="J555" s="105"/>
      <c r="K555" s="60"/>
      <c r="L555" s="104"/>
      <c r="M555" s="31"/>
      <c r="N555" s="187"/>
      <c r="O555" s="188"/>
    </row>
    <row r="556" spans="1:15" ht="2.1" customHeight="1">
      <c r="A556" s="473"/>
      <c r="B556" s="496"/>
      <c r="C556" s="495"/>
      <c r="D556" s="761"/>
      <c r="E556" s="59"/>
      <c r="F556" s="59"/>
      <c r="G556" s="139"/>
      <c r="H556" s="97"/>
      <c r="I556" s="97"/>
      <c r="J556" s="97"/>
      <c r="K556" s="95"/>
      <c r="L556" s="93"/>
      <c r="M556" s="59"/>
      <c r="N556" s="164"/>
      <c r="O556" s="166"/>
    </row>
    <row r="557" spans="1:15" ht="15" customHeight="1" thickBot="1">
      <c r="A557" s="492"/>
      <c r="B557" s="505"/>
      <c r="C557" s="506"/>
      <c r="D557" s="762"/>
      <c r="E557" s="31"/>
      <c r="F557" s="31"/>
      <c r="G557" s="136" t="s">
        <v>750</v>
      </c>
      <c r="H557" s="100" t="s">
        <v>751</v>
      </c>
      <c r="I557" s="127"/>
      <c r="J557" s="105"/>
      <c r="K557" s="60"/>
      <c r="L557" s="104"/>
      <c r="M557" s="31"/>
      <c r="N557" s="187"/>
      <c r="O557" s="188"/>
    </row>
    <row r="558" spans="1:15" ht="2.1" customHeight="1">
      <c r="A558" s="424" t="s">
        <v>146</v>
      </c>
      <c r="B558" s="423" t="s">
        <v>297</v>
      </c>
      <c r="C558" s="458"/>
      <c r="D558" s="763"/>
      <c r="E558" s="36"/>
      <c r="F558" s="74"/>
      <c r="G558" s="49"/>
      <c r="H558" s="50"/>
      <c r="I558" s="46"/>
      <c r="J558" s="47"/>
      <c r="K558" s="48"/>
      <c r="L558" s="62"/>
      <c r="M558" s="75"/>
      <c r="N558" s="178"/>
      <c r="O558" s="181"/>
    </row>
    <row r="559" spans="1:15" ht="20.100000000000001" customHeight="1">
      <c r="A559" s="473"/>
      <c r="B559" s="459"/>
      <c r="C559" s="461"/>
      <c r="D559" s="762" t="s">
        <v>810</v>
      </c>
      <c r="E559" s="31">
        <v>0.5</v>
      </c>
      <c r="F559" s="31">
        <v>1</v>
      </c>
      <c r="G559" s="543" t="s">
        <v>515</v>
      </c>
      <c r="H559" s="544" t="s">
        <v>147</v>
      </c>
      <c r="I559" s="544" t="s">
        <v>15</v>
      </c>
      <c r="J559" s="546">
        <v>2</v>
      </c>
      <c r="K559" s="547" t="s">
        <v>6</v>
      </c>
      <c r="L559" s="114">
        <f>(E559*F559)/J559</f>
        <v>0.25</v>
      </c>
      <c r="M559" s="31"/>
      <c r="N559" s="172">
        <f>E559*F559*M559</f>
        <v>0</v>
      </c>
      <c r="O559" s="162">
        <f>L559*M559</f>
        <v>0</v>
      </c>
    </row>
    <row r="560" spans="1:15" ht="20.100000000000001" customHeight="1">
      <c r="A560" s="473"/>
      <c r="B560" s="459"/>
      <c r="C560" s="461"/>
      <c r="D560" s="762" t="s">
        <v>822</v>
      </c>
      <c r="E560" s="31">
        <v>0.5</v>
      </c>
      <c r="F560" s="31">
        <v>1</v>
      </c>
      <c r="G560" s="543" t="s">
        <v>515</v>
      </c>
      <c r="H560" s="544" t="s">
        <v>147</v>
      </c>
      <c r="I560" s="544" t="s">
        <v>15</v>
      </c>
      <c r="J560" s="546">
        <v>2</v>
      </c>
      <c r="K560" s="547" t="s">
        <v>6</v>
      </c>
      <c r="L560" s="114">
        <f>(E560*F560)/J560</f>
        <v>0.25</v>
      </c>
      <c r="M560" s="31"/>
      <c r="N560" s="172">
        <f>E560*F560*M560</f>
        <v>0</v>
      </c>
      <c r="O560" s="162">
        <f>L560*M560</f>
        <v>0</v>
      </c>
    </row>
    <row r="561" spans="1:15" ht="2.1" customHeight="1">
      <c r="A561" s="473"/>
      <c r="B561" s="459"/>
      <c r="C561" s="461"/>
      <c r="D561" s="761"/>
      <c r="E561" s="59"/>
      <c r="F561" s="59"/>
      <c r="G561" s="139"/>
      <c r="H561" s="97"/>
      <c r="I561" s="97"/>
      <c r="J561" s="97"/>
      <c r="K561" s="95"/>
      <c r="L561" s="94"/>
      <c r="M561" s="59"/>
      <c r="N561" s="164"/>
      <c r="O561" s="166"/>
    </row>
    <row r="562" spans="1:15" ht="20.100000000000001" customHeight="1">
      <c r="A562" s="473"/>
      <c r="B562" s="479"/>
      <c r="C562" s="480"/>
      <c r="D562" s="762" t="s">
        <v>823</v>
      </c>
      <c r="E562" s="31">
        <v>0.2</v>
      </c>
      <c r="F562" s="31">
        <v>1</v>
      </c>
      <c r="G562" s="79" t="s">
        <v>516</v>
      </c>
      <c r="H562" s="80" t="s">
        <v>148</v>
      </c>
      <c r="I562" s="80" t="s">
        <v>15</v>
      </c>
      <c r="J562" s="81">
        <v>0.4</v>
      </c>
      <c r="K562" s="82" t="s">
        <v>6</v>
      </c>
      <c r="L562" s="115">
        <f>(E562*F562)/J562</f>
        <v>0.5</v>
      </c>
      <c r="M562" s="31"/>
      <c r="N562" s="173">
        <f>E562*F562*M562</f>
        <v>0</v>
      </c>
      <c r="O562" s="173">
        <f>L562*M562</f>
        <v>0</v>
      </c>
    </row>
    <row r="563" spans="1:15" ht="20.100000000000001" customHeight="1">
      <c r="A563" s="473"/>
      <c r="B563" s="479"/>
      <c r="C563" s="480"/>
      <c r="D563" s="762" t="s">
        <v>811</v>
      </c>
      <c r="E563" s="31">
        <v>0.4</v>
      </c>
      <c r="F563" s="31">
        <v>1</v>
      </c>
      <c r="G563" s="79" t="s">
        <v>516</v>
      </c>
      <c r="H563" s="80" t="s">
        <v>148</v>
      </c>
      <c r="I563" s="80" t="s">
        <v>15</v>
      </c>
      <c r="J563" s="81">
        <v>0.4</v>
      </c>
      <c r="K563" s="82" t="s">
        <v>6</v>
      </c>
      <c r="L563" s="115">
        <f>(E563*F563)/J563</f>
        <v>1</v>
      </c>
      <c r="M563" s="31"/>
      <c r="N563" s="173">
        <f>E563*F563*M563</f>
        <v>0</v>
      </c>
      <c r="O563" s="173">
        <f>L563*M563</f>
        <v>0</v>
      </c>
    </row>
    <row r="564" spans="1:15" ht="2.1" customHeight="1">
      <c r="A564" s="473"/>
      <c r="B564" s="426" t="s">
        <v>149</v>
      </c>
      <c r="C564" s="481"/>
      <c r="D564" s="763"/>
      <c r="E564" s="36"/>
      <c r="F564" s="74"/>
      <c r="G564" s="49"/>
      <c r="H564" s="50"/>
      <c r="I564" s="50"/>
      <c r="J564" s="47"/>
      <c r="K564" s="48"/>
      <c r="L564" s="62"/>
      <c r="M564" s="75"/>
      <c r="N564" s="179"/>
      <c r="O564" s="179"/>
    </row>
    <row r="565" spans="1:15" ht="20.100000000000001" customHeight="1">
      <c r="A565" s="473"/>
      <c r="B565" s="482"/>
      <c r="C565" s="483"/>
      <c r="D565" s="762" t="s">
        <v>834</v>
      </c>
      <c r="E565" s="31">
        <v>1</v>
      </c>
      <c r="F565" s="31">
        <v>1</v>
      </c>
      <c r="G565" s="543" t="s">
        <v>517</v>
      </c>
      <c r="H565" s="544" t="s">
        <v>150</v>
      </c>
      <c r="I565" s="544" t="s">
        <v>15</v>
      </c>
      <c r="J565" s="546">
        <v>3</v>
      </c>
      <c r="K565" s="547" t="s">
        <v>151</v>
      </c>
      <c r="L565" s="114">
        <f>(E565*F565)/J565</f>
        <v>0.33333333333333331</v>
      </c>
      <c r="M565" s="54"/>
      <c r="N565" s="162">
        <f>E565*F565*M565</f>
        <v>0</v>
      </c>
      <c r="O565" s="162">
        <f>L565*M565</f>
        <v>0</v>
      </c>
    </row>
    <row r="566" spans="1:15" ht="2.1" customHeight="1">
      <c r="A566" s="473"/>
      <c r="B566" s="482"/>
      <c r="C566" s="483"/>
      <c r="D566" s="761"/>
      <c r="E566" s="59"/>
      <c r="F566" s="59"/>
      <c r="G566" s="549"/>
      <c r="H566" s="526"/>
      <c r="I566" s="526"/>
      <c r="J566" s="526"/>
      <c r="K566" s="527"/>
      <c r="L566" s="94"/>
      <c r="M566" s="59"/>
      <c r="N566" s="164"/>
      <c r="O566" s="166"/>
    </row>
    <row r="567" spans="1:15" ht="20.100000000000001" customHeight="1">
      <c r="A567" s="473"/>
      <c r="B567" s="482"/>
      <c r="C567" s="483"/>
      <c r="D567" s="762"/>
      <c r="E567" s="31"/>
      <c r="F567" s="43"/>
      <c r="G567" s="518" t="s">
        <v>625</v>
      </c>
      <c r="H567" s="519" t="s">
        <v>150</v>
      </c>
      <c r="I567" s="559" t="s">
        <v>327</v>
      </c>
      <c r="J567" s="521">
        <v>3</v>
      </c>
      <c r="K567" s="522" t="s">
        <v>151</v>
      </c>
      <c r="L567" s="83">
        <f>(E567*F567)/J567</f>
        <v>0</v>
      </c>
      <c r="M567" s="223"/>
      <c r="N567" s="162">
        <f>E567*F567*M567</f>
        <v>0</v>
      </c>
      <c r="O567" s="163">
        <f>L567*M567</f>
        <v>0</v>
      </c>
    </row>
    <row r="568" spans="1:15" ht="2.1" customHeight="1">
      <c r="A568" s="473"/>
      <c r="B568" s="482"/>
      <c r="C568" s="483"/>
      <c r="D568" s="761"/>
      <c r="E568" s="59"/>
      <c r="F568" s="59"/>
      <c r="G568" s="549"/>
      <c r="H568" s="526"/>
      <c r="I568" s="526"/>
      <c r="J568" s="526"/>
      <c r="K568" s="527"/>
      <c r="L568" s="94"/>
      <c r="M568" s="59"/>
      <c r="N568" s="164"/>
      <c r="O568" s="166"/>
    </row>
    <row r="569" spans="1:15" ht="20.100000000000001" customHeight="1">
      <c r="A569" s="473"/>
      <c r="B569" s="484"/>
      <c r="C569" s="485"/>
      <c r="D569" s="762"/>
      <c r="E569" s="31"/>
      <c r="F569" s="31"/>
      <c r="G569" s="560" t="s">
        <v>518</v>
      </c>
      <c r="H569" s="531" t="s">
        <v>152</v>
      </c>
      <c r="I569" s="531" t="s">
        <v>15</v>
      </c>
      <c r="J569" s="532">
        <v>0.15</v>
      </c>
      <c r="K569" s="533" t="s">
        <v>6</v>
      </c>
      <c r="L569" s="115">
        <f>(E569*F569)/J569</f>
        <v>0</v>
      </c>
      <c r="M569" s="31"/>
      <c r="N569" s="173">
        <f>E569*F569*M569</f>
        <v>0</v>
      </c>
      <c r="O569" s="173">
        <f>L569*M569</f>
        <v>0</v>
      </c>
    </row>
    <row r="570" spans="1:15" ht="2.1" customHeight="1">
      <c r="A570" s="473"/>
      <c r="B570" s="425" t="s">
        <v>298</v>
      </c>
      <c r="C570" s="481"/>
      <c r="D570" s="763"/>
      <c r="E570" s="36"/>
      <c r="F570" s="74"/>
      <c r="G570" s="561"/>
      <c r="H570" s="562"/>
      <c r="I570" s="562"/>
      <c r="J570" s="563"/>
      <c r="K570" s="542"/>
      <c r="L570" s="62"/>
      <c r="M570" s="75"/>
      <c r="N570" s="179"/>
      <c r="O570" s="179"/>
    </row>
    <row r="571" spans="1:15" ht="21.95" customHeight="1">
      <c r="A571" s="473"/>
      <c r="B571" s="482"/>
      <c r="C571" s="483"/>
      <c r="D571" s="762"/>
      <c r="E571" s="31"/>
      <c r="F571" s="31"/>
      <c r="G571" s="543" t="s">
        <v>680</v>
      </c>
      <c r="H571" s="544" t="s">
        <v>154</v>
      </c>
      <c r="I571" s="544" t="s">
        <v>5</v>
      </c>
      <c r="J571" s="546">
        <v>1.5</v>
      </c>
      <c r="K571" s="547" t="s">
        <v>6</v>
      </c>
      <c r="L571" s="114">
        <f>(E571*F571)/J571</f>
        <v>0</v>
      </c>
      <c r="M571" s="31"/>
      <c r="N571" s="162">
        <f>E571*F571*M571</f>
        <v>0</v>
      </c>
      <c r="O571" s="162">
        <f>L571*M571</f>
        <v>0</v>
      </c>
    </row>
    <row r="572" spans="1:15" ht="2.1" customHeight="1">
      <c r="A572" s="473"/>
      <c r="B572" s="482"/>
      <c r="C572" s="483"/>
      <c r="D572" s="761"/>
      <c r="E572" s="59"/>
      <c r="F572" s="59"/>
      <c r="G572" s="549"/>
      <c r="H572" s="526"/>
      <c r="I572" s="526"/>
      <c r="J572" s="526"/>
      <c r="K572" s="527"/>
      <c r="L572" s="94"/>
      <c r="M572" s="59"/>
      <c r="N572" s="164"/>
      <c r="O572" s="166"/>
    </row>
    <row r="573" spans="1:15" ht="21.95" customHeight="1">
      <c r="A573" s="473"/>
      <c r="B573" s="484"/>
      <c r="C573" s="485"/>
      <c r="D573" s="762" t="s">
        <v>819</v>
      </c>
      <c r="E573" s="31">
        <v>1</v>
      </c>
      <c r="F573" s="31">
        <v>1</v>
      </c>
      <c r="G573" s="529" t="s">
        <v>681</v>
      </c>
      <c r="H573" s="530" t="s">
        <v>154</v>
      </c>
      <c r="I573" s="530" t="s">
        <v>15</v>
      </c>
      <c r="J573" s="532">
        <v>1.5</v>
      </c>
      <c r="K573" s="533" t="s">
        <v>6</v>
      </c>
      <c r="L573" s="115">
        <f>(E573*F573)/J573</f>
        <v>0.66666666666666663</v>
      </c>
      <c r="M573" s="31"/>
      <c r="N573" s="172">
        <f>E573*F573*M573</f>
        <v>0</v>
      </c>
      <c r="O573" s="173">
        <f>L573*M573</f>
        <v>0</v>
      </c>
    </row>
    <row r="574" spans="1:15" ht="2.1" customHeight="1">
      <c r="A574" s="473"/>
      <c r="B574" s="425" t="s">
        <v>299</v>
      </c>
      <c r="C574" s="481"/>
      <c r="D574" s="763"/>
      <c r="E574" s="36"/>
      <c r="F574" s="74"/>
      <c r="G574" s="564"/>
      <c r="H574" s="565"/>
      <c r="I574" s="565"/>
      <c r="J574" s="563"/>
      <c r="K574" s="542"/>
      <c r="L574" s="62"/>
      <c r="M574" s="74"/>
      <c r="N574" s="178"/>
      <c r="O574" s="171"/>
    </row>
    <row r="575" spans="1:15" ht="20.100000000000001" customHeight="1">
      <c r="A575" s="473"/>
      <c r="B575" s="482"/>
      <c r="C575" s="483"/>
      <c r="D575" s="762" t="s">
        <v>812</v>
      </c>
      <c r="E575" s="31">
        <v>0.5</v>
      </c>
      <c r="F575" s="31">
        <v>1</v>
      </c>
      <c r="G575" s="543" t="s">
        <v>519</v>
      </c>
      <c r="H575" s="544" t="s">
        <v>155</v>
      </c>
      <c r="I575" s="544" t="s">
        <v>15</v>
      </c>
      <c r="J575" s="546">
        <v>1.5</v>
      </c>
      <c r="K575" s="547" t="s">
        <v>6</v>
      </c>
      <c r="L575" s="114">
        <f>(E575*F575)/J575</f>
        <v>0.33333333333333331</v>
      </c>
      <c r="M575" s="31"/>
      <c r="N575" s="162">
        <f>E575*F575*M575</f>
        <v>0</v>
      </c>
      <c r="O575" s="162">
        <f>L575*M575</f>
        <v>0</v>
      </c>
    </row>
    <row r="576" spans="1:15" ht="2.1" customHeight="1">
      <c r="A576" s="473"/>
      <c r="B576" s="482"/>
      <c r="C576" s="483"/>
      <c r="D576" s="761"/>
      <c r="E576" s="59"/>
      <c r="F576" s="59"/>
      <c r="G576" s="549"/>
      <c r="H576" s="526"/>
      <c r="I576" s="526"/>
      <c r="J576" s="526"/>
      <c r="K576" s="527"/>
      <c r="L576" s="94"/>
      <c r="M576" s="59"/>
      <c r="N576" s="164"/>
      <c r="O576" s="166"/>
    </row>
    <row r="577" spans="1:15" ht="20.100000000000001" customHeight="1">
      <c r="A577" s="473"/>
      <c r="B577" s="482"/>
      <c r="C577" s="483"/>
      <c r="D577" s="762"/>
      <c r="E577" s="31"/>
      <c r="F577" s="31"/>
      <c r="G577" s="518" t="s">
        <v>520</v>
      </c>
      <c r="H577" s="519" t="s">
        <v>156</v>
      </c>
      <c r="I577" s="519" t="s">
        <v>15</v>
      </c>
      <c r="J577" s="521">
        <v>1.5</v>
      </c>
      <c r="K577" s="522" t="s">
        <v>6</v>
      </c>
      <c r="L577" s="83">
        <f>(E577*F577)/J577</f>
        <v>0</v>
      </c>
      <c r="M577" s="31"/>
      <c r="N577" s="162">
        <f>E577*F577*M577</f>
        <v>0</v>
      </c>
      <c r="O577" s="163">
        <f>L577*M577</f>
        <v>0</v>
      </c>
    </row>
    <row r="578" spans="1:15" ht="2.1" customHeight="1">
      <c r="A578" s="473"/>
      <c r="B578" s="482"/>
      <c r="C578" s="483"/>
      <c r="D578" s="761"/>
      <c r="E578" s="59"/>
      <c r="F578" s="59"/>
      <c r="G578" s="549"/>
      <c r="H578" s="526"/>
      <c r="I578" s="526"/>
      <c r="J578" s="526"/>
      <c r="K578" s="527"/>
      <c r="L578" s="94"/>
      <c r="M578" s="59"/>
      <c r="N578" s="164"/>
      <c r="O578" s="166"/>
    </row>
    <row r="579" spans="1:15" ht="20.100000000000001" customHeight="1">
      <c r="A579" s="473"/>
      <c r="B579" s="484"/>
      <c r="C579" s="485"/>
      <c r="D579" s="762"/>
      <c r="E579" s="31"/>
      <c r="F579" s="31"/>
      <c r="G579" s="529" t="s">
        <v>521</v>
      </c>
      <c r="H579" s="530" t="s">
        <v>157</v>
      </c>
      <c r="I579" s="530" t="s">
        <v>15</v>
      </c>
      <c r="J579" s="532">
        <v>1</v>
      </c>
      <c r="K579" s="533" t="s">
        <v>6</v>
      </c>
      <c r="L579" s="115">
        <f>(E579*F579)/J579</f>
        <v>0</v>
      </c>
      <c r="M579" s="31"/>
      <c r="N579" s="172">
        <f>E579*F579*M579</f>
        <v>0</v>
      </c>
      <c r="O579" s="173">
        <f>L579*M579</f>
        <v>0</v>
      </c>
    </row>
    <row r="580" spans="1:15" ht="2.1" customHeight="1">
      <c r="A580" s="473"/>
      <c r="B580" s="425" t="s">
        <v>300</v>
      </c>
      <c r="C580" s="481"/>
      <c r="D580" s="763"/>
      <c r="E580" s="36"/>
      <c r="F580" s="74"/>
      <c r="G580" s="49"/>
      <c r="H580" s="50"/>
      <c r="I580" s="50"/>
      <c r="J580" s="47"/>
      <c r="K580" s="48"/>
      <c r="L580" s="62"/>
      <c r="M580" s="36"/>
      <c r="N580" s="179"/>
      <c r="O580" s="179"/>
    </row>
    <row r="581" spans="1:15" ht="20.100000000000001" customHeight="1">
      <c r="A581" s="473"/>
      <c r="B581" s="482"/>
      <c r="C581" s="483"/>
      <c r="D581" s="762"/>
      <c r="E581" s="31"/>
      <c r="F581" s="31"/>
      <c r="G581" s="78" t="s">
        <v>522</v>
      </c>
      <c r="H581" s="84" t="s">
        <v>175</v>
      </c>
      <c r="I581" s="84" t="s">
        <v>5</v>
      </c>
      <c r="J581" s="85">
        <v>0.2</v>
      </c>
      <c r="K581" s="86" t="s">
        <v>6</v>
      </c>
      <c r="L581" s="114">
        <f>(E581*F581)/J581</f>
        <v>0</v>
      </c>
      <c r="M581" s="31"/>
      <c r="N581" s="162">
        <f>E581*F581*M581</f>
        <v>0</v>
      </c>
      <c r="O581" s="162">
        <f>L581*M581</f>
        <v>0</v>
      </c>
    </row>
    <row r="582" spans="1:15" ht="2.1" customHeight="1">
      <c r="A582" s="473"/>
      <c r="B582" s="482"/>
      <c r="C582" s="483"/>
      <c r="D582" s="761"/>
      <c r="E582" s="59"/>
      <c r="F582" s="59"/>
      <c r="G582" s="139"/>
      <c r="H582" s="97"/>
      <c r="I582" s="97"/>
      <c r="J582" s="97"/>
      <c r="K582" s="95"/>
      <c r="L582" s="94"/>
      <c r="M582" s="59"/>
      <c r="N582" s="164"/>
      <c r="O582" s="166"/>
    </row>
    <row r="583" spans="1:15" ht="20.100000000000001" customHeight="1">
      <c r="A583" s="473"/>
      <c r="B583" s="484"/>
      <c r="C583" s="485"/>
      <c r="D583" s="762"/>
      <c r="E583" s="31"/>
      <c r="F583" s="31"/>
      <c r="G583" s="99" t="s">
        <v>523</v>
      </c>
      <c r="H583" s="100" t="s">
        <v>176</v>
      </c>
      <c r="I583" s="100" t="s">
        <v>5</v>
      </c>
      <c r="J583" s="109">
        <v>0.16</v>
      </c>
      <c r="K583" s="108" t="s">
        <v>6</v>
      </c>
      <c r="L583" s="115">
        <f>(E583*F583)/J583</f>
        <v>0</v>
      </c>
      <c r="M583" s="31"/>
      <c r="N583" s="172">
        <f>E583*F583*M583</f>
        <v>0</v>
      </c>
      <c r="O583" s="173">
        <f>L583*M583</f>
        <v>0</v>
      </c>
    </row>
    <row r="584" spans="1:15" ht="2.1" customHeight="1">
      <c r="A584" s="473"/>
      <c r="B584" s="425" t="s">
        <v>174</v>
      </c>
      <c r="C584" s="481"/>
      <c r="D584" s="763"/>
      <c r="E584" s="36"/>
      <c r="F584" s="74"/>
      <c r="G584" s="49"/>
      <c r="H584" s="50"/>
      <c r="I584" s="50"/>
      <c r="J584" s="47"/>
      <c r="K584" s="48"/>
      <c r="L584" s="62"/>
      <c r="M584" s="36"/>
      <c r="N584" s="179"/>
      <c r="O584" s="179"/>
    </row>
    <row r="585" spans="1:15" ht="15" customHeight="1">
      <c r="A585" s="473"/>
      <c r="B585" s="482"/>
      <c r="C585" s="483"/>
      <c r="D585" s="762" t="s">
        <v>806</v>
      </c>
      <c r="E585" s="31">
        <v>1</v>
      </c>
      <c r="F585" s="31">
        <v>1</v>
      </c>
      <c r="G585" s="543" t="s">
        <v>524</v>
      </c>
      <c r="H585" s="544" t="s">
        <v>158</v>
      </c>
      <c r="I585" s="544" t="s">
        <v>15</v>
      </c>
      <c r="J585" s="546">
        <v>8</v>
      </c>
      <c r="K585" s="547" t="s">
        <v>6</v>
      </c>
      <c r="L585" s="114">
        <f>(E585*F585)/J585</f>
        <v>0.125</v>
      </c>
      <c r="M585" s="31"/>
      <c r="N585" s="162">
        <f>E585*F585*M585</f>
        <v>0</v>
      </c>
      <c r="O585" s="162">
        <f>L585*M585</f>
        <v>0</v>
      </c>
    </row>
    <row r="586" spans="1:15" ht="15" customHeight="1">
      <c r="A586" s="473"/>
      <c r="B586" s="482"/>
      <c r="C586" s="483"/>
      <c r="D586" s="762" t="s">
        <v>836</v>
      </c>
      <c r="E586" s="31">
        <v>2</v>
      </c>
      <c r="F586" s="31">
        <v>1</v>
      </c>
      <c r="G586" s="543" t="s">
        <v>524</v>
      </c>
      <c r="H586" s="544" t="s">
        <v>158</v>
      </c>
      <c r="I586" s="544" t="s">
        <v>15</v>
      </c>
      <c r="J586" s="546">
        <v>8</v>
      </c>
      <c r="K586" s="547" t="s">
        <v>6</v>
      </c>
      <c r="L586" s="114">
        <f>(E586*F586)/J586</f>
        <v>0.25</v>
      </c>
      <c r="M586" s="31"/>
      <c r="N586" s="162">
        <f>E586*F586*M586</f>
        <v>0</v>
      </c>
      <c r="O586" s="162">
        <f>L586*M586</f>
        <v>0</v>
      </c>
    </row>
    <row r="587" spans="1:15" ht="2.1" customHeight="1">
      <c r="A587" s="473"/>
      <c r="B587" s="482"/>
      <c r="C587" s="483"/>
      <c r="D587" s="761"/>
      <c r="E587" s="59"/>
      <c r="F587" s="59"/>
      <c r="G587" s="549"/>
      <c r="H587" s="526"/>
      <c r="I587" s="526"/>
      <c r="J587" s="526"/>
      <c r="K587" s="527"/>
      <c r="L587" s="94"/>
      <c r="M587" s="59"/>
      <c r="N587" s="164"/>
      <c r="O587" s="166"/>
    </row>
    <row r="588" spans="1:15" ht="15" customHeight="1">
      <c r="A588" s="473"/>
      <c r="B588" s="482"/>
      <c r="C588" s="483"/>
      <c r="D588" s="762"/>
      <c r="E588" s="31"/>
      <c r="F588" s="31"/>
      <c r="G588" s="518" t="s">
        <v>525</v>
      </c>
      <c r="H588" s="519" t="s">
        <v>158</v>
      </c>
      <c r="I588" s="519" t="s">
        <v>5</v>
      </c>
      <c r="J588" s="521">
        <v>3</v>
      </c>
      <c r="K588" s="522" t="s">
        <v>6</v>
      </c>
      <c r="L588" s="83">
        <f>(E588*F588)/J588</f>
        <v>0</v>
      </c>
      <c r="M588" s="31"/>
      <c r="N588" s="162">
        <f>E588*F588*M588</f>
        <v>0</v>
      </c>
      <c r="O588" s="163">
        <f>L588*M588</f>
        <v>0</v>
      </c>
    </row>
    <row r="589" spans="1:15" ht="2.1" customHeight="1">
      <c r="A589" s="473"/>
      <c r="B589" s="482"/>
      <c r="C589" s="483"/>
      <c r="D589" s="761"/>
      <c r="E589" s="59"/>
      <c r="F589" s="59"/>
      <c r="G589" s="139"/>
      <c r="H589" s="97"/>
      <c r="I589" s="97"/>
      <c r="J589" s="97"/>
      <c r="K589" s="95"/>
      <c r="L589" s="94"/>
      <c r="M589" s="59"/>
      <c r="N589" s="164"/>
      <c r="O589" s="166"/>
    </row>
    <row r="590" spans="1:15" ht="15" customHeight="1">
      <c r="A590" s="473"/>
      <c r="B590" s="482"/>
      <c r="C590" s="483"/>
      <c r="D590" s="762"/>
      <c r="E590" s="31"/>
      <c r="F590" s="31"/>
      <c r="G590" s="87" t="s">
        <v>526</v>
      </c>
      <c r="H590" s="88" t="s">
        <v>159</v>
      </c>
      <c r="I590" s="126"/>
      <c r="J590" s="102"/>
      <c r="K590" s="41"/>
      <c r="L590" s="103"/>
      <c r="M590" s="31"/>
      <c r="N590" s="162">
        <f>E590*F590*M590</f>
        <v>0</v>
      </c>
      <c r="O590" s="176"/>
    </row>
    <row r="591" spans="1:15" ht="2.1" customHeight="1">
      <c r="A591" s="473"/>
      <c r="B591" s="482"/>
      <c r="C591" s="483"/>
      <c r="D591" s="761"/>
      <c r="E591" s="59"/>
      <c r="F591" s="59"/>
      <c r="G591" s="139"/>
      <c r="H591" s="97"/>
      <c r="I591" s="97"/>
      <c r="J591" s="97"/>
      <c r="K591" s="95"/>
      <c r="L591" s="94"/>
      <c r="M591" s="59"/>
      <c r="N591" s="164"/>
      <c r="O591" s="166"/>
    </row>
    <row r="592" spans="1:15" ht="15" customHeight="1">
      <c r="A592" s="473"/>
      <c r="B592" s="482"/>
      <c r="C592" s="483"/>
      <c r="D592" s="762"/>
      <c r="E592" s="31"/>
      <c r="F592" s="31"/>
      <c r="G592" s="87" t="s">
        <v>527</v>
      </c>
      <c r="H592" s="88" t="s">
        <v>160</v>
      </c>
      <c r="I592" s="98" t="s">
        <v>570</v>
      </c>
      <c r="J592" s="89">
        <v>1.5</v>
      </c>
      <c r="K592" s="90" t="s">
        <v>6</v>
      </c>
      <c r="L592" s="83">
        <f t="shared" ref="L592:L604" si="12">(E592*F592)/J592</f>
        <v>0</v>
      </c>
      <c r="M592" s="31"/>
      <c r="N592" s="162">
        <f>E592*F592*M592</f>
        <v>0</v>
      </c>
      <c r="O592" s="163">
        <f t="shared" ref="O592:O604" si="13">L592*M592</f>
        <v>0</v>
      </c>
    </row>
    <row r="593" spans="1:15" ht="2.1" customHeight="1">
      <c r="A593" s="473"/>
      <c r="B593" s="482"/>
      <c r="C593" s="483"/>
      <c r="D593" s="761"/>
      <c r="E593" s="59"/>
      <c r="F593" s="59"/>
      <c r="G593" s="139"/>
      <c r="H593" s="97"/>
      <c r="I593" s="97"/>
      <c r="J593" s="97"/>
      <c r="K593" s="95"/>
      <c r="L593" s="94"/>
      <c r="M593" s="59"/>
      <c r="N593" s="164"/>
      <c r="O593" s="166"/>
    </row>
    <row r="594" spans="1:15" ht="15" customHeight="1">
      <c r="A594" s="473"/>
      <c r="B594" s="482"/>
      <c r="C594" s="483"/>
      <c r="D594" s="762"/>
      <c r="E594" s="31"/>
      <c r="F594" s="31"/>
      <c r="G594" s="99" t="s">
        <v>528</v>
      </c>
      <c r="H594" s="100" t="s">
        <v>161</v>
      </c>
      <c r="I594" s="88" t="s">
        <v>15</v>
      </c>
      <c r="J594" s="89">
        <v>3</v>
      </c>
      <c r="K594" s="90" t="s">
        <v>6</v>
      </c>
      <c r="L594" s="83">
        <f t="shared" si="12"/>
        <v>0</v>
      </c>
      <c r="M594" s="31"/>
      <c r="N594" s="162">
        <f>E594*F594*M594</f>
        <v>0</v>
      </c>
      <c r="O594" s="163">
        <f t="shared" si="13"/>
        <v>0</v>
      </c>
    </row>
    <row r="595" spans="1:15" ht="2.1" customHeight="1">
      <c r="A595" s="473"/>
      <c r="B595" s="482"/>
      <c r="C595" s="483"/>
      <c r="D595" s="761"/>
      <c r="E595" s="59"/>
      <c r="F595" s="59"/>
      <c r="G595" s="139"/>
      <c r="H595" s="97"/>
      <c r="I595" s="97"/>
      <c r="J595" s="97"/>
      <c r="K595" s="95"/>
      <c r="L595" s="94"/>
      <c r="M595" s="59"/>
      <c r="N595" s="164"/>
      <c r="O595" s="166"/>
    </row>
    <row r="596" spans="1:15" ht="15" customHeight="1">
      <c r="A596" s="473"/>
      <c r="B596" s="482"/>
      <c r="C596" s="483"/>
      <c r="D596" s="762"/>
      <c r="E596" s="31"/>
      <c r="F596" s="31"/>
      <c r="G596" s="529" t="s">
        <v>529</v>
      </c>
      <c r="H596" s="530" t="s">
        <v>171</v>
      </c>
      <c r="I596" s="519" t="s">
        <v>5</v>
      </c>
      <c r="J596" s="521">
        <v>2</v>
      </c>
      <c r="K596" s="522" t="s">
        <v>6</v>
      </c>
      <c r="L596" s="83">
        <f t="shared" si="12"/>
        <v>0</v>
      </c>
      <c r="M596" s="31"/>
      <c r="N596" s="162">
        <f>E596*F596*M596</f>
        <v>0</v>
      </c>
      <c r="O596" s="163">
        <f t="shared" si="13"/>
        <v>0</v>
      </c>
    </row>
    <row r="597" spans="1:15" ht="2.1" customHeight="1">
      <c r="A597" s="473"/>
      <c r="B597" s="482"/>
      <c r="C597" s="483"/>
      <c r="D597" s="761"/>
      <c r="E597" s="59"/>
      <c r="F597" s="59"/>
      <c r="G597" s="549"/>
      <c r="H597" s="526"/>
      <c r="I597" s="526"/>
      <c r="J597" s="526"/>
      <c r="K597" s="527"/>
      <c r="L597" s="94"/>
      <c r="M597" s="59"/>
      <c r="N597" s="164"/>
      <c r="O597" s="166"/>
    </row>
    <row r="598" spans="1:15" ht="15" customHeight="1">
      <c r="A598" s="473"/>
      <c r="B598" s="482"/>
      <c r="C598" s="483"/>
      <c r="D598" s="762"/>
      <c r="E598" s="31"/>
      <c r="F598" s="31"/>
      <c r="G598" s="529" t="s">
        <v>530</v>
      </c>
      <c r="H598" s="530" t="s">
        <v>171</v>
      </c>
      <c r="I598" s="519" t="s">
        <v>5</v>
      </c>
      <c r="J598" s="521">
        <v>3</v>
      </c>
      <c r="K598" s="522" t="s">
        <v>6</v>
      </c>
      <c r="L598" s="83">
        <f t="shared" si="12"/>
        <v>0</v>
      </c>
      <c r="M598" s="31"/>
      <c r="N598" s="162">
        <f>E598*F598*M598</f>
        <v>0</v>
      </c>
      <c r="O598" s="163">
        <f t="shared" si="13"/>
        <v>0</v>
      </c>
    </row>
    <row r="599" spans="1:15" ht="2.1" customHeight="1">
      <c r="A599" s="473"/>
      <c r="B599" s="482"/>
      <c r="C599" s="483"/>
      <c r="D599" s="761"/>
      <c r="E599" s="59"/>
      <c r="F599" s="59"/>
      <c r="G599" s="139"/>
      <c r="H599" s="97"/>
      <c r="I599" s="97"/>
      <c r="J599" s="97"/>
      <c r="K599" s="95"/>
      <c r="L599" s="94"/>
      <c r="M599" s="59"/>
      <c r="N599" s="164"/>
      <c r="O599" s="166"/>
    </row>
    <row r="600" spans="1:15" ht="15" customHeight="1">
      <c r="A600" s="473"/>
      <c r="B600" s="482"/>
      <c r="C600" s="483"/>
      <c r="D600" s="762"/>
      <c r="E600" s="31"/>
      <c r="F600" s="31"/>
      <c r="G600" s="99" t="s">
        <v>531</v>
      </c>
      <c r="H600" s="100" t="s">
        <v>172</v>
      </c>
      <c r="I600" s="88" t="s">
        <v>5</v>
      </c>
      <c r="J600" s="89">
        <v>12</v>
      </c>
      <c r="K600" s="90" t="s">
        <v>6</v>
      </c>
      <c r="L600" s="83">
        <f t="shared" si="12"/>
        <v>0</v>
      </c>
      <c r="M600" s="31"/>
      <c r="N600" s="162">
        <f>E600*F600*M600</f>
        <v>0</v>
      </c>
      <c r="O600" s="163">
        <f t="shared" si="13"/>
        <v>0</v>
      </c>
    </row>
    <row r="601" spans="1:15" ht="2.1" customHeight="1">
      <c r="A601" s="473"/>
      <c r="B601" s="482"/>
      <c r="C601" s="483"/>
      <c r="D601" s="761"/>
      <c r="E601" s="59"/>
      <c r="F601" s="59"/>
      <c r="G601" s="139"/>
      <c r="H601" s="97"/>
      <c r="I601" s="97"/>
      <c r="J601" s="97"/>
      <c r="K601" s="95"/>
      <c r="L601" s="94"/>
      <c r="M601" s="59"/>
      <c r="N601" s="164"/>
      <c r="O601" s="166"/>
    </row>
    <row r="602" spans="1:15" ht="15" customHeight="1">
      <c r="A602" s="473"/>
      <c r="B602" s="482"/>
      <c r="C602" s="483"/>
      <c r="D602" s="762"/>
      <c r="E602" s="31"/>
      <c r="F602" s="31"/>
      <c r="G602" s="99" t="s">
        <v>532</v>
      </c>
      <c r="H602" s="100" t="s">
        <v>173</v>
      </c>
      <c r="I602" s="100" t="s">
        <v>5</v>
      </c>
      <c r="J602" s="109">
        <v>1</v>
      </c>
      <c r="K602" s="90" t="s">
        <v>6</v>
      </c>
      <c r="L602" s="83">
        <f t="shared" si="12"/>
        <v>0</v>
      </c>
      <c r="M602" s="31"/>
      <c r="N602" s="162">
        <f>E602*F602*M602</f>
        <v>0</v>
      </c>
      <c r="O602" s="163">
        <f t="shared" si="13"/>
        <v>0</v>
      </c>
    </row>
    <row r="603" spans="1:15" ht="2.1" customHeight="1">
      <c r="A603" s="473"/>
      <c r="B603" s="482"/>
      <c r="C603" s="483"/>
      <c r="D603" s="761"/>
      <c r="E603" s="59"/>
      <c r="F603" s="59"/>
      <c r="G603" s="139"/>
      <c r="H603" s="97"/>
      <c r="I603" s="97"/>
      <c r="J603" s="97"/>
      <c r="K603" s="95"/>
      <c r="L603" s="94"/>
      <c r="M603" s="59"/>
      <c r="N603" s="164"/>
      <c r="O603" s="166"/>
    </row>
    <row r="604" spans="1:15" ht="15" customHeight="1">
      <c r="A604" s="473"/>
      <c r="B604" s="482"/>
      <c r="C604" s="483"/>
      <c r="D604" s="762"/>
      <c r="E604" s="31"/>
      <c r="F604" s="31"/>
      <c r="G604" s="529" t="s">
        <v>682</v>
      </c>
      <c r="H604" s="530" t="s">
        <v>303</v>
      </c>
      <c r="I604" s="530" t="s">
        <v>5</v>
      </c>
      <c r="J604" s="532">
        <v>1.2</v>
      </c>
      <c r="K604" s="533" t="s">
        <v>6</v>
      </c>
      <c r="L604" s="83">
        <f t="shared" si="12"/>
        <v>0</v>
      </c>
      <c r="M604" s="31"/>
      <c r="N604" s="162">
        <f>E604*F604*M604</f>
        <v>0</v>
      </c>
      <c r="O604" s="163">
        <f t="shared" si="13"/>
        <v>0</v>
      </c>
    </row>
    <row r="605" spans="1:15" ht="2.1" customHeight="1">
      <c r="A605" s="473"/>
      <c r="B605" s="482"/>
      <c r="C605" s="483"/>
      <c r="D605" s="761"/>
      <c r="E605" s="59"/>
      <c r="F605" s="59"/>
      <c r="G605" s="549"/>
      <c r="H605" s="526"/>
      <c r="I605" s="526"/>
      <c r="J605" s="526"/>
      <c r="K605" s="527"/>
      <c r="L605" s="94"/>
      <c r="M605" s="59"/>
      <c r="N605" s="164"/>
      <c r="O605" s="166"/>
    </row>
    <row r="606" spans="1:15" ht="15" customHeight="1" thickBot="1">
      <c r="A606" s="492"/>
      <c r="B606" s="512"/>
      <c r="C606" s="513"/>
      <c r="D606" s="764" t="s">
        <v>807</v>
      </c>
      <c r="E606" s="31">
        <v>0.6</v>
      </c>
      <c r="F606" s="43">
        <v>1</v>
      </c>
      <c r="G606" s="566" t="s">
        <v>683</v>
      </c>
      <c r="H606" s="567" t="s">
        <v>303</v>
      </c>
      <c r="I606" s="567" t="s">
        <v>15</v>
      </c>
      <c r="J606" s="568">
        <v>1.2</v>
      </c>
      <c r="K606" s="569" t="s">
        <v>6</v>
      </c>
      <c r="L606" s="159">
        <f>(E606*F606)/J606</f>
        <v>0.5</v>
      </c>
      <c r="M606" s="44"/>
      <c r="N606" s="189">
        <f>E606*F606*M606</f>
        <v>0</v>
      </c>
      <c r="O606" s="190">
        <f>L606*M606</f>
        <v>0</v>
      </c>
    </row>
    <row r="607" spans="1:15" ht="2.1" customHeight="1">
      <c r="A607" s="473"/>
      <c r="B607" s="482"/>
      <c r="C607" s="483"/>
      <c r="D607" s="761"/>
      <c r="E607" s="59"/>
      <c r="F607" s="59"/>
      <c r="G607" s="549"/>
      <c r="H607" s="526"/>
      <c r="I607" s="526"/>
      <c r="J607" s="526"/>
      <c r="K607" s="527"/>
      <c r="L607" s="94"/>
      <c r="M607" s="59"/>
      <c r="N607" s="164"/>
      <c r="O607" s="166"/>
    </row>
    <row r="608" spans="1:15" ht="15" customHeight="1" thickBot="1">
      <c r="A608" s="492"/>
      <c r="B608" s="512"/>
      <c r="C608" s="513"/>
      <c r="D608" s="769" t="s">
        <v>808</v>
      </c>
      <c r="E608" s="51">
        <v>0.35</v>
      </c>
      <c r="F608" s="51">
        <v>1</v>
      </c>
      <c r="G608" s="603" t="s">
        <v>780</v>
      </c>
      <c r="H608" s="604" t="s">
        <v>781</v>
      </c>
      <c r="I608" s="604" t="s">
        <v>15</v>
      </c>
      <c r="J608" s="605">
        <v>0.28000000000000003</v>
      </c>
      <c r="K608" s="606" t="s">
        <v>6</v>
      </c>
      <c r="L608" s="159">
        <f>(E608*F608)/J608</f>
        <v>1.2499999999999998</v>
      </c>
      <c r="M608" s="51"/>
      <c r="N608" s="189">
        <f>E608*F608*M608</f>
        <v>0</v>
      </c>
      <c r="O608" s="190">
        <f>L608*M608</f>
        <v>0</v>
      </c>
    </row>
    <row r="609" spans="1:15" ht="15" customHeight="1" thickBot="1">
      <c r="A609" s="492"/>
      <c r="B609" s="512"/>
      <c r="C609" s="513"/>
      <c r="D609" s="769" t="s">
        <v>809</v>
      </c>
      <c r="E609" s="51">
        <v>0.5</v>
      </c>
      <c r="F609" s="51">
        <v>1</v>
      </c>
      <c r="G609" s="603" t="s">
        <v>780</v>
      </c>
      <c r="H609" s="604" t="s">
        <v>781</v>
      </c>
      <c r="I609" s="604" t="s">
        <v>15</v>
      </c>
      <c r="J609" s="605">
        <v>0.28000000000000003</v>
      </c>
      <c r="K609" s="606" t="s">
        <v>6</v>
      </c>
      <c r="L609" s="159">
        <f>(E609*F609)/J609</f>
        <v>1.7857142857142856</v>
      </c>
      <c r="M609" s="51"/>
      <c r="N609" s="189">
        <f>E609*F609*M609</f>
        <v>0</v>
      </c>
      <c r="O609" s="190">
        <f>L609*M609</f>
        <v>0</v>
      </c>
    </row>
    <row r="610" spans="1:15" ht="7.5" customHeight="1" thickBot="1">
      <c r="A610" s="455"/>
      <c r="B610" s="455"/>
      <c r="C610" s="456"/>
      <c r="D610" s="770"/>
      <c r="G610" s="154"/>
      <c r="H610" s="154"/>
      <c r="I610" s="154"/>
      <c r="J610" s="154"/>
      <c r="K610" s="154"/>
      <c r="L610" s="154"/>
      <c r="O610" s="192"/>
    </row>
    <row r="611" spans="1:15" ht="2.1" customHeight="1">
      <c r="A611" s="422" t="s">
        <v>351</v>
      </c>
      <c r="B611" s="457"/>
      <c r="C611" s="461"/>
      <c r="D611" s="771"/>
      <c r="E611" s="66"/>
      <c r="F611" s="66"/>
      <c r="G611" s="155"/>
      <c r="H611" s="156"/>
      <c r="I611" s="156"/>
      <c r="J611" s="156"/>
      <c r="K611" s="157"/>
      <c r="L611" s="158"/>
      <c r="M611" s="66"/>
      <c r="N611" s="193"/>
      <c r="O611" s="194"/>
    </row>
    <row r="612" spans="1:15" ht="15" customHeight="1">
      <c r="A612" s="474"/>
      <c r="B612" s="474"/>
      <c r="C612" s="461"/>
      <c r="D612" s="762"/>
      <c r="E612" s="31"/>
      <c r="F612" s="31"/>
      <c r="G612" s="137" t="s">
        <v>533</v>
      </c>
      <c r="H612" s="84" t="s">
        <v>314</v>
      </c>
      <c r="I612" s="143"/>
      <c r="J612" s="144"/>
      <c r="K612" s="145"/>
      <c r="L612" s="146"/>
      <c r="M612" s="31"/>
      <c r="N612" s="195"/>
      <c r="O612" s="196"/>
    </row>
    <row r="613" spans="1:15" ht="2.1" customHeight="1">
      <c r="A613" s="474"/>
      <c r="B613" s="474"/>
      <c r="C613" s="461"/>
      <c r="D613" s="761"/>
      <c r="E613" s="59"/>
      <c r="F613" s="59"/>
      <c r="G613" s="139"/>
      <c r="H613" s="97"/>
      <c r="I613" s="97"/>
      <c r="J613" s="97"/>
      <c r="K613" s="95"/>
      <c r="L613" s="94"/>
      <c r="M613" s="59"/>
      <c r="N613" s="164"/>
      <c r="O613" s="166"/>
    </row>
    <row r="614" spans="1:15" ht="15" customHeight="1">
      <c r="A614" s="474"/>
      <c r="B614" s="474"/>
      <c r="C614" s="461"/>
      <c r="D614" s="762"/>
      <c r="E614" s="31"/>
      <c r="F614" s="31"/>
      <c r="G614" s="137" t="s">
        <v>534</v>
      </c>
      <c r="H614" s="84" t="s">
        <v>315</v>
      </c>
      <c r="I614" s="126"/>
      <c r="J614" s="102"/>
      <c r="K614" s="41"/>
      <c r="L614" s="103"/>
      <c r="M614" s="31"/>
      <c r="N614" s="197"/>
      <c r="O614" s="198"/>
    </row>
    <row r="615" spans="1:15" ht="2.1" customHeight="1">
      <c r="A615" s="474"/>
      <c r="B615" s="474"/>
      <c r="C615" s="461"/>
      <c r="D615" s="761"/>
      <c r="E615" s="59"/>
      <c r="F615" s="59"/>
      <c r="G615" s="139"/>
      <c r="H615" s="97"/>
      <c r="I615" s="97"/>
      <c r="J615" s="97"/>
      <c r="K615" s="95"/>
      <c r="L615" s="94"/>
      <c r="M615" s="59"/>
      <c r="N615" s="164"/>
      <c r="O615" s="166"/>
    </row>
    <row r="616" spans="1:15" ht="15" customHeight="1">
      <c r="A616" s="474"/>
      <c r="B616" s="474"/>
      <c r="C616" s="461"/>
      <c r="D616" s="762"/>
      <c r="E616" s="31"/>
      <c r="F616" s="31"/>
      <c r="G616" s="137" t="s">
        <v>535</v>
      </c>
      <c r="H616" s="84" t="s">
        <v>316</v>
      </c>
      <c r="I616" s="126"/>
      <c r="J616" s="102"/>
      <c r="K616" s="41"/>
      <c r="L616" s="103"/>
      <c r="M616" s="31"/>
      <c r="N616" s="197"/>
      <c r="O616" s="198"/>
    </row>
    <row r="617" spans="1:15" ht="2.1" customHeight="1">
      <c r="A617" s="474"/>
      <c r="B617" s="474"/>
      <c r="C617" s="461"/>
      <c r="D617" s="761"/>
      <c r="E617" s="59"/>
      <c r="F617" s="59"/>
      <c r="G617" s="139"/>
      <c r="H617" s="97"/>
      <c r="I617" s="97"/>
      <c r="J617" s="97"/>
      <c r="K617" s="95"/>
      <c r="L617" s="94"/>
      <c r="M617" s="59"/>
      <c r="N617" s="164"/>
      <c r="O617" s="166"/>
    </row>
    <row r="618" spans="1:15" ht="15" customHeight="1">
      <c r="A618" s="474"/>
      <c r="B618" s="474"/>
      <c r="C618" s="461"/>
      <c r="D618" s="762"/>
      <c r="E618" s="218">
        <v>1</v>
      </c>
      <c r="F618" s="43"/>
      <c r="G618" s="138" t="s">
        <v>536</v>
      </c>
      <c r="H618" s="111" t="s">
        <v>317</v>
      </c>
      <c r="I618" s="111" t="s">
        <v>5</v>
      </c>
      <c r="J618" s="112">
        <v>6</v>
      </c>
      <c r="K618" s="113" t="s">
        <v>344</v>
      </c>
      <c r="L618" s="83">
        <f>(E618*F618)/J618</f>
        <v>0</v>
      </c>
      <c r="M618" s="31"/>
      <c r="N618" s="199"/>
      <c r="O618" s="163">
        <f>L618*M618</f>
        <v>0</v>
      </c>
    </row>
    <row r="619" spans="1:15" ht="2.1" customHeight="1">
      <c r="A619" s="474"/>
      <c r="B619" s="474"/>
      <c r="C619" s="461"/>
      <c r="D619" s="761"/>
      <c r="E619" s="219"/>
      <c r="F619" s="59"/>
      <c r="G619" s="139"/>
      <c r="H619" s="97"/>
      <c r="I619" s="97"/>
      <c r="J619" s="97"/>
      <c r="K619" s="95"/>
      <c r="L619" s="94"/>
      <c r="M619" s="59"/>
      <c r="N619" s="164"/>
      <c r="O619" s="166"/>
    </row>
    <row r="620" spans="1:15" ht="15" customHeight="1">
      <c r="A620" s="474"/>
      <c r="B620" s="474"/>
      <c r="C620" s="461"/>
      <c r="D620" s="762"/>
      <c r="E620" s="218">
        <v>1</v>
      </c>
      <c r="F620" s="56"/>
      <c r="G620" s="138" t="s">
        <v>537</v>
      </c>
      <c r="H620" s="111" t="s">
        <v>318</v>
      </c>
      <c r="I620" s="111" t="s">
        <v>5</v>
      </c>
      <c r="J620" s="112">
        <v>6</v>
      </c>
      <c r="K620" s="113" t="s">
        <v>344</v>
      </c>
      <c r="L620" s="83">
        <f>(E620*F620)/J620</f>
        <v>0</v>
      </c>
      <c r="M620" s="31"/>
      <c r="N620" s="199"/>
      <c r="O620" s="163">
        <f>L620*M620</f>
        <v>0</v>
      </c>
    </row>
    <row r="621" spans="1:15" ht="2.1" customHeight="1">
      <c r="A621" s="474"/>
      <c r="B621" s="474"/>
      <c r="C621" s="461"/>
      <c r="D621" s="761"/>
      <c r="E621" s="219"/>
      <c r="F621" s="59"/>
      <c r="G621" s="139"/>
      <c r="H621" s="97"/>
      <c r="I621" s="97"/>
      <c r="J621" s="97"/>
      <c r="K621" s="95"/>
      <c r="L621" s="94"/>
      <c r="M621" s="59"/>
      <c r="N621" s="164"/>
      <c r="O621" s="166"/>
    </row>
    <row r="622" spans="1:15" ht="15" customHeight="1">
      <c r="A622" s="474"/>
      <c r="B622" s="474"/>
      <c r="C622" s="461"/>
      <c r="D622" s="762"/>
      <c r="E622" s="220">
        <v>1</v>
      </c>
      <c r="F622" s="56"/>
      <c r="G622" s="203" t="s">
        <v>538</v>
      </c>
      <c r="H622" s="204" t="s">
        <v>319</v>
      </c>
      <c r="I622" s="204" t="s">
        <v>5</v>
      </c>
      <c r="J622" s="205">
        <v>6</v>
      </c>
      <c r="K622" s="206" t="s">
        <v>344</v>
      </c>
      <c r="L622" s="115">
        <f>(E622*F622)/J622</f>
        <v>0</v>
      </c>
      <c r="M622" s="31"/>
      <c r="N622" s="207"/>
      <c r="O622" s="173">
        <f>L622*M622</f>
        <v>0</v>
      </c>
    </row>
    <row r="623" spans="1:15" ht="2.1" customHeight="1">
      <c r="A623" s="474"/>
      <c r="B623" s="474"/>
      <c r="C623" s="461"/>
      <c r="D623" s="763"/>
      <c r="E623" s="208"/>
      <c r="F623" s="74"/>
      <c r="G623" s="209"/>
      <c r="H623" s="210"/>
      <c r="I623" s="210"/>
      <c r="J623" s="211"/>
      <c r="K623" s="212"/>
      <c r="L623" s="213"/>
      <c r="M623" s="75"/>
      <c r="N623" s="214"/>
      <c r="O623" s="179"/>
    </row>
    <row r="624" spans="1:15" ht="15" customHeight="1">
      <c r="A624" s="474"/>
      <c r="B624" s="474"/>
      <c r="C624" s="461"/>
      <c r="D624" s="765"/>
      <c r="E624" s="54"/>
      <c r="F624" s="54"/>
      <c r="G624" s="543" t="s">
        <v>539</v>
      </c>
      <c r="H624" s="544" t="s">
        <v>313</v>
      </c>
      <c r="I624" s="544" t="s">
        <v>5</v>
      </c>
      <c r="J624" s="546">
        <v>5</v>
      </c>
      <c r="K624" s="547" t="s">
        <v>6</v>
      </c>
      <c r="L624" s="114">
        <f>(E624*F624)/J624</f>
        <v>0</v>
      </c>
      <c r="M624" s="43"/>
      <c r="N624" s="162">
        <f t="shared" ref="N624:N636" si="14">E624*F624*M624</f>
        <v>0</v>
      </c>
      <c r="O624" s="162">
        <f>L624*M624</f>
        <v>0</v>
      </c>
    </row>
    <row r="625" spans="1:15" ht="2.1" customHeight="1">
      <c r="A625" s="474"/>
      <c r="B625" s="474"/>
      <c r="C625" s="461"/>
      <c r="D625" s="761"/>
      <c r="E625" s="59"/>
      <c r="F625" s="59"/>
      <c r="G625" s="139"/>
      <c r="H625" s="97"/>
      <c r="I625" s="97"/>
      <c r="J625" s="97"/>
      <c r="K625" s="95"/>
      <c r="L625" s="94"/>
      <c r="M625" s="59"/>
      <c r="N625" s="164"/>
      <c r="O625" s="166"/>
    </row>
    <row r="626" spans="1:15" ht="15" customHeight="1">
      <c r="A626" s="474"/>
      <c r="B626" s="474"/>
      <c r="C626" s="461"/>
      <c r="D626" s="767"/>
      <c r="E626" s="53"/>
      <c r="F626" s="53"/>
      <c r="G626" s="543" t="s">
        <v>540</v>
      </c>
      <c r="H626" s="544" t="s">
        <v>320</v>
      </c>
      <c r="I626" s="126"/>
      <c r="J626" s="102"/>
      <c r="K626" s="41"/>
      <c r="L626" s="103"/>
      <c r="M626" s="31"/>
      <c r="N626" s="163">
        <f t="shared" si="14"/>
        <v>0</v>
      </c>
      <c r="O626" s="199"/>
    </row>
    <row r="627" spans="1:15" ht="2.1" customHeight="1">
      <c r="A627" s="474"/>
      <c r="B627" s="474"/>
      <c r="C627" s="461"/>
      <c r="D627" s="761"/>
      <c r="E627" s="59"/>
      <c r="F627" s="59"/>
      <c r="G627" s="549"/>
      <c r="H627" s="526"/>
      <c r="I627" s="97"/>
      <c r="J627" s="97"/>
      <c r="K627" s="95"/>
      <c r="L627" s="94"/>
      <c r="M627" s="59"/>
      <c r="N627" s="164"/>
      <c r="O627" s="166"/>
    </row>
    <row r="628" spans="1:15" ht="15" customHeight="1">
      <c r="A628" s="474"/>
      <c r="B628" s="474"/>
      <c r="C628" s="461"/>
      <c r="D628" s="762"/>
      <c r="E628" s="31"/>
      <c r="F628" s="31"/>
      <c r="G628" s="543" t="s">
        <v>541</v>
      </c>
      <c r="H628" s="544" t="s">
        <v>321</v>
      </c>
      <c r="I628" s="126"/>
      <c r="J628" s="102"/>
      <c r="K628" s="41"/>
      <c r="L628" s="103"/>
      <c r="M628" s="31"/>
      <c r="N628" s="163">
        <f t="shared" si="14"/>
        <v>0</v>
      </c>
      <c r="O628" s="199"/>
    </row>
    <row r="629" spans="1:15" ht="2.1" customHeight="1">
      <c r="A629" s="474"/>
      <c r="B629" s="474"/>
      <c r="C629" s="461"/>
      <c r="D629" s="761"/>
      <c r="E629" s="59"/>
      <c r="F629" s="59"/>
      <c r="G629" s="549"/>
      <c r="H629" s="526"/>
      <c r="I629" s="97"/>
      <c r="J629" s="97"/>
      <c r="K629" s="95"/>
      <c r="L629" s="94"/>
      <c r="M629" s="59"/>
      <c r="N629" s="164"/>
      <c r="O629" s="166"/>
    </row>
    <row r="630" spans="1:15" ht="15" customHeight="1">
      <c r="A630" s="474"/>
      <c r="B630" s="474"/>
      <c r="C630" s="461"/>
      <c r="D630" s="762"/>
      <c r="E630" s="31"/>
      <c r="F630" s="31"/>
      <c r="G630" s="543" t="s">
        <v>542</v>
      </c>
      <c r="H630" s="544" t="s">
        <v>322</v>
      </c>
      <c r="I630" s="126"/>
      <c r="J630" s="102"/>
      <c r="K630" s="41"/>
      <c r="L630" s="103"/>
      <c r="M630" s="31"/>
      <c r="N630" s="163">
        <f t="shared" si="14"/>
        <v>0</v>
      </c>
      <c r="O630" s="199"/>
    </row>
    <row r="631" spans="1:15" ht="2.1" customHeight="1">
      <c r="A631" s="474"/>
      <c r="B631" s="474"/>
      <c r="C631" s="461"/>
      <c r="D631" s="761"/>
      <c r="E631" s="59"/>
      <c r="F631" s="59"/>
      <c r="G631" s="139"/>
      <c r="H631" s="97"/>
      <c r="I631" s="97"/>
      <c r="J631" s="97"/>
      <c r="K631" s="95"/>
      <c r="L631" s="94"/>
      <c r="M631" s="59"/>
      <c r="N631" s="164"/>
      <c r="O631" s="166"/>
    </row>
    <row r="632" spans="1:15" ht="15" customHeight="1">
      <c r="A632" s="474"/>
      <c r="B632" s="474"/>
      <c r="C632" s="461"/>
      <c r="D632" s="762"/>
      <c r="E632" s="31"/>
      <c r="F632" s="31"/>
      <c r="G632" s="543" t="s">
        <v>543</v>
      </c>
      <c r="H632" s="544" t="s">
        <v>312</v>
      </c>
      <c r="I632" s="544" t="s">
        <v>5</v>
      </c>
      <c r="J632" s="546">
        <v>2</v>
      </c>
      <c r="K632" s="547" t="s">
        <v>6</v>
      </c>
      <c r="L632" s="83">
        <f>(E632*F632)/J632</f>
        <v>0</v>
      </c>
      <c r="M632" s="31"/>
      <c r="N632" s="163">
        <f t="shared" si="14"/>
        <v>0</v>
      </c>
      <c r="O632" s="163">
        <f>L632*M632</f>
        <v>0</v>
      </c>
    </row>
    <row r="633" spans="1:15" ht="2.1" customHeight="1">
      <c r="A633" s="474"/>
      <c r="B633" s="474"/>
      <c r="C633" s="461"/>
      <c r="D633" s="761"/>
      <c r="E633" s="59"/>
      <c r="F633" s="59"/>
      <c r="G633" s="139"/>
      <c r="H633" s="97"/>
      <c r="I633" s="97"/>
      <c r="J633" s="97"/>
      <c r="K633" s="95"/>
      <c r="L633" s="94"/>
      <c r="M633" s="59"/>
      <c r="N633" s="164"/>
      <c r="O633" s="166"/>
    </row>
    <row r="634" spans="1:15" ht="15" customHeight="1">
      <c r="A634" s="474"/>
      <c r="B634" s="474"/>
      <c r="C634" s="461"/>
      <c r="D634" s="762"/>
      <c r="E634" s="31"/>
      <c r="F634" s="31"/>
      <c r="G634" s="543" t="s">
        <v>544</v>
      </c>
      <c r="H634" s="544" t="s">
        <v>323</v>
      </c>
      <c r="I634" s="126"/>
      <c r="J634" s="102"/>
      <c r="K634" s="41"/>
      <c r="L634" s="103"/>
      <c r="M634" s="31"/>
      <c r="N634" s="163">
        <f t="shared" si="14"/>
        <v>0</v>
      </c>
      <c r="O634" s="200"/>
    </row>
    <row r="635" spans="1:15" ht="2.1" customHeight="1">
      <c r="A635" s="474"/>
      <c r="B635" s="474"/>
      <c r="C635" s="461"/>
      <c r="D635" s="761"/>
      <c r="E635" s="59"/>
      <c r="F635" s="59"/>
      <c r="G635" s="139"/>
      <c r="H635" s="97"/>
      <c r="I635" s="97"/>
      <c r="J635" s="97"/>
      <c r="K635" s="95"/>
      <c r="L635" s="94"/>
      <c r="M635" s="59"/>
      <c r="N635" s="164"/>
      <c r="O635" s="166"/>
    </row>
    <row r="636" spans="1:15" ht="15" customHeight="1">
      <c r="A636" s="474"/>
      <c r="B636" s="474"/>
      <c r="C636" s="461"/>
      <c r="D636" s="762"/>
      <c r="E636" s="31"/>
      <c r="F636" s="31"/>
      <c r="G636" s="78" t="s">
        <v>545</v>
      </c>
      <c r="H636" s="84" t="s">
        <v>324</v>
      </c>
      <c r="I636" s="126"/>
      <c r="J636" s="102"/>
      <c r="K636" s="41"/>
      <c r="L636" s="103"/>
      <c r="M636" s="31"/>
      <c r="N636" s="163">
        <f t="shared" si="14"/>
        <v>0</v>
      </c>
      <c r="O636" s="200"/>
    </row>
    <row r="637" spans="1:15" ht="2.1" customHeight="1">
      <c r="A637" s="474"/>
      <c r="B637" s="474"/>
      <c r="C637" s="461"/>
      <c r="D637" s="761"/>
      <c r="E637" s="59"/>
      <c r="F637" s="59"/>
      <c r="G637" s="139"/>
      <c r="H637" s="97"/>
      <c r="I637" s="97"/>
      <c r="J637" s="97"/>
      <c r="K637" s="95"/>
      <c r="L637" s="94"/>
      <c r="M637" s="59"/>
      <c r="N637" s="164"/>
      <c r="O637" s="166"/>
    </row>
    <row r="638" spans="1:15" ht="15" customHeight="1">
      <c r="A638" s="474"/>
      <c r="B638" s="474"/>
      <c r="C638" s="461"/>
      <c r="D638" s="764"/>
      <c r="E638" s="31"/>
      <c r="F638" s="43"/>
      <c r="G638" s="78" t="s">
        <v>546</v>
      </c>
      <c r="H638" s="84" t="s">
        <v>325</v>
      </c>
      <c r="I638" s="126"/>
      <c r="J638" s="102"/>
      <c r="K638" s="41"/>
      <c r="L638" s="103"/>
      <c r="M638" s="31"/>
      <c r="N638" s="175"/>
      <c r="O638" s="198"/>
    </row>
    <row r="639" spans="1:15" ht="2.1" customHeight="1">
      <c r="A639" s="474"/>
      <c r="B639" s="474"/>
      <c r="C639" s="461"/>
      <c r="D639" s="761"/>
      <c r="E639" s="59"/>
      <c r="F639" s="59"/>
      <c r="G639" s="139"/>
      <c r="H639" s="97"/>
      <c r="I639" s="97"/>
      <c r="J639" s="97"/>
      <c r="K639" s="95"/>
      <c r="L639" s="94"/>
      <c r="M639" s="59"/>
      <c r="N639" s="164"/>
      <c r="O639" s="166"/>
    </row>
    <row r="640" spans="1:15" ht="15" customHeight="1">
      <c r="A640" s="474"/>
      <c r="B640" s="474"/>
      <c r="C640" s="461"/>
      <c r="D640" s="762"/>
      <c r="E640" s="31"/>
      <c r="F640" s="31"/>
      <c r="G640" s="79" t="s">
        <v>547</v>
      </c>
      <c r="H640" s="80" t="s">
        <v>326</v>
      </c>
      <c r="I640" s="127"/>
      <c r="J640" s="105"/>
      <c r="K640" s="60"/>
      <c r="L640" s="104"/>
      <c r="M640" s="31"/>
      <c r="N640" s="180"/>
      <c r="O640" s="215"/>
    </row>
    <row r="641" spans="1:15" ht="2.1" customHeight="1">
      <c r="A641" s="474"/>
      <c r="B641" s="474"/>
      <c r="C641" s="461"/>
      <c r="D641" s="763"/>
      <c r="E641" s="36"/>
      <c r="F641" s="74"/>
      <c r="G641" s="49"/>
      <c r="H641" s="50"/>
      <c r="I641" s="47"/>
      <c r="J641" s="57"/>
      <c r="K641" s="48"/>
      <c r="L641" s="42"/>
      <c r="M641" s="75"/>
      <c r="N641" s="216"/>
      <c r="O641" s="217"/>
    </row>
    <row r="642" spans="1:15" ht="15" customHeight="1">
      <c r="A642" s="474"/>
      <c r="B642" s="474"/>
      <c r="C642" s="461"/>
      <c r="D642" s="764"/>
      <c r="E642" s="31"/>
      <c r="F642" s="43"/>
      <c r="G642" s="543" t="s">
        <v>686</v>
      </c>
      <c r="H642" s="544" t="s">
        <v>328</v>
      </c>
      <c r="I642" s="544" t="s">
        <v>5</v>
      </c>
      <c r="J642" s="546">
        <v>0.6</v>
      </c>
      <c r="K642" s="547" t="s">
        <v>6</v>
      </c>
      <c r="L642" s="114">
        <f>(E642*F642)/J642</f>
        <v>0</v>
      </c>
      <c r="M642" s="43"/>
      <c r="N642" s="162">
        <f>E642*F642*M642</f>
        <v>0</v>
      </c>
      <c r="O642" s="162">
        <f>L642*M642</f>
        <v>0</v>
      </c>
    </row>
    <row r="643" spans="1:15" ht="2.1" customHeight="1">
      <c r="A643" s="474"/>
      <c r="B643" s="474"/>
      <c r="C643" s="461"/>
      <c r="D643" s="761"/>
      <c r="E643" s="59"/>
      <c r="F643" s="59"/>
      <c r="G643" s="549"/>
      <c r="H643" s="526"/>
      <c r="I643" s="526"/>
      <c r="J643" s="526"/>
      <c r="K643" s="527"/>
      <c r="L643" s="94"/>
      <c r="M643" s="59"/>
      <c r="N643" s="164"/>
      <c r="O643" s="166"/>
    </row>
    <row r="644" spans="1:15" ht="15" customHeight="1">
      <c r="A644" s="474"/>
      <c r="B644" s="474"/>
      <c r="C644" s="461"/>
      <c r="D644" s="764" t="s">
        <v>813</v>
      </c>
      <c r="E644" s="31">
        <v>0.6</v>
      </c>
      <c r="F644" s="43">
        <v>1</v>
      </c>
      <c r="G644" s="543" t="s">
        <v>687</v>
      </c>
      <c r="H644" s="544" t="s">
        <v>328</v>
      </c>
      <c r="I644" s="544" t="s">
        <v>15</v>
      </c>
      <c r="J644" s="546">
        <v>0.6</v>
      </c>
      <c r="K644" s="547" t="s">
        <v>6</v>
      </c>
      <c r="L644" s="83">
        <f>(E644*F644)/J644</f>
        <v>1</v>
      </c>
      <c r="M644" s="44"/>
      <c r="N644" s="163">
        <f>E644*F644*M644</f>
        <v>0</v>
      </c>
      <c r="O644" s="163">
        <f>L644*M644</f>
        <v>0</v>
      </c>
    </row>
    <row r="645" spans="1:15" ht="2.1" customHeight="1">
      <c r="A645" s="474"/>
      <c r="B645" s="474"/>
      <c r="C645" s="461"/>
      <c r="D645" s="761"/>
      <c r="E645" s="59"/>
      <c r="F645" s="59"/>
      <c r="G645" s="139"/>
      <c r="H645" s="97"/>
      <c r="I645" s="97"/>
      <c r="J645" s="97"/>
      <c r="K645" s="95"/>
      <c r="L645" s="94"/>
      <c r="M645" s="59"/>
      <c r="N645" s="164"/>
      <c r="O645" s="166"/>
    </row>
    <row r="646" spans="1:15" ht="15" customHeight="1">
      <c r="A646" s="474"/>
      <c r="B646" s="474"/>
      <c r="C646" s="461"/>
      <c r="D646" s="762"/>
      <c r="E646" s="31"/>
      <c r="F646" s="31"/>
      <c r="G646" s="78" t="s">
        <v>548</v>
      </c>
      <c r="H646" s="84" t="s">
        <v>329</v>
      </c>
      <c r="I646" s="84" t="s">
        <v>15</v>
      </c>
      <c r="J646" s="85">
        <v>0.6</v>
      </c>
      <c r="K646" s="86" t="s">
        <v>6</v>
      </c>
      <c r="L646" s="83">
        <f>(E646*F646)/J646</f>
        <v>0</v>
      </c>
      <c r="M646" s="31"/>
      <c r="N646" s="163">
        <f>E646*F646*M646</f>
        <v>0</v>
      </c>
      <c r="O646" s="163">
        <f>L646*M646</f>
        <v>0</v>
      </c>
    </row>
    <row r="647" spans="1:15" ht="2.1" customHeight="1">
      <c r="A647" s="474"/>
      <c r="B647" s="474"/>
      <c r="C647" s="461"/>
      <c r="D647" s="761"/>
      <c r="E647" s="59"/>
      <c r="F647" s="59"/>
      <c r="G647" s="139"/>
      <c r="H647" s="97"/>
      <c r="I647" s="97"/>
      <c r="J647" s="97"/>
      <c r="K647" s="95"/>
      <c r="L647" s="94"/>
      <c r="M647" s="59"/>
      <c r="N647" s="164"/>
      <c r="O647" s="166"/>
    </row>
    <row r="648" spans="1:15" ht="15" customHeight="1">
      <c r="A648" s="474"/>
      <c r="B648" s="474"/>
      <c r="C648" s="461"/>
      <c r="D648" s="762"/>
      <c r="E648" s="31"/>
      <c r="F648" s="31"/>
      <c r="G648" s="79" t="s">
        <v>549</v>
      </c>
      <c r="H648" s="80" t="s">
        <v>330</v>
      </c>
      <c r="I648" s="80" t="s">
        <v>5</v>
      </c>
      <c r="J648" s="81">
        <v>0.15</v>
      </c>
      <c r="K648" s="82" t="s">
        <v>6</v>
      </c>
      <c r="L648" s="115">
        <f>(E648*F648)/J648</f>
        <v>0</v>
      </c>
      <c r="M648" s="31"/>
      <c r="N648" s="173">
        <f>E648*F648*M648</f>
        <v>0</v>
      </c>
      <c r="O648" s="173">
        <f>L648*M648</f>
        <v>0</v>
      </c>
    </row>
    <row r="649" spans="1:15" ht="2.1" customHeight="1">
      <c r="A649" s="474"/>
      <c r="B649" s="474"/>
      <c r="C649" s="461"/>
      <c r="D649" s="763"/>
      <c r="E649" s="36"/>
      <c r="F649" s="74"/>
      <c r="G649" s="49"/>
      <c r="H649" s="50"/>
      <c r="I649" s="50"/>
      <c r="J649" s="47"/>
      <c r="K649" s="48"/>
      <c r="L649" s="213"/>
      <c r="M649" s="75"/>
      <c r="N649" s="179"/>
      <c r="O649" s="179"/>
    </row>
    <row r="650" spans="1:15" ht="15" customHeight="1">
      <c r="A650" s="474"/>
      <c r="B650" s="474"/>
      <c r="C650" s="461"/>
      <c r="D650" s="764"/>
      <c r="E650" s="31"/>
      <c r="F650" s="43"/>
      <c r="G650" s="543" t="s">
        <v>684</v>
      </c>
      <c r="H650" s="544" t="s">
        <v>331</v>
      </c>
      <c r="I650" s="544" t="s">
        <v>5</v>
      </c>
      <c r="J650" s="546">
        <v>2</v>
      </c>
      <c r="K650" s="547" t="s">
        <v>6</v>
      </c>
      <c r="L650" s="114">
        <f>(E650*F650)/J650</f>
        <v>0</v>
      </c>
      <c r="M650" s="43"/>
      <c r="N650" s="162">
        <f>E650*F650*M650</f>
        <v>0</v>
      </c>
      <c r="O650" s="162">
        <f>L650*M650</f>
        <v>0</v>
      </c>
    </row>
    <row r="651" spans="1:15" ht="2.1" customHeight="1">
      <c r="A651" s="474"/>
      <c r="B651" s="474"/>
      <c r="C651" s="461"/>
      <c r="D651" s="761"/>
      <c r="E651" s="59"/>
      <c r="F651" s="59"/>
      <c r="G651" s="549"/>
      <c r="H651" s="526"/>
      <c r="I651" s="526"/>
      <c r="J651" s="526"/>
      <c r="K651" s="527"/>
      <c r="L651" s="94"/>
      <c r="M651" s="59"/>
      <c r="N651" s="164"/>
      <c r="O651" s="166"/>
    </row>
    <row r="652" spans="1:15" ht="15" customHeight="1">
      <c r="A652" s="474"/>
      <c r="B652" s="474"/>
      <c r="C652" s="461"/>
      <c r="D652" s="764"/>
      <c r="E652" s="31"/>
      <c r="F652" s="43"/>
      <c r="G652" s="543" t="s">
        <v>685</v>
      </c>
      <c r="H652" s="544" t="s">
        <v>331</v>
      </c>
      <c r="I652" s="544" t="s">
        <v>570</v>
      </c>
      <c r="J652" s="546">
        <v>2</v>
      </c>
      <c r="K652" s="547" t="s">
        <v>6</v>
      </c>
      <c r="L652" s="83">
        <f>(E652*F652)/J652</f>
        <v>0</v>
      </c>
      <c r="M652" s="44"/>
      <c r="N652" s="163">
        <f>E652*F652*M652</f>
        <v>0</v>
      </c>
      <c r="O652" s="163">
        <f>L652*M652</f>
        <v>0</v>
      </c>
    </row>
    <row r="653" spans="1:15" ht="2.1" customHeight="1">
      <c r="A653" s="474"/>
      <c r="B653" s="474"/>
      <c r="C653" s="461"/>
      <c r="D653" s="761"/>
      <c r="E653" s="59"/>
      <c r="F653" s="59"/>
      <c r="G653" s="549"/>
      <c r="H653" s="526"/>
      <c r="I653" s="526"/>
      <c r="J653" s="526"/>
      <c r="K653" s="527"/>
      <c r="L653" s="94"/>
      <c r="M653" s="59"/>
      <c r="N653" s="164"/>
      <c r="O653" s="166"/>
    </row>
    <row r="654" spans="1:15" ht="15" customHeight="1">
      <c r="A654" s="474"/>
      <c r="B654" s="474"/>
      <c r="C654" s="461"/>
      <c r="D654" s="762"/>
      <c r="E654" s="31"/>
      <c r="F654" s="31"/>
      <c r="G654" s="543" t="s">
        <v>688</v>
      </c>
      <c r="H654" s="544" t="s">
        <v>332</v>
      </c>
      <c r="I654" s="544" t="s">
        <v>5</v>
      </c>
      <c r="J654" s="546">
        <v>2</v>
      </c>
      <c r="K654" s="547" t="s">
        <v>6</v>
      </c>
      <c r="L654" s="83">
        <f>(E654*F654)/J654</f>
        <v>0</v>
      </c>
      <c r="M654" s="31"/>
      <c r="N654" s="163">
        <f>E654*F654*M654</f>
        <v>0</v>
      </c>
      <c r="O654" s="163">
        <f>L654*M654</f>
        <v>0</v>
      </c>
    </row>
    <row r="655" spans="1:15" ht="2.1" customHeight="1">
      <c r="A655" s="474"/>
      <c r="B655" s="474"/>
      <c r="C655" s="461"/>
      <c r="D655" s="761"/>
      <c r="E655" s="59"/>
      <c r="F655" s="59"/>
      <c r="G655" s="549"/>
      <c r="H655" s="526"/>
      <c r="I655" s="526"/>
      <c r="J655" s="526"/>
      <c r="K655" s="527"/>
      <c r="L655" s="94"/>
      <c r="M655" s="59"/>
      <c r="N655" s="164"/>
      <c r="O655" s="166"/>
    </row>
    <row r="656" spans="1:15" ht="15" customHeight="1">
      <c r="A656" s="474"/>
      <c r="B656" s="474"/>
      <c r="C656" s="461"/>
      <c r="D656" s="762"/>
      <c r="E656" s="31"/>
      <c r="F656" s="31"/>
      <c r="G656" s="543" t="s">
        <v>689</v>
      </c>
      <c r="H656" s="544" t="s">
        <v>332</v>
      </c>
      <c r="I656" s="544" t="s">
        <v>570</v>
      </c>
      <c r="J656" s="546">
        <v>2</v>
      </c>
      <c r="K656" s="547" t="s">
        <v>6</v>
      </c>
      <c r="L656" s="83">
        <f>(E656*F656)/J656</f>
        <v>0</v>
      </c>
      <c r="M656" s="31"/>
      <c r="N656" s="163">
        <f>E656*F656*M656</f>
        <v>0</v>
      </c>
      <c r="O656" s="163">
        <f>L656*M656</f>
        <v>0</v>
      </c>
    </row>
    <row r="657" spans="1:15" ht="2.1" customHeight="1">
      <c r="A657" s="474"/>
      <c r="B657" s="474"/>
      <c r="C657" s="461"/>
      <c r="D657" s="761"/>
      <c r="E657" s="59"/>
      <c r="F657" s="59"/>
      <c r="G657" s="549"/>
      <c r="H657" s="526"/>
      <c r="I657" s="526"/>
      <c r="J657" s="526"/>
      <c r="K657" s="527"/>
      <c r="L657" s="94"/>
      <c r="M657" s="59"/>
      <c r="N657" s="164"/>
      <c r="O657" s="166"/>
    </row>
    <row r="658" spans="1:15" ht="15" customHeight="1">
      <c r="A658" s="474"/>
      <c r="B658" s="474"/>
      <c r="C658" s="461"/>
      <c r="D658" s="762"/>
      <c r="E658" s="31"/>
      <c r="F658" s="31"/>
      <c r="G658" s="543" t="s">
        <v>550</v>
      </c>
      <c r="H658" s="544" t="s">
        <v>333</v>
      </c>
      <c r="I658" s="544" t="s">
        <v>5</v>
      </c>
      <c r="J658" s="546">
        <v>1.5</v>
      </c>
      <c r="K658" s="547" t="s">
        <v>6</v>
      </c>
      <c r="L658" s="83">
        <f>(E658*F658)/J658</f>
        <v>0</v>
      </c>
      <c r="M658" s="31"/>
      <c r="N658" s="163">
        <f>E658*F658*M658</f>
        <v>0</v>
      </c>
      <c r="O658" s="163">
        <f>L658*M658</f>
        <v>0</v>
      </c>
    </row>
    <row r="659" spans="1:15" ht="2.1" customHeight="1">
      <c r="A659" s="474"/>
      <c r="B659" s="474"/>
      <c r="C659" s="461"/>
      <c r="D659" s="761"/>
      <c r="E659" s="59"/>
      <c r="F659" s="59"/>
      <c r="G659" s="139"/>
      <c r="H659" s="97"/>
      <c r="I659" s="97"/>
      <c r="J659" s="97"/>
      <c r="K659" s="95"/>
      <c r="L659" s="94"/>
      <c r="M659" s="59"/>
      <c r="N659" s="164"/>
      <c r="O659" s="166"/>
    </row>
    <row r="660" spans="1:15" ht="15" customHeight="1">
      <c r="A660" s="474"/>
      <c r="B660" s="474"/>
      <c r="C660" s="461"/>
      <c r="D660" s="762"/>
      <c r="E660" s="31"/>
      <c r="F660" s="31"/>
      <c r="G660" s="78" t="s">
        <v>551</v>
      </c>
      <c r="H660" s="84" t="s">
        <v>334</v>
      </c>
      <c r="I660" s="126"/>
      <c r="J660" s="102"/>
      <c r="K660" s="41"/>
      <c r="L660" s="103"/>
      <c r="M660" s="31"/>
      <c r="N660" s="163">
        <f>E660*F660*M660</f>
        <v>0</v>
      </c>
      <c r="O660" s="200"/>
    </row>
    <row r="661" spans="1:15" ht="2.1" customHeight="1">
      <c r="A661" s="474"/>
      <c r="B661" s="474"/>
      <c r="C661" s="461"/>
      <c r="D661" s="761"/>
      <c r="E661" s="59"/>
      <c r="F661" s="59"/>
      <c r="G661" s="139"/>
      <c r="H661" s="97"/>
      <c r="I661" s="97"/>
      <c r="J661" s="97"/>
      <c r="K661" s="95"/>
      <c r="L661" s="94"/>
      <c r="M661" s="59"/>
      <c r="N661" s="164"/>
      <c r="O661" s="166"/>
    </row>
    <row r="662" spans="1:15" ht="15" customHeight="1">
      <c r="A662" s="474"/>
      <c r="B662" s="474"/>
      <c r="C662" s="461"/>
      <c r="D662" s="762"/>
      <c r="E662" s="31"/>
      <c r="F662" s="31"/>
      <c r="G662" s="78" t="s">
        <v>552</v>
      </c>
      <c r="H662" s="84" t="s">
        <v>335</v>
      </c>
      <c r="I662" s="126"/>
      <c r="J662" s="102"/>
      <c r="K662" s="41"/>
      <c r="L662" s="103"/>
      <c r="M662" s="31"/>
      <c r="N662" s="163">
        <f>E662*F662*M662</f>
        <v>0</v>
      </c>
      <c r="O662" s="200"/>
    </row>
    <row r="663" spans="1:15" ht="2.1" customHeight="1">
      <c r="A663" s="474"/>
      <c r="B663" s="474"/>
      <c r="C663" s="461"/>
      <c r="D663" s="761"/>
      <c r="E663" s="59"/>
      <c r="F663" s="59"/>
      <c r="G663" s="139"/>
      <c r="H663" s="97"/>
      <c r="I663" s="97"/>
      <c r="J663" s="97"/>
      <c r="K663" s="95"/>
      <c r="L663" s="94"/>
      <c r="M663" s="59"/>
      <c r="N663" s="164"/>
      <c r="O663" s="166"/>
    </row>
    <row r="664" spans="1:15" ht="15" customHeight="1">
      <c r="A664" s="474"/>
      <c r="B664" s="474"/>
      <c r="C664" s="461"/>
      <c r="D664" s="762"/>
      <c r="E664" s="31"/>
      <c r="F664" s="31"/>
      <c r="G664" s="78" t="s">
        <v>553</v>
      </c>
      <c r="H664" s="84" t="s">
        <v>336</v>
      </c>
      <c r="I664" s="84" t="s">
        <v>5</v>
      </c>
      <c r="J664" s="85">
        <v>2</v>
      </c>
      <c r="K664" s="86" t="s">
        <v>6</v>
      </c>
      <c r="L664" s="83">
        <f>(E664*F664)/J664</f>
        <v>0</v>
      </c>
      <c r="M664" s="31"/>
      <c r="N664" s="163">
        <f>E664*F664*M664</f>
        <v>0</v>
      </c>
      <c r="O664" s="163">
        <f>L664*M664</f>
        <v>0</v>
      </c>
    </row>
    <row r="665" spans="1:15" ht="2.1" customHeight="1">
      <c r="A665" s="474"/>
      <c r="B665" s="474"/>
      <c r="C665" s="461"/>
      <c r="D665" s="761"/>
      <c r="E665" s="59"/>
      <c r="F665" s="59"/>
      <c r="G665" s="139"/>
      <c r="H665" s="97"/>
      <c r="I665" s="97"/>
      <c r="J665" s="97"/>
      <c r="K665" s="95"/>
      <c r="L665" s="94"/>
      <c r="M665" s="59"/>
      <c r="N665" s="164"/>
      <c r="O665" s="166"/>
    </row>
    <row r="666" spans="1:15" ht="15" customHeight="1" thickBot="1">
      <c r="A666" s="463"/>
      <c r="B666" s="463"/>
      <c r="C666" s="464"/>
      <c r="D666" s="762"/>
      <c r="E666" s="31"/>
      <c r="F666" s="31"/>
      <c r="G666" s="79" t="s">
        <v>554</v>
      </c>
      <c r="H666" s="80" t="s">
        <v>337</v>
      </c>
      <c r="I666" s="127"/>
      <c r="J666" s="105"/>
      <c r="K666" s="60"/>
      <c r="L666" s="104"/>
      <c r="M666" s="31"/>
      <c r="N666" s="173">
        <f>E666*F666*M666</f>
        <v>0</v>
      </c>
      <c r="O666" s="201"/>
    </row>
    <row r="667" spans="1:15" ht="15" customHeight="1">
      <c r="A667" s="147"/>
      <c r="B667" s="147"/>
      <c r="C667" s="147"/>
      <c r="D667" s="148"/>
      <c r="E667" s="149"/>
      <c r="F667" s="149"/>
      <c r="G667" s="150"/>
      <c r="H667" s="151"/>
      <c r="I667" s="151"/>
      <c r="J667" s="151"/>
      <c r="K667" s="152"/>
      <c r="L667" s="152"/>
      <c r="M667" s="149"/>
      <c r="N667" s="202"/>
      <c r="O667" s="202"/>
    </row>
    <row r="668" spans="1:15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222"/>
      <c r="N668" s="192"/>
      <c r="O668" s="192"/>
    </row>
  </sheetData>
  <sheetProtection password="DFE5" sheet="1" objects="1" scenarios="1" formatCells="0" formatColumns="0" insertColumns="0" insertRows="0" insertHyperlinks="0" deleteColumns="0" deleteRows="0" sort="0" autoFilter="0" pivotTables="0"/>
  <mergeCells count="1">
    <mergeCell ref="J1:K1"/>
  </mergeCells>
  <phoneticPr fontId="0" type="noConversion"/>
  <pageMargins left="0.75" right="0.75" top="1" bottom="1" header="0" footer="0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4:M388"/>
  <sheetViews>
    <sheetView topLeftCell="A119" zoomScale="80" workbookViewId="0">
      <selection activeCell="J11" sqref="J11"/>
    </sheetView>
  </sheetViews>
  <sheetFormatPr defaultRowHeight="12.75"/>
  <cols>
    <col min="1" max="1" width="5.5703125" style="225" customWidth="1"/>
    <col min="2" max="2" width="7.5703125" style="225" customWidth="1"/>
    <col min="3" max="4" width="7.140625" style="225" customWidth="1"/>
    <col min="5" max="5" width="7.7109375" style="225" customWidth="1"/>
    <col min="6" max="6" width="17.42578125" style="225" customWidth="1"/>
    <col min="7" max="7" width="8.42578125" style="225" customWidth="1"/>
    <col min="8" max="8" width="7" style="226" customWidth="1"/>
    <col min="9" max="9" width="48.42578125" style="225" customWidth="1"/>
    <col min="10" max="10" width="11.42578125" style="225" customWidth="1"/>
    <col min="11" max="11" width="11.5703125" style="225" customWidth="1"/>
    <col min="12" max="12" width="10.85546875" style="225" customWidth="1"/>
    <col min="13" max="13" width="11" style="225" customWidth="1"/>
    <col min="14" max="16384" width="9.140625" style="225"/>
  </cols>
  <sheetData>
    <row r="4" spans="2:13" ht="7.5" customHeight="1"/>
    <row r="5" spans="2:13" ht="15" customHeight="1">
      <c r="F5" s="227"/>
      <c r="G5" s="779" t="s">
        <v>253</v>
      </c>
      <c r="H5" s="780"/>
      <c r="I5" s="781"/>
      <c r="J5" s="11">
        <v>600</v>
      </c>
    </row>
    <row r="6" spans="2:13" ht="15" customHeight="1">
      <c r="F6" s="227"/>
      <c r="G6" s="779" t="s">
        <v>258</v>
      </c>
      <c r="H6" s="780"/>
      <c r="I6" s="781"/>
      <c r="J6" s="11"/>
    </row>
    <row r="7" spans="2:13" ht="15" customHeight="1">
      <c r="F7" s="227"/>
      <c r="G7" s="779" t="s">
        <v>259</v>
      </c>
      <c r="H7" s="780"/>
      <c r="I7" s="781"/>
      <c r="J7" s="11"/>
    </row>
    <row r="8" spans="2:13" ht="6" customHeight="1">
      <c r="F8" s="228"/>
      <c r="G8" s="229"/>
      <c r="H8" s="230"/>
    </row>
    <row r="9" spans="2:13" ht="11.25" customHeight="1">
      <c r="F9" s="231"/>
      <c r="G9" s="231"/>
      <c r="H9" s="232"/>
      <c r="I9" s="233" t="s">
        <v>241</v>
      </c>
    </row>
    <row r="10" spans="2:13" ht="6" customHeight="1">
      <c r="F10" s="228"/>
      <c r="G10" s="234"/>
      <c r="H10" s="230"/>
    </row>
    <row r="11" spans="2:13" ht="15" customHeight="1">
      <c r="F11" s="227"/>
      <c r="G11" s="779" t="s">
        <v>252</v>
      </c>
      <c r="H11" s="780"/>
      <c r="I11" s="781"/>
      <c r="J11" s="18">
        <f>99047</f>
        <v>99047</v>
      </c>
    </row>
    <row r="13" spans="2:13" ht="13.5" customHeight="1" thickBot="1"/>
    <row r="14" spans="2:13" ht="21" customHeight="1">
      <c r="B14" s="235" t="s">
        <v>620</v>
      </c>
      <c r="C14" s="236"/>
      <c r="D14" s="236"/>
      <c r="E14" s="236"/>
      <c r="F14" s="236"/>
      <c r="G14" s="236"/>
      <c r="H14" s="237"/>
      <c r="I14" s="238"/>
      <c r="J14" s="784" t="s">
        <v>249</v>
      </c>
      <c r="K14" s="777" t="s">
        <v>248</v>
      </c>
      <c r="L14" s="787" t="s">
        <v>250</v>
      </c>
      <c r="M14" s="777" t="s">
        <v>251</v>
      </c>
    </row>
    <row r="15" spans="2:13" ht="62.25" customHeight="1" thickBot="1">
      <c r="B15" s="239" t="s">
        <v>188</v>
      </c>
      <c r="C15" s="240" t="s">
        <v>189</v>
      </c>
      <c r="D15" s="241" t="s">
        <v>190</v>
      </c>
      <c r="E15" s="789" t="s">
        <v>288</v>
      </c>
      <c r="F15" s="790"/>
      <c r="G15" s="242" t="s">
        <v>338</v>
      </c>
      <c r="H15" s="243"/>
      <c r="I15" s="244"/>
      <c r="J15" s="785"/>
      <c r="K15" s="786"/>
      <c r="L15" s="788"/>
      <c r="M15" s="778"/>
    </row>
    <row r="16" spans="2:13" s="252" customFormat="1" ht="15.75" customHeight="1" thickBot="1">
      <c r="B16" s="245" t="s">
        <v>341</v>
      </c>
      <c r="C16" s="246"/>
      <c r="D16" s="246"/>
      <c r="E16" s="246"/>
      <c r="F16" s="246"/>
      <c r="G16" s="246"/>
      <c r="H16" s="247"/>
      <c r="I16" s="246"/>
      <c r="J16" s="248">
        <f>(SUM('Enter consumption data'!N2:'Enter consumption data'!N563))+(SUM('Enter consumption data'!N568:'Enter consumption data'!N609))</f>
        <v>0</v>
      </c>
      <c r="K16" s="249">
        <f>SUM('Enter consumption data'!O2:'Enter consumption data'!O609)</f>
        <v>0</v>
      </c>
      <c r="L16" s="250">
        <f>(J16/J11)*100</f>
        <v>0</v>
      </c>
      <c r="M16" s="251">
        <f>(K16/J11)*100</f>
        <v>0</v>
      </c>
    </row>
    <row r="17" spans="2:13" s="252" customFormat="1" ht="15" customHeight="1" thickBot="1">
      <c r="B17" s="253"/>
      <c r="C17" s="254" t="s">
        <v>3</v>
      </c>
      <c r="D17" s="255"/>
      <c r="E17" s="255"/>
      <c r="F17" s="255"/>
      <c r="G17" s="256"/>
      <c r="H17" s="257"/>
      <c r="I17" s="256"/>
      <c r="J17" s="258">
        <f>(SUM('Enter consumption data'!N2:'Enter consumption data'!N43))</f>
        <v>0</v>
      </c>
      <c r="K17" s="259">
        <f>(SUM('Enter consumption data'!O2:'Enter consumption data'!O43))</f>
        <v>0</v>
      </c>
      <c r="L17" s="260">
        <f>(J17/J11)*100</f>
        <v>0</v>
      </c>
      <c r="M17" s="261">
        <f>(K17/J11)*100</f>
        <v>0</v>
      </c>
    </row>
    <row r="18" spans="2:13" s="252" customFormat="1" ht="15" customHeight="1" thickBot="1">
      <c r="B18" s="262"/>
      <c r="C18" s="254" t="s">
        <v>191</v>
      </c>
      <c r="D18" s="255"/>
      <c r="E18" s="255"/>
      <c r="F18" s="255"/>
      <c r="G18" s="255"/>
      <c r="H18" s="263"/>
      <c r="I18" s="255"/>
      <c r="J18" s="264">
        <f>(SUM('Enter consumption data'!N44:'Enter consumption data'!N51))</f>
        <v>0</v>
      </c>
      <c r="K18" s="265">
        <f>(SUM('Enter consumption data'!O44:'Enter consumption data'!O51))</f>
        <v>0</v>
      </c>
      <c r="L18" s="266">
        <f>(J18/J11)*100</f>
        <v>0</v>
      </c>
      <c r="M18" s="267">
        <f>(K18/J11)*100</f>
        <v>0</v>
      </c>
    </row>
    <row r="19" spans="2:13" s="252" customFormat="1" ht="15" customHeight="1" thickBot="1">
      <c r="B19" s="262"/>
      <c r="C19" s="254" t="s">
        <v>20</v>
      </c>
      <c r="D19" s="255"/>
      <c r="E19" s="255"/>
      <c r="F19" s="255"/>
      <c r="G19" s="255"/>
      <c r="H19" s="268"/>
      <c r="I19" s="269"/>
      <c r="J19" s="270">
        <f>(SUM('Enter consumption data'!N52:'Enter consumption data'!N195))</f>
        <v>0</v>
      </c>
      <c r="K19" s="271">
        <f>(SUM('Enter consumption data'!O52:'Enter consumption data'!O195))</f>
        <v>0</v>
      </c>
      <c r="L19" s="272">
        <f>(J19/J11)*100</f>
        <v>0</v>
      </c>
      <c r="M19" s="273">
        <f>(K19/J11)*100</f>
        <v>0</v>
      </c>
    </row>
    <row r="20" spans="2:13" ht="15" customHeight="1">
      <c r="B20" s="274"/>
      <c r="C20" s="274"/>
      <c r="D20" s="275" t="s">
        <v>276</v>
      </c>
      <c r="E20" s="276"/>
      <c r="F20" s="276"/>
      <c r="G20" s="276"/>
      <c r="H20" s="277"/>
      <c r="I20" s="276"/>
      <c r="J20" s="278">
        <f>(SUM('Enter consumption data'!N52:'Enter consumption data'!N112))</f>
        <v>0</v>
      </c>
      <c r="K20" s="279">
        <f>(SUM('Enter consumption data'!O52:'Enter consumption data'!O112))</f>
        <v>0</v>
      </c>
      <c r="L20" s="280">
        <f>(J20/J11)*100</f>
        <v>0</v>
      </c>
      <c r="M20" s="279">
        <f>(K20/J11)*100</f>
        <v>0</v>
      </c>
    </row>
    <row r="21" spans="2:13" ht="15" customHeight="1">
      <c r="B21" s="274"/>
      <c r="C21" s="274"/>
      <c r="D21" s="281"/>
      <c r="E21" s="282" t="s">
        <v>277</v>
      </c>
      <c r="F21" s="283"/>
      <c r="G21" s="283"/>
      <c r="H21" s="284"/>
      <c r="I21" s="283"/>
      <c r="J21" s="285">
        <f>(SUM('Enter consumption data'!N52:'Enter consumption data'!N96))</f>
        <v>0</v>
      </c>
      <c r="K21" s="286">
        <f>(SUM('Enter consumption data'!O52:'Enter consumption data'!O96))</f>
        <v>0</v>
      </c>
      <c r="L21" s="287">
        <f>(J21/J11)*100</f>
        <v>0</v>
      </c>
      <c r="M21" s="286">
        <f>(K21/J11)*100</f>
        <v>0</v>
      </c>
    </row>
    <row r="22" spans="2:13" ht="15" customHeight="1">
      <c r="B22" s="274"/>
      <c r="C22" s="274"/>
      <c r="D22" s="281"/>
      <c r="E22" s="282" t="s">
        <v>278</v>
      </c>
      <c r="F22" s="283"/>
      <c r="G22" s="283"/>
      <c r="H22" s="284"/>
      <c r="I22" s="283"/>
      <c r="J22" s="285">
        <f>(SUM('Enter consumption data'!N97:'Enter consumption data'!N112))</f>
        <v>0</v>
      </c>
      <c r="K22" s="286">
        <f>(SUM('Enter consumption data'!O97:'Enter consumption data'!O112))</f>
        <v>0</v>
      </c>
      <c r="L22" s="287">
        <f>(J22/J11)*100</f>
        <v>0</v>
      </c>
      <c r="M22" s="286">
        <f>(K22/J11)*100</f>
        <v>0</v>
      </c>
    </row>
    <row r="23" spans="2:13" ht="15" customHeight="1">
      <c r="B23" s="274"/>
      <c r="C23" s="274"/>
      <c r="D23" s="281" t="s">
        <v>192</v>
      </c>
      <c r="E23" s="283"/>
      <c r="F23" s="283"/>
      <c r="G23" s="283"/>
      <c r="H23" s="284"/>
      <c r="I23" s="283"/>
      <c r="J23" s="287">
        <f>(SUM('Enter consumption data'!N113:'Enter consumption data'!N140))</f>
        <v>0</v>
      </c>
      <c r="K23" s="286">
        <f>(SUM('Enter consumption data'!O113:'Enter consumption data'!O140))</f>
        <v>0</v>
      </c>
      <c r="L23" s="287">
        <f>(J23/J11)*100</f>
        <v>0</v>
      </c>
      <c r="M23" s="286">
        <f>(K23/J11)*100</f>
        <v>0</v>
      </c>
    </row>
    <row r="24" spans="2:13" ht="15" customHeight="1">
      <c r="B24" s="274"/>
      <c r="C24" s="274"/>
      <c r="D24" s="281" t="s">
        <v>193</v>
      </c>
      <c r="E24" s="283"/>
      <c r="F24" s="283"/>
      <c r="G24" s="283"/>
      <c r="H24" s="284"/>
      <c r="I24" s="283"/>
      <c r="J24" s="287">
        <f>(SUM('Enter consumption data'!N141:'Enter consumption data'!N158))</f>
        <v>0</v>
      </c>
      <c r="K24" s="286">
        <f>(SUM('Enter consumption data'!O141:'Enter consumption data'!O158))</f>
        <v>0</v>
      </c>
      <c r="L24" s="287">
        <f>(J24/J11)*100</f>
        <v>0</v>
      </c>
      <c r="M24" s="286">
        <f>(K24/J11)*100</f>
        <v>0</v>
      </c>
    </row>
    <row r="25" spans="2:13" ht="15" customHeight="1">
      <c r="B25" s="274"/>
      <c r="C25" s="274"/>
      <c r="D25" s="281" t="s">
        <v>194</v>
      </c>
      <c r="E25" s="283"/>
      <c r="F25" s="283"/>
      <c r="G25" s="283"/>
      <c r="H25" s="284"/>
      <c r="I25" s="283"/>
      <c r="J25" s="287">
        <f>(SUM('Enter consumption data'!N159:'Enter consumption data'!N162))</f>
        <v>0</v>
      </c>
      <c r="K25" s="286">
        <f>(SUM('Enter consumption data'!O159:'Enter consumption data'!O162))</f>
        <v>0</v>
      </c>
      <c r="L25" s="287">
        <f>(J25/J11)*100</f>
        <v>0</v>
      </c>
      <c r="M25" s="286">
        <f>(K25/J11)*100</f>
        <v>0</v>
      </c>
    </row>
    <row r="26" spans="2:13" ht="15" customHeight="1">
      <c r="B26" s="274"/>
      <c r="C26" s="274"/>
      <c r="D26" s="281" t="s">
        <v>737</v>
      </c>
      <c r="E26" s="283"/>
      <c r="F26" s="283"/>
      <c r="G26" s="283"/>
      <c r="H26" s="284"/>
      <c r="I26" s="283"/>
      <c r="J26" s="288">
        <f>(SUM('Enter consumption data'!N163:'Enter consumption data'!N195))</f>
        <v>0</v>
      </c>
      <c r="K26" s="289">
        <f>(SUM('Enter consumption data'!O163:'Enter consumption data'!O195))</f>
        <v>0</v>
      </c>
      <c r="L26" s="288">
        <f>(J26/J11)*100</f>
        <v>0</v>
      </c>
      <c r="M26" s="289">
        <f>(K26/J11)*100</f>
        <v>0</v>
      </c>
    </row>
    <row r="27" spans="2:13" ht="15" customHeight="1">
      <c r="B27" s="274"/>
      <c r="C27" s="274"/>
      <c r="D27" s="281"/>
      <c r="E27" s="282" t="s">
        <v>738</v>
      </c>
      <c r="F27" s="283"/>
      <c r="G27" s="283"/>
      <c r="H27" s="284"/>
      <c r="I27" s="283"/>
      <c r="J27" s="288">
        <f>(SUM('Enter consumption data'!N163:'Enter consumption data'!N175))</f>
        <v>0</v>
      </c>
      <c r="K27" s="289">
        <f>(SUM('Enter consumption data'!O163:'Enter consumption data'!O175))</f>
        <v>0</v>
      </c>
      <c r="L27" s="288">
        <f>(J27/J11)*100</f>
        <v>0</v>
      </c>
      <c r="M27" s="289">
        <f>(K27/J11)*100</f>
        <v>0</v>
      </c>
    </row>
    <row r="28" spans="2:13" ht="15" customHeight="1">
      <c r="B28" s="274"/>
      <c r="C28" s="274"/>
      <c r="D28" s="281"/>
      <c r="E28" s="282" t="s">
        <v>739</v>
      </c>
      <c r="F28" s="283"/>
      <c r="G28" s="283"/>
      <c r="H28" s="284"/>
      <c r="I28" s="283"/>
      <c r="J28" s="288">
        <f>(SUM('Enter consumption data'!N176:'Enter consumption data'!N181))</f>
        <v>0</v>
      </c>
      <c r="K28" s="289">
        <f>(SUM('Enter consumption data'!O176:'Enter consumption data'!O181))</f>
        <v>0</v>
      </c>
      <c r="L28" s="288">
        <f>(J28/J11)*100</f>
        <v>0</v>
      </c>
      <c r="M28" s="289">
        <f>(K28/J11)*100</f>
        <v>0</v>
      </c>
    </row>
    <row r="29" spans="2:13" ht="15" customHeight="1" thickBot="1">
      <c r="B29" s="274"/>
      <c r="C29" s="274"/>
      <c r="D29" s="290"/>
      <c r="E29" s="282" t="s">
        <v>284</v>
      </c>
      <c r="F29" s="291"/>
      <c r="G29" s="283"/>
      <c r="H29" s="284"/>
      <c r="I29" s="283"/>
      <c r="J29" s="288">
        <f>(SUM('Enter consumption data'!N182:'Enter consumption data'!N195))</f>
        <v>0</v>
      </c>
      <c r="K29" s="289">
        <f>(SUM('Enter consumption data'!O182:'Enter consumption data'!O195))</f>
        <v>0</v>
      </c>
      <c r="L29" s="288">
        <f>(J29/J11)*100</f>
        <v>0</v>
      </c>
      <c r="M29" s="289">
        <f>(K29/J11)*100</f>
        <v>0</v>
      </c>
    </row>
    <row r="30" spans="2:13" s="252" customFormat="1" ht="15" customHeight="1" thickBot="1">
      <c r="B30" s="262"/>
      <c r="C30" s="254" t="s">
        <v>63</v>
      </c>
      <c r="D30" s="255"/>
      <c r="E30" s="255"/>
      <c r="F30" s="255"/>
      <c r="G30" s="255"/>
      <c r="H30" s="263"/>
      <c r="I30" s="255"/>
      <c r="J30" s="264">
        <f>(SUM('Enter consumption data'!N196:'Enter consumption data'!N313))</f>
        <v>0</v>
      </c>
      <c r="K30" s="292">
        <f>(SUM('Enter consumption data'!O196:'Enter consumption data'!O313))</f>
        <v>0</v>
      </c>
      <c r="L30" s="266">
        <f>(J30/J11)*100</f>
        <v>0</v>
      </c>
      <c r="M30" s="293">
        <f>(K30/J11)*100</f>
        <v>0</v>
      </c>
    </row>
    <row r="31" spans="2:13" s="252" customFormat="1" ht="15" customHeight="1">
      <c r="B31" s="262"/>
      <c r="C31" s="516"/>
      <c r="D31" s="571" t="s">
        <v>735</v>
      </c>
      <c r="E31" s="570"/>
      <c r="F31" s="570"/>
      <c r="G31" s="307"/>
      <c r="H31" s="308"/>
      <c r="I31" s="307"/>
      <c r="J31" s="366">
        <f>(SUM('Enter consumption data'!N196:'Enter consumption data'!N302))</f>
        <v>0</v>
      </c>
      <c r="K31" s="302">
        <f>(SUM('Enter consumption data'!O196:'Enter consumption data'!O302))</f>
        <v>0</v>
      </c>
      <c r="L31" s="301">
        <f>(J31/J11)*100</f>
        <v>0</v>
      </c>
      <c r="M31" s="302">
        <f>(K31/J11)*100</f>
        <v>0</v>
      </c>
    </row>
    <row r="32" spans="2:13" ht="15" customHeight="1">
      <c r="B32" s="274"/>
      <c r="C32" s="274"/>
      <c r="D32" s="281" t="s">
        <v>569</v>
      </c>
      <c r="E32" s="294"/>
      <c r="F32" s="295"/>
      <c r="G32" s="295"/>
      <c r="H32" s="296"/>
      <c r="I32" s="295"/>
      <c r="J32" s="287">
        <f>(SUM('Enter consumption data'!N196:'Enter consumption data'!N223))</f>
        <v>0</v>
      </c>
      <c r="K32" s="286">
        <f>(SUM('Enter consumption data'!O196:'Enter consumption data'!O223))</f>
        <v>0</v>
      </c>
      <c r="L32" s="287">
        <f>(J32/J11)*100</f>
        <v>0</v>
      </c>
      <c r="M32" s="286">
        <f>(K32/J11)*100</f>
        <v>0</v>
      </c>
    </row>
    <row r="33" spans="2:13" ht="15" customHeight="1">
      <c r="B33" s="274"/>
      <c r="C33" s="274"/>
      <c r="D33" s="281" t="s">
        <v>575</v>
      </c>
      <c r="E33" s="294"/>
      <c r="F33" s="295"/>
      <c r="G33" s="295"/>
      <c r="H33" s="296"/>
      <c r="I33" s="295"/>
      <c r="J33" s="287">
        <f>(SUM('Enter consumption data'!N224:'Enter consumption data'!N257))</f>
        <v>0</v>
      </c>
      <c r="K33" s="286">
        <f>(SUM('Enter consumption data'!O224:'Enter consumption data'!O257))</f>
        <v>0</v>
      </c>
      <c r="L33" s="287">
        <f>(J33/J11)*100</f>
        <v>0</v>
      </c>
      <c r="M33" s="286">
        <f>(K33/J11)*100</f>
        <v>0</v>
      </c>
    </row>
    <row r="34" spans="2:13" ht="15" customHeight="1">
      <c r="B34" s="274"/>
      <c r="C34" s="274"/>
      <c r="D34" s="281" t="s">
        <v>576</v>
      </c>
      <c r="E34" s="294"/>
      <c r="F34" s="295"/>
      <c r="G34" s="295"/>
      <c r="H34" s="296"/>
      <c r="I34" s="295"/>
      <c r="J34" s="287">
        <f>(SUM('Enter consumption data'!N258:'Enter consumption data'!N297))</f>
        <v>0</v>
      </c>
      <c r="K34" s="286">
        <f>(SUM('Enter consumption data'!O258:'Enter consumption data'!O297))</f>
        <v>0</v>
      </c>
      <c r="L34" s="287">
        <f>(J34/J11)*100</f>
        <v>0</v>
      </c>
      <c r="M34" s="286">
        <f>(K34/J11)*100</f>
        <v>0</v>
      </c>
    </row>
    <row r="35" spans="2:13" ht="15" customHeight="1">
      <c r="B35" s="274"/>
      <c r="C35" s="274"/>
      <c r="D35" s="281" t="s">
        <v>594</v>
      </c>
      <c r="E35" s="294"/>
      <c r="F35" s="295"/>
      <c r="G35" s="295"/>
      <c r="H35" s="296"/>
      <c r="I35" s="295"/>
      <c r="J35" s="287">
        <f>(SUM('Enter consumption data'!N298:'Enter consumption data'!N302))</f>
        <v>0</v>
      </c>
      <c r="K35" s="286">
        <f>(SUM('Enter consumption data'!O298:'Enter consumption data'!O302))</f>
        <v>0</v>
      </c>
      <c r="L35" s="287">
        <f>(J35/J11)*100</f>
        <v>0</v>
      </c>
      <c r="M35" s="286">
        <f>(K35/J11)*100</f>
        <v>0</v>
      </c>
    </row>
    <row r="36" spans="2:13" ht="15" customHeight="1">
      <c r="B36" s="274"/>
      <c r="C36" s="274"/>
      <c r="D36" s="281" t="s">
        <v>162</v>
      </c>
      <c r="E36" s="283"/>
      <c r="F36" s="283"/>
      <c r="G36" s="283"/>
      <c r="H36" s="284"/>
      <c r="I36" s="283"/>
      <c r="J36" s="297">
        <f>(SUM('Enter consumption data'!N303:'Enter consumption data'!N304))</f>
        <v>0</v>
      </c>
      <c r="K36" s="286">
        <f>(SUM('Enter consumption data'!O303:'Enter consumption data'!O304))</f>
        <v>0</v>
      </c>
      <c r="L36" s="287">
        <f>(J36/J11)*100</f>
        <v>0</v>
      </c>
      <c r="M36" s="286">
        <f>(K36/J11)*100</f>
        <v>0</v>
      </c>
    </row>
    <row r="37" spans="2:13" ht="15" customHeight="1" thickBot="1">
      <c r="B37" s="274"/>
      <c r="C37" s="274"/>
      <c r="D37" s="290" t="s">
        <v>195</v>
      </c>
      <c r="E37" s="291"/>
      <c r="F37" s="291"/>
      <c r="G37" s="291"/>
      <c r="H37" s="298"/>
      <c r="I37" s="291"/>
      <c r="J37" s="299">
        <f>(SUM('Enter consumption data'!N305:'Enter consumption data'!N313))</f>
        <v>0</v>
      </c>
      <c r="K37" s="300">
        <f>(SUM('Enter consumption data'!O305:'Enter consumption data'!O313))</f>
        <v>0</v>
      </c>
      <c r="L37" s="299">
        <f>(J37/J11)*100</f>
        <v>0</v>
      </c>
      <c r="M37" s="300">
        <f>(K37/J11)*100</f>
        <v>0</v>
      </c>
    </row>
    <row r="38" spans="2:13" s="252" customFormat="1" ht="15" customHeight="1" thickBot="1">
      <c r="B38" s="262"/>
      <c r="C38" s="254" t="s">
        <v>285</v>
      </c>
      <c r="D38" s="255"/>
      <c r="E38" s="255"/>
      <c r="F38" s="255"/>
      <c r="G38" s="255"/>
      <c r="H38" s="263"/>
      <c r="I38" s="255"/>
      <c r="J38" s="264">
        <f>(SUM('Enter consumption data'!N314:'Enter consumption data'!N396))</f>
        <v>0</v>
      </c>
      <c r="K38" s="265">
        <f>(SUM('Enter consumption data'!O314:'Enter consumption data'!O396))</f>
        <v>0</v>
      </c>
      <c r="L38" s="266">
        <f>(J38/J11)*100</f>
        <v>0</v>
      </c>
      <c r="M38" s="293">
        <f>(K38/J11)*100</f>
        <v>0</v>
      </c>
    </row>
    <row r="39" spans="2:13" ht="15" customHeight="1">
      <c r="B39" s="274"/>
      <c r="C39" s="274"/>
      <c r="D39" s="281" t="s">
        <v>196</v>
      </c>
      <c r="E39" s="274"/>
      <c r="F39" s="274"/>
      <c r="G39" s="283"/>
      <c r="H39" s="284"/>
      <c r="I39" s="274"/>
      <c r="J39" s="301">
        <f>(SUM('Enter consumption data'!N314:'Enter consumption data'!N319))</f>
        <v>0</v>
      </c>
      <c r="K39" s="302">
        <f>(SUM('Enter consumption data'!O314:'Enter consumption data'!O319))</f>
        <v>0</v>
      </c>
      <c r="L39" s="301">
        <f>(J39/J11)*100</f>
        <v>0</v>
      </c>
      <c r="M39" s="302">
        <f>(K39/J11)*100</f>
        <v>0</v>
      </c>
    </row>
    <row r="40" spans="2:13" ht="15" customHeight="1">
      <c r="B40" s="274"/>
      <c r="C40" s="274"/>
      <c r="D40" s="572" t="s">
        <v>736</v>
      </c>
      <c r="E40" s="274"/>
      <c r="F40" s="274"/>
      <c r="G40" s="283"/>
      <c r="H40" s="284"/>
      <c r="I40" s="274"/>
      <c r="J40" s="311">
        <f>(SUM('Enter consumption data'!N320:'Enter consumption data'!N375))</f>
        <v>0</v>
      </c>
      <c r="K40" s="286">
        <f>(SUM('Enter consumption data'!O320:'Enter consumption data'!O375))</f>
        <v>0</v>
      </c>
      <c r="L40" s="287">
        <f>(J40/J11)*100</f>
        <v>0</v>
      </c>
      <c r="M40" s="286">
        <f>(K40/J11)*100</f>
        <v>0</v>
      </c>
    </row>
    <row r="41" spans="2:13" ht="15" customHeight="1">
      <c r="B41" s="274"/>
      <c r="C41" s="274"/>
      <c r="D41" s="281" t="s">
        <v>197</v>
      </c>
      <c r="E41" s="274"/>
      <c r="F41" s="274"/>
      <c r="G41" s="283"/>
      <c r="H41" s="284"/>
      <c r="I41" s="274"/>
      <c r="J41" s="287">
        <f>(SUM('Enter consumption data'!N320:'Enter consumption data'!N341))</f>
        <v>0</v>
      </c>
      <c r="K41" s="286">
        <f>(SUM('Enter consumption data'!O320:'Enter consumption data'!O341))</f>
        <v>0</v>
      </c>
      <c r="L41" s="287">
        <f>(J41/J11)*100</f>
        <v>0</v>
      </c>
      <c r="M41" s="286">
        <f>(K41/J11)*100</f>
        <v>0</v>
      </c>
    </row>
    <row r="42" spans="2:13" ht="15" customHeight="1">
      <c r="B42" s="274"/>
      <c r="C42" s="274"/>
      <c r="D42" s="281" t="s">
        <v>79</v>
      </c>
      <c r="E42" s="274"/>
      <c r="F42" s="274"/>
      <c r="G42" s="283"/>
      <c r="H42" s="284"/>
      <c r="I42" s="274"/>
      <c r="J42" s="287">
        <f>(SUM('Enter consumption data'!N342:'Enter consumption data'!N353))</f>
        <v>0</v>
      </c>
      <c r="K42" s="286">
        <f>(SUM('Enter consumption data'!O342:'Enter consumption data'!O353))</f>
        <v>0</v>
      </c>
      <c r="L42" s="287">
        <f>(J42/J11)*100</f>
        <v>0</v>
      </c>
      <c r="M42" s="286">
        <f>(K42/J11)*100</f>
        <v>0</v>
      </c>
    </row>
    <row r="43" spans="2:13" ht="15" customHeight="1">
      <c r="B43" s="274"/>
      <c r="C43" s="274"/>
      <c r="D43" s="281" t="s">
        <v>198</v>
      </c>
      <c r="E43" s="274"/>
      <c r="F43" s="274"/>
      <c r="G43" s="283"/>
      <c r="H43" s="284"/>
      <c r="I43" s="274"/>
      <c r="J43" s="287">
        <f>(SUM('Enter consumption data'!N354:'Enter consumption data'!N375))</f>
        <v>0</v>
      </c>
      <c r="K43" s="286">
        <f>(SUM('Enter consumption data'!O354:'Enter consumption data'!O375))</f>
        <v>0</v>
      </c>
      <c r="L43" s="287">
        <f>(J43/J11)*100</f>
        <v>0</v>
      </c>
      <c r="M43" s="286">
        <f>(K43/J11)*100</f>
        <v>0</v>
      </c>
    </row>
    <row r="44" spans="2:13" ht="15" customHeight="1" thickBot="1">
      <c r="B44" s="274"/>
      <c r="C44" s="274"/>
      <c r="D44" s="281" t="s">
        <v>206</v>
      </c>
      <c r="E44" s="274"/>
      <c r="F44" s="274"/>
      <c r="G44" s="283"/>
      <c r="H44" s="284"/>
      <c r="I44" s="274"/>
      <c r="J44" s="299">
        <f>(SUM('Enter consumption data'!N376:'Enter consumption data'!N396))</f>
        <v>0</v>
      </c>
      <c r="K44" s="300">
        <f>(SUM('Enter consumption data'!O376:'Enter consumption data'!O396))</f>
        <v>0</v>
      </c>
      <c r="L44" s="299">
        <f>(J44/J11)*100</f>
        <v>0</v>
      </c>
      <c r="M44" s="300">
        <f>(K44/J11)*100</f>
        <v>0</v>
      </c>
    </row>
    <row r="45" spans="2:13" s="252" customFormat="1" ht="15" customHeight="1" thickBot="1">
      <c r="B45" s="262"/>
      <c r="C45" s="254" t="s">
        <v>280</v>
      </c>
      <c r="D45" s="255"/>
      <c r="E45" s="255"/>
      <c r="F45" s="255"/>
      <c r="G45" s="255"/>
      <c r="H45" s="263"/>
      <c r="I45" s="255"/>
      <c r="J45" s="264">
        <f>(SUM('Enter consumption data'!N397:'Enter consumption data'!N450))</f>
        <v>0</v>
      </c>
      <c r="K45" s="265">
        <f>(SUM('Enter consumption data'!O397:'Enter consumption data'!O450))</f>
        <v>0</v>
      </c>
      <c r="L45" s="266">
        <f>(J45/J11)*100</f>
        <v>0</v>
      </c>
      <c r="M45" s="293">
        <f>(K45/J11)*100</f>
        <v>0</v>
      </c>
    </row>
    <row r="46" spans="2:13" ht="15" customHeight="1">
      <c r="B46" s="274"/>
      <c r="C46" s="274"/>
      <c r="D46" s="281" t="s">
        <v>99</v>
      </c>
      <c r="E46" s="274"/>
      <c r="F46" s="274"/>
      <c r="G46" s="283"/>
      <c r="H46" s="284"/>
      <c r="I46" s="274"/>
      <c r="J46" s="301">
        <f>(SUM('Enter consumption data'!N397:'Enter consumption data'!N438))</f>
        <v>0</v>
      </c>
      <c r="K46" s="303">
        <f>(SUM('Enter consumption data'!O397:'Enter consumption data'!O438))</f>
        <v>0</v>
      </c>
      <c r="L46" s="301">
        <f>(J46/J11)*100</f>
        <v>0</v>
      </c>
      <c r="M46" s="302">
        <f>(K46/J11)*100</f>
        <v>0</v>
      </c>
    </row>
    <row r="47" spans="2:13" ht="15" customHeight="1">
      <c r="B47" s="274"/>
      <c r="C47" s="274"/>
      <c r="D47" s="281" t="s">
        <v>199</v>
      </c>
      <c r="E47" s="274"/>
      <c r="F47" s="274"/>
      <c r="G47" s="283"/>
      <c r="H47" s="284"/>
      <c r="I47" s="274"/>
      <c r="J47" s="287">
        <f>(SUM('Enter consumption data'!N439:'Enter consumption data'!N446))</f>
        <v>0</v>
      </c>
      <c r="K47" s="286">
        <f>(SUM('Enter consumption data'!O439:'Enter consumption data'!O446))</f>
        <v>0</v>
      </c>
      <c r="L47" s="287">
        <f>(J47/J11)*100</f>
        <v>0</v>
      </c>
      <c r="M47" s="286">
        <f>(K47/J11)*100</f>
        <v>0</v>
      </c>
    </row>
    <row r="48" spans="2:13" ht="15" customHeight="1" thickBot="1">
      <c r="B48" s="274"/>
      <c r="C48" s="274"/>
      <c r="D48" s="281" t="s">
        <v>283</v>
      </c>
      <c r="E48" s="274"/>
      <c r="F48" s="274"/>
      <c r="G48" s="283"/>
      <c r="H48" s="284"/>
      <c r="I48" s="274"/>
      <c r="J48" s="299">
        <f>(SUM('Enter consumption data'!N447:'Enter consumption data'!N450))</f>
        <v>0</v>
      </c>
      <c r="K48" s="304">
        <f>(SUM('Enter consumption data'!O447:'Enter consumption data'!O450))</f>
        <v>0</v>
      </c>
      <c r="L48" s="305">
        <f>(J48/J11)*100</f>
        <v>0</v>
      </c>
      <c r="M48" s="306">
        <f>(K48/J11)*100</f>
        <v>0</v>
      </c>
    </row>
    <row r="49" spans="2:13" s="252" customFormat="1" ht="15" customHeight="1" thickBot="1">
      <c r="B49" s="262"/>
      <c r="C49" s="254" t="s">
        <v>200</v>
      </c>
      <c r="D49" s="255"/>
      <c r="E49" s="255"/>
      <c r="F49" s="255"/>
      <c r="G49" s="255"/>
      <c r="H49" s="263"/>
      <c r="I49" s="255"/>
      <c r="J49" s="264">
        <f>(SUM('Enter consumption data'!N451:'Enter consumption data'!N485))</f>
        <v>0</v>
      </c>
      <c r="K49" s="265">
        <f>(SUM('Enter consumption data'!O451:'Enter consumption data'!O485))</f>
        <v>0</v>
      </c>
      <c r="L49" s="266">
        <f>(J49/J11)*100</f>
        <v>0</v>
      </c>
      <c r="M49" s="293">
        <f>(K49/J11)*100</f>
        <v>0</v>
      </c>
    </row>
    <row r="50" spans="2:13" ht="15" customHeight="1">
      <c r="B50" s="274"/>
      <c r="C50" s="274"/>
      <c r="D50" s="281" t="s">
        <v>201</v>
      </c>
      <c r="E50" s="274"/>
      <c r="F50" s="274"/>
      <c r="G50" s="283"/>
      <c r="H50" s="284"/>
      <c r="I50" s="274"/>
      <c r="J50" s="301">
        <f>(SUM('Enter consumption data'!N451:'Enter consumption data'!N454))</f>
        <v>0</v>
      </c>
      <c r="K50" s="302">
        <f>(SUM('Enter consumption data'!O451:'Enter consumption data'!O454))</f>
        <v>0</v>
      </c>
      <c r="L50" s="301">
        <f>(J50/J11)*100</f>
        <v>0</v>
      </c>
      <c r="M50" s="302">
        <f>(K50/J11)*100</f>
        <v>0</v>
      </c>
    </row>
    <row r="51" spans="2:13" ht="15" customHeight="1" thickBot="1">
      <c r="B51" s="274"/>
      <c r="C51" s="274"/>
      <c r="D51" s="281" t="s">
        <v>117</v>
      </c>
      <c r="E51" s="274"/>
      <c r="F51" s="274"/>
      <c r="G51" s="283"/>
      <c r="H51" s="284"/>
      <c r="I51" s="274"/>
      <c r="J51" s="299">
        <f>(SUM('Enter consumption data'!N455:'Enter consumption data'!N485))</f>
        <v>0</v>
      </c>
      <c r="K51" s="300">
        <f>(SUM('Enter consumption data'!O455:'Enter consumption data'!O485))</f>
        <v>0</v>
      </c>
      <c r="L51" s="299">
        <f>(J51/J11)*100</f>
        <v>0</v>
      </c>
      <c r="M51" s="300">
        <f>(K51/J11)*100</f>
        <v>0</v>
      </c>
    </row>
    <row r="52" spans="2:13" s="252" customFormat="1" ht="15" customHeight="1" thickBot="1">
      <c r="B52" s="262"/>
      <c r="C52" s="254" t="s">
        <v>202</v>
      </c>
      <c r="D52" s="255"/>
      <c r="E52" s="255"/>
      <c r="F52" s="255"/>
      <c r="G52" s="255"/>
      <c r="H52" s="263"/>
      <c r="I52" s="255"/>
      <c r="J52" s="264">
        <f>(SUM('Enter consumption data'!N486:'Enter consumption data'!N549))</f>
        <v>0</v>
      </c>
      <c r="K52" s="265">
        <f>(SUM('Enter consumption data'!O486:'Enter consumption data'!O549))</f>
        <v>0</v>
      </c>
      <c r="L52" s="266">
        <f>(J52/J11)*100</f>
        <v>0</v>
      </c>
      <c r="M52" s="293">
        <f>(K52/J11)*100</f>
        <v>0</v>
      </c>
    </row>
    <row r="53" spans="2:13" ht="15" customHeight="1">
      <c r="B53" s="274"/>
      <c r="C53" s="274"/>
      <c r="D53" s="275" t="s">
        <v>129</v>
      </c>
      <c r="E53" s="274"/>
      <c r="F53" s="274"/>
      <c r="G53" s="283"/>
      <c r="H53" s="284"/>
      <c r="I53" s="274"/>
      <c r="J53" s="301">
        <f>(SUM('Enter consumption data'!N486:'Enter consumption data'!N535))</f>
        <v>0</v>
      </c>
      <c r="K53" s="302">
        <f>(SUM('Enter consumption data'!O486:'Enter consumption data'!O535))</f>
        <v>0</v>
      </c>
      <c r="L53" s="301">
        <f>(J53/J11)*100</f>
        <v>0</v>
      </c>
      <c r="M53" s="302">
        <f>(K53/J11)*100</f>
        <v>0</v>
      </c>
    </row>
    <row r="54" spans="2:13" ht="15" customHeight="1" thickBot="1">
      <c r="B54" s="274"/>
      <c r="C54" s="274"/>
      <c r="D54" s="290" t="s">
        <v>144</v>
      </c>
      <c r="E54" s="291"/>
      <c r="F54" s="291"/>
      <c r="G54" s="291"/>
      <c r="H54" s="298"/>
      <c r="I54" s="291"/>
      <c r="J54" s="299">
        <f>(SUM('Enter consumption data'!N536:'Enter consumption data'!N549))</f>
        <v>0</v>
      </c>
      <c r="K54" s="300">
        <f>(SUM('Enter consumption data'!O536:'Enter consumption data'!O549))</f>
        <v>0</v>
      </c>
      <c r="L54" s="299">
        <f>(J54/J11)*100</f>
        <v>0</v>
      </c>
      <c r="M54" s="300">
        <f>(K54/J11)*100</f>
        <v>0</v>
      </c>
    </row>
    <row r="55" spans="2:13" s="252" customFormat="1" ht="0.75" hidden="1" customHeight="1" thickBot="1">
      <c r="B55" s="262"/>
      <c r="C55" s="262"/>
      <c r="D55" s="262"/>
      <c r="E55" s="262"/>
      <c r="F55" s="262"/>
      <c r="G55" s="307"/>
      <c r="H55" s="308"/>
      <c r="I55" s="262"/>
      <c r="J55" s="309"/>
      <c r="K55" s="309"/>
      <c r="L55" s="262"/>
      <c r="M55" s="262"/>
    </row>
    <row r="56" spans="2:13" s="252" customFormat="1" ht="15" customHeight="1" thickBot="1">
      <c r="B56" s="262"/>
      <c r="C56" s="254" t="s">
        <v>146</v>
      </c>
      <c r="D56" s="255"/>
      <c r="E56" s="255"/>
      <c r="F56" s="255"/>
      <c r="G56" s="255"/>
      <c r="H56" s="263"/>
      <c r="I56" s="255"/>
      <c r="J56" s="264">
        <f>(SUM('Enter consumption data'!N558:'Enter consumption data'!N563))+(SUM('Enter consumption data'!N568:'Enter consumption data'!N609))</f>
        <v>0</v>
      </c>
      <c r="K56" s="265">
        <f>(SUM('Enter consumption data'!O558:'Enter consumption data'!O609))</f>
        <v>0</v>
      </c>
      <c r="L56" s="266">
        <f>(J56/J11)*100</f>
        <v>0</v>
      </c>
      <c r="M56" s="293">
        <f>(K56/J11)*100</f>
        <v>0</v>
      </c>
    </row>
    <row r="57" spans="2:13" ht="15" customHeight="1">
      <c r="B57" s="274"/>
      <c r="C57" s="274"/>
      <c r="D57" s="275" t="s">
        <v>203</v>
      </c>
      <c r="E57" s="276"/>
      <c r="F57" s="276"/>
      <c r="G57" s="276"/>
      <c r="H57" s="277"/>
      <c r="I57" s="276"/>
      <c r="J57" s="280">
        <f>(SUM('Enter consumption data'!N558:'Enter consumption data'!N563))</f>
        <v>0</v>
      </c>
      <c r="K57" s="302">
        <f>(SUM('Enter consumption data'!O558:'Enter consumption data'!O563))</f>
        <v>0</v>
      </c>
      <c r="L57" s="301">
        <f>(J57/J11)*100</f>
        <v>0</v>
      </c>
      <c r="M57" s="302">
        <f>(K57/J11)*100</f>
        <v>0</v>
      </c>
    </row>
    <row r="58" spans="2:13" ht="15" customHeight="1">
      <c r="B58" s="274"/>
      <c r="C58" s="274"/>
      <c r="D58" s="281" t="s">
        <v>720</v>
      </c>
      <c r="E58" s="283"/>
      <c r="F58" s="283"/>
      <c r="G58" s="283"/>
      <c r="H58" s="284"/>
      <c r="I58" s="283"/>
      <c r="J58" s="287">
        <f>(SUM('Enter consumption data'!N568:'Enter consumption data'!N569))</f>
        <v>0</v>
      </c>
      <c r="K58" s="310">
        <f>(SUM('Enter consumption data'!O564:'Enter consumption data'!O569))</f>
        <v>0</v>
      </c>
      <c r="L58" s="287">
        <f>(J58/J11)*100</f>
        <v>0</v>
      </c>
      <c r="M58" s="286">
        <f>(K58/J11)*100</f>
        <v>0</v>
      </c>
    </row>
    <row r="59" spans="2:13" ht="15" customHeight="1">
      <c r="B59" s="274"/>
      <c r="C59" s="274"/>
      <c r="D59" s="281" t="s">
        <v>153</v>
      </c>
      <c r="E59" s="283"/>
      <c r="F59" s="283"/>
      <c r="G59" s="283"/>
      <c r="H59" s="284"/>
      <c r="I59" s="283"/>
      <c r="J59" s="311">
        <f>(SUM('Enter consumption data'!N570:'Enter consumption data'!N573))</f>
        <v>0</v>
      </c>
      <c r="K59" s="286">
        <f>(SUM('Enter consumption data'!O570:'Enter consumption data'!O573))</f>
        <v>0</v>
      </c>
      <c r="L59" s="287">
        <f>(J59/J11)*100</f>
        <v>0</v>
      </c>
      <c r="M59" s="286">
        <f>(K59/J11)*100</f>
        <v>0</v>
      </c>
    </row>
    <row r="60" spans="2:13" ht="15" customHeight="1">
      <c r="B60" s="274"/>
      <c r="C60" s="274"/>
      <c r="D60" s="281" t="s">
        <v>204</v>
      </c>
      <c r="E60" s="283"/>
      <c r="F60" s="283"/>
      <c r="G60" s="283"/>
      <c r="H60" s="284"/>
      <c r="I60" s="283"/>
      <c r="J60" s="287">
        <f>(SUM('Enter consumption data'!N574:'Enter consumption data'!N579))</f>
        <v>0</v>
      </c>
      <c r="K60" s="286">
        <f>(SUM('Enter consumption data'!O574:'Enter consumption data'!O579))</f>
        <v>0</v>
      </c>
      <c r="L60" s="287">
        <f>(J60/J11)*100</f>
        <v>0</v>
      </c>
      <c r="M60" s="286">
        <f>(K60/J11)*100</f>
        <v>0</v>
      </c>
    </row>
    <row r="61" spans="2:13" ht="15" customHeight="1">
      <c r="B61" s="274"/>
      <c r="C61" s="274"/>
      <c r="D61" s="281" t="s">
        <v>205</v>
      </c>
      <c r="E61" s="283"/>
      <c r="F61" s="283"/>
      <c r="G61" s="283"/>
      <c r="H61" s="284"/>
      <c r="I61" s="283"/>
      <c r="J61" s="287">
        <f>(SUM('Enter consumption data'!N580:'Enter consumption data'!N583))</f>
        <v>0</v>
      </c>
      <c r="K61" s="286">
        <f>(SUM('Enter consumption data'!O580:'Enter consumption data'!O583))</f>
        <v>0</v>
      </c>
      <c r="L61" s="287">
        <f>(J61/J11)*100</f>
        <v>0</v>
      </c>
      <c r="M61" s="286">
        <f>(K61/J11)*100</f>
        <v>0</v>
      </c>
    </row>
    <row r="62" spans="2:13" ht="15" customHeight="1">
      <c r="B62" s="274"/>
      <c r="C62" s="274"/>
      <c r="D62" s="312" t="s">
        <v>174</v>
      </c>
      <c r="E62" s="313"/>
      <c r="F62" s="313"/>
      <c r="G62" s="313"/>
      <c r="H62" s="314"/>
      <c r="I62" s="313"/>
      <c r="J62" s="287">
        <f>(SUM('Enter consumption data'!N584:'Enter consumption data'!N609))</f>
        <v>0</v>
      </c>
      <c r="K62" s="286">
        <f>(SUM('Enter consumption data'!O584:'Enter consumption data'!O609))</f>
        <v>0</v>
      </c>
      <c r="L62" s="287">
        <f>(J62/J11)*100</f>
        <v>0</v>
      </c>
      <c r="M62" s="286">
        <f>(K62/J11)*100</f>
        <v>0</v>
      </c>
    </row>
    <row r="63" spans="2:13" ht="6.75" customHeight="1" thickBot="1">
      <c r="G63" s="228"/>
      <c r="H63" s="230"/>
      <c r="J63" s="315"/>
      <c r="K63" s="315"/>
    </row>
    <row r="64" spans="2:13" s="319" customFormat="1" ht="15.75" customHeight="1" thickBot="1">
      <c r="B64" s="316" t="s">
        <v>343</v>
      </c>
      <c r="C64" s="317"/>
      <c r="D64" s="317"/>
      <c r="E64" s="317"/>
      <c r="F64" s="317"/>
      <c r="G64" s="317"/>
      <c r="H64" s="318"/>
      <c r="I64" s="317"/>
      <c r="J64" s="248">
        <f>(SUM('Enter consumption data'!N611:'Enter consumption data'!N666))</f>
        <v>0</v>
      </c>
      <c r="K64" s="249">
        <f>(SUM('Enter consumption data'!O611:'Enter consumption data'!O666))</f>
        <v>0</v>
      </c>
      <c r="L64" s="250">
        <f>(J64/$J$11)*100</f>
        <v>0</v>
      </c>
      <c r="M64" s="251">
        <f>(K64/$J$11)*100</f>
        <v>0</v>
      </c>
    </row>
    <row r="65" spans="2:13" s="324" customFormat="1" ht="15" customHeight="1">
      <c r="B65" s="320"/>
      <c r="C65" s="321"/>
      <c r="D65" s="321"/>
      <c r="E65" s="321"/>
      <c r="F65" s="321"/>
      <c r="G65" s="321"/>
      <c r="H65" s="322"/>
      <c r="I65" s="321"/>
      <c r="J65" s="323"/>
      <c r="K65" s="323"/>
      <c r="L65" s="323"/>
      <c r="M65" s="323"/>
    </row>
    <row r="66" spans="2:13" s="324" customFormat="1" ht="22.5" customHeight="1" thickBot="1">
      <c r="B66" s="320"/>
      <c r="C66" s="321"/>
      <c r="D66" s="321"/>
      <c r="E66" s="321"/>
      <c r="F66" s="321"/>
      <c r="G66" s="321"/>
      <c r="H66" s="322"/>
      <c r="I66" s="321"/>
      <c r="J66" s="323"/>
      <c r="K66" s="323"/>
      <c r="L66" s="323"/>
      <c r="M66" s="323"/>
    </row>
    <row r="67" spans="2:13" ht="15.75" customHeight="1" thickBot="1">
      <c r="B67" s="245" t="s">
        <v>621</v>
      </c>
      <c r="C67" s="325"/>
      <c r="D67" s="325"/>
      <c r="E67" s="325"/>
      <c r="F67" s="325"/>
      <c r="G67" s="325"/>
      <c r="H67" s="326"/>
      <c r="I67" s="327"/>
      <c r="J67" s="784" t="s">
        <v>249</v>
      </c>
      <c r="K67" s="777" t="s">
        <v>248</v>
      </c>
      <c r="L67" s="787" t="s">
        <v>250</v>
      </c>
      <c r="M67" s="777" t="s">
        <v>251</v>
      </c>
    </row>
    <row r="68" spans="2:13" ht="39.75" customHeight="1" thickBot="1">
      <c r="B68" s="328"/>
      <c r="C68" s="328"/>
      <c r="D68" s="329"/>
      <c r="E68" s="782"/>
      <c r="F68" s="783"/>
      <c r="G68" s="330" t="s">
        <v>338</v>
      </c>
      <c r="H68" s="331" t="s">
        <v>622</v>
      </c>
      <c r="I68" s="332" t="s">
        <v>623</v>
      </c>
      <c r="J68" s="785"/>
      <c r="K68" s="786"/>
      <c r="L68" s="788"/>
      <c r="M68" s="778"/>
    </row>
    <row r="69" spans="2:13" s="319" customFormat="1" ht="15" customHeight="1">
      <c r="B69" s="320"/>
      <c r="C69" s="321"/>
      <c r="D69" s="321"/>
      <c r="E69" s="321"/>
      <c r="F69" s="321"/>
      <c r="G69" s="333" t="s">
        <v>4</v>
      </c>
      <c r="H69" s="334" t="s">
        <v>5</v>
      </c>
      <c r="I69" s="274" t="s">
        <v>359</v>
      </c>
      <c r="J69" s="335">
        <f>(SUM('Enter consumption data'!N2:'Enter consumption data'!N3))</f>
        <v>0</v>
      </c>
      <c r="K69" s="279">
        <f>(SUM('Enter consumption data'!O2:'Enter consumption data'!O3))</f>
        <v>0</v>
      </c>
      <c r="L69" s="336">
        <f t="shared" ref="L69:L92" si="0">(J69/$J$11)*100</f>
        <v>0</v>
      </c>
      <c r="M69" s="337">
        <f t="shared" ref="M69:M92" si="1">(K69/$J$11)*100</f>
        <v>0</v>
      </c>
    </row>
    <row r="70" spans="2:13" s="319" customFormat="1" ht="15" customHeight="1">
      <c r="B70" s="320"/>
      <c r="C70" s="321"/>
      <c r="D70" s="321"/>
      <c r="E70" s="321"/>
      <c r="F70" s="321"/>
      <c r="G70" s="333" t="s">
        <v>7</v>
      </c>
      <c r="H70" s="334" t="s">
        <v>5</v>
      </c>
      <c r="I70" s="338" t="s">
        <v>626</v>
      </c>
      <c r="J70" s="339">
        <f>(SUM('Enter consumption data'!N4:'Enter consumption data'!N6))</f>
        <v>0</v>
      </c>
      <c r="K70" s="289">
        <f>(SUM('Enter consumption data'!O4:'Enter consumption data'!O6))</f>
        <v>0</v>
      </c>
      <c r="L70" s="340">
        <f t="shared" si="0"/>
        <v>0</v>
      </c>
      <c r="M70" s="341">
        <f t="shared" si="1"/>
        <v>0</v>
      </c>
    </row>
    <row r="71" spans="2:13" s="319" customFormat="1" ht="15" customHeight="1">
      <c r="B71" s="320"/>
      <c r="C71" s="321"/>
      <c r="D71" s="321"/>
      <c r="E71" s="321"/>
      <c r="F71" s="321"/>
      <c r="G71" s="333" t="s">
        <v>7</v>
      </c>
      <c r="H71" s="334" t="s">
        <v>15</v>
      </c>
      <c r="I71" s="338" t="s">
        <v>627</v>
      </c>
      <c r="J71" s="339">
        <f>(SUM('Enter consumption data'!N7:'Enter consumption data'!N8))</f>
        <v>0</v>
      </c>
      <c r="K71" s="289">
        <f>(SUM('Enter consumption data'!O7:'Enter consumption data'!O8))</f>
        <v>0</v>
      </c>
      <c r="L71" s="340">
        <f t="shared" si="0"/>
        <v>0</v>
      </c>
      <c r="M71" s="341">
        <f t="shared" si="1"/>
        <v>0</v>
      </c>
    </row>
    <row r="72" spans="2:13" s="319" customFormat="1" ht="15" customHeight="1">
      <c r="B72" s="320"/>
      <c r="C72" s="321"/>
      <c r="D72" s="321"/>
      <c r="E72" s="321"/>
      <c r="F72" s="321"/>
      <c r="G72" s="333" t="s">
        <v>8</v>
      </c>
      <c r="H72" s="334" t="s">
        <v>5</v>
      </c>
      <c r="I72" s="342" t="s">
        <v>360</v>
      </c>
      <c r="J72" s="339">
        <f>(SUM('Enter consumption data'!N9:'Enter consumption data'!N10))</f>
        <v>0</v>
      </c>
      <c r="K72" s="289">
        <f>(SUM('Enter consumption data'!O9:'Enter consumption data'!O10))</f>
        <v>0</v>
      </c>
      <c r="L72" s="340">
        <f t="shared" si="0"/>
        <v>0</v>
      </c>
      <c r="M72" s="341">
        <f t="shared" si="1"/>
        <v>0</v>
      </c>
    </row>
    <row r="73" spans="2:13" s="319" customFormat="1" ht="15" customHeight="1">
      <c r="B73" s="320"/>
      <c r="C73" s="321"/>
      <c r="D73" s="321"/>
      <c r="E73" s="321"/>
      <c r="F73" s="321"/>
      <c r="G73" s="333" t="s">
        <v>9</v>
      </c>
      <c r="H73" s="334" t="s">
        <v>5</v>
      </c>
      <c r="I73" s="343" t="s">
        <v>557</v>
      </c>
      <c r="J73" s="339">
        <f>(SUM('Enter consumption data'!N11:'Enter consumption data'!N12))</f>
        <v>0</v>
      </c>
      <c r="K73" s="289">
        <f>(SUM('Enter consumption data'!O11:'Enter consumption data'!O12))</f>
        <v>0</v>
      </c>
      <c r="L73" s="340">
        <f t="shared" si="0"/>
        <v>0</v>
      </c>
      <c r="M73" s="341">
        <f t="shared" si="1"/>
        <v>0</v>
      </c>
    </row>
    <row r="74" spans="2:13" s="319" customFormat="1" ht="15" customHeight="1">
      <c r="B74" s="320"/>
      <c r="C74" s="321"/>
      <c r="D74" s="321"/>
      <c r="E74" s="321"/>
      <c r="F74" s="321"/>
      <c r="G74" s="333" t="s">
        <v>9</v>
      </c>
      <c r="H74" s="334" t="s">
        <v>15</v>
      </c>
      <c r="I74" s="343" t="s">
        <v>558</v>
      </c>
      <c r="J74" s="339">
        <f>(SUM('Enter consumption data'!N13:'Enter consumption data'!N14))</f>
        <v>0</v>
      </c>
      <c r="K74" s="289">
        <f>(SUM('Enter consumption data'!O13:'Enter consumption data'!O14))</f>
        <v>0</v>
      </c>
      <c r="L74" s="340">
        <f t="shared" si="0"/>
        <v>0</v>
      </c>
      <c r="M74" s="341">
        <f t="shared" si="1"/>
        <v>0</v>
      </c>
    </row>
    <row r="75" spans="2:13" s="319" customFormat="1" ht="15" customHeight="1">
      <c r="B75" s="320"/>
      <c r="C75" s="321"/>
      <c r="D75" s="321"/>
      <c r="E75" s="321"/>
      <c r="F75" s="321"/>
      <c r="G75" s="333" t="s">
        <v>10</v>
      </c>
      <c r="H75" s="334" t="s">
        <v>5</v>
      </c>
      <c r="I75" s="338" t="s">
        <v>361</v>
      </c>
      <c r="J75" s="339">
        <f>(SUM('Enter consumption data'!N15:'Enter consumption data'!N16))</f>
        <v>0</v>
      </c>
      <c r="K75" s="289">
        <f>(SUM('Enter consumption data'!O15:'Enter consumption data'!O16))</f>
        <v>0</v>
      </c>
      <c r="L75" s="340">
        <f t="shared" si="0"/>
        <v>0</v>
      </c>
      <c r="M75" s="341">
        <f t="shared" si="1"/>
        <v>0</v>
      </c>
    </row>
    <row r="76" spans="2:13" s="319" customFormat="1" ht="15" customHeight="1">
      <c r="B76" s="320"/>
      <c r="C76" s="321"/>
      <c r="D76" s="321"/>
      <c r="E76" s="321"/>
      <c r="F76" s="321"/>
      <c r="G76" s="333" t="s">
        <v>11</v>
      </c>
      <c r="H76" s="334" t="s">
        <v>5</v>
      </c>
      <c r="I76" s="338" t="s">
        <v>559</v>
      </c>
      <c r="J76" s="339">
        <f>(SUM('Enter consumption data'!N17:'Enter consumption data'!N18))</f>
        <v>0</v>
      </c>
      <c r="K76" s="289">
        <f>(SUM('Enter consumption data'!O17:'Enter consumption data'!O18))</f>
        <v>0</v>
      </c>
      <c r="L76" s="340">
        <f t="shared" si="0"/>
        <v>0</v>
      </c>
      <c r="M76" s="341">
        <f t="shared" si="1"/>
        <v>0</v>
      </c>
    </row>
    <row r="77" spans="2:13" s="319" customFormat="1" ht="15" customHeight="1">
      <c r="B77" s="320"/>
      <c r="C77" s="321"/>
      <c r="D77" s="321"/>
      <c r="E77" s="321"/>
      <c r="F77" s="321"/>
      <c r="G77" s="333" t="s">
        <v>11</v>
      </c>
      <c r="H77" s="334" t="s">
        <v>15</v>
      </c>
      <c r="I77" s="338" t="s">
        <v>560</v>
      </c>
      <c r="J77" s="339">
        <f>(SUM('Enter consumption data'!N19:'Enter consumption data'!N20))</f>
        <v>0</v>
      </c>
      <c r="K77" s="289">
        <f>(SUM('Enter consumption data'!O19:'Enter consumption data'!O20))</f>
        <v>0</v>
      </c>
      <c r="L77" s="340">
        <f t="shared" si="0"/>
        <v>0</v>
      </c>
      <c r="M77" s="341">
        <f t="shared" si="1"/>
        <v>0</v>
      </c>
    </row>
    <row r="78" spans="2:13" s="319" customFormat="1" ht="15" customHeight="1">
      <c r="B78" s="320"/>
      <c r="C78" s="321"/>
      <c r="D78" s="321"/>
      <c r="E78" s="321"/>
      <c r="F78" s="321"/>
      <c r="G78" s="333" t="s">
        <v>12</v>
      </c>
      <c r="H78" s="334" t="s">
        <v>5</v>
      </c>
      <c r="I78" s="338" t="s">
        <v>565</v>
      </c>
      <c r="J78" s="339">
        <f>(SUM('Enter consumption data'!N21:'Enter consumption data'!N22))</f>
        <v>0</v>
      </c>
      <c r="K78" s="289">
        <f>(SUM('Enter consumption data'!O21:'Enter consumption data'!O22))</f>
        <v>0</v>
      </c>
      <c r="L78" s="340">
        <f t="shared" si="0"/>
        <v>0</v>
      </c>
      <c r="M78" s="341">
        <f t="shared" si="1"/>
        <v>0</v>
      </c>
    </row>
    <row r="79" spans="2:13" s="319" customFormat="1" ht="15" customHeight="1">
      <c r="B79" s="320"/>
      <c r="C79" s="321"/>
      <c r="D79" s="321"/>
      <c r="E79" s="321"/>
      <c r="F79" s="321"/>
      <c r="G79" s="333" t="s">
        <v>12</v>
      </c>
      <c r="H79" s="334" t="s">
        <v>15</v>
      </c>
      <c r="I79" s="338" t="s">
        <v>566</v>
      </c>
      <c r="J79" s="339">
        <f>(SUM('Enter consumption data'!N23:'Enter consumption data'!N24))</f>
        <v>0</v>
      </c>
      <c r="K79" s="289">
        <f>(SUM('Enter consumption data'!O23:'Enter consumption data'!O24))</f>
        <v>0</v>
      </c>
      <c r="L79" s="340">
        <f t="shared" si="0"/>
        <v>0</v>
      </c>
      <c r="M79" s="341">
        <f t="shared" si="1"/>
        <v>0</v>
      </c>
    </row>
    <row r="80" spans="2:13" s="319" customFormat="1" ht="15" customHeight="1">
      <c r="B80" s="320"/>
      <c r="C80" s="321"/>
      <c r="D80" s="321"/>
      <c r="E80" s="321"/>
      <c r="F80" s="321"/>
      <c r="G80" s="333" t="s">
        <v>13</v>
      </c>
      <c r="H80" s="334" t="s">
        <v>5</v>
      </c>
      <c r="I80" s="338" t="s">
        <v>567</v>
      </c>
      <c r="J80" s="339">
        <f>(SUM('Enter consumption data'!N25:'Enter consumption data'!N27))</f>
        <v>0</v>
      </c>
      <c r="K80" s="289">
        <f>(SUM('Enter consumption data'!O25:'Enter consumption data'!O27))</f>
        <v>0</v>
      </c>
      <c r="L80" s="340">
        <f t="shared" si="0"/>
        <v>0</v>
      </c>
      <c r="M80" s="341">
        <f t="shared" si="1"/>
        <v>0</v>
      </c>
    </row>
    <row r="81" spans="2:13" s="319" customFormat="1" ht="15" customHeight="1">
      <c r="B81" s="320"/>
      <c r="C81" s="321"/>
      <c r="D81" s="321"/>
      <c r="E81" s="321"/>
      <c r="F81" s="321"/>
      <c r="G81" s="333" t="s">
        <v>13</v>
      </c>
      <c r="H81" s="334" t="s">
        <v>15</v>
      </c>
      <c r="I81" s="338" t="s">
        <v>568</v>
      </c>
      <c r="J81" s="339">
        <f>(SUM('Enter consumption data'!N28:'Enter consumption data'!N29))</f>
        <v>0</v>
      </c>
      <c r="K81" s="289">
        <f>(SUM('Enter consumption data'!O28:'Enter consumption data'!O29))</f>
        <v>0</v>
      </c>
      <c r="L81" s="340">
        <f t="shared" si="0"/>
        <v>0</v>
      </c>
      <c r="M81" s="341">
        <f t="shared" si="1"/>
        <v>0</v>
      </c>
    </row>
    <row r="82" spans="2:13" s="319" customFormat="1" ht="15" customHeight="1">
      <c r="B82" s="320"/>
      <c r="C82" s="321"/>
      <c r="D82" s="321"/>
      <c r="E82" s="321"/>
      <c r="F82" s="321"/>
      <c r="G82" s="333" t="s">
        <v>14</v>
      </c>
      <c r="H82" s="334" t="s">
        <v>15</v>
      </c>
      <c r="I82" s="338" t="s">
        <v>362</v>
      </c>
      <c r="J82" s="339">
        <f>(SUM('Enter consumption data'!N30:'Enter consumption data'!N31))</f>
        <v>0</v>
      </c>
      <c r="K82" s="289">
        <f>(SUM('Enter consumption data'!O30:'Enter consumption data'!O31))</f>
        <v>0</v>
      </c>
      <c r="L82" s="340">
        <f t="shared" si="0"/>
        <v>0</v>
      </c>
      <c r="M82" s="341">
        <f t="shared" si="1"/>
        <v>0</v>
      </c>
    </row>
    <row r="83" spans="2:13" s="319" customFormat="1" ht="15" customHeight="1">
      <c r="B83" s="320"/>
      <c r="C83" s="321"/>
      <c r="D83" s="321"/>
      <c r="E83" s="321"/>
      <c r="F83" s="321"/>
      <c r="G83" s="333" t="s">
        <v>16</v>
      </c>
      <c r="H83" s="334" t="s">
        <v>342</v>
      </c>
      <c r="I83" s="338" t="s">
        <v>363</v>
      </c>
      <c r="J83" s="339">
        <f>(SUM('Enter consumption data'!N32:'Enter consumption data'!N33))</f>
        <v>0</v>
      </c>
      <c r="K83" s="344"/>
      <c r="L83" s="340">
        <f t="shared" si="0"/>
        <v>0</v>
      </c>
      <c r="M83" s="345"/>
    </row>
    <row r="84" spans="2:13" s="319" customFormat="1" ht="15" customHeight="1">
      <c r="B84" s="320"/>
      <c r="C84" s="321"/>
      <c r="D84" s="321"/>
      <c r="E84" s="321"/>
      <c r="F84" s="321"/>
      <c r="G84" s="333" t="s">
        <v>17</v>
      </c>
      <c r="H84" s="334" t="s">
        <v>5</v>
      </c>
      <c r="I84" s="338" t="s">
        <v>364</v>
      </c>
      <c r="J84" s="339">
        <f>(SUM('Enter consumption data'!N34:'Enter consumption data'!N35))</f>
        <v>0</v>
      </c>
      <c r="K84" s="289">
        <f>(SUM('Enter consumption data'!O34:'Enter consumption data'!O35))</f>
        <v>0</v>
      </c>
      <c r="L84" s="340">
        <f t="shared" si="0"/>
        <v>0</v>
      </c>
      <c r="M84" s="341">
        <f t="shared" si="1"/>
        <v>0</v>
      </c>
    </row>
    <row r="85" spans="2:13" s="319" customFormat="1" ht="15" customHeight="1">
      <c r="B85" s="320"/>
      <c r="C85" s="321"/>
      <c r="D85" s="321"/>
      <c r="E85" s="321"/>
      <c r="F85" s="321"/>
      <c r="G85" s="597" t="s">
        <v>779</v>
      </c>
      <c r="H85" s="598" t="s">
        <v>15</v>
      </c>
      <c r="I85" s="599" t="s">
        <v>776</v>
      </c>
      <c r="J85" s="339">
        <f>(SUM('Enter consumption data'!N36:'Enter consumption data'!N37))</f>
        <v>0</v>
      </c>
      <c r="K85" s="289">
        <f>(SUM('Enter consumption data'!O36:'Enter consumption data'!O37))</f>
        <v>0</v>
      </c>
      <c r="L85" s="340">
        <f>(J85/$J$11)*100</f>
        <v>0</v>
      </c>
      <c r="M85" s="341">
        <f>(K85/$J$11)*100</f>
        <v>0</v>
      </c>
    </row>
    <row r="86" spans="2:13" s="319" customFormat="1" ht="15" customHeight="1">
      <c r="B86" s="320"/>
      <c r="C86" s="321"/>
      <c r="D86" s="321"/>
      <c r="E86" s="321"/>
      <c r="F86" s="321"/>
      <c r="G86" s="333" t="s">
        <v>220</v>
      </c>
      <c r="H86" s="334" t="s">
        <v>5</v>
      </c>
      <c r="I86" s="338" t="s">
        <v>771</v>
      </c>
      <c r="J86" s="339">
        <f>(SUM('Enter consumption data'!N38:'Enter consumption data'!N39))</f>
        <v>0</v>
      </c>
      <c r="K86" s="289">
        <f>(SUM('Enter consumption data'!O38:'Enter consumption data'!O39))</f>
        <v>0</v>
      </c>
      <c r="L86" s="340">
        <f t="shared" si="0"/>
        <v>0</v>
      </c>
      <c r="M86" s="341">
        <f t="shared" si="1"/>
        <v>0</v>
      </c>
    </row>
    <row r="87" spans="2:13" s="319" customFormat="1" ht="15" customHeight="1">
      <c r="B87" s="320"/>
      <c r="C87" s="321"/>
      <c r="D87" s="321"/>
      <c r="E87" s="321"/>
      <c r="F87" s="321"/>
      <c r="G87" s="333" t="s">
        <v>220</v>
      </c>
      <c r="H87" s="334" t="s">
        <v>342</v>
      </c>
      <c r="I87" s="338" t="s">
        <v>365</v>
      </c>
      <c r="J87" s="346"/>
      <c r="K87" s="344"/>
      <c r="L87" s="347"/>
      <c r="M87" s="345"/>
    </row>
    <row r="88" spans="2:13" s="319" customFormat="1" ht="15" customHeight="1" thickBot="1">
      <c r="B88" s="320"/>
      <c r="C88" s="321"/>
      <c r="D88" s="321"/>
      <c r="E88" s="321"/>
      <c r="F88" s="321"/>
      <c r="G88" s="333" t="s">
        <v>221</v>
      </c>
      <c r="H88" s="334" t="s">
        <v>342</v>
      </c>
      <c r="I88" s="338" t="s">
        <v>366</v>
      </c>
      <c r="J88" s="346"/>
      <c r="K88" s="344"/>
      <c r="L88" s="348"/>
      <c r="M88" s="349"/>
    </row>
    <row r="89" spans="2:13" s="319" customFormat="1" ht="15" customHeight="1">
      <c r="B89" s="320"/>
      <c r="C89" s="321"/>
      <c r="D89" s="321"/>
      <c r="E89" s="321"/>
      <c r="F89" s="321"/>
      <c r="G89" s="350" t="s">
        <v>18</v>
      </c>
      <c r="H89" s="351" t="s">
        <v>5</v>
      </c>
      <c r="I89" s="352" t="s">
        <v>628</v>
      </c>
      <c r="J89" s="335">
        <f>(SUM('Enter consumption data'!N44:'Enter consumption data'!N45))</f>
        <v>0</v>
      </c>
      <c r="K89" s="279">
        <f>(SUM('Enter consumption data'!O44:'Enter consumption data'!O45))</f>
        <v>0</v>
      </c>
      <c r="L89" s="353">
        <f t="shared" si="0"/>
        <v>0</v>
      </c>
      <c r="M89" s="354">
        <f t="shared" si="1"/>
        <v>0</v>
      </c>
    </row>
    <row r="90" spans="2:13" s="319" customFormat="1" ht="15" customHeight="1">
      <c r="B90" s="320"/>
      <c r="C90" s="321"/>
      <c r="D90" s="321"/>
      <c r="E90" s="321"/>
      <c r="F90" s="321"/>
      <c r="G90" s="333" t="s">
        <v>18</v>
      </c>
      <c r="H90" s="334" t="s">
        <v>15</v>
      </c>
      <c r="I90" s="338" t="s">
        <v>564</v>
      </c>
      <c r="J90" s="339">
        <f>(SUM('Enter consumption data'!N46:'Enter consumption data'!N47))</f>
        <v>0</v>
      </c>
      <c r="K90" s="289">
        <f>(SUM('Enter consumption data'!O46:'Enter consumption data'!O47))</f>
        <v>0</v>
      </c>
      <c r="L90" s="340">
        <f t="shared" si="0"/>
        <v>0</v>
      </c>
      <c r="M90" s="341">
        <f t="shared" si="1"/>
        <v>0</v>
      </c>
    </row>
    <row r="91" spans="2:13" s="319" customFormat="1" ht="15" customHeight="1">
      <c r="B91" s="320"/>
      <c r="C91" s="321"/>
      <c r="D91" s="321"/>
      <c r="E91" s="321"/>
      <c r="F91" s="321"/>
      <c r="G91" s="333" t="s">
        <v>19</v>
      </c>
      <c r="H91" s="334" t="s">
        <v>5</v>
      </c>
      <c r="I91" s="338" t="s">
        <v>561</v>
      </c>
      <c r="J91" s="339">
        <f>(SUM('Enter consumption data'!N48:'Enter consumption data'!N49))</f>
        <v>0</v>
      </c>
      <c r="K91" s="289">
        <f>(SUM('Enter consumption data'!O48:'Enter consumption data'!O49))</f>
        <v>0</v>
      </c>
      <c r="L91" s="340">
        <f t="shared" si="0"/>
        <v>0</v>
      </c>
      <c r="M91" s="341">
        <f t="shared" si="1"/>
        <v>0</v>
      </c>
    </row>
    <row r="92" spans="2:13" s="319" customFormat="1" ht="15" customHeight="1" thickBot="1">
      <c r="B92" s="320"/>
      <c r="C92" s="321"/>
      <c r="D92" s="321"/>
      <c r="E92" s="321"/>
      <c r="F92" s="321"/>
      <c r="G92" s="333" t="s">
        <v>19</v>
      </c>
      <c r="H92" s="334" t="s">
        <v>15</v>
      </c>
      <c r="I92" s="338" t="s">
        <v>562</v>
      </c>
      <c r="J92" s="339">
        <f>(SUM('Enter consumption data'!N50:'Enter consumption data'!N51))</f>
        <v>0</v>
      </c>
      <c r="K92" s="289">
        <f>(SUM('Enter consumption data'!O50:'Enter consumption data'!O51))</f>
        <v>0</v>
      </c>
      <c r="L92" s="355">
        <f t="shared" si="0"/>
        <v>0</v>
      </c>
      <c r="M92" s="356">
        <f t="shared" si="1"/>
        <v>0</v>
      </c>
    </row>
    <row r="93" spans="2:13" s="319" customFormat="1" ht="15" customHeight="1">
      <c r="B93" s="320"/>
      <c r="C93" s="321"/>
      <c r="D93" s="321"/>
      <c r="E93" s="321"/>
      <c r="F93" s="321"/>
      <c r="G93" s="350" t="s">
        <v>22</v>
      </c>
      <c r="H93" s="351" t="s">
        <v>5</v>
      </c>
      <c r="I93" s="352" t="s">
        <v>629</v>
      </c>
      <c r="J93" s="357">
        <f>(SUM('Enter consumption data'!N52:'Enter consumption data'!N55))</f>
        <v>0</v>
      </c>
      <c r="K93" s="302">
        <f>(SUM('Enter consumption data'!O52:'Enter consumption data'!O55))</f>
        <v>0</v>
      </c>
      <c r="L93" s="353">
        <f t="shared" ref="L93:L109" si="2">(J93/$J$11)*100</f>
        <v>0</v>
      </c>
      <c r="M93" s="354">
        <f t="shared" ref="M93:M109" si="3">(K93/$J$11)*100</f>
        <v>0</v>
      </c>
    </row>
    <row r="94" spans="2:13" s="319" customFormat="1" ht="15" customHeight="1">
      <c r="B94" s="320"/>
      <c r="C94" s="321"/>
      <c r="D94" s="321"/>
      <c r="E94" s="321"/>
      <c r="F94" s="321"/>
      <c r="G94" s="333" t="s">
        <v>22</v>
      </c>
      <c r="H94" s="334" t="s">
        <v>15</v>
      </c>
      <c r="I94" s="283" t="s">
        <v>630</v>
      </c>
      <c r="J94" s="339">
        <f>(SUM('Enter consumption data'!N56:'Enter consumption data'!N58))</f>
        <v>0</v>
      </c>
      <c r="K94" s="289">
        <f>(SUM('Enter consumption data'!O56:'Enter consumption data'!O58))</f>
        <v>0</v>
      </c>
      <c r="L94" s="340">
        <f t="shared" si="2"/>
        <v>0</v>
      </c>
      <c r="M94" s="341">
        <f t="shared" si="3"/>
        <v>0</v>
      </c>
    </row>
    <row r="95" spans="2:13" s="319" customFormat="1" ht="15" customHeight="1">
      <c r="B95" s="320"/>
      <c r="C95" s="321"/>
      <c r="D95" s="321"/>
      <c r="E95" s="321"/>
      <c r="F95" s="321"/>
      <c r="G95" s="333" t="s">
        <v>22</v>
      </c>
      <c r="H95" s="334" t="s">
        <v>570</v>
      </c>
      <c r="I95" s="283" t="s">
        <v>631</v>
      </c>
      <c r="J95" s="339">
        <f>(SUM('Enter consumption data'!N59:'Enter consumption data'!N60))</f>
        <v>0</v>
      </c>
      <c r="K95" s="289">
        <f>(SUM('Enter consumption data'!O59:'Enter consumption data'!O60))</f>
        <v>0</v>
      </c>
      <c r="L95" s="340">
        <f t="shared" si="2"/>
        <v>0</v>
      </c>
      <c r="M95" s="341">
        <f t="shared" si="3"/>
        <v>0</v>
      </c>
    </row>
    <row r="96" spans="2:13" s="319" customFormat="1" ht="15" customHeight="1">
      <c r="B96" s="320"/>
      <c r="C96" s="321"/>
      <c r="D96" s="321"/>
      <c r="E96" s="321"/>
      <c r="F96" s="321"/>
      <c r="G96" s="333" t="s">
        <v>23</v>
      </c>
      <c r="H96" s="334" t="s">
        <v>5</v>
      </c>
      <c r="I96" s="283" t="s">
        <v>383</v>
      </c>
      <c r="J96" s="339">
        <f>(SUM('Enter consumption data'!N61:'Enter consumption data'!N62))</f>
        <v>0</v>
      </c>
      <c r="K96" s="289">
        <f>(SUM('Enter consumption data'!O61:'Enter consumption data'!O62))</f>
        <v>0</v>
      </c>
      <c r="L96" s="340">
        <f t="shared" si="2"/>
        <v>0</v>
      </c>
      <c r="M96" s="341">
        <f t="shared" si="3"/>
        <v>0</v>
      </c>
    </row>
    <row r="97" spans="2:13" s="319" customFormat="1" ht="15" customHeight="1">
      <c r="B97" s="320"/>
      <c r="C97" s="321"/>
      <c r="D97" s="321"/>
      <c r="E97" s="321"/>
      <c r="F97" s="321"/>
      <c r="G97" s="333" t="s">
        <v>25</v>
      </c>
      <c r="H97" s="334" t="s">
        <v>5</v>
      </c>
      <c r="I97" s="283" t="s">
        <v>632</v>
      </c>
      <c r="J97" s="339">
        <f>(SUM('Enter consumption data'!N63:'Enter consumption data'!N66))</f>
        <v>0</v>
      </c>
      <c r="K97" s="289">
        <f>(SUM('Enter consumption data'!O63:'Enter consumption data'!O66))</f>
        <v>0</v>
      </c>
      <c r="L97" s="340">
        <f t="shared" si="2"/>
        <v>0</v>
      </c>
      <c r="M97" s="341">
        <f t="shared" si="3"/>
        <v>0</v>
      </c>
    </row>
    <row r="98" spans="2:13" s="319" customFormat="1" ht="15" customHeight="1">
      <c r="B98" s="320"/>
      <c r="C98" s="321"/>
      <c r="D98" s="321"/>
      <c r="E98" s="321"/>
      <c r="F98" s="321"/>
      <c r="G98" s="333" t="s">
        <v>25</v>
      </c>
      <c r="H98" s="334" t="s">
        <v>15</v>
      </c>
      <c r="I98" s="283" t="s">
        <v>633</v>
      </c>
      <c r="J98" s="339">
        <f>(SUM('Enter consumption data'!N67:'Enter consumption data'!N69))</f>
        <v>0</v>
      </c>
      <c r="K98" s="289">
        <f>(SUM('Enter consumption data'!O67:'Enter consumption data'!O69))</f>
        <v>0</v>
      </c>
      <c r="L98" s="340">
        <f t="shared" si="2"/>
        <v>0</v>
      </c>
      <c r="M98" s="341">
        <f t="shared" si="3"/>
        <v>0</v>
      </c>
    </row>
    <row r="99" spans="2:13" s="319" customFormat="1" ht="15" customHeight="1">
      <c r="B99" s="320"/>
      <c r="C99" s="321"/>
      <c r="D99" s="321"/>
      <c r="E99" s="321"/>
      <c r="F99" s="321"/>
      <c r="G99" s="333" t="s">
        <v>27</v>
      </c>
      <c r="H99" s="334" t="s">
        <v>5</v>
      </c>
      <c r="I99" s="283" t="s">
        <v>384</v>
      </c>
      <c r="J99" s="339">
        <f>(SUM('Enter consumption data'!N70:'Enter consumption data'!N71))</f>
        <v>0</v>
      </c>
      <c r="K99" s="289">
        <f>(SUM('Enter consumption data'!O70:'Enter consumption data'!O71))</f>
        <v>0</v>
      </c>
      <c r="L99" s="340">
        <f t="shared" si="2"/>
        <v>0</v>
      </c>
      <c r="M99" s="341">
        <f t="shared" si="3"/>
        <v>0</v>
      </c>
    </row>
    <row r="100" spans="2:13" s="319" customFormat="1" ht="15" customHeight="1">
      <c r="B100" s="320"/>
      <c r="C100" s="321"/>
      <c r="D100" s="321"/>
      <c r="E100" s="321"/>
      <c r="F100" s="321"/>
      <c r="G100" s="333" t="s">
        <v>28</v>
      </c>
      <c r="H100" s="334" t="s">
        <v>5</v>
      </c>
      <c r="I100" s="283" t="s">
        <v>634</v>
      </c>
      <c r="J100" s="339">
        <f>(SUM('Enter consumption data'!N72:'Enter consumption data'!N73))</f>
        <v>0</v>
      </c>
      <c r="K100" s="289">
        <f>(SUM('Enter consumption data'!O72:'Enter consumption data'!O73))</f>
        <v>0</v>
      </c>
      <c r="L100" s="340">
        <f t="shared" si="2"/>
        <v>0</v>
      </c>
      <c r="M100" s="341">
        <f t="shared" si="3"/>
        <v>0</v>
      </c>
    </row>
    <row r="101" spans="2:13" s="319" customFormat="1" ht="15" customHeight="1">
      <c r="B101" s="320"/>
      <c r="C101" s="321"/>
      <c r="D101" s="321"/>
      <c r="E101" s="321"/>
      <c r="F101" s="321"/>
      <c r="G101" s="333" t="s">
        <v>28</v>
      </c>
      <c r="H101" s="334" t="s">
        <v>15</v>
      </c>
      <c r="I101" s="283" t="s">
        <v>635</v>
      </c>
      <c r="J101" s="339">
        <f>(SUM('Enter consumption data'!N74:'Enter consumption data'!N75))</f>
        <v>0</v>
      </c>
      <c r="K101" s="289">
        <f>(SUM('Enter consumption data'!O74:'Enter consumption data'!O75))</f>
        <v>0</v>
      </c>
      <c r="L101" s="340">
        <f t="shared" si="2"/>
        <v>0</v>
      </c>
      <c r="M101" s="341">
        <f t="shared" si="3"/>
        <v>0</v>
      </c>
    </row>
    <row r="102" spans="2:13" s="319" customFormat="1" ht="15" customHeight="1">
      <c r="B102" s="320"/>
      <c r="C102" s="321"/>
      <c r="D102" s="321"/>
      <c r="E102" s="321"/>
      <c r="F102" s="321"/>
      <c r="G102" s="333" t="s">
        <v>29</v>
      </c>
      <c r="H102" s="334" t="s">
        <v>5</v>
      </c>
      <c r="I102" s="283" t="s">
        <v>385</v>
      </c>
      <c r="J102" s="339">
        <f>(SUM('Enter consumption data'!N76:'Enter consumption data'!N77))</f>
        <v>0</v>
      </c>
      <c r="K102" s="289">
        <f>(SUM('Enter consumption data'!O76:'Enter consumption data'!O77))</f>
        <v>0</v>
      </c>
      <c r="L102" s="340">
        <f t="shared" si="2"/>
        <v>0</v>
      </c>
      <c r="M102" s="341">
        <f t="shared" si="3"/>
        <v>0</v>
      </c>
    </row>
    <row r="103" spans="2:13" s="319" customFormat="1" ht="15" customHeight="1">
      <c r="B103" s="320"/>
      <c r="C103" s="321"/>
      <c r="D103" s="321"/>
      <c r="E103" s="321"/>
      <c r="F103" s="321"/>
      <c r="G103" s="333" t="s">
        <v>32</v>
      </c>
      <c r="H103" s="334" t="s">
        <v>15</v>
      </c>
      <c r="I103" s="283" t="s">
        <v>386</v>
      </c>
      <c r="J103" s="339">
        <f>(SUM('Enter consumption data'!N78:'Enter consumption data'!N80))</f>
        <v>0</v>
      </c>
      <c r="K103" s="289">
        <f>(SUM('Enter consumption data'!O78:'Enter consumption data'!O80))</f>
        <v>0</v>
      </c>
      <c r="L103" s="340">
        <f t="shared" si="2"/>
        <v>0</v>
      </c>
      <c r="M103" s="341">
        <f t="shared" si="3"/>
        <v>0</v>
      </c>
    </row>
    <row r="104" spans="2:13" s="319" customFormat="1" ht="15" customHeight="1">
      <c r="B104" s="320"/>
      <c r="C104" s="321"/>
      <c r="D104" s="321"/>
      <c r="E104" s="321"/>
      <c r="F104" s="321"/>
      <c r="G104" s="333" t="s">
        <v>35</v>
      </c>
      <c r="H104" s="334" t="s">
        <v>5</v>
      </c>
      <c r="I104" s="283" t="s">
        <v>636</v>
      </c>
      <c r="J104" s="339">
        <f>(SUM('Enter consumption data'!N81:'Enter consumption data'!N82))</f>
        <v>0</v>
      </c>
      <c r="K104" s="289">
        <f>(SUM('Enter consumption data'!O81:'Enter consumption data'!O82))</f>
        <v>0</v>
      </c>
      <c r="L104" s="340">
        <f t="shared" si="2"/>
        <v>0</v>
      </c>
      <c r="M104" s="341">
        <f t="shared" si="3"/>
        <v>0</v>
      </c>
    </row>
    <row r="105" spans="2:13" s="319" customFormat="1" ht="15" customHeight="1">
      <c r="B105" s="320"/>
      <c r="C105" s="321"/>
      <c r="D105" s="321"/>
      <c r="E105" s="321"/>
      <c r="F105" s="321"/>
      <c r="G105" s="333" t="s">
        <v>35</v>
      </c>
      <c r="H105" s="334" t="s">
        <v>15</v>
      </c>
      <c r="I105" s="283" t="s">
        <v>637</v>
      </c>
      <c r="J105" s="339">
        <f>(SUM('Enter consumption data'!N83:'Enter consumption data'!N84))</f>
        <v>0</v>
      </c>
      <c r="K105" s="289">
        <f>(SUM('Enter consumption data'!O83:'Enter consumption data'!O84))</f>
        <v>0</v>
      </c>
      <c r="L105" s="340">
        <f t="shared" si="2"/>
        <v>0</v>
      </c>
      <c r="M105" s="341">
        <f t="shared" si="3"/>
        <v>0</v>
      </c>
    </row>
    <row r="106" spans="2:13" s="319" customFormat="1" ht="15" customHeight="1">
      <c r="B106" s="320"/>
      <c r="C106" s="321"/>
      <c r="D106" s="321"/>
      <c r="E106" s="321"/>
      <c r="F106" s="321"/>
      <c r="G106" s="333" t="s">
        <v>36</v>
      </c>
      <c r="H106" s="334" t="s">
        <v>5</v>
      </c>
      <c r="I106" s="283" t="s">
        <v>387</v>
      </c>
      <c r="J106" s="339">
        <f>(SUM('Enter consumption data'!N85:'Enter consumption data'!N86))</f>
        <v>0</v>
      </c>
      <c r="K106" s="289">
        <f>(SUM('Enter consumption data'!O85:'Enter consumption data'!O86))</f>
        <v>0</v>
      </c>
      <c r="L106" s="340">
        <f t="shared" si="2"/>
        <v>0</v>
      </c>
      <c r="M106" s="341">
        <f t="shared" si="3"/>
        <v>0</v>
      </c>
    </row>
    <row r="107" spans="2:13" s="319" customFormat="1" ht="15" customHeight="1">
      <c r="B107" s="320"/>
      <c r="C107" s="321"/>
      <c r="D107" s="321"/>
      <c r="E107" s="321"/>
      <c r="F107" s="321"/>
      <c r="G107" s="333" t="s">
        <v>38</v>
      </c>
      <c r="H107" s="334" t="s">
        <v>15</v>
      </c>
      <c r="I107" s="283" t="s">
        <v>388</v>
      </c>
      <c r="J107" s="339">
        <f>(SUM('Enter consumption data'!N87:'Enter consumption data'!N88))</f>
        <v>0</v>
      </c>
      <c r="K107" s="289">
        <f>(SUM('Enter consumption data'!O87:'Enter consumption data'!O88))</f>
        <v>0</v>
      </c>
      <c r="L107" s="340">
        <f t="shared" si="2"/>
        <v>0</v>
      </c>
      <c r="M107" s="341">
        <f t="shared" si="3"/>
        <v>0</v>
      </c>
    </row>
    <row r="108" spans="2:13" s="319" customFormat="1" ht="15" customHeight="1">
      <c r="B108" s="320"/>
      <c r="C108" s="321"/>
      <c r="D108" s="321"/>
      <c r="E108" s="321"/>
      <c r="F108" s="321"/>
      <c r="G108" s="333" t="s">
        <v>39</v>
      </c>
      <c r="H108" s="334" t="s">
        <v>5</v>
      </c>
      <c r="I108" s="283" t="s">
        <v>389</v>
      </c>
      <c r="J108" s="339">
        <f>(SUM('Enter consumption data'!N89:'Enter consumption data'!N90))</f>
        <v>0</v>
      </c>
      <c r="K108" s="289">
        <f>(SUM('Enter consumption data'!O89:'Enter consumption data'!O90))</f>
        <v>0</v>
      </c>
      <c r="L108" s="340">
        <f t="shared" si="2"/>
        <v>0</v>
      </c>
      <c r="M108" s="341">
        <f t="shared" si="3"/>
        <v>0</v>
      </c>
    </row>
    <row r="109" spans="2:13" s="319" customFormat="1" ht="15" customHeight="1">
      <c r="B109" s="320"/>
      <c r="C109" s="321"/>
      <c r="D109" s="321"/>
      <c r="E109" s="321"/>
      <c r="F109" s="321"/>
      <c r="G109" s="333" t="s">
        <v>222</v>
      </c>
      <c r="H109" s="334" t="s">
        <v>5</v>
      </c>
      <c r="I109" s="283" t="s">
        <v>755</v>
      </c>
      <c r="J109" s="339">
        <f>(SUM('Enter consumption data'!N91:'Enter consumption data'!N92))</f>
        <v>0</v>
      </c>
      <c r="K109" s="289">
        <f>(SUM('Enter consumption data'!O91:'Enter consumption data'!O92))</f>
        <v>0</v>
      </c>
      <c r="L109" s="340">
        <f t="shared" si="2"/>
        <v>0</v>
      </c>
      <c r="M109" s="341">
        <f t="shared" si="3"/>
        <v>0</v>
      </c>
    </row>
    <row r="110" spans="2:13" s="319" customFormat="1" ht="15" customHeight="1">
      <c r="B110" s="320"/>
      <c r="C110" s="321"/>
      <c r="D110" s="321"/>
      <c r="E110" s="321"/>
      <c r="F110" s="321"/>
      <c r="G110" s="333" t="s">
        <v>222</v>
      </c>
      <c r="H110" s="334" t="s">
        <v>342</v>
      </c>
      <c r="I110" s="283" t="s">
        <v>390</v>
      </c>
      <c r="J110" s="346"/>
      <c r="K110" s="344"/>
      <c r="L110" s="347"/>
      <c r="M110" s="345"/>
    </row>
    <row r="111" spans="2:13" s="319" customFormat="1" ht="15" customHeight="1">
      <c r="B111" s="320"/>
      <c r="C111" s="321"/>
      <c r="D111" s="321"/>
      <c r="E111" s="321"/>
      <c r="F111" s="321"/>
      <c r="G111" s="333" t="s">
        <v>223</v>
      </c>
      <c r="H111" s="334" t="s">
        <v>342</v>
      </c>
      <c r="I111" s="283" t="s">
        <v>391</v>
      </c>
      <c r="J111" s="346"/>
      <c r="K111" s="358"/>
      <c r="L111" s="347"/>
      <c r="M111" s="345"/>
    </row>
    <row r="112" spans="2:13" s="319" customFormat="1" ht="15" customHeight="1">
      <c r="B112" s="320"/>
      <c r="C112" s="321"/>
      <c r="D112" s="321"/>
      <c r="E112" s="321"/>
      <c r="F112" s="321"/>
      <c r="G112" s="359" t="s">
        <v>24</v>
      </c>
      <c r="H112" s="360" t="s">
        <v>15</v>
      </c>
      <c r="I112" s="361" t="s">
        <v>392</v>
      </c>
      <c r="J112" s="339">
        <f>(SUM('Enter consumption data'!N97:'Enter consumption data'!N98))</f>
        <v>0</v>
      </c>
      <c r="K112" s="289">
        <f>(SUM('Enter consumption data'!O97:'Enter consumption data'!O98))</f>
        <v>0</v>
      </c>
      <c r="L112" s="340">
        <f t="shared" ref="L112:L131" si="4">(J112/$J$11)*100</f>
        <v>0</v>
      </c>
      <c r="M112" s="341">
        <f t="shared" ref="M112:M131" si="5">(K112/$J$11)*100</f>
        <v>0</v>
      </c>
    </row>
    <row r="113" spans="2:13" s="319" customFormat="1" ht="15" customHeight="1">
      <c r="B113" s="320"/>
      <c r="C113" s="321"/>
      <c r="D113" s="321"/>
      <c r="E113" s="321"/>
      <c r="F113" s="321"/>
      <c r="G113" s="333" t="s">
        <v>26</v>
      </c>
      <c r="H113" s="334" t="s">
        <v>5</v>
      </c>
      <c r="I113" s="283" t="s">
        <v>393</v>
      </c>
      <c r="J113" s="339">
        <f>(SUM('Enter consumption data'!N99:'Enter consumption data'!N100))</f>
        <v>0</v>
      </c>
      <c r="K113" s="289">
        <f>(SUM('Enter consumption data'!O99:'Enter consumption data'!O100))</f>
        <v>0</v>
      </c>
      <c r="L113" s="340">
        <f t="shared" si="4"/>
        <v>0</v>
      </c>
      <c r="M113" s="341">
        <f t="shared" si="5"/>
        <v>0</v>
      </c>
    </row>
    <row r="114" spans="2:13" s="319" customFormat="1" ht="15" customHeight="1">
      <c r="B114" s="320"/>
      <c r="C114" s="321"/>
      <c r="D114" s="321"/>
      <c r="E114" s="321"/>
      <c r="F114" s="321"/>
      <c r="G114" s="333" t="s">
        <v>30</v>
      </c>
      <c r="H114" s="334" t="s">
        <v>15</v>
      </c>
      <c r="I114" s="283" t="s">
        <v>394</v>
      </c>
      <c r="J114" s="339">
        <f>(SUM('Enter consumption data'!N101:'Enter consumption data'!N102))</f>
        <v>0</v>
      </c>
      <c r="K114" s="289">
        <f>(SUM('Enter consumption data'!O101:'Enter consumption data'!O102))</f>
        <v>0</v>
      </c>
      <c r="L114" s="340">
        <f t="shared" si="4"/>
        <v>0</v>
      </c>
      <c r="M114" s="341">
        <f t="shared" si="5"/>
        <v>0</v>
      </c>
    </row>
    <row r="115" spans="2:13" s="319" customFormat="1" ht="15" customHeight="1">
      <c r="B115" s="320"/>
      <c r="C115" s="321"/>
      <c r="D115" s="321"/>
      <c r="E115" s="321"/>
      <c r="F115" s="321"/>
      <c r="G115" s="333" t="s">
        <v>31</v>
      </c>
      <c r="H115" s="334" t="s">
        <v>15</v>
      </c>
      <c r="I115" s="283" t="s">
        <v>395</v>
      </c>
      <c r="J115" s="339">
        <f>(SUM('Enter consumption data'!N103:'Enter consumption data'!N104))</f>
        <v>0</v>
      </c>
      <c r="K115" s="289">
        <f>(SUM('Enter consumption data'!O103:'Enter consumption data'!O104))</f>
        <v>0</v>
      </c>
      <c r="L115" s="340">
        <f t="shared" si="4"/>
        <v>0</v>
      </c>
      <c r="M115" s="341">
        <f t="shared" si="5"/>
        <v>0</v>
      </c>
    </row>
    <row r="116" spans="2:13" s="319" customFormat="1" ht="15" customHeight="1">
      <c r="B116" s="320"/>
      <c r="C116" s="321"/>
      <c r="D116" s="321"/>
      <c r="E116" s="321"/>
      <c r="F116" s="321"/>
      <c r="G116" s="333" t="s">
        <v>33</v>
      </c>
      <c r="H116" s="334" t="s">
        <v>15</v>
      </c>
      <c r="I116" s="283" t="s">
        <v>396</v>
      </c>
      <c r="J116" s="339">
        <f>(SUM('Enter consumption data'!N105:'Enter consumption data'!N106))</f>
        <v>0</v>
      </c>
      <c r="K116" s="289">
        <f>(SUM('Enter consumption data'!O105:'Enter consumption data'!O106))</f>
        <v>0</v>
      </c>
      <c r="L116" s="340">
        <f t="shared" si="4"/>
        <v>0</v>
      </c>
      <c r="M116" s="341">
        <f t="shared" si="5"/>
        <v>0</v>
      </c>
    </row>
    <row r="117" spans="2:13" s="319" customFormat="1" ht="15" customHeight="1">
      <c r="B117" s="320"/>
      <c r="C117" s="321"/>
      <c r="D117" s="321"/>
      <c r="E117" s="321"/>
      <c r="F117" s="321"/>
      <c r="G117" s="333" t="s">
        <v>34</v>
      </c>
      <c r="H117" s="334" t="s">
        <v>15</v>
      </c>
      <c r="I117" s="283" t="s">
        <v>397</v>
      </c>
      <c r="J117" s="339">
        <f>(SUM('Enter consumption data'!N107:'Enter consumption data'!N108))</f>
        <v>0</v>
      </c>
      <c r="K117" s="289">
        <f>(SUM('Enter consumption data'!O107:'Enter consumption data'!O108))</f>
        <v>0</v>
      </c>
      <c r="L117" s="340">
        <f t="shared" si="4"/>
        <v>0</v>
      </c>
      <c r="M117" s="341">
        <f t="shared" si="5"/>
        <v>0</v>
      </c>
    </row>
    <row r="118" spans="2:13" s="319" customFormat="1" ht="15" customHeight="1">
      <c r="B118" s="320"/>
      <c r="C118" s="321"/>
      <c r="D118" s="321"/>
      <c r="E118" s="321"/>
      <c r="F118" s="321"/>
      <c r="G118" s="333" t="s">
        <v>37</v>
      </c>
      <c r="H118" s="334" t="s">
        <v>15</v>
      </c>
      <c r="I118" s="283" t="s">
        <v>398</v>
      </c>
      <c r="J118" s="339">
        <f>(SUM('Enter consumption data'!N109:'Enter consumption data'!N110))</f>
        <v>0</v>
      </c>
      <c r="K118" s="289">
        <f>(SUM('Enter consumption data'!O109:'Enter consumption data'!O110))</f>
        <v>0</v>
      </c>
      <c r="L118" s="340">
        <f t="shared" si="4"/>
        <v>0</v>
      </c>
      <c r="M118" s="341">
        <f t="shared" si="5"/>
        <v>0</v>
      </c>
    </row>
    <row r="119" spans="2:13" s="319" customFormat="1" ht="15" customHeight="1" thickBot="1">
      <c r="B119" s="320"/>
      <c r="C119" s="321"/>
      <c r="D119" s="321"/>
      <c r="E119" s="321"/>
      <c r="F119" s="321"/>
      <c r="G119" s="333" t="s">
        <v>222</v>
      </c>
      <c r="H119" s="334" t="s">
        <v>342</v>
      </c>
      <c r="I119" s="283" t="s">
        <v>399</v>
      </c>
      <c r="J119" s="346"/>
      <c r="K119" s="344"/>
      <c r="L119" s="348"/>
      <c r="M119" s="349"/>
    </row>
    <row r="120" spans="2:13" s="319" customFormat="1" ht="15" customHeight="1">
      <c r="B120" s="320"/>
      <c r="C120" s="321"/>
      <c r="D120" s="321"/>
      <c r="E120" s="321"/>
      <c r="F120" s="321"/>
      <c r="G120" s="350" t="s">
        <v>41</v>
      </c>
      <c r="H120" s="351" t="s">
        <v>15</v>
      </c>
      <c r="I120" s="276" t="s">
        <v>400</v>
      </c>
      <c r="J120" s="357">
        <f>(SUM('Enter consumption data'!N113:'Enter consumption data'!N114))</f>
        <v>0</v>
      </c>
      <c r="K120" s="302">
        <f>(SUM('Enter consumption data'!O113:'Enter consumption data'!O114))</f>
        <v>0</v>
      </c>
      <c r="L120" s="353">
        <f t="shared" si="4"/>
        <v>0</v>
      </c>
      <c r="M120" s="354">
        <f t="shared" si="5"/>
        <v>0</v>
      </c>
    </row>
    <row r="121" spans="2:13" s="319" customFormat="1" ht="15" customHeight="1">
      <c r="B121" s="320"/>
      <c r="C121" s="321"/>
      <c r="D121" s="321"/>
      <c r="E121" s="321"/>
      <c r="F121" s="321"/>
      <c r="G121" s="333" t="s">
        <v>42</v>
      </c>
      <c r="H121" s="334" t="s">
        <v>5</v>
      </c>
      <c r="I121" s="283" t="s">
        <v>401</v>
      </c>
      <c r="J121" s="339">
        <f>(SUM('Enter consumption data'!N115:'Enter consumption data'!N118))</f>
        <v>0</v>
      </c>
      <c r="K121" s="289">
        <f>(SUM('Enter consumption data'!O115:'Enter consumption data'!O118))</f>
        <v>0</v>
      </c>
      <c r="L121" s="340">
        <f t="shared" si="4"/>
        <v>0</v>
      </c>
      <c r="M121" s="341">
        <f t="shared" si="5"/>
        <v>0</v>
      </c>
    </row>
    <row r="122" spans="2:13" s="319" customFormat="1" ht="15" customHeight="1">
      <c r="B122" s="320"/>
      <c r="C122" s="321"/>
      <c r="D122" s="321"/>
      <c r="E122" s="321"/>
      <c r="F122" s="321"/>
      <c r="G122" s="333" t="s">
        <v>43</v>
      </c>
      <c r="H122" s="334" t="s">
        <v>5</v>
      </c>
      <c r="I122" s="283" t="s">
        <v>402</v>
      </c>
      <c r="J122" s="339">
        <f>(SUM('Enter consumption data'!N119:'Enter consumption data'!N120))</f>
        <v>0</v>
      </c>
      <c r="K122" s="289">
        <f>(SUM('Enter consumption data'!O119:'Enter consumption data'!O120))</f>
        <v>0</v>
      </c>
      <c r="L122" s="340">
        <f t="shared" si="4"/>
        <v>0</v>
      </c>
      <c r="M122" s="341">
        <f t="shared" si="5"/>
        <v>0</v>
      </c>
    </row>
    <row r="123" spans="2:13" s="319" customFormat="1" ht="15" customHeight="1">
      <c r="B123" s="320"/>
      <c r="C123" s="321"/>
      <c r="D123" s="321"/>
      <c r="E123" s="321"/>
      <c r="F123" s="321"/>
      <c r="G123" s="333" t="s">
        <v>44</v>
      </c>
      <c r="H123" s="334" t="s">
        <v>5</v>
      </c>
      <c r="I123" s="283" t="s">
        <v>403</v>
      </c>
      <c r="J123" s="339">
        <f>(SUM('Enter consumption data'!N121:'Enter consumption data'!N122))</f>
        <v>0</v>
      </c>
      <c r="K123" s="289">
        <f>(SUM('Enter consumption data'!O121:'Enter consumption data'!O122))</f>
        <v>0</v>
      </c>
      <c r="L123" s="340">
        <f t="shared" si="4"/>
        <v>0</v>
      </c>
      <c r="M123" s="341">
        <f t="shared" si="5"/>
        <v>0</v>
      </c>
    </row>
    <row r="124" spans="2:13" s="319" customFormat="1" ht="15" customHeight="1">
      <c r="B124" s="320"/>
      <c r="C124" s="321"/>
      <c r="D124" s="321"/>
      <c r="E124" s="321"/>
      <c r="F124" s="321"/>
      <c r="G124" s="333" t="s">
        <v>45</v>
      </c>
      <c r="H124" s="334" t="s">
        <v>5</v>
      </c>
      <c r="I124" s="283" t="s">
        <v>404</v>
      </c>
      <c r="J124" s="339">
        <f>(SUM('Enter consumption data'!N123:'Enter consumption data'!N124))</f>
        <v>0</v>
      </c>
      <c r="K124" s="289">
        <f>(SUM('Enter consumption data'!O123:'Enter consumption data'!O124))</f>
        <v>0</v>
      </c>
      <c r="L124" s="340">
        <f t="shared" si="4"/>
        <v>0</v>
      </c>
      <c r="M124" s="341">
        <f t="shared" si="5"/>
        <v>0</v>
      </c>
    </row>
    <row r="125" spans="2:13" s="319" customFormat="1" ht="15" customHeight="1">
      <c r="B125" s="320"/>
      <c r="C125" s="321"/>
      <c r="D125" s="321"/>
      <c r="E125" s="321"/>
      <c r="F125" s="321"/>
      <c r="G125" s="333" t="s">
        <v>46</v>
      </c>
      <c r="H125" s="334" t="s">
        <v>5</v>
      </c>
      <c r="I125" s="283" t="s">
        <v>405</v>
      </c>
      <c r="J125" s="339">
        <f>(SUM('Enter consumption data'!N125:'Enter consumption data'!N126))</f>
        <v>0</v>
      </c>
      <c r="K125" s="289">
        <f>(SUM('Enter consumption data'!O125:'Enter consumption data'!O126))</f>
        <v>0</v>
      </c>
      <c r="L125" s="340">
        <f t="shared" si="4"/>
        <v>0</v>
      </c>
      <c r="M125" s="341">
        <f t="shared" si="5"/>
        <v>0</v>
      </c>
    </row>
    <row r="126" spans="2:13" s="319" customFormat="1" ht="15" customHeight="1">
      <c r="B126" s="320"/>
      <c r="C126" s="321"/>
      <c r="D126" s="321"/>
      <c r="E126" s="321"/>
      <c r="F126" s="321"/>
      <c r="G126" s="333" t="s">
        <v>47</v>
      </c>
      <c r="H126" s="334" t="s">
        <v>5</v>
      </c>
      <c r="I126" s="283" t="s">
        <v>406</v>
      </c>
      <c r="J126" s="339">
        <f>(SUM('Enter consumption data'!N127:'Enter consumption data'!N128))</f>
        <v>0</v>
      </c>
      <c r="K126" s="289">
        <f>(SUM('Enter consumption data'!O127:'Enter consumption data'!O128))</f>
        <v>0</v>
      </c>
      <c r="L126" s="340">
        <f t="shared" si="4"/>
        <v>0</v>
      </c>
      <c r="M126" s="341">
        <f t="shared" si="5"/>
        <v>0</v>
      </c>
    </row>
    <row r="127" spans="2:13" s="319" customFormat="1" ht="15" customHeight="1">
      <c r="B127" s="320"/>
      <c r="C127" s="321"/>
      <c r="D127" s="321"/>
      <c r="E127" s="321"/>
      <c r="F127" s="321"/>
      <c r="G127" s="333" t="s">
        <v>48</v>
      </c>
      <c r="H127" s="334" t="s">
        <v>15</v>
      </c>
      <c r="I127" s="283" t="s">
        <v>407</v>
      </c>
      <c r="J127" s="339">
        <f>(SUM('Enter consumption data'!N129:'Enter consumption data'!N130))</f>
        <v>0</v>
      </c>
      <c r="K127" s="289">
        <f>(SUM('Enter consumption data'!O129:'Enter consumption data'!O130))</f>
        <v>0</v>
      </c>
      <c r="L127" s="340">
        <f t="shared" si="4"/>
        <v>0</v>
      </c>
      <c r="M127" s="341">
        <f t="shared" si="5"/>
        <v>0</v>
      </c>
    </row>
    <row r="128" spans="2:13" s="319" customFormat="1" ht="15" customHeight="1">
      <c r="B128" s="320"/>
      <c r="C128" s="321"/>
      <c r="D128" s="321"/>
      <c r="E128" s="321"/>
      <c r="F128" s="321"/>
      <c r="G128" s="333" t="s">
        <v>49</v>
      </c>
      <c r="H128" s="334" t="s">
        <v>15</v>
      </c>
      <c r="I128" s="283" t="s">
        <v>408</v>
      </c>
      <c r="J128" s="339">
        <f>(SUM('Enter consumption data'!N131:'Enter consumption data'!N132))</f>
        <v>0</v>
      </c>
      <c r="K128" s="289">
        <f>(SUM('Enter consumption data'!O131:'Enter consumption data'!O132))</f>
        <v>0</v>
      </c>
      <c r="L128" s="340">
        <f t="shared" si="4"/>
        <v>0</v>
      </c>
      <c r="M128" s="341">
        <f t="shared" si="5"/>
        <v>0</v>
      </c>
    </row>
    <row r="129" spans="2:13" s="319" customFormat="1" ht="15" customHeight="1">
      <c r="B129" s="320"/>
      <c r="C129" s="321"/>
      <c r="D129" s="321"/>
      <c r="E129" s="321"/>
      <c r="F129" s="321"/>
      <c r="G129" s="333" t="s">
        <v>50</v>
      </c>
      <c r="H129" s="334" t="s">
        <v>5</v>
      </c>
      <c r="I129" s="283" t="s">
        <v>409</v>
      </c>
      <c r="J129" s="339">
        <f>(SUM('Enter consumption data'!N133:'Enter consumption data'!N134))</f>
        <v>0</v>
      </c>
      <c r="K129" s="289">
        <f>(SUM('Enter consumption data'!O133:'Enter consumption data'!O134))</f>
        <v>0</v>
      </c>
      <c r="L129" s="340">
        <f t="shared" si="4"/>
        <v>0</v>
      </c>
      <c r="M129" s="341">
        <f t="shared" si="5"/>
        <v>0</v>
      </c>
    </row>
    <row r="130" spans="2:13" s="319" customFormat="1" ht="15" customHeight="1">
      <c r="B130" s="320"/>
      <c r="C130" s="321"/>
      <c r="D130" s="321"/>
      <c r="E130" s="321"/>
      <c r="F130" s="321"/>
      <c r="G130" s="333" t="s">
        <v>224</v>
      </c>
      <c r="H130" s="334" t="s">
        <v>15</v>
      </c>
      <c r="I130" s="283" t="s">
        <v>410</v>
      </c>
      <c r="J130" s="339">
        <f>(SUM('Enter consumption data'!N135:'Enter consumption data'!N136))</f>
        <v>0</v>
      </c>
      <c r="K130" s="289">
        <f>(SUM('Enter consumption data'!O135:'Enter consumption data'!O136))</f>
        <v>0</v>
      </c>
      <c r="L130" s="340">
        <f>(J130/$J$11)*100</f>
        <v>0</v>
      </c>
      <c r="M130" s="341">
        <f>(K130/$J$11)*100</f>
        <v>0</v>
      </c>
    </row>
    <row r="131" spans="2:13" s="319" customFormat="1" ht="15" customHeight="1">
      <c r="B131" s="320"/>
      <c r="C131" s="321"/>
      <c r="D131" s="321"/>
      <c r="E131" s="321"/>
      <c r="F131" s="321"/>
      <c r="G131" s="333" t="s">
        <v>224</v>
      </c>
      <c r="H131" s="334" t="s">
        <v>15</v>
      </c>
      <c r="I131" s="283" t="s">
        <v>769</v>
      </c>
      <c r="J131" s="339">
        <f>(SUM('Enter consumption data'!N137:'Enter consumption data'!N138))</f>
        <v>0</v>
      </c>
      <c r="K131" s="289">
        <f>(SUM('Enter consumption data'!O137:'Enter consumption data'!O138))</f>
        <v>0</v>
      </c>
      <c r="L131" s="340">
        <f t="shared" si="4"/>
        <v>0</v>
      </c>
      <c r="M131" s="341">
        <f t="shared" si="5"/>
        <v>0</v>
      </c>
    </row>
    <row r="132" spans="2:13" s="319" customFormat="1" ht="15" customHeight="1" thickBot="1">
      <c r="B132" s="320"/>
      <c r="C132" s="321"/>
      <c r="D132" s="321"/>
      <c r="E132" s="321"/>
      <c r="F132" s="321"/>
      <c r="G132" s="333" t="s">
        <v>224</v>
      </c>
      <c r="H132" s="334" t="s">
        <v>342</v>
      </c>
      <c r="I132" s="283" t="s">
        <v>390</v>
      </c>
      <c r="J132" s="346"/>
      <c r="K132" s="344"/>
      <c r="L132" s="348"/>
      <c r="M132" s="349"/>
    </row>
    <row r="133" spans="2:13" s="319" customFormat="1" ht="15" customHeight="1">
      <c r="B133" s="320"/>
      <c r="C133" s="321"/>
      <c r="D133" s="321"/>
      <c r="E133" s="321"/>
      <c r="F133" s="321"/>
      <c r="G133" s="350" t="s">
        <v>51</v>
      </c>
      <c r="H133" s="351" t="s">
        <v>5</v>
      </c>
      <c r="I133" s="276" t="s">
        <v>638</v>
      </c>
      <c r="J133" s="357">
        <f>(SUM('Enter consumption data'!N141:'Enter consumption data'!N142))</f>
        <v>0</v>
      </c>
      <c r="K133" s="302">
        <f>(SUM('Enter consumption data'!O141:'Enter consumption data'!O142))</f>
        <v>0</v>
      </c>
      <c r="L133" s="353">
        <f t="shared" ref="L133:L155" si="6">(J133/$J$11)*100</f>
        <v>0</v>
      </c>
      <c r="M133" s="354">
        <f t="shared" ref="M133:M155" si="7">(K133/$J$11)*100</f>
        <v>0</v>
      </c>
    </row>
    <row r="134" spans="2:13" s="319" customFormat="1" ht="15" customHeight="1">
      <c r="B134" s="320"/>
      <c r="C134" s="321"/>
      <c r="D134" s="321"/>
      <c r="E134" s="321"/>
      <c r="F134" s="321"/>
      <c r="G134" s="333" t="s">
        <v>51</v>
      </c>
      <c r="H134" s="334" t="s">
        <v>15</v>
      </c>
      <c r="I134" s="283" t="s">
        <v>639</v>
      </c>
      <c r="J134" s="339">
        <f>(SUM('Enter consumption data'!N143:'Enter consumption data'!N144))</f>
        <v>0</v>
      </c>
      <c r="K134" s="289">
        <f>(SUM('Enter consumption data'!O143:'Enter consumption data'!O144))</f>
        <v>0</v>
      </c>
      <c r="L134" s="340">
        <f t="shared" si="6"/>
        <v>0</v>
      </c>
      <c r="M134" s="341">
        <f t="shared" si="7"/>
        <v>0</v>
      </c>
    </row>
    <row r="135" spans="2:13" s="319" customFormat="1" ht="15" customHeight="1">
      <c r="B135" s="320"/>
      <c r="C135" s="321"/>
      <c r="D135" s="321"/>
      <c r="E135" s="321"/>
      <c r="F135" s="321"/>
      <c r="G135" s="333" t="s">
        <v>52</v>
      </c>
      <c r="H135" s="334" t="s">
        <v>5</v>
      </c>
      <c r="I135" s="283" t="s">
        <v>640</v>
      </c>
      <c r="J135" s="339">
        <f>(SUM('Enter consumption data'!N145:'Enter consumption data'!N146))</f>
        <v>0</v>
      </c>
      <c r="K135" s="289">
        <f>(SUM('Enter consumption data'!O145:'Enter consumption data'!O146))</f>
        <v>0</v>
      </c>
      <c r="L135" s="340">
        <f t="shared" si="6"/>
        <v>0</v>
      </c>
      <c r="M135" s="341">
        <f t="shared" si="7"/>
        <v>0</v>
      </c>
    </row>
    <row r="136" spans="2:13" s="319" customFormat="1" ht="15" customHeight="1">
      <c r="B136" s="320"/>
      <c r="C136" s="321"/>
      <c r="D136" s="321"/>
      <c r="E136" s="321"/>
      <c r="F136" s="321"/>
      <c r="G136" s="333" t="s">
        <v>52</v>
      </c>
      <c r="H136" s="334" t="s">
        <v>15</v>
      </c>
      <c r="I136" s="283" t="s">
        <v>641</v>
      </c>
      <c r="J136" s="339">
        <f>(SUM('Enter consumption data'!N147:'Enter consumption data'!N148))</f>
        <v>0</v>
      </c>
      <c r="K136" s="289">
        <f>(SUM('Enter consumption data'!O147:'Enter consumption data'!O148))</f>
        <v>0</v>
      </c>
      <c r="L136" s="340">
        <f t="shared" si="6"/>
        <v>0</v>
      </c>
      <c r="M136" s="341">
        <f t="shared" si="7"/>
        <v>0</v>
      </c>
    </row>
    <row r="137" spans="2:13" s="319" customFormat="1" ht="15" customHeight="1">
      <c r="B137" s="320"/>
      <c r="C137" s="321"/>
      <c r="D137" s="321"/>
      <c r="E137" s="321"/>
      <c r="F137" s="321"/>
      <c r="G137" s="333" t="s">
        <v>53</v>
      </c>
      <c r="H137" s="334" t="s">
        <v>15</v>
      </c>
      <c r="I137" s="283" t="s">
        <v>411</v>
      </c>
      <c r="J137" s="339">
        <f>(SUM('Enter consumption data'!N149:'Enter consumption data'!N150))</f>
        <v>0</v>
      </c>
      <c r="K137" s="289">
        <f>(SUM('Enter consumption data'!O149:'Enter consumption data'!O150))</f>
        <v>0</v>
      </c>
      <c r="L137" s="340">
        <f t="shared" si="6"/>
        <v>0</v>
      </c>
      <c r="M137" s="341">
        <f t="shared" si="7"/>
        <v>0</v>
      </c>
    </row>
    <row r="138" spans="2:13" s="319" customFormat="1" ht="15" customHeight="1">
      <c r="B138" s="320"/>
      <c r="C138" s="321"/>
      <c r="D138" s="321"/>
      <c r="E138" s="321"/>
      <c r="F138" s="321"/>
      <c r="G138" s="333" t="s">
        <v>54</v>
      </c>
      <c r="H138" s="334" t="s">
        <v>5</v>
      </c>
      <c r="I138" s="283" t="s">
        <v>642</v>
      </c>
      <c r="J138" s="339">
        <f>(SUM('Enter consumption data'!N151:'Enter consumption data'!N152))</f>
        <v>0</v>
      </c>
      <c r="K138" s="289">
        <f>(SUM('Enter consumption data'!O151:'Enter consumption data'!O152))</f>
        <v>0</v>
      </c>
      <c r="L138" s="340">
        <f t="shared" si="6"/>
        <v>0</v>
      </c>
      <c r="M138" s="341">
        <f t="shared" si="7"/>
        <v>0</v>
      </c>
    </row>
    <row r="139" spans="2:13" s="319" customFormat="1" ht="15" customHeight="1">
      <c r="B139" s="320"/>
      <c r="C139" s="321"/>
      <c r="D139" s="321"/>
      <c r="E139" s="321"/>
      <c r="F139" s="321"/>
      <c r="G139" s="333" t="s">
        <v>54</v>
      </c>
      <c r="H139" s="334" t="s">
        <v>15</v>
      </c>
      <c r="I139" s="283" t="s">
        <v>643</v>
      </c>
      <c r="J139" s="339">
        <f>(SUM('Enter consumption data'!N153:'Enter consumption data'!N154))</f>
        <v>0</v>
      </c>
      <c r="K139" s="289">
        <f>(SUM('Enter consumption data'!O153:'Enter consumption data'!O154))</f>
        <v>0</v>
      </c>
      <c r="L139" s="340">
        <f t="shared" si="6"/>
        <v>0</v>
      </c>
      <c r="M139" s="341">
        <f t="shared" si="7"/>
        <v>0</v>
      </c>
    </row>
    <row r="140" spans="2:13" s="319" customFormat="1" ht="15" customHeight="1">
      <c r="B140" s="320"/>
      <c r="C140" s="321"/>
      <c r="D140" s="321"/>
      <c r="E140" s="321"/>
      <c r="F140" s="321"/>
      <c r="G140" s="333" t="s">
        <v>55</v>
      </c>
      <c r="H140" s="334" t="s">
        <v>5</v>
      </c>
      <c r="I140" s="283" t="s">
        <v>644</v>
      </c>
      <c r="J140" s="339">
        <f>(SUM('Enter consumption data'!N155:'Enter consumption data'!N156))</f>
        <v>0</v>
      </c>
      <c r="K140" s="289">
        <f>(SUM('Enter consumption data'!O155:'Enter consumption data'!O156))</f>
        <v>0</v>
      </c>
      <c r="L140" s="340">
        <f t="shared" si="6"/>
        <v>0</v>
      </c>
      <c r="M140" s="341">
        <f t="shared" si="7"/>
        <v>0</v>
      </c>
    </row>
    <row r="141" spans="2:13" s="319" customFormat="1" ht="15" customHeight="1" thickBot="1">
      <c r="B141" s="320"/>
      <c r="C141" s="321"/>
      <c r="D141" s="321"/>
      <c r="E141" s="321"/>
      <c r="F141" s="321"/>
      <c r="G141" s="333" t="s">
        <v>55</v>
      </c>
      <c r="H141" s="334" t="s">
        <v>15</v>
      </c>
      <c r="I141" s="283" t="s">
        <v>645</v>
      </c>
      <c r="J141" s="339">
        <f>(SUM('Enter consumption data'!N157:'Enter consumption data'!N158))</f>
        <v>0</v>
      </c>
      <c r="K141" s="289">
        <f>(SUM('Enter consumption data'!O157:'Enter consumption data'!O158))</f>
        <v>0</v>
      </c>
      <c r="L141" s="355">
        <f t="shared" si="6"/>
        <v>0</v>
      </c>
      <c r="M141" s="356">
        <f t="shared" si="7"/>
        <v>0</v>
      </c>
    </row>
    <row r="142" spans="2:13" s="319" customFormat="1" ht="15" customHeight="1">
      <c r="B142" s="320"/>
      <c r="C142" s="321"/>
      <c r="D142" s="321"/>
      <c r="E142" s="321"/>
      <c r="F142" s="321"/>
      <c r="G142" s="350" t="s">
        <v>56</v>
      </c>
      <c r="H142" s="351" t="s">
        <v>15</v>
      </c>
      <c r="I142" s="276" t="s">
        <v>412</v>
      </c>
      <c r="J142" s="335">
        <f>(SUM('Enter consumption data'!N159:'Enter consumption data'!N160))</f>
        <v>0</v>
      </c>
      <c r="K142" s="279">
        <f>(SUM('Enter consumption data'!O159:'Enter consumption data'!O160))</f>
        <v>0</v>
      </c>
      <c r="L142" s="353">
        <f t="shared" si="6"/>
        <v>0</v>
      </c>
      <c r="M142" s="354">
        <f t="shared" si="7"/>
        <v>0</v>
      </c>
    </row>
    <row r="143" spans="2:13" s="319" customFormat="1" ht="15" customHeight="1" thickBot="1">
      <c r="B143" s="320"/>
      <c r="C143" s="321"/>
      <c r="D143" s="321"/>
      <c r="E143" s="321"/>
      <c r="F143" s="321"/>
      <c r="G143" s="333" t="s">
        <v>57</v>
      </c>
      <c r="H143" s="334" t="s">
        <v>342</v>
      </c>
      <c r="I143" s="283" t="s">
        <v>413</v>
      </c>
      <c r="J143" s="362">
        <f>(SUM('Enter consumption data'!N161:'Enter consumption data'!N162))</f>
        <v>0</v>
      </c>
      <c r="K143" s="363"/>
      <c r="L143" s="364">
        <f t="shared" si="6"/>
        <v>0</v>
      </c>
      <c r="M143" s="365"/>
    </row>
    <row r="144" spans="2:13" s="319" customFormat="1" ht="15" customHeight="1">
      <c r="B144" s="320"/>
      <c r="C144" s="321"/>
      <c r="D144" s="321"/>
      <c r="E144" s="321"/>
      <c r="F144" s="321"/>
      <c r="G144" s="350" t="s">
        <v>58</v>
      </c>
      <c r="H144" s="351" t="s">
        <v>15</v>
      </c>
      <c r="I144" s="276" t="s">
        <v>691</v>
      </c>
      <c r="J144" s="366">
        <f>(SUM('Enter consumption data'!N163:'Enter consumption data'!N165))</f>
        <v>0</v>
      </c>
      <c r="K144" s="367">
        <f>(SUM('Enter consumption data'!O163:'Enter consumption data'!O165))</f>
        <v>0</v>
      </c>
      <c r="L144" s="368">
        <f t="shared" si="6"/>
        <v>0</v>
      </c>
      <c r="M144" s="369">
        <f t="shared" si="7"/>
        <v>0</v>
      </c>
    </row>
    <row r="145" spans="2:13" s="319" customFormat="1" ht="15" customHeight="1">
      <c r="B145" s="320"/>
      <c r="C145" s="321"/>
      <c r="D145" s="321"/>
      <c r="E145" s="321"/>
      <c r="F145" s="321"/>
      <c r="G145" s="333" t="s">
        <v>59</v>
      </c>
      <c r="H145" s="334" t="s">
        <v>5</v>
      </c>
      <c r="I145" s="283" t="s">
        <v>572</v>
      </c>
      <c r="J145" s="339">
        <f>(SUM('Enter consumption data'!N166:'Enter consumption data'!N170))</f>
        <v>0</v>
      </c>
      <c r="K145" s="289">
        <f>(SUM('Enter consumption data'!O166:'Enter consumption data'!O170))</f>
        <v>0</v>
      </c>
      <c r="L145" s="340">
        <f t="shared" si="6"/>
        <v>0</v>
      </c>
      <c r="M145" s="341">
        <f t="shared" si="7"/>
        <v>0</v>
      </c>
    </row>
    <row r="146" spans="2:13" s="319" customFormat="1" ht="15" customHeight="1">
      <c r="B146" s="320"/>
      <c r="C146" s="321"/>
      <c r="D146" s="321"/>
      <c r="E146" s="321"/>
      <c r="F146" s="321"/>
      <c r="G146" s="333" t="s">
        <v>59</v>
      </c>
      <c r="H146" s="334" t="s">
        <v>15</v>
      </c>
      <c r="I146" s="283" t="s">
        <v>573</v>
      </c>
      <c r="J146" s="339">
        <f>(SUM('Enter consumption data'!N171:'Enter consumption data'!N172))</f>
        <v>0</v>
      </c>
      <c r="K146" s="289">
        <f>(SUM('Enter consumption data'!O171:'Enter consumption data'!O172))</f>
        <v>0</v>
      </c>
      <c r="L146" s="340">
        <f t="shared" si="6"/>
        <v>0</v>
      </c>
      <c r="M146" s="341">
        <f t="shared" si="7"/>
        <v>0</v>
      </c>
    </row>
    <row r="147" spans="2:13" s="319" customFormat="1" ht="15" customHeight="1">
      <c r="B147" s="320"/>
      <c r="C147" s="321"/>
      <c r="D147" s="321"/>
      <c r="E147" s="321"/>
      <c r="F147" s="321"/>
      <c r="G147" s="333" t="s">
        <v>61</v>
      </c>
      <c r="H147" s="334" t="s">
        <v>5</v>
      </c>
      <c r="I147" s="283" t="s">
        <v>692</v>
      </c>
      <c r="J147" s="339">
        <f>(SUM('Enter consumption data'!N173:'Enter consumption data'!N175))</f>
        <v>0</v>
      </c>
      <c r="K147" s="289">
        <f>(SUM('Enter consumption data'!O173:'Enter consumption data'!O175))</f>
        <v>0</v>
      </c>
      <c r="L147" s="340">
        <f t="shared" si="6"/>
        <v>0</v>
      </c>
      <c r="M147" s="341">
        <f t="shared" si="7"/>
        <v>0</v>
      </c>
    </row>
    <row r="148" spans="2:13" s="319" customFormat="1" ht="15" customHeight="1">
      <c r="B148" s="320"/>
      <c r="C148" s="321"/>
      <c r="D148" s="321"/>
      <c r="E148" s="321"/>
      <c r="F148" s="321"/>
      <c r="G148" s="359" t="s">
        <v>60</v>
      </c>
      <c r="H148" s="360" t="s">
        <v>15</v>
      </c>
      <c r="I148" s="370" t="s">
        <v>414</v>
      </c>
      <c r="J148" s="339">
        <f>(SUM('Enter consumption data'!N176:'Enter consumption data'!N178))</f>
        <v>0</v>
      </c>
      <c r="K148" s="289">
        <f>(SUM('Enter consumption data'!O176:'Enter consumption data'!O178))</f>
        <v>0</v>
      </c>
      <c r="L148" s="340">
        <f t="shared" si="6"/>
        <v>0</v>
      </c>
      <c r="M148" s="341">
        <f t="shared" si="7"/>
        <v>0</v>
      </c>
    </row>
    <row r="149" spans="2:13" s="319" customFormat="1" ht="15" customHeight="1">
      <c r="B149" s="320"/>
      <c r="C149" s="321"/>
      <c r="D149" s="321"/>
      <c r="E149" s="321"/>
      <c r="F149" s="321"/>
      <c r="G149" s="333" t="s">
        <v>62</v>
      </c>
      <c r="H149" s="334" t="s">
        <v>15</v>
      </c>
      <c r="I149" s="283" t="s">
        <v>415</v>
      </c>
      <c r="J149" s="339">
        <f>(SUM('Enter consumption data'!N179:'Enter consumption data'!N181))</f>
        <v>0</v>
      </c>
      <c r="K149" s="289">
        <f>(SUM('Enter consumption data'!O179:'Enter consumption data'!O181))</f>
        <v>0</v>
      </c>
      <c r="L149" s="340">
        <f t="shared" si="6"/>
        <v>0</v>
      </c>
      <c r="M149" s="341">
        <f t="shared" si="7"/>
        <v>0</v>
      </c>
    </row>
    <row r="150" spans="2:13" s="319" customFormat="1" ht="15" customHeight="1">
      <c r="B150" s="320"/>
      <c r="C150" s="321"/>
      <c r="D150" s="321"/>
      <c r="E150" s="321"/>
      <c r="F150" s="321"/>
      <c r="G150" s="359" t="s">
        <v>230</v>
      </c>
      <c r="H150" s="360" t="s">
        <v>5</v>
      </c>
      <c r="I150" s="361" t="s">
        <v>646</v>
      </c>
      <c r="J150" s="339">
        <f>(SUM('Enter consumption data'!N182:'Enter consumption data'!N183))</f>
        <v>0</v>
      </c>
      <c r="K150" s="289">
        <f>(SUM('Enter consumption data'!O182:'Enter consumption data'!O183))</f>
        <v>0</v>
      </c>
      <c r="L150" s="340">
        <f t="shared" si="6"/>
        <v>0</v>
      </c>
      <c r="M150" s="341">
        <f t="shared" si="7"/>
        <v>0</v>
      </c>
    </row>
    <row r="151" spans="2:13" s="319" customFormat="1" ht="15" customHeight="1">
      <c r="B151" s="320"/>
      <c r="C151" s="321"/>
      <c r="D151" s="321"/>
      <c r="E151" s="321"/>
      <c r="F151" s="321"/>
      <c r="G151" s="333" t="s">
        <v>230</v>
      </c>
      <c r="H151" s="334" t="s">
        <v>15</v>
      </c>
      <c r="I151" s="283" t="s">
        <v>647</v>
      </c>
      <c r="J151" s="339">
        <f>(SUM('Enter consumption data'!N184:'Enter consumption data'!N185))</f>
        <v>0</v>
      </c>
      <c r="K151" s="289">
        <f>(SUM('Enter consumption data'!O184:'Enter consumption data'!O185))</f>
        <v>0</v>
      </c>
      <c r="L151" s="340">
        <f t="shared" si="6"/>
        <v>0</v>
      </c>
      <c r="M151" s="341">
        <f t="shared" si="7"/>
        <v>0</v>
      </c>
    </row>
    <row r="152" spans="2:13" s="319" customFormat="1" ht="15" customHeight="1">
      <c r="B152" s="320"/>
      <c r="C152" s="321"/>
      <c r="D152" s="321"/>
      <c r="E152" s="321"/>
      <c r="F152" s="321"/>
      <c r="G152" s="333" t="s">
        <v>230</v>
      </c>
      <c r="H152" s="334" t="s">
        <v>5</v>
      </c>
      <c r="I152" s="283" t="s">
        <v>648</v>
      </c>
      <c r="J152" s="339">
        <f>(SUM('Enter consumption data'!N186:'Enter consumption data'!N187))</f>
        <v>0</v>
      </c>
      <c r="K152" s="289">
        <f>(SUM('Enter consumption data'!O186:'Enter consumption data'!O187))</f>
        <v>0</v>
      </c>
      <c r="L152" s="340">
        <f>(J152/$J$11)*100</f>
        <v>0</v>
      </c>
      <c r="M152" s="341">
        <f>(K152/$J$11)*100</f>
        <v>0</v>
      </c>
    </row>
    <row r="153" spans="2:13" s="319" customFormat="1" ht="15" customHeight="1">
      <c r="B153" s="320"/>
      <c r="C153" s="321"/>
      <c r="D153" s="321"/>
      <c r="E153" s="321"/>
      <c r="F153" s="321"/>
      <c r="G153" s="333" t="s">
        <v>230</v>
      </c>
      <c r="H153" s="334" t="s">
        <v>15</v>
      </c>
      <c r="I153" s="283" t="s">
        <v>649</v>
      </c>
      <c r="J153" s="339">
        <f>(SUM('Enter consumption data'!N188:'Enter consumption data'!N189))</f>
        <v>0</v>
      </c>
      <c r="K153" s="289">
        <f>(SUM('Enter consumption data'!O188:'Enter consumption data'!O189))</f>
        <v>0</v>
      </c>
      <c r="L153" s="340">
        <f>(J153/$J$11)*100</f>
        <v>0</v>
      </c>
      <c r="M153" s="341">
        <f>(K153/$J$11)*100</f>
        <v>0</v>
      </c>
    </row>
    <row r="154" spans="2:13" s="319" customFormat="1" ht="15" customHeight="1">
      <c r="B154" s="320"/>
      <c r="C154" s="321"/>
      <c r="D154" s="321"/>
      <c r="E154" s="321"/>
      <c r="F154" s="321"/>
      <c r="G154" s="333" t="s">
        <v>230</v>
      </c>
      <c r="H154" s="334" t="s">
        <v>5</v>
      </c>
      <c r="I154" s="283" t="s">
        <v>765</v>
      </c>
      <c r="J154" s="339">
        <f>(SUM('Enter consumption data'!N190:'Enter consumption data'!N191))</f>
        <v>0</v>
      </c>
      <c r="K154" s="289">
        <f>(SUM('Enter consumption data'!O190:'Enter consumption data'!O191))</f>
        <v>0</v>
      </c>
      <c r="L154" s="340">
        <f t="shared" si="6"/>
        <v>0</v>
      </c>
      <c r="M154" s="341">
        <f t="shared" si="7"/>
        <v>0</v>
      </c>
    </row>
    <row r="155" spans="2:13" s="319" customFormat="1" ht="15" customHeight="1">
      <c r="B155" s="320"/>
      <c r="C155" s="321"/>
      <c r="D155" s="321"/>
      <c r="E155" s="321"/>
      <c r="F155" s="321"/>
      <c r="G155" s="333" t="s">
        <v>230</v>
      </c>
      <c r="H155" s="334" t="s">
        <v>15</v>
      </c>
      <c r="I155" s="283" t="s">
        <v>766</v>
      </c>
      <c r="J155" s="339">
        <f>(SUM('Enter consumption data'!N192:'Enter consumption data'!N193))</f>
        <v>0</v>
      </c>
      <c r="K155" s="289">
        <f>(SUM('Enter consumption data'!O192:'Enter consumption data'!O193))</f>
        <v>0</v>
      </c>
      <c r="L155" s="340">
        <f t="shared" si="6"/>
        <v>0</v>
      </c>
      <c r="M155" s="341">
        <f t="shared" si="7"/>
        <v>0</v>
      </c>
    </row>
    <row r="156" spans="2:13" s="319" customFormat="1" ht="15" customHeight="1" thickBot="1">
      <c r="B156" s="320"/>
      <c r="C156" s="321"/>
      <c r="D156" s="321"/>
      <c r="E156" s="321"/>
      <c r="F156" s="321"/>
      <c r="G156" s="333" t="s">
        <v>230</v>
      </c>
      <c r="H156" s="334" t="s">
        <v>342</v>
      </c>
      <c r="I156" s="283" t="s">
        <v>416</v>
      </c>
      <c r="J156" s="346"/>
      <c r="K156" s="344"/>
      <c r="L156" s="348"/>
      <c r="M156" s="349"/>
    </row>
    <row r="157" spans="2:13" s="319" customFormat="1" ht="15" customHeight="1">
      <c r="B157" s="320"/>
      <c r="C157" s="321"/>
      <c r="D157" s="321"/>
      <c r="E157" s="321"/>
      <c r="F157" s="321"/>
      <c r="G157" s="371" t="s">
        <v>579</v>
      </c>
      <c r="H157" s="372" t="s">
        <v>5</v>
      </c>
      <c r="I157" s="373" t="s">
        <v>417</v>
      </c>
      <c r="J157" s="357">
        <f>(SUM('Enter consumption data'!N196:'Enter consumption data'!N197))</f>
        <v>0</v>
      </c>
      <c r="K157" s="302">
        <f>(SUM('Enter consumption data'!O196:'Enter consumption data'!O197))</f>
        <v>0</v>
      </c>
      <c r="L157" s="353">
        <f t="shared" ref="L157:L169" si="8">(J157/$J$11)*100</f>
        <v>0</v>
      </c>
      <c r="M157" s="354">
        <f t="shared" ref="M157:M169" si="9">(K157/$J$11)*100</f>
        <v>0</v>
      </c>
    </row>
    <row r="158" spans="2:13" s="319" customFormat="1" ht="15" customHeight="1">
      <c r="B158" s="320"/>
      <c r="C158" s="321"/>
      <c r="D158" s="321"/>
      <c r="E158" s="321"/>
      <c r="F158" s="321"/>
      <c r="G158" s="374" t="s">
        <v>580</v>
      </c>
      <c r="H158" s="375" t="s">
        <v>15</v>
      </c>
      <c r="I158" s="376" t="s">
        <v>418</v>
      </c>
      <c r="J158" s="339">
        <f>(SUM('Enter consumption data'!N198:'Enter consumption data'!N199))</f>
        <v>0</v>
      </c>
      <c r="K158" s="289">
        <f>(SUM('Enter consumption data'!O198:'Enter consumption data'!O199))</f>
        <v>0</v>
      </c>
      <c r="L158" s="340">
        <f t="shared" si="8"/>
        <v>0</v>
      </c>
      <c r="M158" s="341">
        <f t="shared" si="9"/>
        <v>0</v>
      </c>
    </row>
    <row r="159" spans="2:13" s="319" customFormat="1" ht="15" customHeight="1">
      <c r="B159" s="320"/>
      <c r="C159" s="321"/>
      <c r="D159" s="321"/>
      <c r="E159" s="321"/>
      <c r="F159" s="321"/>
      <c r="G159" s="374" t="s">
        <v>581</v>
      </c>
      <c r="H159" s="375" t="s">
        <v>15</v>
      </c>
      <c r="I159" s="376" t="s">
        <v>419</v>
      </c>
      <c r="J159" s="339">
        <f>(SUM('Enter consumption data'!N200:'Enter consumption data'!N201))</f>
        <v>0</v>
      </c>
      <c r="K159" s="289">
        <f>(SUM('Enter consumption data'!O200:'Enter consumption data'!O201))</f>
        <v>0</v>
      </c>
      <c r="L159" s="340">
        <f t="shared" si="8"/>
        <v>0</v>
      </c>
      <c r="M159" s="341">
        <f t="shared" si="9"/>
        <v>0</v>
      </c>
    </row>
    <row r="160" spans="2:13" s="319" customFormat="1" ht="15" customHeight="1">
      <c r="B160" s="320"/>
      <c r="C160" s="321"/>
      <c r="D160" s="321"/>
      <c r="E160" s="321"/>
      <c r="F160" s="321"/>
      <c r="G160" s="374" t="s">
        <v>582</v>
      </c>
      <c r="H160" s="375" t="s">
        <v>15</v>
      </c>
      <c r="I160" s="376" t="s">
        <v>420</v>
      </c>
      <c r="J160" s="339">
        <f>(SUM('Enter consumption data'!N202:'Enter consumption data'!N203))</f>
        <v>0</v>
      </c>
      <c r="K160" s="289">
        <f>(SUM('Enter consumption data'!O202:'Enter consumption data'!O203))</f>
        <v>0</v>
      </c>
      <c r="L160" s="340">
        <f t="shared" si="8"/>
        <v>0</v>
      </c>
      <c r="M160" s="341">
        <f t="shared" si="9"/>
        <v>0</v>
      </c>
    </row>
    <row r="161" spans="2:13" s="319" customFormat="1" ht="15" customHeight="1">
      <c r="B161" s="320"/>
      <c r="C161" s="321"/>
      <c r="D161" s="321"/>
      <c r="E161" s="321"/>
      <c r="F161" s="321"/>
      <c r="G161" s="374" t="s">
        <v>587</v>
      </c>
      <c r="H161" s="375" t="s">
        <v>5</v>
      </c>
      <c r="I161" s="376" t="s">
        <v>421</v>
      </c>
      <c r="J161" s="339">
        <f>(SUM('Enter consumption data'!N204:'Enter consumption data'!N207))</f>
        <v>0</v>
      </c>
      <c r="K161" s="289">
        <f>(SUM('Enter consumption data'!O204:'Enter consumption data'!O207))</f>
        <v>0</v>
      </c>
      <c r="L161" s="340">
        <f t="shared" si="8"/>
        <v>0</v>
      </c>
      <c r="M161" s="341">
        <f t="shared" si="9"/>
        <v>0</v>
      </c>
    </row>
    <row r="162" spans="2:13" s="319" customFormat="1" ht="15" customHeight="1">
      <c r="B162" s="320"/>
      <c r="C162" s="321"/>
      <c r="D162" s="321"/>
      <c r="E162" s="321"/>
      <c r="F162" s="321"/>
      <c r="G162" s="374" t="s">
        <v>593</v>
      </c>
      <c r="H162" s="375" t="s">
        <v>15</v>
      </c>
      <c r="I162" s="376" t="s">
        <v>422</v>
      </c>
      <c r="J162" s="339">
        <f>(SUM('Enter consumption data'!N208:'Enter consumption data'!N209))</f>
        <v>0</v>
      </c>
      <c r="K162" s="289">
        <f>(SUM('Enter consumption data'!O208:'Enter consumption data'!O209))</f>
        <v>0</v>
      </c>
      <c r="L162" s="340">
        <f t="shared" si="8"/>
        <v>0</v>
      </c>
      <c r="M162" s="341">
        <f t="shared" si="9"/>
        <v>0</v>
      </c>
    </row>
    <row r="163" spans="2:13" s="319" customFormat="1" ht="15" customHeight="1">
      <c r="B163" s="320"/>
      <c r="C163" s="321"/>
      <c r="D163" s="321"/>
      <c r="E163" s="321"/>
      <c r="F163" s="321"/>
      <c r="G163" s="374" t="s">
        <v>600</v>
      </c>
      <c r="H163" s="375" t="s">
        <v>5</v>
      </c>
      <c r="I163" s="376" t="s">
        <v>423</v>
      </c>
      <c r="J163" s="339">
        <f>(SUM('Enter consumption data'!N210:'Enter consumption data'!N211))</f>
        <v>0</v>
      </c>
      <c r="K163" s="289">
        <f>(SUM('Enter consumption data'!O210:'Enter consumption data'!O211))</f>
        <v>0</v>
      </c>
      <c r="L163" s="340">
        <f t="shared" si="8"/>
        <v>0</v>
      </c>
      <c r="M163" s="341">
        <f t="shared" si="9"/>
        <v>0</v>
      </c>
    </row>
    <row r="164" spans="2:13" s="319" customFormat="1" ht="15" customHeight="1">
      <c r="B164" s="320"/>
      <c r="C164" s="321"/>
      <c r="D164" s="321"/>
      <c r="E164" s="321"/>
      <c r="F164" s="321"/>
      <c r="G164" s="374" t="s">
        <v>607</v>
      </c>
      <c r="H164" s="375" t="s">
        <v>15</v>
      </c>
      <c r="I164" s="376" t="s">
        <v>424</v>
      </c>
      <c r="J164" s="339">
        <f>(SUM('Enter consumption data'!N212:'Enter consumption data'!N213))</f>
        <v>0</v>
      </c>
      <c r="K164" s="289">
        <f>(SUM('Enter consumption data'!O212:'Enter consumption data'!O213))</f>
        <v>0</v>
      </c>
      <c r="L164" s="340">
        <f t="shared" si="8"/>
        <v>0</v>
      </c>
      <c r="M164" s="341">
        <f t="shared" si="9"/>
        <v>0</v>
      </c>
    </row>
    <row r="165" spans="2:13" s="319" customFormat="1" ht="15" customHeight="1">
      <c r="B165" s="320"/>
      <c r="C165" s="321"/>
      <c r="D165" s="321"/>
      <c r="E165" s="321"/>
      <c r="F165" s="321"/>
      <c r="G165" s="374" t="s">
        <v>608</v>
      </c>
      <c r="H165" s="375" t="s">
        <v>5</v>
      </c>
      <c r="I165" s="376" t="s">
        <v>650</v>
      </c>
      <c r="J165" s="339">
        <f>(SUM('Enter consumption data'!N214:'Enter consumption data'!N215))</f>
        <v>0</v>
      </c>
      <c r="K165" s="289">
        <f>(SUM('Enter consumption data'!O214:'Enter consumption data'!O215))</f>
        <v>0</v>
      </c>
      <c r="L165" s="340">
        <f t="shared" si="8"/>
        <v>0</v>
      </c>
      <c r="M165" s="341">
        <f t="shared" si="9"/>
        <v>0</v>
      </c>
    </row>
    <row r="166" spans="2:13" s="319" customFormat="1" ht="15" customHeight="1">
      <c r="B166" s="320"/>
      <c r="C166" s="321"/>
      <c r="D166" s="321"/>
      <c r="E166" s="321"/>
      <c r="F166" s="321"/>
      <c r="G166" s="374" t="s">
        <v>608</v>
      </c>
      <c r="H166" s="375" t="s">
        <v>15</v>
      </c>
      <c r="I166" s="376" t="s">
        <v>651</v>
      </c>
      <c r="J166" s="339">
        <f>(SUM('Enter consumption data'!N216:'Enter consumption data'!N217))</f>
        <v>0</v>
      </c>
      <c r="K166" s="289">
        <f>(SUM('Enter consumption data'!O216:'Enter consumption data'!O217))</f>
        <v>0</v>
      </c>
      <c r="L166" s="340">
        <f t="shared" si="8"/>
        <v>0</v>
      </c>
      <c r="M166" s="341">
        <f t="shared" si="9"/>
        <v>0</v>
      </c>
    </row>
    <row r="167" spans="2:13" s="319" customFormat="1" ht="15" customHeight="1">
      <c r="B167" s="320"/>
      <c r="C167" s="321"/>
      <c r="D167" s="321"/>
      <c r="E167" s="321"/>
      <c r="F167" s="321"/>
      <c r="G167" s="374" t="s">
        <v>611</v>
      </c>
      <c r="H167" s="377" t="s">
        <v>342</v>
      </c>
      <c r="I167" s="376" t="s">
        <v>425</v>
      </c>
      <c r="J167" s="339">
        <f>(SUM('Enter consumption data'!N218:'Enter consumption data'!N219))</f>
        <v>0</v>
      </c>
      <c r="K167" s="344"/>
      <c r="L167" s="340">
        <f t="shared" si="8"/>
        <v>0</v>
      </c>
      <c r="M167" s="345"/>
    </row>
    <row r="168" spans="2:13" s="319" customFormat="1" ht="15" customHeight="1">
      <c r="B168" s="320"/>
      <c r="C168" s="321"/>
      <c r="D168" s="321"/>
      <c r="E168" s="321"/>
      <c r="F168" s="321"/>
      <c r="G168" s="374" t="s">
        <v>612</v>
      </c>
      <c r="H168" s="377" t="s">
        <v>342</v>
      </c>
      <c r="I168" s="376" t="s">
        <v>426</v>
      </c>
      <c r="J168" s="339">
        <f>(SUM('Enter consumption data'!N220:'Enter consumption data'!N221))</f>
        <v>0</v>
      </c>
      <c r="K168" s="344"/>
      <c r="L168" s="340">
        <f t="shared" si="8"/>
        <v>0</v>
      </c>
      <c r="M168" s="345"/>
    </row>
    <row r="169" spans="2:13" s="319" customFormat="1" ht="15" customHeight="1" thickBot="1">
      <c r="B169" s="320"/>
      <c r="C169" s="321"/>
      <c r="D169" s="321"/>
      <c r="E169" s="321"/>
      <c r="F169" s="321"/>
      <c r="G169" s="374" t="s">
        <v>613</v>
      </c>
      <c r="H169" s="377" t="s">
        <v>15</v>
      </c>
      <c r="I169" s="376" t="s">
        <v>427</v>
      </c>
      <c r="J169" s="339">
        <f>(SUM('Enter consumption data'!N222:'Enter consumption data'!N223))</f>
        <v>0</v>
      </c>
      <c r="K169" s="300">
        <f>(SUM('Enter consumption data'!O222:'Enter consumption data'!O223))</f>
        <v>0</v>
      </c>
      <c r="L169" s="355">
        <f t="shared" si="8"/>
        <v>0</v>
      </c>
      <c r="M169" s="356">
        <f t="shared" si="9"/>
        <v>0</v>
      </c>
    </row>
    <row r="170" spans="2:13" s="319" customFormat="1" ht="15" customHeight="1">
      <c r="B170" s="320"/>
      <c r="C170" s="321"/>
      <c r="D170" s="321"/>
      <c r="E170" s="321"/>
      <c r="F170" s="321"/>
      <c r="G170" s="371" t="s">
        <v>583</v>
      </c>
      <c r="H170" s="372" t="s">
        <v>15</v>
      </c>
      <c r="I170" s="378" t="s">
        <v>428</v>
      </c>
      <c r="J170" s="301">
        <f>(SUM('Enter consumption data'!N224:'Enter consumption data'!N226))</f>
        <v>0</v>
      </c>
      <c r="K170" s="303">
        <f>(SUM('Enter consumption data'!O224:'Enter consumption data'!O226))</f>
        <v>0</v>
      </c>
      <c r="L170" s="353">
        <f t="shared" ref="L170:L206" si="10">(J170/$J$11)*100</f>
        <v>0</v>
      </c>
      <c r="M170" s="354">
        <f t="shared" ref="M170:M206" si="11">(K170/$J$11)*100</f>
        <v>0</v>
      </c>
    </row>
    <row r="171" spans="2:13" s="319" customFormat="1" ht="15" customHeight="1">
      <c r="B171" s="320"/>
      <c r="C171" s="321"/>
      <c r="D171" s="321"/>
      <c r="E171" s="321"/>
      <c r="F171" s="321"/>
      <c r="G171" s="374" t="s">
        <v>584</v>
      </c>
      <c r="H171" s="375" t="s">
        <v>5</v>
      </c>
      <c r="I171" s="376" t="s">
        <v>429</v>
      </c>
      <c r="J171" s="288">
        <f>(SUM('Enter consumption data'!N227:'Enter consumption data'!N229))</f>
        <v>0</v>
      </c>
      <c r="K171" s="379">
        <f>(SUM('Enter consumption data'!O227:'Enter consumption data'!O229))</f>
        <v>0</v>
      </c>
      <c r="L171" s="340">
        <f t="shared" si="10"/>
        <v>0</v>
      </c>
      <c r="M171" s="341">
        <f t="shared" si="11"/>
        <v>0</v>
      </c>
    </row>
    <row r="172" spans="2:13" s="319" customFormat="1" ht="15" customHeight="1">
      <c r="B172" s="320"/>
      <c r="C172" s="321"/>
      <c r="D172" s="321"/>
      <c r="E172" s="321"/>
      <c r="F172" s="321"/>
      <c r="G172" s="374" t="s">
        <v>584</v>
      </c>
      <c r="H172" s="375" t="s">
        <v>15</v>
      </c>
      <c r="I172" s="376" t="s">
        <v>430</v>
      </c>
      <c r="J172" s="288">
        <f>(SUM('Enter consumption data'!N230:'Enter consumption data'!N233))</f>
        <v>0</v>
      </c>
      <c r="K172" s="379">
        <f>(SUM('Enter consumption data'!O230:'Enter consumption data'!O233))</f>
        <v>0</v>
      </c>
      <c r="L172" s="340">
        <f t="shared" si="10"/>
        <v>0</v>
      </c>
      <c r="M172" s="341">
        <f t="shared" si="11"/>
        <v>0</v>
      </c>
    </row>
    <row r="173" spans="2:13" s="319" customFormat="1" ht="15" customHeight="1">
      <c r="B173" s="320"/>
      <c r="C173" s="321"/>
      <c r="D173" s="321"/>
      <c r="E173" s="321"/>
      <c r="F173" s="321"/>
      <c r="G173" s="374" t="s">
        <v>585</v>
      </c>
      <c r="H173" s="375" t="s">
        <v>15</v>
      </c>
      <c r="I173" s="376" t="s">
        <v>431</v>
      </c>
      <c r="J173" s="288">
        <f>(SUM('Enter consumption data'!N234:'Enter consumption data'!N235))</f>
        <v>0</v>
      </c>
      <c r="K173" s="379">
        <f>(SUM('Enter consumption data'!O234:'Enter consumption data'!O235))</f>
        <v>0</v>
      </c>
      <c r="L173" s="340">
        <f t="shared" si="10"/>
        <v>0</v>
      </c>
      <c r="M173" s="341">
        <f t="shared" si="11"/>
        <v>0</v>
      </c>
    </row>
    <row r="174" spans="2:13" s="319" customFormat="1" ht="15" customHeight="1">
      <c r="B174" s="320"/>
      <c r="C174" s="321"/>
      <c r="D174" s="321"/>
      <c r="E174" s="321"/>
      <c r="F174" s="321"/>
      <c r="G174" s="374" t="s">
        <v>586</v>
      </c>
      <c r="H174" s="375" t="s">
        <v>5</v>
      </c>
      <c r="I174" s="376" t="s">
        <v>432</v>
      </c>
      <c r="J174" s="288">
        <f>(SUM('Enter consumption data'!N236:'Enter consumption data'!N240))</f>
        <v>0</v>
      </c>
      <c r="K174" s="379">
        <f>(SUM('Enter consumption data'!O236:'Enter consumption data'!O240))</f>
        <v>0</v>
      </c>
      <c r="L174" s="340">
        <f t="shared" si="10"/>
        <v>0</v>
      </c>
      <c r="M174" s="341">
        <f t="shared" si="11"/>
        <v>0</v>
      </c>
    </row>
    <row r="175" spans="2:13" s="319" customFormat="1" ht="15" customHeight="1">
      <c r="B175" s="320"/>
      <c r="C175" s="321"/>
      <c r="D175" s="321"/>
      <c r="E175" s="321"/>
      <c r="F175" s="321"/>
      <c r="G175" s="374" t="s">
        <v>592</v>
      </c>
      <c r="H175" s="375" t="s">
        <v>15</v>
      </c>
      <c r="I175" s="376" t="s">
        <v>433</v>
      </c>
      <c r="J175" s="288">
        <f>(SUM('Enter consumption data'!N241:'Enter consumption data'!N242))</f>
        <v>0</v>
      </c>
      <c r="K175" s="379">
        <f>(SUM('Enter consumption data'!O241:'Enter consumption data'!O242))</f>
        <v>0</v>
      </c>
      <c r="L175" s="340">
        <f t="shared" si="10"/>
        <v>0</v>
      </c>
      <c r="M175" s="341">
        <f t="shared" si="11"/>
        <v>0</v>
      </c>
    </row>
    <row r="176" spans="2:13" s="319" customFormat="1" ht="15" customHeight="1">
      <c r="B176" s="320"/>
      <c r="C176" s="321"/>
      <c r="D176" s="321"/>
      <c r="E176" s="321"/>
      <c r="F176" s="321"/>
      <c r="G176" s="374" t="s">
        <v>597</v>
      </c>
      <c r="H176" s="375" t="s">
        <v>15</v>
      </c>
      <c r="I176" s="376" t="s">
        <v>596</v>
      </c>
      <c r="J176" s="288">
        <f>(SUM('Enter consumption data'!N243:'Enter consumption data'!N244))</f>
        <v>0</v>
      </c>
      <c r="K176" s="379">
        <f>(SUM('Enter consumption data'!O243:'Enter consumption data'!O244))</f>
        <v>0</v>
      </c>
      <c r="L176" s="340">
        <f t="shared" si="10"/>
        <v>0</v>
      </c>
      <c r="M176" s="341">
        <f t="shared" si="11"/>
        <v>0</v>
      </c>
    </row>
    <row r="177" spans="2:13" s="319" customFormat="1" ht="15" customHeight="1">
      <c r="B177" s="320"/>
      <c r="C177" s="321"/>
      <c r="D177" s="321"/>
      <c r="E177" s="321"/>
      <c r="F177" s="321"/>
      <c r="G177" s="374" t="s">
        <v>599</v>
      </c>
      <c r="H177" s="375" t="s">
        <v>15</v>
      </c>
      <c r="I177" s="376" t="s">
        <v>434</v>
      </c>
      <c r="J177" s="288">
        <f>(SUM('Enter consumption data'!N245:'Enter consumption data'!N246))</f>
        <v>0</v>
      </c>
      <c r="K177" s="379">
        <f>(SUM('Enter consumption data'!O245:'Enter consumption data'!O246))</f>
        <v>0</v>
      </c>
      <c r="L177" s="340">
        <f t="shared" si="10"/>
        <v>0</v>
      </c>
      <c r="M177" s="341">
        <f t="shared" si="11"/>
        <v>0</v>
      </c>
    </row>
    <row r="178" spans="2:13" s="319" customFormat="1" ht="15" customHeight="1">
      <c r="B178" s="320"/>
      <c r="C178" s="321"/>
      <c r="D178" s="321"/>
      <c r="E178" s="321"/>
      <c r="F178" s="321"/>
      <c r="G178" s="374" t="s">
        <v>615</v>
      </c>
      <c r="H178" s="375" t="s">
        <v>5</v>
      </c>
      <c r="I178" s="376" t="s">
        <v>435</v>
      </c>
      <c r="J178" s="288">
        <f>(SUM('Enter consumption data'!N247:'Enter consumption data'!N249))</f>
        <v>0</v>
      </c>
      <c r="K178" s="379">
        <f>(SUM('Enter consumption data'!O247:'Enter consumption data'!O249))</f>
        <v>0</v>
      </c>
      <c r="L178" s="340">
        <f t="shared" si="10"/>
        <v>0</v>
      </c>
      <c r="M178" s="341">
        <f t="shared" si="11"/>
        <v>0</v>
      </c>
    </row>
    <row r="179" spans="2:13" s="319" customFormat="1" ht="15" customHeight="1">
      <c r="B179" s="320"/>
      <c r="C179" s="321"/>
      <c r="D179" s="321"/>
      <c r="E179" s="321"/>
      <c r="F179" s="321"/>
      <c r="G179" s="374" t="s">
        <v>617</v>
      </c>
      <c r="H179" s="377" t="s">
        <v>342</v>
      </c>
      <c r="I179" s="376" t="s">
        <v>436</v>
      </c>
      <c r="J179" s="288">
        <f>(SUM('Enter consumption data'!N250:'Enter consumption data'!N251))</f>
        <v>0</v>
      </c>
      <c r="K179" s="380"/>
      <c r="L179" s="340">
        <f t="shared" si="10"/>
        <v>0</v>
      </c>
      <c r="M179" s="345"/>
    </row>
    <row r="180" spans="2:13" s="319" customFormat="1" ht="15" customHeight="1">
      <c r="B180" s="320"/>
      <c r="C180" s="321"/>
      <c r="D180" s="321"/>
      <c r="E180" s="321"/>
      <c r="F180" s="321"/>
      <c r="G180" s="374" t="s">
        <v>618</v>
      </c>
      <c r="H180" s="377" t="s">
        <v>5</v>
      </c>
      <c r="I180" s="376" t="s">
        <v>437</v>
      </c>
      <c r="J180" s="288">
        <f>(SUM('Enter consumption data'!N252:'Enter consumption data'!N255))</f>
        <v>0</v>
      </c>
      <c r="K180" s="379">
        <f>(SUM('Enter consumption data'!O252:'Enter consumption data'!O255))</f>
        <v>0</v>
      </c>
      <c r="L180" s="355">
        <f>(J180/$J$11)*100</f>
        <v>0</v>
      </c>
      <c r="M180" s="356">
        <f>(K180/$J$11)*100</f>
        <v>0</v>
      </c>
    </row>
    <row r="181" spans="2:13" s="319" customFormat="1" ht="15" customHeight="1" thickBot="1">
      <c r="B181" s="320"/>
      <c r="C181" s="321"/>
      <c r="D181" s="321"/>
      <c r="E181" s="321"/>
      <c r="F181" s="321"/>
      <c r="G181" s="374" t="s">
        <v>743</v>
      </c>
      <c r="H181" s="377" t="s">
        <v>15</v>
      </c>
      <c r="I181" s="376" t="s">
        <v>742</v>
      </c>
      <c r="J181" s="288">
        <f>(SUM('Enter consumption data'!N256:'Enter consumption data'!N257))</f>
        <v>0</v>
      </c>
      <c r="K181" s="379">
        <f>(SUM('Enter consumption data'!O256:'Enter consumption data'!O257))</f>
        <v>0</v>
      </c>
      <c r="L181" s="355">
        <f t="shared" si="10"/>
        <v>0</v>
      </c>
      <c r="M181" s="356">
        <f t="shared" si="11"/>
        <v>0</v>
      </c>
    </row>
    <row r="182" spans="2:13" s="319" customFormat="1" ht="15" customHeight="1">
      <c r="B182" s="320"/>
      <c r="C182" s="321"/>
      <c r="D182" s="321"/>
      <c r="E182" s="321"/>
      <c r="F182" s="321"/>
      <c r="G182" s="371" t="s">
        <v>588</v>
      </c>
      <c r="H182" s="372" t="s">
        <v>15</v>
      </c>
      <c r="I182" s="378" t="s">
        <v>382</v>
      </c>
      <c r="J182" s="301">
        <f>(SUM('Enter consumption data'!N258:'Enter consumption data'!N260))</f>
        <v>0</v>
      </c>
      <c r="K182" s="381">
        <f>(SUM('Enter consumption data'!O258:'Enter consumption data'!O260))</f>
        <v>0</v>
      </c>
      <c r="L182" s="353">
        <f t="shared" si="10"/>
        <v>0</v>
      </c>
      <c r="M182" s="354">
        <f t="shared" si="11"/>
        <v>0</v>
      </c>
    </row>
    <row r="183" spans="2:13" s="319" customFormat="1" ht="15" customHeight="1">
      <c r="B183" s="320"/>
      <c r="C183" s="321"/>
      <c r="D183" s="321"/>
      <c r="E183" s="321"/>
      <c r="F183" s="321"/>
      <c r="G183" s="374" t="s">
        <v>589</v>
      </c>
      <c r="H183" s="375" t="s">
        <v>15</v>
      </c>
      <c r="I183" s="376" t="s">
        <v>381</v>
      </c>
      <c r="J183" s="288">
        <f>(SUM('Enter consumption data'!N261:'Enter consumption data'!N263))</f>
        <v>0</v>
      </c>
      <c r="K183" s="379">
        <f>(SUM('Enter consumption data'!O261:'Enter consumption data'!O263))</f>
        <v>0</v>
      </c>
      <c r="L183" s="340">
        <f t="shared" si="10"/>
        <v>0</v>
      </c>
      <c r="M183" s="341">
        <f t="shared" si="11"/>
        <v>0</v>
      </c>
    </row>
    <row r="184" spans="2:13" s="319" customFormat="1" ht="15" customHeight="1">
      <c r="B184" s="320"/>
      <c r="C184" s="321"/>
      <c r="D184" s="321"/>
      <c r="E184" s="321"/>
      <c r="F184" s="321"/>
      <c r="G184" s="374" t="s">
        <v>590</v>
      </c>
      <c r="H184" s="375" t="s">
        <v>15</v>
      </c>
      <c r="I184" s="376" t="s">
        <v>380</v>
      </c>
      <c r="J184" s="288">
        <f>(SUM('Enter consumption data'!N264:'Enter consumption data'!N265))</f>
        <v>0</v>
      </c>
      <c r="K184" s="379">
        <f>(SUM('Enter consumption data'!O264:'Enter consumption data'!O265))</f>
        <v>0</v>
      </c>
      <c r="L184" s="340">
        <f t="shared" si="10"/>
        <v>0</v>
      </c>
      <c r="M184" s="341">
        <f t="shared" si="11"/>
        <v>0</v>
      </c>
    </row>
    <row r="185" spans="2:13" s="319" customFormat="1" ht="15" customHeight="1">
      <c r="B185" s="320"/>
      <c r="C185" s="321"/>
      <c r="D185" s="321"/>
      <c r="E185" s="321"/>
      <c r="F185" s="321"/>
      <c r="G185" s="374" t="s">
        <v>591</v>
      </c>
      <c r="H185" s="375" t="s">
        <v>15</v>
      </c>
      <c r="I185" s="376" t="s">
        <v>379</v>
      </c>
      <c r="J185" s="288">
        <f>(SUM('Enter consumption data'!N266:'Enter consumption data'!N268))</f>
        <v>0</v>
      </c>
      <c r="K185" s="379">
        <f>(SUM('Enter consumption data'!O266:'Enter consumption data'!O268))</f>
        <v>0</v>
      </c>
      <c r="L185" s="340">
        <f t="shared" si="10"/>
        <v>0</v>
      </c>
      <c r="M185" s="341">
        <f t="shared" si="11"/>
        <v>0</v>
      </c>
    </row>
    <row r="186" spans="2:13" s="319" customFormat="1" ht="15" customHeight="1">
      <c r="B186" s="320"/>
      <c r="C186" s="321"/>
      <c r="D186" s="321"/>
      <c r="E186" s="321"/>
      <c r="F186" s="321"/>
      <c r="G186" s="374" t="s">
        <v>595</v>
      </c>
      <c r="H186" s="377" t="s">
        <v>15</v>
      </c>
      <c r="I186" s="376" t="s">
        <v>378</v>
      </c>
      <c r="J186" s="288">
        <f>(SUM('Enter consumption data'!N269:'Enter consumption data'!N270))</f>
        <v>0</v>
      </c>
      <c r="K186" s="379">
        <f>(SUM('Enter consumption data'!O269:'Enter consumption data'!O270))</f>
        <v>0</v>
      </c>
      <c r="L186" s="340">
        <f t="shared" si="10"/>
        <v>0</v>
      </c>
      <c r="M186" s="341">
        <f t="shared" si="11"/>
        <v>0</v>
      </c>
    </row>
    <row r="187" spans="2:13" s="319" customFormat="1" ht="15" customHeight="1">
      <c r="B187" s="320"/>
      <c r="C187" s="321"/>
      <c r="D187" s="321"/>
      <c r="E187" s="321"/>
      <c r="F187" s="321"/>
      <c r="G187" s="374" t="s">
        <v>598</v>
      </c>
      <c r="H187" s="375" t="s">
        <v>15</v>
      </c>
      <c r="I187" s="376" t="s">
        <v>377</v>
      </c>
      <c r="J187" s="288">
        <f>(SUM('Enter consumption data'!N271:'Enter consumption data'!N272))</f>
        <v>0</v>
      </c>
      <c r="K187" s="379">
        <f>(SUM('Enter consumption data'!O271:'Enter consumption data'!O272))</f>
        <v>0</v>
      </c>
      <c r="L187" s="340">
        <f t="shared" si="10"/>
        <v>0</v>
      </c>
      <c r="M187" s="341">
        <f t="shared" si="11"/>
        <v>0</v>
      </c>
    </row>
    <row r="188" spans="2:13" s="319" customFormat="1" ht="15" customHeight="1">
      <c r="B188" s="320"/>
      <c r="C188" s="321"/>
      <c r="D188" s="321"/>
      <c r="E188" s="321"/>
      <c r="F188" s="321"/>
      <c r="G188" s="374" t="s">
        <v>601</v>
      </c>
      <c r="H188" s="375" t="s">
        <v>15</v>
      </c>
      <c r="I188" s="376" t="s">
        <v>376</v>
      </c>
      <c r="J188" s="288">
        <f>(SUM('Enter consumption data'!N273:'Enter consumption data'!N274))</f>
        <v>0</v>
      </c>
      <c r="K188" s="379">
        <f>(SUM('Enter consumption data'!O273:'Enter consumption data'!O274))</f>
        <v>0</v>
      </c>
      <c r="L188" s="340">
        <f t="shared" si="10"/>
        <v>0</v>
      </c>
      <c r="M188" s="341">
        <f t="shared" si="11"/>
        <v>0</v>
      </c>
    </row>
    <row r="189" spans="2:13" s="319" customFormat="1" ht="15" customHeight="1">
      <c r="B189" s="320"/>
      <c r="C189" s="321"/>
      <c r="D189" s="321"/>
      <c r="E189" s="321"/>
      <c r="F189" s="321"/>
      <c r="G189" s="374" t="s">
        <v>602</v>
      </c>
      <c r="H189" s="375" t="s">
        <v>5</v>
      </c>
      <c r="I189" s="376" t="s">
        <v>375</v>
      </c>
      <c r="J189" s="288">
        <f>(SUM('Enter consumption data'!N275:'Enter consumption data'!N277))</f>
        <v>0</v>
      </c>
      <c r="K189" s="379">
        <f>(SUM('Enter consumption data'!O275:'Enter consumption data'!O277))</f>
        <v>0</v>
      </c>
      <c r="L189" s="340">
        <f t="shared" si="10"/>
        <v>0</v>
      </c>
      <c r="M189" s="341">
        <f t="shared" si="11"/>
        <v>0</v>
      </c>
    </row>
    <row r="190" spans="2:13" s="319" customFormat="1" ht="15" customHeight="1">
      <c r="B190" s="320"/>
      <c r="C190" s="321"/>
      <c r="D190" s="321"/>
      <c r="E190" s="321"/>
      <c r="F190" s="321"/>
      <c r="G190" s="374" t="s">
        <v>604</v>
      </c>
      <c r="H190" s="375" t="s">
        <v>15</v>
      </c>
      <c r="I190" s="376" t="s">
        <v>374</v>
      </c>
      <c r="J190" s="288">
        <f>(SUM('Enter consumption data'!N278:'Enter consumption data'!N279))</f>
        <v>0</v>
      </c>
      <c r="K190" s="379">
        <f>(SUM('Enter consumption data'!O278:'Enter consumption data'!O279))</f>
        <v>0</v>
      </c>
      <c r="L190" s="340">
        <f t="shared" si="10"/>
        <v>0</v>
      </c>
      <c r="M190" s="341">
        <f t="shared" si="11"/>
        <v>0</v>
      </c>
    </row>
    <row r="191" spans="2:13" s="319" customFormat="1" ht="15" customHeight="1">
      <c r="B191" s="320"/>
      <c r="C191" s="321"/>
      <c r="D191" s="321"/>
      <c r="E191" s="321"/>
      <c r="F191" s="321"/>
      <c r="G191" s="374" t="s">
        <v>605</v>
      </c>
      <c r="H191" s="375" t="s">
        <v>5</v>
      </c>
      <c r="I191" s="376" t="s">
        <v>373</v>
      </c>
      <c r="J191" s="288">
        <f>(SUM('Enter consumption data'!N280:'Enter consumption data'!N281))</f>
        <v>0</v>
      </c>
      <c r="K191" s="379">
        <f>(SUM('Enter consumption data'!O280:'Enter consumption data'!O281))</f>
        <v>0</v>
      </c>
      <c r="L191" s="340">
        <f t="shared" si="10"/>
        <v>0</v>
      </c>
      <c r="M191" s="341">
        <f t="shared" si="11"/>
        <v>0</v>
      </c>
    </row>
    <row r="192" spans="2:13" s="319" customFormat="1" ht="15" customHeight="1">
      <c r="B192" s="320"/>
      <c r="C192" s="321"/>
      <c r="D192" s="321"/>
      <c r="E192" s="321"/>
      <c r="F192" s="321"/>
      <c r="G192" s="374" t="s">
        <v>606</v>
      </c>
      <c r="H192" s="375" t="s">
        <v>15</v>
      </c>
      <c r="I192" s="376" t="s">
        <v>372</v>
      </c>
      <c r="J192" s="288">
        <f>(SUM('Enter consumption data'!N282:'Enter consumption data'!N283))</f>
        <v>0</v>
      </c>
      <c r="K192" s="379">
        <f>(SUM('Enter consumption data'!O282:'Enter consumption data'!O283))</f>
        <v>0</v>
      </c>
      <c r="L192" s="340">
        <f t="shared" si="10"/>
        <v>0</v>
      </c>
      <c r="M192" s="341">
        <f t="shared" si="11"/>
        <v>0</v>
      </c>
    </row>
    <row r="193" spans="2:13" s="319" customFormat="1" ht="15" customHeight="1">
      <c r="B193" s="320"/>
      <c r="C193" s="321"/>
      <c r="D193" s="321"/>
      <c r="E193" s="321"/>
      <c r="F193" s="321"/>
      <c r="G193" s="374" t="s">
        <v>609</v>
      </c>
      <c r="H193" s="375" t="s">
        <v>15</v>
      </c>
      <c r="I193" s="376" t="s">
        <v>371</v>
      </c>
      <c r="J193" s="288">
        <f>(SUM('Enter consumption data'!N284:'Enter consumption data'!N285))</f>
        <v>0</v>
      </c>
      <c r="K193" s="379">
        <f>(SUM('Enter consumption data'!O284:'Enter consumption data'!O285))</f>
        <v>0</v>
      </c>
      <c r="L193" s="340">
        <f t="shared" si="10"/>
        <v>0</v>
      </c>
      <c r="M193" s="341">
        <f t="shared" si="11"/>
        <v>0</v>
      </c>
    </row>
    <row r="194" spans="2:13" s="319" customFormat="1" ht="15" customHeight="1">
      <c r="B194" s="320"/>
      <c r="C194" s="321"/>
      <c r="D194" s="321"/>
      <c r="E194" s="321"/>
      <c r="F194" s="321"/>
      <c r="G194" s="374" t="s">
        <v>610</v>
      </c>
      <c r="H194" s="375" t="s">
        <v>5</v>
      </c>
      <c r="I194" s="376" t="s">
        <v>370</v>
      </c>
      <c r="J194" s="288">
        <f>(SUM('Enter consumption data'!N286:'Enter consumption data'!N287))</f>
        <v>0</v>
      </c>
      <c r="K194" s="379">
        <f>(SUM('Enter consumption data'!O286:'Enter consumption data'!O287))</f>
        <v>0</v>
      </c>
      <c r="L194" s="340">
        <f t="shared" si="10"/>
        <v>0</v>
      </c>
      <c r="M194" s="341">
        <f t="shared" si="11"/>
        <v>0</v>
      </c>
    </row>
    <row r="195" spans="2:13" s="319" customFormat="1" ht="15" customHeight="1">
      <c r="B195" s="320"/>
      <c r="C195" s="321"/>
      <c r="D195" s="321"/>
      <c r="E195" s="321"/>
      <c r="F195" s="321"/>
      <c r="G195" s="374" t="s">
        <v>616</v>
      </c>
      <c r="H195" s="375" t="s">
        <v>5</v>
      </c>
      <c r="I195" s="376" t="s">
        <v>369</v>
      </c>
      <c r="J195" s="288">
        <f>(SUM('Enter consumption data'!N288:'Enter consumption data'!N289))</f>
        <v>0</v>
      </c>
      <c r="K195" s="379">
        <f>(SUM('Enter consumption data'!O288:'Enter consumption data'!O289))</f>
        <v>0</v>
      </c>
      <c r="L195" s="340">
        <f t="shared" si="10"/>
        <v>0</v>
      </c>
      <c r="M195" s="341">
        <f t="shared" si="11"/>
        <v>0</v>
      </c>
    </row>
    <row r="196" spans="2:13" s="319" customFormat="1" ht="15" customHeight="1">
      <c r="B196" s="320"/>
      <c r="C196" s="321"/>
      <c r="D196" s="321"/>
      <c r="E196" s="321"/>
      <c r="F196" s="321"/>
      <c r="G196" s="374" t="s">
        <v>619</v>
      </c>
      <c r="H196" s="375" t="s">
        <v>5</v>
      </c>
      <c r="I196" s="376" t="s">
        <v>368</v>
      </c>
      <c r="J196" s="288">
        <f>(SUM('Enter consumption data'!N290:'Enter consumption data'!N291))</f>
        <v>0</v>
      </c>
      <c r="K196" s="379">
        <f>(SUM('Enter consumption data'!O290:'Enter consumption data'!O291))</f>
        <v>0</v>
      </c>
      <c r="L196" s="340">
        <f t="shared" si="10"/>
        <v>0</v>
      </c>
      <c r="M196" s="341">
        <f t="shared" si="11"/>
        <v>0</v>
      </c>
    </row>
    <row r="197" spans="2:13" s="319" customFormat="1" ht="15" customHeight="1">
      <c r="B197" s="320"/>
      <c r="C197" s="321"/>
      <c r="D197" s="321"/>
      <c r="E197" s="321"/>
      <c r="F197" s="321"/>
      <c r="G197" s="374" t="s">
        <v>741</v>
      </c>
      <c r="H197" s="375" t="s">
        <v>342</v>
      </c>
      <c r="I197" s="376" t="s">
        <v>740</v>
      </c>
      <c r="J197" s="288">
        <f>(SUM('Enter consumption data'!N292:'Enter consumption data'!N293))</f>
        <v>0</v>
      </c>
      <c r="K197" s="380"/>
      <c r="L197" s="340">
        <f t="shared" si="10"/>
        <v>0</v>
      </c>
      <c r="M197" s="345"/>
    </row>
    <row r="198" spans="2:13" s="319" customFormat="1" ht="15" customHeight="1">
      <c r="B198" s="320"/>
      <c r="C198" s="321"/>
      <c r="D198" s="321"/>
      <c r="E198" s="321"/>
      <c r="F198" s="321"/>
      <c r="G198" s="374" t="s">
        <v>574</v>
      </c>
      <c r="H198" s="375" t="s">
        <v>342</v>
      </c>
      <c r="I198" s="376" t="s">
        <v>367</v>
      </c>
      <c r="J198" s="382"/>
      <c r="K198" s="380"/>
      <c r="L198" s="347"/>
      <c r="M198" s="345"/>
    </row>
    <row r="199" spans="2:13" s="319" customFormat="1" ht="15" customHeight="1" thickBot="1">
      <c r="B199" s="320"/>
      <c r="C199" s="321"/>
      <c r="D199" s="321"/>
      <c r="E199" s="321"/>
      <c r="F199" s="321"/>
      <c r="G199" s="374" t="s">
        <v>578</v>
      </c>
      <c r="H199" s="375" t="s">
        <v>342</v>
      </c>
      <c r="I199" s="376" t="s">
        <v>577</v>
      </c>
      <c r="J199" s="382"/>
      <c r="K199" s="380"/>
      <c r="L199" s="348"/>
      <c r="M199" s="349"/>
    </row>
    <row r="200" spans="2:13" s="319" customFormat="1" ht="15" customHeight="1">
      <c r="B200" s="320"/>
      <c r="C200" s="321"/>
      <c r="D200" s="321"/>
      <c r="E200" s="321"/>
      <c r="F200" s="321"/>
      <c r="G200" s="371" t="s">
        <v>603</v>
      </c>
      <c r="H200" s="372" t="s">
        <v>15</v>
      </c>
      <c r="I200" s="378" t="s">
        <v>438</v>
      </c>
      <c r="J200" s="280">
        <f>(SUM('Enter consumption data'!N298:'Enter consumption data'!N300))</f>
        <v>0</v>
      </c>
      <c r="K200" s="383">
        <f>(SUM('Enter consumption data'!O298:'Enter consumption data'!O300))</f>
        <v>0</v>
      </c>
      <c r="L200" s="353">
        <f t="shared" si="10"/>
        <v>0</v>
      </c>
      <c r="M200" s="354">
        <f t="shared" si="11"/>
        <v>0</v>
      </c>
    </row>
    <row r="201" spans="2:13" s="319" customFormat="1" ht="15" customHeight="1" thickBot="1">
      <c r="B201" s="320"/>
      <c r="C201" s="321"/>
      <c r="D201" s="321"/>
      <c r="E201" s="321"/>
      <c r="F201" s="321"/>
      <c r="G201" s="374" t="s">
        <v>614</v>
      </c>
      <c r="H201" s="375" t="s">
        <v>15</v>
      </c>
      <c r="I201" s="376" t="s">
        <v>439</v>
      </c>
      <c r="J201" s="299">
        <f>(SUM('Enter consumption data'!N301:'Enter consumption data'!N302))</f>
        <v>0</v>
      </c>
      <c r="K201" s="384">
        <f>(SUM('Enter consumption data'!O301:'Enter consumption data'!O302))</f>
        <v>0</v>
      </c>
      <c r="L201" s="364">
        <f t="shared" si="10"/>
        <v>0</v>
      </c>
      <c r="M201" s="385">
        <f t="shared" si="11"/>
        <v>0</v>
      </c>
    </row>
    <row r="202" spans="2:13" s="319" customFormat="1" ht="15" customHeight="1" thickBot="1">
      <c r="B202" s="320"/>
      <c r="C202" s="321"/>
      <c r="D202" s="321"/>
      <c r="E202" s="321"/>
      <c r="F202" s="321"/>
      <c r="G202" s="386" t="s">
        <v>64</v>
      </c>
      <c r="H202" s="387" t="s">
        <v>15</v>
      </c>
      <c r="I202" s="388" t="s">
        <v>440</v>
      </c>
      <c r="J202" s="389">
        <f>(SUM('Enter consumption data'!N303:'Enter consumption data'!N304))</f>
        <v>0</v>
      </c>
      <c r="K202" s="390">
        <f>(SUM('Enter consumption data'!O303:'Enter consumption data'!O304))</f>
        <v>0</v>
      </c>
      <c r="L202" s="336">
        <f t="shared" si="10"/>
        <v>0</v>
      </c>
      <c r="M202" s="337">
        <f t="shared" si="11"/>
        <v>0</v>
      </c>
    </row>
    <row r="203" spans="2:13" s="319" customFormat="1" ht="15" customHeight="1">
      <c r="B203" s="320"/>
      <c r="C203" s="321"/>
      <c r="D203" s="321"/>
      <c r="E203" s="321"/>
      <c r="F203" s="321"/>
      <c r="G203" s="374" t="s">
        <v>65</v>
      </c>
      <c r="H203" s="375" t="s">
        <v>15</v>
      </c>
      <c r="I203" s="376" t="s">
        <v>441</v>
      </c>
      <c r="J203" s="301">
        <f>(SUM('Enter consumption data'!N305:'Enter consumption data'!N307))</f>
        <v>0</v>
      </c>
      <c r="K203" s="381">
        <f>(SUM('Enter consumption data'!O305:'Enter consumption data'!O307))</f>
        <v>0</v>
      </c>
      <c r="L203" s="353">
        <f t="shared" si="10"/>
        <v>0</v>
      </c>
      <c r="M203" s="354">
        <f t="shared" si="11"/>
        <v>0</v>
      </c>
    </row>
    <row r="204" spans="2:13" s="319" customFormat="1" ht="15" customHeight="1">
      <c r="B204" s="320"/>
      <c r="C204" s="321"/>
      <c r="D204" s="321"/>
      <c r="E204" s="321"/>
      <c r="F204" s="321"/>
      <c r="G204" s="374" t="s">
        <v>311</v>
      </c>
      <c r="H204" s="375" t="s">
        <v>15</v>
      </c>
      <c r="I204" s="376" t="s">
        <v>442</v>
      </c>
      <c r="J204" s="288">
        <f>(SUM('Enter consumption data'!N308:'Enter consumption data'!N309))</f>
        <v>0</v>
      </c>
      <c r="K204" s="379">
        <f>(SUM('Enter consumption data'!O308:'Enter consumption data'!O309))</f>
        <v>0</v>
      </c>
      <c r="L204" s="340">
        <f>(J204/$J$11)*100</f>
        <v>0</v>
      </c>
      <c r="M204" s="341">
        <f>(K204/$J$11)*100</f>
        <v>0</v>
      </c>
    </row>
    <row r="205" spans="2:13" s="319" customFormat="1" ht="15" customHeight="1">
      <c r="B205" s="320"/>
      <c r="C205" s="321"/>
      <c r="D205" s="321"/>
      <c r="E205" s="321"/>
      <c r="F205" s="321"/>
      <c r="G205" s="600" t="s">
        <v>778</v>
      </c>
      <c r="H205" s="601" t="s">
        <v>15</v>
      </c>
      <c r="I205" s="602" t="s">
        <v>777</v>
      </c>
      <c r="J205" s="288">
        <f>(SUM('Enter consumption data'!N310:'Enter consumption data'!N311))</f>
        <v>0</v>
      </c>
      <c r="K205" s="379">
        <f>(SUM('Enter consumption data'!O310:'Enter consumption data'!O311))</f>
        <v>0</v>
      </c>
      <c r="L205" s="340">
        <f t="shared" si="10"/>
        <v>0</v>
      </c>
      <c r="M205" s="341">
        <f t="shared" si="11"/>
        <v>0</v>
      </c>
    </row>
    <row r="206" spans="2:13" s="319" customFormat="1" ht="15" customHeight="1" thickBot="1">
      <c r="B206" s="320"/>
      <c r="C206" s="321"/>
      <c r="D206" s="321"/>
      <c r="E206" s="321"/>
      <c r="F206" s="321"/>
      <c r="G206" s="374" t="s">
        <v>66</v>
      </c>
      <c r="H206" s="375" t="s">
        <v>15</v>
      </c>
      <c r="I206" s="376" t="s">
        <v>443</v>
      </c>
      <c r="J206" s="288">
        <f>(SUM('Enter consumption data'!N312:'Enter consumption data'!N313))</f>
        <v>0</v>
      </c>
      <c r="K206" s="379">
        <f>(SUM('Enter consumption data'!O312:'Enter consumption data'!O313))</f>
        <v>0</v>
      </c>
      <c r="L206" s="355">
        <f t="shared" si="10"/>
        <v>0</v>
      </c>
      <c r="M206" s="356">
        <f t="shared" si="11"/>
        <v>0</v>
      </c>
    </row>
    <row r="207" spans="2:13" s="319" customFormat="1" ht="15" customHeight="1">
      <c r="B207" s="320"/>
      <c r="C207" s="321"/>
      <c r="D207" s="321"/>
      <c r="E207" s="321"/>
      <c r="F207" s="321"/>
      <c r="G207" s="371" t="s">
        <v>68</v>
      </c>
      <c r="H207" s="372" t="s">
        <v>5</v>
      </c>
      <c r="I207" s="378" t="s">
        <v>655</v>
      </c>
      <c r="J207" s="357">
        <f>(SUM('Enter consumption data'!N314:'Enter consumption data'!N315))</f>
        <v>0</v>
      </c>
      <c r="K207" s="357">
        <f>(SUM('Enter consumption data'!O314:'Enter consumption data'!O315))</f>
        <v>0</v>
      </c>
      <c r="L207" s="353">
        <f t="shared" ref="L207:L239" si="12">(J207/$J$11)*100</f>
        <v>0</v>
      </c>
      <c r="M207" s="354">
        <f t="shared" ref="M207:M239" si="13">(K207/$J$11)*100</f>
        <v>0</v>
      </c>
    </row>
    <row r="208" spans="2:13" s="319" customFormat="1" ht="15" customHeight="1">
      <c r="B208" s="320"/>
      <c r="C208" s="321"/>
      <c r="D208" s="321"/>
      <c r="E208" s="321"/>
      <c r="F208" s="321"/>
      <c r="G208" s="374" t="s">
        <v>68</v>
      </c>
      <c r="H208" s="375" t="s">
        <v>15</v>
      </c>
      <c r="I208" s="376" t="s">
        <v>656</v>
      </c>
      <c r="J208" s="339">
        <f>(SUM('Enter consumption data'!N316:'Enter consumption data'!N317))</f>
        <v>0</v>
      </c>
      <c r="K208" s="339">
        <f>(SUM('Enter consumption data'!O316:'Enter consumption data'!O317))</f>
        <v>0</v>
      </c>
      <c r="L208" s="340">
        <f t="shared" si="12"/>
        <v>0</v>
      </c>
      <c r="M208" s="341">
        <f t="shared" si="13"/>
        <v>0</v>
      </c>
    </row>
    <row r="209" spans="2:13" s="319" customFormat="1" ht="15" customHeight="1" thickBot="1">
      <c r="B209" s="320"/>
      <c r="C209" s="321"/>
      <c r="D209" s="321"/>
      <c r="E209" s="321"/>
      <c r="F209" s="321"/>
      <c r="G209" s="374" t="s">
        <v>69</v>
      </c>
      <c r="H209" s="375" t="s">
        <v>5</v>
      </c>
      <c r="I209" s="376" t="s">
        <v>444</v>
      </c>
      <c r="J209" s="339">
        <f>(SUM('Enter consumption data'!N318:'Enter consumption data'!N319))</f>
        <v>0</v>
      </c>
      <c r="K209" s="339">
        <f>(SUM('Enter consumption data'!O318:'Enter consumption data'!O319))</f>
        <v>0</v>
      </c>
      <c r="L209" s="355">
        <f t="shared" si="12"/>
        <v>0</v>
      </c>
      <c r="M209" s="356">
        <f t="shared" si="13"/>
        <v>0</v>
      </c>
    </row>
    <row r="210" spans="2:13" s="319" customFormat="1" ht="15" customHeight="1">
      <c r="B210" s="320"/>
      <c r="C210" s="321"/>
      <c r="D210" s="321"/>
      <c r="E210" s="321"/>
      <c r="F210" s="321"/>
      <c r="G210" s="371" t="s">
        <v>71</v>
      </c>
      <c r="H210" s="372" t="s">
        <v>5</v>
      </c>
      <c r="I210" s="378" t="s">
        <v>657</v>
      </c>
      <c r="J210" s="357">
        <f>(SUM('Enter consumption data'!N320:'Enter consumption data'!N321))</f>
        <v>0</v>
      </c>
      <c r="K210" s="357">
        <f>(SUM('Enter consumption data'!O320:'Enter consumption data'!O321))</f>
        <v>0</v>
      </c>
      <c r="L210" s="353">
        <f t="shared" si="12"/>
        <v>0</v>
      </c>
      <c r="M210" s="354">
        <f t="shared" si="13"/>
        <v>0</v>
      </c>
    </row>
    <row r="211" spans="2:13" s="319" customFormat="1" ht="15" customHeight="1">
      <c r="B211" s="320"/>
      <c r="C211" s="321"/>
      <c r="D211" s="321"/>
      <c r="E211" s="321"/>
      <c r="F211" s="321"/>
      <c r="G211" s="374" t="s">
        <v>71</v>
      </c>
      <c r="H211" s="375" t="s">
        <v>15</v>
      </c>
      <c r="I211" s="376" t="s">
        <v>658</v>
      </c>
      <c r="J211" s="339">
        <f>(SUM('Enter consumption data'!N322:'Enter consumption data'!N323))</f>
        <v>0</v>
      </c>
      <c r="K211" s="339">
        <f>(SUM('Enter consumption data'!O322:'Enter consumption data'!O323))</f>
        <v>0</v>
      </c>
      <c r="L211" s="340">
        <f t="shared" si="12"/>
        <v>0</v>
      </c>
      <c r="M211" s="341">
        <f t="shared" si="13"/>
        <v>0</v>
      </c>
    </row>
    <row r="212" spans="2:13" s="319" customFormat="1" ht="15" customHeight="1">
      <c r="B212" s="320"/>
      <c r="C212" s="321"/>
      <c r="D212" s="321"/>
      <c r="E212" s="321"/>
      <c r="F212" s="321"/>
      <c r="G212" s="374" t="s">
        <v>72</v>
      </c>
      <c r="H212" s="375" t="s">
        <v>5</v>
      </c>
      <c r="I212" s="376" t="s">
        <v>445</v>
      </c>
      <c r="J212" s="339">
        <f>(SUM('Enter consumption data'!N324:'Enter consumption data'!N325))</f>
        <v>0</v>
      </c>
      <c r="K212" s="339">
        <f>(SUM('Enter consumption data'!O324:'Enter consumption data'!O325))</f>
        <v>0</v>
      </c>
      <c r="L212" s="340">
        <f t="shared" si="12"/>
        <v>0</v>
      </c>
      <c r="M212" s="341">
        <f t="shared" si="13"/>
        <v>0</v>
      </c>
    </row>
    <row r="213" spans="2:13" s="319" customFormat="1" ht="15" customHeight="1">
      <c r="B213" s="320"/>
      <c r="C213" s="321"/>
      <c r="D213" s="321"/>
      <c r="E213" s="321"/>
      <c r="F213" s="321"/>
      <c r="G213" s="374" t="s">
        <v>73</v>
      </c>
      <c r="H213" s="375" t="s">
        <v>5</v>
      </c>
      <c r="I213" s="376" t="s">
        <v>446</v>
      </c>
      <c r="J213" s="339">
        <f>(SUM('Enter consumption data'!N326:'Enter consumption data'!N327))</f>
        <v>0</v>
      </c>
      <c r="K213" s="339">
        <f>(SUM('Enter consumption data'!O326:'Enter consumption data'!O327))</f>
        <v>0</v>
      </c>
      <c r="L213" s="340">
        <f t="shared" si="12"/>
        <v>0</v>
      </c>
      <c r="M213" s="341">
        <f t="shared" si="13"/>
        <v>0</v>
      </c>
    </row>
    <row r="214" spans="2:13" s="319" customFormat="1" ht="15" customHeight="1">
      <c r="B214" s="320"/>
      <c r="C214" s="321"/>
      <c r="D214" s="321"/>
      <c r="E214" s="321"/>
      <c r="F214" s="321"/>
      <c r="G214" s="374" t="s">
        <v>74</v>
      </c>
      <c r="H214" s="375" t="s">
        <v>5</v>
      </c>
      <c r="I214" s="376" t="s">
        <v>447</v>
      </c>
      <c r="J214" s="339">
        <f>(SUM('Enter consumption data'!N328:'Enter consumption data'!N329))</f>
        <v>0</v>
      </c>
      <c r="K214" s="339">
        <f>(SUM('Enter consumption data'!O328:'Enter consumption data'!O329))</f>
        <v>0</v>
      </c>
      <c r="L214" s="340">
        <f t="shared" si="12"/>
        <v>0</v>
      </c>
      <c r="M214" s="341">
        <f t="shared" si="13"/>
        <v>0</v>
      </c>
    </row>
    <row r="215" spans="2:13" s="319" customFormat="1" ht="15" customHeight="1">
      <c r="B215" s="320"/>
      <c r="C215" s="321"/>
      <c r="D215" s="321"/>
      <c r="E215" s="321"/>
      <c r="F215" s="321"/>
      <c r="G215" s="374" t="s">
        <v>75</v>
      </c>
      <c r="H215" s="375" t="s">
        <v>5</v>
      </c>
      <c r="I215" s="376" t="s">
        <v>659</v>
      </c>
      <c r="J215" s="339">
        <f>(SUM('Enter consumption data'!N330:'Enter consumption data'!N331))</f>
        <v>0</v>
      </c>
      <c r="K215" s="339">
        <f>(SUM('Enter consumption data'!O330:'Enter consumption data'!O331))</f>
        <v>0</v>
      </c>
      <c r="L215" s="340">
        <f t="shared" si="12"/>
        <v>0</v>
      </c>
      <c r="M215" s="341">
        <f t="shared" si="13"/>
        <v>0</v>
      </c>
    </row>
    <row r="216" spans="2:13" s="319" customFormat="1" ht="15" customHeight="1">
      <c r="B216" s="320"/>
      <c r="C216" s="321"/>
      <c r="D216" s="321"/>
      <c r="E216" s="321"/>
      <c r="F216" s="321"/>
      <c r="G216" s="374" t="s">
        <v>75</v>
      </c>
      <c r="H216" s="375" t="s">
        <v>15</v>
      </c>
      <c r="I216" s="376" t="s">
        <v>660</v>
      </c>
      <c r="J216" s="339">
        <f>(SUM('Enter consumption data'!N332:'Enter consumption data'!N333))</f>
        <v>0</v>
      </c>
      <c r="K216" s="339">
        <f>(SUM('Enter consumption data'!O332:'Enter consumption data'!O333))</f>
        <v>0</v>
      </c>
      <c r="L216" s="340">
        <f t="shared" si="12"/>
        <v>0</v>
      </c>
      <c r="M216" s="341">
        <f t="shared" si="13"/>
        <v>0</v>
      </c>
    </row>
    <row r="217" spans="2:13" s="319" customFormat="1" ht="15" customHeight="1">
      <c r="B217" s="320"/>
      <c r="C217" s="321"/>
      <c r="D217" s="321"/>
      <c r="E217" s="321"/>
      <c r="F217" s="321"/>
      <c r="G217" s="374" t="s">
        <v>76</v>
      </c>
      <c r="H217" s="375" t="s">
        <v>342</v>
      </c>
      <c r="I217" s="376" t="s">
        <v>448</v>
      </c>
      <c r="J217" s="339">
        <f>(SUM('Enter consumption data'!N334:'Enter consumption data'!N335))</f>
        <v>0</v>
      </c>
      <c r="K217" s="346"/>
      <c r="L217" s="340">
        <f t="shared" si="12"/>
        <v>0</v>
      </c>
      <c r="M217" s="345"/>
    </row>
    <row r="218" spans="2:13" s="319" customFormat="1" ht="15" customHeight="1">
      <c r="B218" s="320"/>
      <c r="C218" s="321"/>
      <c r="D218" s="321"/>
      <c r="E218" s="321"/>
      <c r="F218" s="321"/>
      <c r="G218" s="374" t="s">
        <v>77</v>
      </c>
      <c r="H218" s="375" t="s">
        <v>342</v>
      </c>
      <c r="I218" s="376" t="s">
        <v>449</v>
      </c>
      <c r="J218" s="339">
        <f>(SUM('Enter consumption data'!N336:'Enter consumption data'!N337))</f>
        <v>0</v>
      </c>
      <c r="K218" s="346"/>
      <c r="L218" s="340">
        <f t="shared" si="12"/>
        <v>0</v>
      </c>
      <c r="M218" s="345"/>
    </row>
    <row r="219" spans="2:13" s="319" customFormat="1" ht="15" customHeight="1">
      <c r="B219" s="320"/>
      <c r="C219" s="321"/>
      <c r="D219" s="321"/>
      <c r="E219" s="321"/>
      <c r="F219" s="321"/>
      <c r="G219" s="374" t="s">
        <v>78</v>
      </c>
      <c r="H219" s="375" t="s">
        <v>5</v>
      </c>
      <c r="I219" s="376" t="s">
        <v>450</v>
      </c>
      <c r="J219" s="339">
        <f>(SUM('Enter consumption data'!N338:'Enter consumption data'!N339))</f>
        <v>0</v>
      </c>
      <c r="K219" s="339">
        <f>(SUM('Enter consumption data'!O338:'Enter consumption data'!O339))</f>
        <v>0</v>
      </c>
      <c r="L219" s="340">
        <f t="shared" si="12"/>
        <v>0</v>
      </c>
      <c r="M219" s="341">
        <f t="shared" si="13"/>
        <v>0</v>
      </c>
    </row>
    <row r="220" spans="2:13" s="319" customFormat="1" ht="15" customHeight="1" thickBot="1">
      <c r="B220" s="320"/>
      <c r="C220" s="321"/>
      <c r="D220" s="321"/>
      <c r="E220" s="321"/>
      <c r="F220" s="321"/>
      <c r="G220" s="391" t="s">
        <v>225</v>
      </c>
      <c r="H220" s="375" t="s">
        <v>342</v>
      </c>
      <c r="I220" s="376" t="s">
        <v>399</v>
      </c>
      <c r="J220" s="346"/>
      <c r="K220" s="346"/>
      <c r="L220" s="348"/>
      <c r="M220" s="349"/>
    </row>
    <row r="221" spans="2:13" s="319" customFormat="1" ht="15" customHeight="1">
      <c r="B221" s="320"/>
      <c r="C221" s="321"/>
      <c r="D221" s="321"/>
      <c r="E221" s="321"/>
      <c r="F221" s="321"/>
      <c r="G221" s="371" t="s">
        <v>80</v>
      </c>
      <c r="H221" s="372" t="s">
        <v>5</v>
      </c>
      <c r="I221" s="378" t="s">
        <v>451</v>
      </c>
      <c r="J221" s="357">
        <f>(SUM('Enter consumption data'!N342:'Enter consumption data'!N343))</f>
        <v>0</v>
      </c>
      <c r="K221" s="357">
        <f>(SUM('Enter consumption data'!O342:'Enter consumption data'!O343))</f>
        <v>0</v>
      </c>
      <c r="L221" s="353">
        <f t="shared" si="12"/>
        <v>0</v>
      </c>
      <c r="M221" s="354">
        <f t="shared" si="13"/>
        <v>0</v>
      </c>
    </row>
    <row r="222" spans="2:13" s="319" customFormat="1" ht="15" customHeight="1">
      <c r="B222" s="320"/>
      <c r="C222" s="321"/>
      <c r="D222" s="321"/>
      <c r="E222" s="321"/>
      <c r="F222" s="321"/>
      <c r="G222" s="374" t="s">
        <v>81</v>
      </c>
      <c r="H222" s="375" t="s">
        <v>5</v>
      </c>
      <c r="I222" s="376" t="s">
        <v>452</v>
      </c>
      <c r="J222" s="339">
        <f>(SUM('Enter consumption data'!N344:'Enter consumption data'!N345))</f>
        <v>0</v>
      </c>
      <c r="K222" s="339">
        <f>(SUM('Enter consumption data'!O344:'Enter consumption data'!O345))</f>
        <v>0</v>
      </c>
      <c r="L222" s="340">
        <f t="shared" si="12"/>
        <v>0</v>
      </c>
      <c r="M222" s="341">
        <f t="shared" si="13"/>
        <v>0</v>
      </c>
    </row>
    <row r="223" spans="2:13" s="319" customFormat="1" ht="15" customHeight="1">
      <c r="B223" s="320"/>
      <c r="C223" s="321"/>
      <c r="D223" s="321"/>
      <c r="E223" s="321"/>
      <c r="F223" s="321"/>
      <c r="G223" s="374" t="s">
        <v>82</v>
      </c>
      <c r="H223" s="375" t="s">
        <v>5</v>
      </c>
      <c r="I223" s="376" t="s">
        <v>713</v>
      </c>
      <c r="J223" s="339">
        <f>(SUM('Enter consumption data'!N346:'Enter consumption data'!N347))</f>
        <v>0</v>
      </c>
      <c r="K223" s="339">
        <f>(SUM('Enter consumption data'!O346:'Enter consumption data'!O347))</f>
        <v>0</v>
      </c>
      <c r="L223" s="340">
        <f t="shared" si="12"/>
        <v>0</v>
      </c>
      <c r="M223" s="341">
        <f t="shared" si="13"/>
        <v>0</v>
      </c>
    </row>
    <row r="224" spans="2:13" s="319" customFormat="1" ht="15" customHeight="1">
      <c r="B224" s="320"/>
      <c r="C224" s="321"/>
      <c r="D224" s="321"/>
      <c r="E224" s="321"/>
      <c r="F224" s="321"/>
      <c r="G224" s="374" t="s">
        <v>82</v>
      </c>
      <c r="H224" s="375" t="s">
        <v>15</v>
      </c>
      <c r="I224" s="376" t="s">
        <v>714</v>
      </c>
      <c r="J224" s="339">
        <f>(SUM('Enter consumption data'!N348:'Enter consumption data'!N349))</f>
        <v>0</v>
      </c>
      <c r="K224" s="339">
        <f>(SUM('Enter consumption data'!O348:'Enter consumption data'!O349))</f>
        <v>0</v>
      </c>
      <c r="L224" s="340">
        <f t="shared" si="12"/>
        <v>0</v>
      </c>
      <c r="M224" s="341">
        <f t="shared" si="13"/>
        <v>0</v>
      </c>
    </row>
    <row r="225" spans="2:13" s="319" customFormat="1" ht="15" customHeight="1">
      <c r="B225" s="320"/>
      <c r="C225" s="321"/>
      <c r="D225" s="321"/>
      <c r="E225" s="321"/>
      <c r="F225" s="321"/>
      <c r="G225" s="374" t="s">
        <v>83</v>
      </c>
      <c r="H225" s="375" t="s">
        <v>5</v>
      </c>
      <c r="I225" s="376" t="s">
        <v>757</v>
      </c>
      <c r="J225" s="339">
        <f>(SUM('Enter consumption data'!N350:'Enter consumption data'!N351))</f>
        <v>0</v>
      </c>
      <c r="K225" s="339">
        <f>(SUM('Enter consumption data'!O350:'Enter consumption data'!O351))</f>
        <v>0</v>
      </c>
      <c r="L225" s="340">
        <f>(J225/$J$11)*100</f>
        <v>0</v>
      </c>
      <c r="M225" s="341">
        <f>(K225/$J$11)*100</f>
        <v>0</v>
      </c>
    </row>
    <row r="226" spans="2:13" s="319" customFormat="1" ht="15" customHeight="1" thickBot="1">
      <c r="B226" s="320"/>
      <c r="C226" s="321"/>
      <c r="D226" s="321"/>
      <c r="E226" s="321"/>
      <c r="F226" s="321"/>
      <c r="G226" s="374" t="s">
        <v>83</v>
      </c>
      <c r="H226" s="375" t="s">
        <v>342</v>
      </c>
      <c r="I226" s="376" t="s">
        <v>399</v>
      </c>
      <c r="J226" s="346"/>
      <c r="K226" s="346"/>
      <c r="L226" s="348"/>
      <c r="M226" s="349"/>
    </row>
    <row r="227" spans="2:13" s="319" customFormat="1" ht="15" customHeight="1">
      <c r="B227" s="320"/>
      <c r="C227" s="321"/>
      <c r="D227" s="321"/>
      <c r="E227" s="321"/>
      <c r="F227" s="321"/>
      <c r="G227" s="371" t="s">
        <v>85</v>
      </c>
      <c r="H227" s="372" t="s">
        <v>5</v>
      </c>
      <c r="I227" s="378" t="s">
        <v>453</v>
      </c>
      <c r="J227" s="335">
        <f>(SUM('Enter consumption data'!N354:'Enter consumption data'!N355))</f>
        <v>0</v>
      </c>
      <c r="K227" s="335">
        <f>(SUM('Enter consumption data'!O354:'Enter consumption data'!O355))</f>
        <v>0</v>
      </c>
      <c r="L227" s="353">
        <f t="shared" si="12"/>
        <v>0</v>
      </c>
      <c r="M227" s="354">
        <f t="shared" si="13"/>
        <v>0</v>
      </c>
    </row>
    <row r="228" spans="2:13" s="319" customFormat="1" ht="15" customHeight="1">
      <c r="B228" s="320"/>
      <c r="C228" s="321"/>
      <c r="D228" s="321"/>
      <c r="E228" s="321"/>
      <c r="F228" s="321"/>
      <c r="G228" s="374" t="s">
        <v>86</v>
      </c>
      <c r="H228" s="375" t="s">
        <v>5</v>
      </c>
      <c r="I228" s="376" t="s">
        <v>454</v>
      </c>
      <c r="J228" s="339">
        <f>(SUM('Enter consumption data'!N356:'Enter consumption data'!N357))</f>
        <v>0</v>
      </c>
      <c r="K228" s="339">
        <f>(SUM('Enter consumption data'!O356:'Enter consumption data'!O357))</f>
        <v>0</v>
      </c>
      <c r="L228" s="340">
        <f t="shared" si="12"/>
        <v>0</v>
      </c>
      <c r="M228" s="341">
        <f t="shared" si="13"/>
        <v>0</v>
      </c>
    </row>
    <row r="229" spans="2:13" s="319" customFormat="1" ht="15" customHeight="1">
      <c r="B229" s="320"/>
      <c r="C229" s="321"/>
      <c r="D229" s="321"/>
      <c r="E229" s="321"/>
      <c r="F229" s="321"/>
      <c r="G229" s="374" t="s">
        <v>87</v>
      </c>
      <c r="H229" s="375" t="s">
        <v>342</v>
      </c>
      <c r="I229" s="376" t="s">
        <v>455</v>
      </c>
      <c r="J229" s="339">
        <f>(SUM('Enter consumption data'!N358:'Enter consumption data'!N359))</f>
        <v>0</v>
      </c>
      <c r="K229" s="346"/>
      <c r="L229" s="340">
        <f t="shared" si="12"/>
        <v>0</v>
      </c>
      <c r="M229" s="345"/>
    </row>
    <row r="230" spans="2:13" s="319" customFormat="1" ht="15" customHeight="1">
      <c r="B230" s="320"/>
      <c r="C230" s="321"/>
      <c r="D230" s="321"/>
      <c r="E230" s="321"/>
      <c r="F230" s="321"/>
      <c r="G230" s="374" t="s">
        <v>88</v>
      </c>
      <c r="H230" s="375" t="s">
        <v>5</v>
      </c>
      <c r="I230" s="376" t="s">
        <v>456</v>
      </c>
      <c r="J230" s="339">
        <f>(SUM('Enter consumption data'!N360:'Enter consumption data'!N361))</f>
        <v>0</v>
      </c>
      <c r="K230" s="339">
        <f>(SUM('Enter consumption data'!O360:'Enter consumption data'!O361))</f>
        <v>0</v>
      </c>
      <c r="L230" s="340">
        <f t="shared" si="12"/>
        <v>0</v>
      </c>
      <c r="M230" s="341">
        <f t="shared" si="13"/>
        <v>0</v>
      </c>
    </row>
    <row r="231" spans="2:13" s="319" customFormat="1" ht="15" customHeight="1">
      <c r="B231" s="320"/>
      <c r="C231" s="321"/>
      <c r="D231" s="321"/>
      <c r="E231" s="321"/>
      <c r="F231" s="321"/>
      <c r="G231" s="374" t="s">
        <v>89</v>
      </c>
      <c r="H231" s="375" t="s">
        <v>5</v>
      </c>
      <c r="I231" s="376" t="s">
        <v>457</v>
      </c>
      <c r="J231" s="339">
        <f>(SUM('Enter consumption data'!N362:'Enter consumption data'!N363))</f>
        <v>0</v>
      </c>
      <c r="K231" s="339">
        <f>(SUM('Enter consumption data'!O362:'Enter consumption data'!O363))</f>
        <v>0</v>
      </c>
      <c r="L231" s="340">
        <f t="shared" si="12"/>
        <v>0</v>
      </c>
      <c r="M231" s="341">
        <f t="shared" si="13"/>
        <v>0</v>
      </c>
    </row>
    <row r="232" spans="2:13" s="319" customFormat="1" ht="15" customHeight="1">
      <c r="B232" s="320"/>
      <c r="C232" s="321"/>
      <c r="D232" s="321"/>
      <c r="E232" s="321"/>
      <c r="F232" s="321"/>
      <c r="G232" s="374" t="s">
        <v>90</v>
      </c>
      <c r="H232" s="375" t="s">
        <v>5</v>
      </c>
      <c r="I232" s="376" t="s">
        <v>458</v>
      </c>
      <c r="J232" s="339">
        <f>(SUM('Enter consumption data'!N364:'Enter consumption data'!N365))</f>
        <v>0</v>
      </c>
      <c r="K232" s="339">
        <f>(SUM('Enter consumption data'!O364:'Enter consumption data'!O365))</f>
        <v>0</v>
      </c>
      <c r="L232" s="340">
        <f t="shared" si="12"/>
        <v>0</v>
      </c>
      <c r="M232" s="341">
        <f t="shared" si="13"/>
        <v>0</v>
      </c>
    </row>
    <row r="233" spans="2:13" s="319" customFormat="1" ht="15" customHeight="1">
      <c r="B233" s="320"/>
      <c r="C233" s="321"/>
      <c r="D233" s="321"/>
      <c r="E233" s="321"/>
      <c r="F233" s="321"/>
      <c r="G233" s="374" t="s">
        <v>91</v>
      </c>
      <c r="H233" s="375" t="s">
        <v>5</v>
      </c>
      <c r="I233" s="376" t="s">
        <v>459</v>
      </c>
      <c r="J233" s="339">
        <f>(SUM('Enter consumption data'!N366:'Enter consumption data'!N367))</f>
        <v>0</v>
      </c>
      <c r="K233" s="339">
        <f>(SUM('Enter consumption data'!O366:'Enter consumption data'!O367))</f>
        <v>0</v>
      </c>
      <c r="L233" s="340">
        <f t="shared" si="12"/>
        <v>0</v>
      </c>
      <c r="M233" s="341">
        <f t="shared" si="13"/>
        <v>0</v>
      </c>
    </row>
    <row r="234" spans="2:13" s="319" customFormat="1" ht="15" customHeight="1">
      <c r="B234" s="320"/>
      <c r="C234" s="321"/>
      <c r="D234" s="321"/>
      <c r="E234" s="321"/>
      <c r="F234" s="321"/>
      <c r="G234" s="374" t="s">
        <v>92</v>
      </c>
      <c r="H234" s="375" t="s">
        <v>5</v>
      </c>
      <c r="I234" s="376" t="s">
        <v>460</v>
      </c>
      <c r="J234" s="339">
        <f>(SUM('Enter consumption data'!N368:'Enter consumption data'!N369))</f>
        <v>0</v>
      </c>
      <c r="K234" s="339">
        <f>(SUM('Enter consumption data'!O368:'Enter consumption data'!O369))</f>
        <v>0</v>
      </c>
      <c r="L234" s="340">
        <f t="shared" si="12"/>
        <v>0</v>
      </c>
      <c r="M234" s="341">
        <f t="shared" si="13"/>
        <v>0</v>
      </c>
    </row>
    <row r="235" spans="2:13" s="319" customFormat="1" ht="15" customHeight="1">
      <c r="B235" s="320"/>
      <c r="C235" s="321"/>
      <c r="D235" s="321"/>
      <c r="E235" s="321"/>
      <c r="F235" s="321"/>
      <c r="G235" s="374" t="s">
        <v>93</v>
      </c>
      <c r="H235" s="377" t="s">
        <v>5</v>
      </c>
      <c r="I235" s="376" t="s">
        <v>711</v>
      </c>
      <c r="J235" s="339">
        <f>(SUM('Enter consumption data'!N370:'Enter consumption data'!N371))</f>
        <v>0</v>
      </c>
      <c r="K235" s="339">
        <f>(SUM('Enter consumption data'!O370:'Enter consumption data'!O371))</f>
        <v>0</v>
      </c>
      <c r="L235" s="340">
        <f t="shared" si="12"/>
        <v>0</v>
      </c>
      <c r="M235" s="341">
        <f t="shared" si="13"/>
        <v>0</v>
      </c>
    </row>
    <row r="236" spans="2:13" s="319" customFormat="1" ht="15" customHeight="1">
      <c r="B236" s="320"/>
      <c r="C236" s="321"/>
      <c r="D236" s="321"/>
      <c r="E236" s="321"/>
      <c r="F236" s="321"/>
      <c r="G236" s="374" t="s">
        <v>93</v>
      </c>
      <c r="H236" s="377" t="s">
        <v>570</v>
      </c>
      <c r="I236" s="376" t="s">
        <v>712</v>
      </c>
      <c r="J236" s="339">
        <f>(SUM('Enter consumption data'!N372:'Enter consumption data'!N373))</f>
        <v>0</v>
      </c>
      <c r="K236" s="339">
        <f>(SUM('Enter consumption data'!O372:'Enter consumption data'!O373))</f>
        <v>0</v>
      </c>
      <c r="L236" s="340">
        <f t="shared" si="12"/>
        <v>0</v>
      </c>
      <c r="M236" s="341">
        <f t="shared" si="13"/>
        <v>0</v>
      </c>
    </row>
    <row r="237" spans="2:13" s="319" customFormat="1" ht="15" customHeight="1" thickBot="1">
      <c r="B237" s="320"/>
      <c r="C237" s="321"/>
      <c r="D237" s="321"/>
      <c r="E237" s="321"/>
      <c r="F237" s="321"/>
      <c r="G237" s="374" t="s">
        <v>226</v>
      </c>
      <c r="H237" s="375" t="s">
        <v>342</v>
      </c>
      <c r="I237" s="376" t="s">
        <v>399</v>
      </c>
      <c r="J237" s="346"/>
      <c r="K237" s="346"/>
      <c r="L237" s="348"/>
      <c r="M237" s="349"/>
    </row>
    <row r="238" spans="2:13" s="319" customFormat="1" ht="15" customHeight="1">
      <c r="B238" s="320"/>
      <c r="C238" s="321"/>
      <c r="D238" s="321"/>
      <c r="E238" s="321"/>
      <c r="F238" s="321"/>
      <c r="G238" s="371" t="s">
        <v>94</v>
      </c>
      <c r="H238" s="372" t="s">
        <v>5</v>
      </c>
      <c r="I238" s="378" t="s">
        <v>763</v>
      </c>
      <c r="J238" s="335">
        <f>(SUM('Enter consumption data'!N376:'Enter consumption data'!N378))</f>
        <v>0</v>
      </c>
      <c r="K238" s="335">
        <f>(SUM('Enter consumption data'!O376:'Enter consumption data'!O378))</f>
        <v>0</v>
      </c>
      <c r="L238" s="353">
        <f t="shared" si="12"/>
        <v>0</v>
      </c>
      <c r="M238" s="354">
        <f t="shared" si="13"/>
        <v>0</v>
      </c>
    </row>
    <row r="239" spans="2:13" s="319" customFormat="1" ht="15" customHeight="1">
      <c r="B239" s="320"/>
      <c r="C239" s="321"/>
      <c r="D239" s="321"/>
      <c r="E239" s="321"/>
      <c r="F239" s="321"/>
      <c r="G239" s="374" t="s">
        <v>94</v>
      </c>
      <c r="H239" s="375" t="s">
        <v>15</v>
      </c>
      <c r="I239" s="376" t="s">
        <v>764</v>
      </c>
      <c r="J239" s="339">
        <f>(SUM('Enter consumption data'!N379:'Enter consumption data'!N380))</f>
        <v>0</v>
      </c>
      <c r="K239" s="339">
        <f>(SUM('Enter consumption data'!O379:'Enter consumption data'!O380))</f>
        <v>0</v>
      </c>
      <c r="L239" s="340">
        <f t="shared" si="12"/>
        <v>0</v>
      </c>
      <c r="M239" s="341">
        <f t="shared" si="13"/>
        <v>0</v>
      </c>
    </row>
    <row r="240" spans="2:13" s="319" customFormat="1" ht="15" customHeight="1">
      <c r="B240" s="320"/>
      <c r="C240" s="321"/>
      <c r="D240" s="321"/>
      <c r="E240" s="321"/>
      <c r="F240" s="321"/>
      <c r="G240" s="374" t="s">
        <v>94</v>
      </c>
      <c r="H240" s="375" t="s">
        <v>342</v>
      </c>
      <c r="I240" s="376" t="s">
        <v>461</v>
      </c>
      <c r="J240" s="346"/>
      <c r="K240" s="346"/>
      <c r="L240" s="347"/>
      <c r="M240" s="345"/>
    </row>
    <row r="241" spans="2:13" s="319" customFormat="1" ht="15" customHeight="1">
      <c r="B241" s="320"/>
      <c r="C241" s="321"/>
      <c r="D241" s="321"/>
      <c r="E241" s="321"/>
      <c r="F241" s="321"/>
      <c r="G241" s="374" t="s">
        <v>95</v>
      </c>
      <c r="H241" s="375" t="s">
        <v>5</v>
      </c>
      <c r="I241" s="376" t="s">
        <v>762</v>
      </c>
      <c r="J241" s="339">
        <f>(SUM('Enter consumption data'!N383:'Enter consumption data'!N384))</f>
        <v>0</v>
      </c>
      <c r="K241" s="339">
        <f>(SUM('Enter consumption data'!O383:'Enter consumption data'!O384))</f>
        <v>0</v>
      </c>
      <c r="L241" s="340">
        <f t="shared" ref="L241:M243" si="14">(J241/$J$11)*100</f>
        <v>0</v>
      </c>
      <c r="M241" s="341">
        <f t="shared" si="14"/>
        <v>0</v>
      </c>
    </row>
    <row r="242" spans="2:13" s="319" customFormat="1" ht="15" customHeight="1">
      <c r="B242" s="320"/>
      <c r="C242" s="321"/>
      <c r="D242" s="321"/>
      <c r="E242" s="321"/>
      <c r="F242" s="321"/>
      <c r="G242" s="374" t="s">
        <v>96</v>
      </c>
      <c r="H242" s="375" t="s">
        <v>5</v>
      </c>
      <c r="I242" s="376" t="s">
        <v>758</v>
      </c>
      <c r="J242" s="339">
        <f>(SUM('Enter consumption data'!N385:'Enter consumption data'!N386))</f>
        <v>0</v>
      </c>
      <c r="K242" s="339">
        <f>(SUM('Enter consumption data'!O385:'Enter consumption data'!O386))</f>
        <v>0</v>
      </c>
      <c r="L242" s="340">
        <f t="shared" si="14"/>
        <v>0</v>
      </c>
      <c r="M242" s="341">
        <f t="shared" si="14"/>
        <v>0</v>
      </c>
    </row>
    <row r="243" spans="2:13" s="319" customFormat="1" ht="15" customHeight="1">
      <c r="B243" s="320"/>
      <c r="C243" s="321"/>
      <c r="D243" s="321"/>
      <c r="E243" s="321"/>
      <c r="F243" s="321"/>
      <c r="G243" s="374" t="s">
        <v>96</v>
      </c>
      <c r="H243" s="375" t="s">
        <v>15</v>
      </c>
      <c r="I243" s="376" t="s">
        <v>759</v>
      </c>
      <c r="J243" s="339">
        <f>(SUM('Enter consumption data'!N387:'Enter consumption data'!N388))</f>
        <v>0</v>
      </c>
      <c r="K243" s="339">
        <f>(SUM('Enter consumption data'!O387:'Enter consumption data'!O388))</f>
        <v>0</v>
      </c>
      <c r="L243" s="340">
        <f t="shared" si="14"/>
        <v>0</v>
      </c>
      <c r="M243" s="341">
        <f t="shared" si="14"/>
        <v>0</v>
      </c>
    </row>
    <row r="244" spans="2:13" s="319" customFormat="1" ht="15" customHeight="1">
      <c r="B244" s="320"/>
      <c r="C244" s="321"/>
      <c r="D244" s="321"/>
      <c r="E244" s="321"/>
      <c r="F244" s="321"/>
      <c r="G244" s="374" t="s">
        <v>97</v>
      </c>
      <c r="H244" s="375" t="s">
        <v>342</v>
      </c>
      <c r="I244" s="376" t="s">
        <v>462</v>
      </c>
      <c r="J244" s="346"/>
      <c r="K244" s="346"/>
      <c r="L244" s="347"/>
      <c r="M244" s="345"/>
    </row>
    <row r="245" spans="2:13" s="319" customFormat="1" ht="15" customHeight="1">
      <c r="B245" s="320"/>
      <c r="C245" s="321"/>
      <c r="D245" s="321"/>
      <c r="E245" s="321"/>
      <c r="F245" s="321"/>
      <c r="G245" s="374" t="s">
        <v>98</v>
      </c>
      <c r="H245" s="375" t="s">
        <v>342</v>
      </c>
      <c r="I245" s="376" t="s">
        <v>463</v>
      </c>
      <c r="J245" s="346"/>
      <c r="K245" s="346"/>
      <c r="L245" s="347"/>
      <c r="M245" s="345"/>
    </row>
    <row r="246" spans="2:13" s="319" customFormat="1" ht="15" customHeight="1">
      <c r="B246" s="320"/>
      <c r="C246" s="321"/>
      <c r="D246" s="321"/>
      <c r="E246" s="321"/>
      <c r="F246" s="321"/>
      <c r="G246" s="374" t="s">
        <v>310</v>
      </c>
      <c r="H246" s="375" t="s">
        <v>5</v>
      </c>
      <c r="I246" s="376" t="s">
        <v>760</v>
      </c>
      <c r="J246" s="339">
        <f>(SUM('Enter consumption data'!N393:'Enter consumption data'!N394))</f>
        <v>0</v>
      </c>
      <c r="K246" s="339">
        <f>(SUM('Enter consumption data'!O393:'Enter consumption data'!O394))</f>
        <v>0</v>
      </c>
      <c r="L246" s="340">
        <f>(J246/$J$11)*100</f>
        <v>0</v>
      </c>
      <c r="M246" s="341">
        <f>(K246/$J$11)*100</f>
        <v>0</v>
      </c>
    </row>
    <row r="247" spans="2:13" s="319" customFormat="1" ht="15" customHeight="1" thickBot="1">
      <c r="B247" s="320"/>
      <c r="C247" s="321"/>
      <c r="D247" s="321"/>
      <c r="E247" s="321"/>
      <c r="F247" s="321"/>
      <c r="G247" s="374" t="s">
        <v>571</v>
      </c>
      <c r="H247" s="375" t="s">
        <v>5</v>
      </c>
      <c r="I247" s="376" t="s">
        <v>761</v>
      </c>
      <c r="J247" s="339">
        <f>(SUM('Enter consumption data'!N395:'Enter consumption data'!N396))</f>
        <v>0</v>
      </c>
      <c r="K247" s="339">
        <f>(SUM('Enter consumption data'!O395:'Enter consumption data'!O396))</f>
        <v>0</v>
      </c>
      <c r="L247" s="340">
        <f>(J247/$J$11)*100</f>
        <v>0</v>
      </c>
      <c r="M247" s="341">
        <f>(K247/$J$11)*100</f>
        <v>0</v>
      </c>
    </row>
    <row r="248" spans="2:13" s="319" customFormat="1" ht="15" customHeight="1">
      <c r="B248" s="320"/>
      <c r="C248" s="321"/>
      <c r="D248" s="321"/>
      <c r="E248" s="321"/>
      <c r="F248" s="321"/>
      <c r="G248" s="371" t="s">
        <v>100</v>
      </c>
      <c r="H248" s="372" t="s">
        <v>5</v>
      </c>
      <c r="I248" s="378" t="s">
        <v>661</v>
      </c>
      <c r="J248" s="357">
        <f>(SUM('Enter consumption data'!N397:'Enter consumption data'!N400))</f>
        <v>0</v>
      </c>
      <c r="K248" s="302">
        <f>(SUM('Enter consumption data'!O397:'Enter consumption data'!O400))</f>
        <v>0</v>
      </c>
      <c r="L248" s="353">
        <f t="shared" ref="L248:L286" si="15">(J248/$J$11)*100</f>
        <v>0</v>
      </c>
      <c r="M248" s="354">
        <f t="shared" ref="M248:M284" si="16">(K248/$J$11)*100</f>
        <v>0</v>
      </c>
    </row>
    <row r="249" spans="2:13" s="319" customFormat="1" ht="15" customHeight="1">
      <c r="B249" s="320"/>
      <c r="C249" s="321"/>
      <c r="D249" s="321"/>
      <c r="E249" s="321"/>
      <c r="F249" s="321"/>
      <c r="G249" s="374" t="s">
        <v>100</v>
      </c>
      <c r="H249" s="375" t="s">
        <v>5</v>
      </c>
      <c r="I249" s="376" t="s">
        <v>662</v>
      </c>
      <c r="J249" s="339">
        <f>(SUM('Enter consumption data'!N401:'Enter consumption data'!N402))</f>
        <v>0</v>
      </c>
      <c r="K249" s="289">
        <f>(SUM('Enter consumption data'!O401:'Enter consumption data'!O402))</f>
        <v>0</v>
      </c>
      <c r="L249" s="340">
        <f t="shared" si="15"/>
        <v>0</v>
      </c>
      <c r="M249" s="341">
        <f t="shared" si="16"/>
        <v>0</v>
      </c>
    </row>
    <row r="250" spans="2:13" s="319" customFormat="1" ht="15" customHeight="1">
      <c r="B250" s="320"/>
      <c r="C250" s="321"/>
      <c r="D250" s="321"/>
      <c r="E250" s="321"/>
      <c r="F250" s="321"/>
      <c r="G250" s="374" t="s">
        <v>100</v>
      </c>
      <c r="H250" s="375" t="s">
        <v>15</v>
      </c>
      <c r="I250" s="376" t="s">
        <v>663</v>
      </c>
      <c r="J250" s="339">
        <f>(SUM('Enter consumption data'!N403:'Enter consumption data'!N404))</f>
        <v>0</v>
      </c>
      <c r="K250" s="289">
        <f>(SUM('Enter consumption data'!O403:'Enter consumption data'!O404))</f>
        <v>0</v>
      </c>
      <c r="L250" s="340">
        <f t="shared" si="15"/>
        <v>0</v>
      </c>
      <c r="M250" s="341">
        <f t="shared" si="16"/>
        <v>0</v>
      </c>
    </row>
    <row r="251" spans="2:13" s="319" customFormat="1" ht="15" customHeight="1">
      <c r="B251" s="320"/>
      <c r="C251" s="321"/>
      <c r="D251" s="321"/>
      <c r="E251" s="321"/>
      <c r="F251" s="321"/>
      <c r="G251" s="374" t="s">
        <v>101</v>
      </c>
      <c r="H251" s="375" t="s">
        <v>5</v>
      </c>
      <c r="I251" s="376" t="s">
        <v>464</v>
      </c>
      <c r="J251" s="339">
        <f>(SUM('Enter consumption data'!N405:'Enter consumption data'!N406))</f>
        <v>0</v>
      </c>
      <c r="K251" s="289">
        <f>(SUM('Enter consumption data'!O405:'Enter consumption data'!O406))</f>
        <v>0</v>
      </c>
      <c r="L251" s="340">
        <f t="shared" si="15"/>
        <v>0</v>
      </c>
      <c r="M251" s="341">
        <f t="shared" si="16"/>
        <v>0</v>
      </c>
    </row>
    <row r="252" spans="2:13" s="319" customFormat="1" ht="15" customHeight="1">
      <c r="B252" s="320"/>
      <c r="C252" s="321"/>
      <c r="D252" s="321"/>
      <c r="E252" s="321"/>
      <c r="F252" s="321"/>
      <c r="G252" s="374" t="s">
        <v>102</v>
      </c>
      <c r="H252" s="375" t="s">
        <v>15</v>
      </c>
      <c r="I252" s="376" t="s">
        <v>465</v>
      </c>
      <c r="J252" s="339">
        <f>(SUM('Enter consumption data'!N407:'Enter consumption data'!N408))</f>
        <v>0</v>
      </c>
      <c r="K252" s="289">
        <f>(SUM('Enter consumption data'!O407:'Enter consumption data'!O408))</f>
        <v>0</v>
      </c>
      <c r="L252" s="340">
        <f t="shared" si="15"/>
        <v>0</v>
      </c>
      <c r="M252" s="341">
        <f t="shared" si="16"/>
        <v>0</v>
      </c>
    </row>
    <row r="253" spans="2:13" s="319" customFormat="1" ht="15" customHeight="1">
      <c r="B253" s="320"/>
      <c r="C253" s="321"/>
      <c r="D253" s="321"/>
      <c r="E253" s="321"/>
      <c r="F253" s="321"/>
      <c r="G253" s="374" t="s">
        <v>103</v>
      </c>
      <c r="H253" s="375" t="s">
        <v>5</v>
      </c>
      <c r="I253" s="376" t="s">
        <v>466</v>
      </c>
      <c r="J253" s="339">
        <f>(SUM('Enter consumption data'!N409:'Enter consumption data'!N410))</f>
        <v>0</v>
      </c>
      <c r="K253" s="289">
        <f>(SUM('Enter consumption data'!O409:'Enter consumption data'!O410))</f>
        <v>0</v>
      </c>
      <c r="L253" s="340">
        <f t="shared" si="15"/>
        <v>0</v>
      </c>
      <c r="M253" s="341">
        <f t="shared" si="16"/>
        <v>0</v>
      </c>
    </row>
    <row r="254" spans="2:13" s="319" customFormat="1" ht="15" customHeight="1">
      <c r="B254" s="320"/>
      <c r="C254" s="321"/>
      <c r="D254" s="321"/>
      <c r="E254" s="321"/>
      <c r="F254" s="321"/>
      <c r="G254" s="374" t="s">
        <v>104</v>
      </c>
      <c r="H254" s="375" t="s">
        <v>5</v>
      </c>
      <c r="I254" s="376" t="s">
        <v>467</v>
      </c>
      <c r="J254" s="339">
        <f>(SUM('Enter consumption data'!N411:'Enter consumption data'!N412))</f>
        <v>0</v>
      </c>
      <c r="K254" s="289">
        <f>(SUM('Enter consumption data'!O411:'Enter consumption data'!O412))</f>
        <v>0</v>
      </c>
      <c r="L254" s="340">
        <f t="shared" si="15"/>
        <v>0</v>
      </c>
      <c r="M254" s="341">
        <f t="shared" si="16"/>
        <v>0</v>
      </c>
    </row>
    <row r="255" spans="2:13" s="319" customFormat="1" ht="15" customHeight="1">
      <c r="B255" s="320"/>
      <c r="C255" s="321"/>
      <c r="D255" s="321"/>
      <c r="E255" s="321"/>
      <c r="F255" s="321"/>
      <c r="G255" s="374" t="s">
        <v>105</v>
      </c>
      <c r="H255" s="375" t="s">
        <v>5</v>
      </c>
      <c r="I255" s="376" t="s">
        <v>468</v>
      </c>
      <c r="J255" s="339">
        <f>(SUM('Enter consumption data'!N413:'Enter consumption data'!N414))</f>
        <v>0</v>
      </c>
      <c r="K255" s="289">
        <f>(SUM('Enter consumption data'!O413:'Enter consumption data'!O414))</f>
        <v>0</v>
      </c>
      <c r="L255" s="340">
        <f t="shared" si="15"/>
        <v>0</v>
      </c>
      <c r="M255" s="341">
        <f t="shared" si="16"/>
        <v>0</v>
      </c>
    </row>
    <row r="256" spans="2:13" s="319" customFormat="1" ht="15" customHeight="1">
      <c r="B256" s="320"/>
      <c r="C256" s="321"/>
      <c r="D256" s="321"/>
      <c r="E256" s="321"/>
      <c r="F256" s="321"/>
      <c r="G256" s="374" t="s">
        <v>106</v>
      </c>
      <c r="H256" s="375" t="s">
        <v>5</v>
      </c>
      <c r="I256" s="376" t="s">
        <v>469</v>
      </c>
      <c r="J256" s="339">
        <f>(SUM('Enter consumption data'!N415:'Enter consumption data'!N416))</f>
        <v>0</v>
      </c>
      <c r="K256" s="289">
        <f>(SUM('Enter consumption data'!O415:'Enter consumption data'!O416))</f>
        <v>0</v>
      </c>
      <c r="L256" s="340">
        <f t="shared" si="15"/>
        <v>0</v>
      </c>
      <c r="M256" s="341">
        <f t="shared" si="16"/>
        <v>0</v>
      </c>
    </row>
    <row r="257" spans="2:13" s="319" customFormat="1" ht="15" customHeight="1">
      <c r="B257" s="320"/>
      <c r="C257" s="321"/>
      <c r="D257" s="321"/>
      <c r="E257" s="321"/>
      <c r="F257" s="321"/>
      <c r="G257" s="374" t="s">
        <v>107</v>
      </c>
      <c r="H257" s="375" t="s">
        <v>5</v>
      </c>
      <c r="I257" s="376" t="s">
        <v>470</v>
      </c>
      <c r="J257" s="339">
        <f>(SUM('Enter consumption data'!N417:'Enter consumption data'!N421))</f>
        <v>0</v>
      </c>
      <c r="K257" s="289">
        <f>(SUM('Enter consumption data'!O417:'Enter consumption data'!O421))</f>
        <v>0</v>
      </c>
      <c r="L257" s="340">
        <f t="shared" si="15"/>
        <v>0</v>
      </c>
      <c r="M257" s="341">
        <f t="shared" si="16"/>
        <v>0</v>
      </c>
    </row>
    <row r="258" spans="2:13" s="319" customFormat="1" ht="15" customHeight="1">
      <c r="B258" s="320"/>
      <c r="C258" s="321"/>
      <c r="D258" s="321"/>
      <c r="E258" s="321"/>
      <c r="F258" s="321"/>
      <c r="G258" s="374" t="s">
        <v>107</v>
      </c>
      <c r="H258" s="375" t="s">
        <v>15</v>
      </c>
      <c r="I258" s="376" t="s">
        <v>471</v>
      </c>
      <c r="J258" s="339">
        <f>(SUM('Enter consumption data'!N422:'Enter consumption data'!N423))</f>
        <v>0</v>
      </c>
      <c r="K258" s="289">
        <f>(SUM('Enter consumption data'!O422:'Enter consumption data'!O423))</f>
        <v>0</v>
      </c>
      <c r="L258" s="340">
        <f t="shared" si="15"/>
        <v>0</v>
      </c>
      <c r="M258" s="341">
        <f t="shared" si="16"/>
        <v>0</v>
      </c>
    </row>
    <row r="259" spans="2:13" s="319" customFormat="1" ht="15" customHeight="1">
      <c r="B259" s="320"/>
      <c r="C259" s="321"/>
      <c r="D259" s="321"/>
      <c r="E259" s="321"/>
      <c r="F259" s="321"/>
      <c r="G259" s="374" t="s">
        <v>108</v>
      </c>
      <c r="H259" s="375" t="s">
        <v>5</v>
      </c>
      <c r="I259" s="376" t="s">
        <v>472</v>
      </c>
      <c r="J259" s="339">
        <f>(SUM('Enter consumption data'!N424:'Enter consumption data'!N426))</f>
        <v>0</v>
      </c>
      <c r="K259" s="289">
        <f>(SUM('Enter consumption data'!O424:'Enter consumption data'!O426))</f>
        <v>0</v>
      </c>
      <c r="L259" s="340">
        <f>(J259/$J$11)*100</f>
        <v>0</v>
      </c>
      <c r="M259" s="341">
        <f>(K259/$J$11)*100</f>
        <v>0</v>
      </c>
    </row>
    <row r="260" spans="2:13" s="319" customFormat="1" ht="15" customHeight="1">
      <c r="B260" s="320"/>
      <c r="C260" s="321"/>
      <c r="D260" s="321"/>
      <c r="E260" s="321"/>
      <c r="F260" s="321"/>
      <c r="G260" s="374" t="s">
        <v>108</v>
      </c>
      <c r="H260" s="375" t="s">
        <v>15</v>
      </c>
      <c r="I260" s="376" t="s">
        <v>472</v>
      </c>
      <c r="J260" s="339">
        <f>(SUM('Enter consumption data'!N427:'Enter consumption data'!N428))</f>
        <v>0</v>
      </c>
      <c r="K260" s="289">
        <f>(SUM('Enter consumption data'!O427:'Enter consumption data'!O428))</f>
        <v>0</v>
      </c>
      <c r="L260" s="340">
        <f t="shared" si="15"/>
        <v>0</v>
      </c>
      <c r="M260" s="341">
        <f t="shared" si="16"/>
        <v>0</v>
      </c>
    </row>
    <row r="261" spans="2:13" s="319" customFormat="1" ht="15" customHeight="1">
      <c r="B261" s="320"/>
      <c r="C261" s="321"/>
      <c r="D261" s="321"/>
      <c r="E261" s="321"/>
      <c r="F261" s="321"/>
      <c r="G261" s="374" t="s">
        <v>109</v>
      </c>
      <c r="H261" s="375" t="s">
        <v>5</v>
      </c>
      <c r="I261" s="376" t="s">
        <v>473</v>
      </c>
      <c r="J261" s="339">
        <f>(SUM('Enter consumption data'!N429:'Enter consumption data'!N430))</f>
        <v>0</v>
      </c>
      <c r="K261" s="289">
        <f>(SUM('Enter consumption data'!O429:'Enter consumption data'!O430))</f>
        <v>0</v>
      </c>
      <c r="L261" s="340">
        <f t="shared" si="15"/>
        <v>0</v>
      </c>
      <c r="M261" s="341">
        <f t="shared" si="16"/>
        <v>0</v>
      </c>
    </row>
    <row r="262" spans="2:13" s="319" customFormat="1" ht="15" customHeight="1">
      <c r="B262" s="320"/>
      <c r="C262" s="321"/>
      <c r="D262" s="321"/>
      <c r="E262" s="321"/>
      <c r="F262" s="321"/>
      <c r="G262" s="374" t="s">
        <v>110</v>
      </c>
      <c r="H262" s="377" t="s">
        <v>5</v>
      </c>
      <c r="I262" s="376" t="s">
        <v>474</v>
      </c>
      <c r="J262" s="339">
        <f>(SUM('Enter consumption data'!N431:'Enter consumption data'!N432))</f>
        <v>0</v>
      </c>
      <c r="K262" s="289">
        <f>(SUM('Enter consumption data'!O431:'Enter consumption data'!O432))</f>
        <v>0</v>
      </c>
      <c r="L262" s="340">
        <f t="shared" si="15"/>
        <v>0</v>
      </c>
      <c r="M262" s="341">
        <f t="shared" si="16"/>
        <v>0</v>
      </c>
    </row>
    <row r="263" spans="2:13" s="319" customFormat="1" ht="15" customHeight="1">
      <c r="B263" s="320"/>
      <c r="C263" s="321"/>
      <c r="D263" s="321"/>
      <c r="E263" s="321"/>
      <c r="F263" s="321"/>
      <c r="G263" s="374" t="s">
        <v>111</v>
      </c>
      <c r="H263" s="375" t="s">
        <v>5</v>
      </c>
      <c r="I263" s="376" t="s">
        <v>475</v>
      </c>
      <c r="J263" s="339">
        <f>(SUM('Enter consumption data'!N433:'Enter consumption data'!N434))</f>
        <v>0</v>
      </c>
      <c r="K263" s="289">
        <f>(SUM('Enter consumption data'!O433:'Enter consumption data'!O434))</f>
        <v>0</v>
      </c>
      <c r="L263" s="340">
        <f t="shared" si="15"/>
        <v>0</v>
      </c>
      <c r="M263" s="341">
        <f t="shared" si="16"/>
        <v>0</v>
      </c>
    </row>
    <row r="264" spans="2:13" s="319" customFormat="1" ht="15" customHeight="1">
      <c r="B264" s="320"/>
      <c r="C264" s="321"/>
      <c r="D264" s="321"/>
      <c r="E264" s="321"/>
      <c r="F264" s="321"/>
      <c r="G264" s="374" t="s">
        <v>112</v>
      </c>
      <c r="H264" s="375" t="s">
        <v>5</v>
      </c>
      <c r="I264" s="376" t="s">
        <v>476</v>
      </c>
      <c r="J264" s="339">
        <f>(SUM('Enter consumption data'!N435:'Enter consumption data'!N436))</f>
        <v>0</v>
      </c>
      <c r="K264" s="289">
        <f>(SUM('Enter consumption data'!O435:'Enter consumption data'!O436))</f>
        <v>0</v>
      </c>
      <c r="L264" s="340">
        <f t="shared" si="15"/>
        <v>0</v>
      </c>
      <c r="M264" s="341">
        <f t="shared" si="16"/>
        <v>0</v>
      </c>
    </row>
    <row r="265" spans="2:13" s="319" customFormat="1" ht="15" customHeight="1" thickBot="1">
      <c r="B265" s="320"/>
      <c r="C265" s="321"/>
      <c r="D265" s="321"/>
      <c r="E265" s="321"/>
      <c r="F265" s="321"/>
      <c r="G265" s="374" t="s">
        <v>305</v>
      </c>
      <c r="H265" s="375" t="s">
        <v>5</v>
      </c>
      <c r="I265" s="376" t="s">
        <v>477</v>
      </c>
      <c r="J265" s="339">
        <f>(SUM('Enter consumption data'!N437:'Enter consumption data'!N438))</f>
        <v>0</v>
      </c>
      <c r="K265" s="289">
        <f>(SUM('Enter consumption data'!O437:'Enter consumption data'!O438))</f>
        <v>0</v>
      </c>
      <c r="L265" s="355">
        <f t="shared" si="15"/>
        <v>0</v>
      </c>
      <c r="M265" s="356">
        <f t="shared" si="16"/>
        <v>0</v>
      </c>
    </row>
    <row r="266" spans="2:13" s="319" customFormat="1" ht="15" customHeight="1">
      <c r="B266" s="320"/>
      <c r="C266" s="321"/>
      <c r="D266" s="321"/>
      <c r="E266" s="321"/>
      <c r="F266" s="321"/>
      <c r="G266" s="371" t="s">
        <v>113</v>
      </c>
      <c r="H266" s="372" t="s">
        <v>5</v>
      </c>
      <c r="I266" s="378" t="s">
        <v>478</v>
      </c>
      <c r="J266" s="357">
        <f>(SUM('Enter consumption data'!N439:'Enter consumption data'!N440))</f>
        <v>0</v>
      </c>
      <c r="K266" s="302">
        <f>(SUM('Enter consumption data'!O439:'Enter consumption data'!O440))</f>
        <v>0</v>
      </c>
      <c r="L266" s="353">
        <f t="shared" si="15"/>
        <v>0</v>
      </c>
      <c r="M266" s="354">
        <f t="shared" si="16"/>
        <v>0</v>
      </c>
    </row>
    <row r="267" spans="2:13" s="319" customFormat="1" ht="15" customHeight="1">
      <c r="B267" s="320"/>
      <c r="C267" s="321"/>
      <c r="D267" s="321"/>
      <c r="E267" s="321"/>
      <c r="F267" s="321"/>
      <c r="G267" s="374" t="s">
        <v>113</v>
      </c>
      <c r="H267" s="375" t="s">
        <v>15</v>
      </c>
      <c r="I267" s="376" t="s">
        <v>479</v>
      </c>
      <c r="J267" s="339">
        <f>(SUM('Enter consumption data'!N441:'Enter consumption data'!N442))</f>
        <v>0</v>
      </c>
      <c r="K267" s="289">
        <f>(SUM('Enter consumption data'!O441:'Enter consumption data'!O442))</f>
        <v>0</v>
      </c>
      <c r="L267" s="340">
        <f t="shared" si="15"/>
        <v>0</v>
      </c>
      <c r="M267" s="341">
        <f t="shared" si="16"/>
        <v>0</v>
      </c>
    </row>
    <row r="268" spans="2:13" s="319" customFormat="1" ht="15" customHeight="1">
      <c r="B268" s="320"/>
      <c r="C268" s="321"/>
      <c r="D268" s="321"/>
      <c r="E268" s="321"/>
      <c r="F268" s="321"/>
      <c r="G268" s="374" t="s">
        <v>114</v>
      </c>
      <c r="H268" s="375" t="s">
        <v>5</v>
      </c>
      <c r="I268" s="376" t="s">
        <v>664</v>
      </c>
      <c r="J268" s="339">
        <f>(SUM('Enter consumption data'!N443:'Enter consumption data'!N444))</f>
        <v>0</v>
      </c>
      <c r="K268" s="289">
        <f>(SUM('Enter consumption data'!O443:'Enter consumption data'!O444))</f>
        <v>0</v>
      </c>
      <c r="L268" s="340">
        <f t="shared" si="15"/>
        <v>0</v>
      </c>
      <c r="M268" s="341">
        <f t="shared" si="16"/>
        <v>0</v>
      </c>
    </row>
    <row r="269" spans="2:13" s="319" customFormat="1" ht="15" customHeight="1" thickBot="1">
      <c r="B269" s="320"/>
      <c r="C269" s="321"/>
      <c r="D269" s="321"/>
      <c r="E269" s="321"/>
      <c r="F269" s="321"/>
      <c r="G269" s="374" t="s">
        <v>114</v>
      </c>
      <c r="H269" s="375" t="s">
        <v>15</v>
      </c>
      <c r="I269" s="376" t="s">
        <v>665</v>
      </c>
      <c r="J269" s="339">
        <f>(SUM('Enter consumption data'!N445:'Enter consumption data'!N446))</f>
        <v>0</v>
      </c>
      <c r="K269" s="289">
        <f>(SUM('Enter consumption data'!O445:'Enter consumption data'!O446))</f>
        <v>0</v>
      </c>
      <c r="L269" s="355">
        <f t="shared" si="15"/>
        <v>0</v>
      </c>
      <c r="M269" s="356">
        <f t="shared" si="16"/>
        <v>0</v>
      </c>
    </row>
    <row r="270" spans="2:13" s="319" customFormat="1" ht="15" customHeight="1">
      <c r="B270" s="320"/>
      <c r="C270" s="321"/>
      <c r="D270" s="321"/>
      <c r="E270" s="321"/>
      <c r="F270" s="321"/>
      <c r="G270" s="371" t="s">
        <v>281</v>
      </c>
      <c r="H270" s="372" t="s">
        <v>5</v>
      </c>
      <c r="I270" s="378" t="s">
        <v>480</v>
      </c>
      <c r="J270" s="357">
        <f>(SUM('Enter consumption data'!N447:'Enter consumption data'!N448))</f>
        <v>0</v>
      </c>
      <c r="K270" s="302">
        <f>(SUM('Enter consumption data'!O447:'Enter consumption data'!O448))</f>
        <v>0</v>
      </c>
      <c r="L270" s="353">
        <f t="shared" si="15"/>
        <v>0</v>
      </c>
      <c r="M270" s="354">
        <f t="shared" si="16"/>
        <v>0</v>
      </c>
    </row>
    <row r="271" spans="2:13" s="319" customFormat="1" ht="15" customHeight="1" thickBot="1">
      <c r="B271" s="320"/>
      <c r="C271" s="321"/>
      <c r="D271" s="321"/>
      <c r="E271" s="321"/>
      <c r="F271" s="321"/>
      <c r="G271" s="374" t="s">
        <v>282</v>
      </c>
      <c r="H271" s="375" t="s">
        <v>15</v>
      </c>
      <c r="I271" s="376" t="s">
        <v>481</v>
      </c>
      <c r="J271" s="339">
        <f>(SUM('Enter consumption data'!N449:'Enter consumption data'!N450))</f>
        <v>0</v>
      </c>
      <c r="K271" s="289">
        <f>(SUM('Enter consumption data'!O449:'Enter consumption data'!O450))</f>
        <v>0</v>
      </c>
      <c r="L271" s="355">
        <f t="shared" si="15"/>
        <v>0</v>
      </c>
      <c r="M271" s="356">
        <f t="shared" si="16"/>
        <v>0</v>
      </c>
    </row>
    <row r="272" spans="2:13" s="319" customFormat="1" ht="15" customHeight="1">
      <c r="B272" s="320"/>
      <c r="C272" s="321"/>
      <c r="D272" s="321"/>
      <c r="E272" s="321"/>
      <c r="F272" s="321"/>
      <c r="G272" s="371" t="s">
        <v>115</v>
      </c>
      <c r="H272" s="372" t="s">
        <v>15</v>
      </c>
      <c r="I272" s="378" t="s">
        <v>482</v>
      </c>
      <c r="J272" s="357">
        <f>(SUM('Enter consumption data'!N451:'Enter consumption data'!N452))</f>
        <v>0</v>
      </c>
      <c r="K272" s="302">
        <f>(SUM('Enter consumption data'!O451:'Enter consumption data'!O452))</f>
        <v>0</v>
      </c>
      <c r="L272" s="353">
        <f t="shared" si="15"/>
        <v>0</v>
      </c>
      <c r="M272" s="354">
        <f t="shared" si="16"/>
        <v>0</v>
      </c>
    </row>
    <row r="273" spans="2:13" s="319" customFormat="1" ht="15" customHeight="1" thickBot="1">
      <c r="B273" s="320"/>
      <c r="C273" s="321"/>
      <c r="D273" s="321"/>
      <c r="E273" s="321"/>
      <c r="F273" s="321"/>
      <c r="G273" s="374" t="s">
        <v>116</v>
      </c>
      <c r="H273" s="375" t="s">
        <v>15</v>
      </c>
      <c r="I273" s="376" t="s">
        <v>483</v>
      </c>
      <c r="J273" s="339">
        <f>(SUM('Enter consumption data'!N453:'Enter consumption data'!N454))</f>
        <v>0</v>
      </c>
      <c r="K273" s="289">
        <f>(SUM('Enter consumption data'!O453:'Enter consumption data'!O454))</f>
        <v>0</v>
      </c>
      <c r="L273" s="355">
        <f t="shared" si="15"/>
        <v>0</v>
      </c>
      <c r="M273" s="356">
        <f t="shared" si="16"/>
        <v>0</v>
      </c>
    </row>
    <row r="274" spans="2:13" s="319" customFormat="1" ht="15" customHeight="1">
      <c r="B274" s="320"/>
      <c r="C274" s="321"/>
      <c r="D274" s="321"/>
      <c r="E274" s="321"/>
      <c r="F274" s="321"/>
      <c r="G274" s="371" t="s">
        <v>118</v>
      </c>
      <c r="H274" s="372" t="s">
        <v>15</v>
      </c>
      <c r="I274" s="378" t="s">
        <v>484</v>
      </c>
      <c r="J274" s="357">
        <f>(SUM('Enter consumption data'!N455:'Enter consumption data'!N456))</f>
        <v>0</v>
      </c>
      <c r="K274" s="302">
        <f>(SUM('Enter consumption data'!O455:'Enter consumption data'!O456))</f>
        <v>0</v>
      </c>
      <c r="L274" s="353">
        <f t="shared" si="15"/>
        <v>0</v>
      </c>
      <c r="M274" s="354">
        <f t="shared" si="16"/>
        <v>0</v>
      </c>
    </row>
    <row r="275" spans="2:13" s="319" customFormat="1" ht="15" customHeight="1">
      <c r="B275" s="320"/>
      <c r="C275" s="321"/>
      <c r="D275" s="321"/>
      <c r="E275" s="321"/>
      <c r="F275" s="321"/>
      <c r="G275" s="374" t="s">
        <v>118</v>
      </c>
      <c r="H275" s="375" t="s">
        <v>327</v>
      </c>
      <c r="I275" s="376" t="s">
        <v>485</v>
      </c>
      <c r="J275" s="339">
        <f>(SUM('Enter consumption data'!N457:'Enter consumption data'!N458))</f>
        <v>0</v>
      </c>
      <c r="K275" s="289">
        <f>(SUM('Enter consumption data'!O457:'Enter consumption data'!O458))</f>
        <v>0</v>
      </c>
      <c r="L275" s="340">
        <f t="shared" si="15"/>
        <v>0</v>
      </c>
      <c r="M275" s="341">
        <f t="shared" si="16"/>
        <v>0</v>
      </c>
    </row>
    <row r="276" spans="2:13" s="319" customFormat="1" ht="15" customHeight="1">
      <c r="B276" s="320"/>
      <c r="C276" s="321"/>
      <c r="D276" s="321"/>
      <c r="E276" s="321"/>
      <c r="F276" s="321"/>
      <c r="G276" s="374" t="s">
        <v>119</v>
      </c>
      <c r="H276" s="375" t="s">
        <v>15</v>
      </c>
      <c r="I276" s="376" t="s">
        <v>486</v>
      </c>
      <c r="J276" s="339">
        <f>(SUM('Enter consumption data'!N459:'Enter consumption data'!N460))</f>
        <v>0</v>
      </c>
      <c r="K276" s="289">
        <f>(SUM('Enter consumption data'!O459:'Enter consumption data'!O460))</f>
        <v>0</v>
      </c>
      <c r="L276" s="340">
        <f t="shared" si="15"/>
        <v>0</v>
      </c>
      <c r="M276" s="341">
        <f t="shared" si="16"/>
        <v>0</v>
      </c>
    </row>
    <row r="277" spans="2:13" s="319" customFormat="1" ht="15" customHeight="1">
      <c r="B277" s="320"/>
      <c r="C277" s="321"/>
      <c r="D277" s="321"/>
      <c r="E277" s="321"/>
      <c r="F277" s="321"/>
      <c r="G277" s="374" t="s">
        <v>119</v>
      </c>
      <c r="H277" s="375" t="s">
        <v>342</v>
      </c>
      <c r="I277" s="376" t="s">
        <v>487</v>
      </c>
      <c r="J277" s="339">
        <f>(SUM('Enter consumption data'!N461:'Enter consumption data'!N462))</f>
        <v>0</v>
      </c>
      <c r="K277" s="289">
        <f>(SUM('Enter consumption data'!O461:'Enter consumption data'!O462))</f>
        <v>0</v>
      </c>
      <c r="L277" s="340">
        <f t="shared" si="15"/>
        <v>0</v>
      </c>
      <c r="M277" s="341">
        <f t="shared" si="16"/>
        <v>0</v>
      </c>
    </row>
    <row r="278" spans="2:13" s="319" customFormat="1" ht="15" customHeight="1">
      <c r="B278" s="320"/>
      <c r="C278" s="321"/>
      <c r="D278" s="321"/>
      <c r="E278" s="321"/>
      <c r="F278" s="321"/>
      <c r="G278" s="374" t="s">
        <v>120</v>
      </c>
      <c r="H278" s="375" t="s">
        <v>15</v>
      </c>
      <c r="I278" s="376" t="s">
        <v>488</v>
      </c>
      <c r="J278" s="339">
        <f>(SUM('Enter consumption data'!N463:'Enter consumption data'!N464))</f>
        <v>0</v>
      </c>
      <c r="K278" s="289">
        <f>(SUM('Enter consumption data'!O463:'Enter consumption data'!O464))</f>
        <v>0</v>
      </c>
      <c r="L278" s="340">
        <f t="shared" si="15"/>
        <v>0</v>
      </c>
      <c r="M278" s="341">
        <f t="shared" si="16"/>
        <v>0</v>
      </c>
    </row>
    <row r="279" spans="2:13" s="319" customFormat="1" ht="15" customHeight="1">
      <c r="B279" s="320"/>
      <c r="C279" s="321"/>
      <c r="D279" s="321"/>
      <c r="E279" s="321"/>
      <c r="F279" s="321"/>
      <c r="G279" s="374" t="s">
        <v>121</v>
      </c>
      <c r="H279" s="375" t="s">
        <v>5</v>
      </c>
      <c r="I279" s="376" t="s">
        <v>489</v>
      </c>
      <c r="J279" s="339">
        <f>(SUM('Enter consumption data'!N465:'Enter consumption data'!N466))</f>
        <v>0</v>
      </c>
      <c r="K279" s="289">
        <f>(SUM('Enter consumption data'!O465:'Enter consumption data'!O466))</f>
        <v>0</v>
      </c>
      <c r="L279" s="340">
        <f t="shared" si="15"/>
        <v>0</v>
      </c>
      <c r="M279" s="341">
        <f t="shared" si="16"/>
        <v>0</v>
      </c>
    </row>
    <row r="280" spans="2:13" s="319" customFormat="1" ht="15" customHeight="1">
      <c r="B280" s="320"/>
      <c r="C280" s="321"/>
      <c r="D280" s="321"/>
      <c r="E280" s="321"/>
      <c r="F280" s="321"/>
      <c r="G280" s="374" t="s">
        <v>122</v>
      </c>
      <c r="H280" s="375" t="s">
        <v>15</v>
      </c>
      <c r="I280" s="376" t="s">
        <v>490</v>
      </c>
      <c r="J280" s="339">
        <f>(SUM('Enter consumption data'!N467:'Enter consumption data'!N469))</f>
        <v>0</v>
      </c>
      <c r="K280" s="289">
        <f>(SUM('Enter consumption data'!O467:'Enter consumption data'!O469))</f>
        <v>0</v>
      </c>
      <c r="L280" s="340">
        <f t="shared" si="15"/>
        <v>0</v>
      </c>
      <c r="M280" s="341">
        <f t="shared" si="16"/>
        <v>0</v>
      </c>
    </row>
    <row r="281" spans="2:13" s="319" customFormat="1" ht="15" customHeight="1">
      <c r="B281" s="320"/>
      <c r="C281" s="321"/>
      <c r="D281" s="321"/>
      <c r="E281" s="321"/>
      <c r="F281" s="321"/>
      <c r="G281" s="374" t="s">
        <v>123</v>
      </c>
      <c r="H281" s="375" t="s">
        <v>5</v>
      </c>
      <c r="I281" s="376" t="s">
        <v>666</v>
      </c>
      <c r="J281" s="339">
        <f>(SUM('Enter consumption data'!N470:'Enter consumption data'!N471))</f>
        <v>0</v>
      </c>
      <c r="K281" s="289">
        <f>(SUM('Enter consumption data'!O470:'Enter consumption data'!O471))</f>
        <v>0</v>
      </c>
      <c r="L281" s="340">
        <f t="shared" si="15"/>
        <v>0</v>
      </c>
      <c r="M281" s="341">
        <f t="shared" si="16"/>
        <v>0</v>
      </c>
    </row>
    <row r="282" spans="2:13" s="319" customFormat="1" ht="15" customHeight="1">
      <c r="B282" s="320"/>
      <c r="C282" s="321"/>
      <c r="D282" s="321"/>
      <c r="E282" s="321"/>
      <c r="F282" s="321"/>
      <c r="G282" s="374" t="s">
        <v>123</v>
      </c>
      <c r="H282" s="375" t="s">
        <v>15</v>
      </c>
      <c r="I282" s="376" t="s">
        <v>667</v>
      </c>
      <c r="J282" s="339">
        <f>(SUM('Enter consumption data'!N472:'Enter consumption data'!N477))</f>
        <v>0</v>
      </c>
      <c r="K282" s="289">
        <f>(SUM('Enter consumption data'!O472:'Enter consumption data'!O477))</f>
        <v>0</v>
      </c>
      <c r="L282" s="340">
        <f t="shared" si="15"/>
        <v>0</v>
      </c>
      <c r="M282" s="341">
        <f t="shared" si="16"/>
        <v>0</v>
      </c>
    </row>
    <row r="283" spans="2:13" s="319" customFormat="1" ht="15" customHeight="1">
      <c r="B283" s="320"/>
      <c r="C283" s="321"/>
      <c r="D283" s="321"/>
      <c r="E283" s="321"/>
      <c r="F283" s="321"/>
      <c r="G283" s="374" t="s">
        <v>124</v>
      </c>
      <c r="H283" s="375" t="s">
        <v>15</v>
      </c>
      <c r="I283" s="376" t="s">
        <v>491</v>
      </c>
      <c r="J283" s="339">
        <f>(SUM('Enter consumption data'!N478:'Enter consumption data'!N479))</f>
        <v>0</v>
      </c>
      <c r="K283" s="289">
        <f>(SUM('Enter consumption data'!O478:'Enter consumption data'!O479))</f>
        <v>0</v>
      </c>
      <c r="L283" s="340">
        <f t="shared" si="15"/>
        <v>0</v>
      </c>
      <c r="M283" s="341">
        <f t="shared" si="16"/>
        <v>0</v>
      </c>
    </row>
    <row r="284" spans="2:13" s="319" customFormat="1" ht="15" customHeight="1">
      <c r="B284" s="320"/>
      <c r="C284" s="321"/>
      <c r="D284" s="321"/>
      <c r="E284" s="321"/>
      <c r="F284" s="321"/>
      <c r="G284" s="374" t="s">
        <v>125</v>
      </c>
      <c r="H284" s="375" t="s">
        <v>15</v>
      </c>
      <c r="I284" s="376" t="s">
        <v>492</v>
      </c>
      <c r="J284" s="339">
        <f>(SUM('Enter consumption data'!N480:'Enter consumption data'!N481))</f>
        <v>0</v>
      </c>
      <c r="K284" s="289">
        <f>(SUM('Enter consumption data'!O480:'Enter consumption data'!O481))</f>
        <v>0</v>
      </c>
      <c r="L284" s="340">
        <f t="shared" si="15"/>
        <v>0</v>
      </c>
      <c r="M284" s="341">
        <f t="shared" si="16"/>
        <v>0</v>
      </c>
    </row>
    <row r="285" spans="2:13" s="319" customFormat="1" ht="15" customHeight="1">
      <c r="B285" s="320"/>
      <c r="C285" s="321"/>
      <c r="D285" s="321"/>
      <c r="E285" s="321"/>
      <c r="F285" s="321"/>
      <c r="G285" s="374" t="s">
        <v>126</v>
      </c>
      <c r="H285" s="375" t="s">
        <v>342</v>
      </c>
      <c r="I285" s="376" t="s">
        <v>493</v>
      </c>
      <c r="J285" s="339">
        <f>(SUM('Enter consumption data'!N482:'Enter consumption data'!N483))</f>
        <v>0</v>
      </c>
      <c r="K285" s="344"/>
      <c r="L285" s="340">
        <f t="shared" si="15"/>
        <v>0</v>
      </c>
      <c r="M285" s="345"/>
    </row>
    <row r="286" spans="2:13" s="319" customFormat="1" ht="15" customHeight="1" thickBot="1">
      <c r="B286" s="320"/>
      <c r="C286" s="321"/>
      <c r="D286" s="321"/>
      <c r="E286" s="321"/>
      <c r="F286" s="321"/>
      <c r="G286" s="374" t="s">
        <v>127</v>
      </c>
      <c r="H286" s="375" t="s">
        <v>342</v>
      </c>
      <c r="I286" s="376" t="s">
        <v>494</v>
      </c>
      <c r="J286" s="339">
        <f>(SUM('Enter consumption data'!N484:'Enter consumption data'!N485))</f>
        <v>0</v>
      </c>
      <c r="K286" s="344"/>
      <c r="L286" s="355">
        <f t="shared" si="15"/>
        <v>0</v>
      </c>
      <c r="M286" s="349"/>
    </row>
    <row r="287" spans="2:13" s="319" customFormat="1" ht="15" customHeight="1">
      <c r="B287" s="320"/>
      <c r="C287" s="321"/>
      <c r="D287" s="321"/>
      <c r="E287" s="321"/>
      <c r="F287" s="321"/>
      <c r="G287" s="371" t="s">
        <v>130</v>
      </c>
      <c r="H287" s="372" t="s">
        <v>5</v>
      </c>
      <c r="I287" s="378" t="s">
        <v>668</v>
      </c>
      <c r="J287" s="357">
        <f>(SUM('Enter consumption data'!N486:'Enter consumption data'!N487))</f>
        <v>0</v>
      </c>
      <c r="K287" s="302">
        <f>(SUM('Enter consumption data'!O486:'Enter consumption data'!O487))</f>
        <v>0</v>
      </c>
      <c r="L287" s="353">
        <f t="shared" ref="L287:L346" si="17">(J287/$J$11)*100</f>
        <v>0</v>
      </c>
      <c r="M287" s="354">
        <f t="shared" ref="M287:M346" si="18">(K287/$J$11)*100</f>
        <v>0</v>
      </c>
    </row>
    <row r="288" spans="2:13" s="319" customFormat="1" ht="15" customHeight="1">
      <c r="B288" s="320"/>
      <c r="C288" s="321"/>
      <c r="D288" s="321"/>
      <c r="E288" s="321"/>
      <c r="F288" s="321"/>
      <c r="G288" s="374" t="s">
        <v>130</v>
      </c>
      <c r="H288" s="375" t="s">
        <v>15</v>
      </c>
      <c r="I288" s="376" t="s">
        <v>669</v>
      </c>
      <c r="J288" s="339">
        <f>(SUM('Enter consumption data'!N488:'Enter consumption data'!N489))</f>
        <v>0</v>
      </c>
      <c r="K288" s="289">
        <f>(SUM('Enter consumption data'!O488:'Enter consumption data'!O489))</f>
        <v>0</v>
      </c>
      <c r="L288" s="340">
        <f t="shared" si="17"/>
        <v>0</v>
      </c>
      <c r="M288" s="341">
        <f t="shared" si="18"/>
        <v>0</v>
      </c>
    </row>
    <row r="289" spans="2:13" s="319" customFormat="1" ht="15" customHeight="1">
      <c r="B289" s="320"/>
      <c r="C289" s="321"/>
      <c r="D289" s="321"/>
      <c r="E289" s="321"/>
      <c r="F289" s="321"/>
      <c r="G289" s="374" t="s">
        <v>131</v>
      </c>
      <c r="H289" s="375" t="s">
        <v>5</v>
      </c>
      <c r="I289" s="376" t="s">
        <v>495</v>
      </c>
      <c r="J289" s="339">
        <f>(SUM('Enter consumption data'!N490:'Enter consumption data'!N491))</f>
        <v>0</v>
      </c>
      <c r="K289" s="289">
        <f>(SUM('Enter consumption data'!O490:'Enter consumption data'!O491))</f>
        <v>0</v>
      </c>
      <c r="L289" s="340">
        <f t="shared" si="17"/>
        <v>0</v>
      </c>
      <c r="M289" s="341">
        <f t="shared" si="18"/>
        <v>0</v>
      </c>
    </row>
    <row r="290" spans="2:13" s="319" customFormat="1" ht="15" customHeight="1">
      <c r="B290" s="320"/>
      <c r="C290" s="321"/>
      <c r="D290" s="321"/>
      <c r="E290" s="321"/>
      <c r="F290" s="321"/>
      <c r="G290" s="374" t="s">
        <v>131</v>
      </c>
      <c r="H290" s="375" t="s">
        <v>15</v>
      </c>
      <c r="I290" s="376" t="s">
        <v>496</v>
      </c>
      <c r="J290" s="339">
        <f>(SUM('Enter consumption data'!N492:'Enter consumption data'!N493))</f>
        <v>0</v>
      </c>
      <c r="K290" s="289">
        <f>(SUM('Enter consumption data'!O492:'Enter consumption data'!O493))</f>
        <v>0</v>
      </c>
      <c r="L290" s="340">
        <f t="shared" si="17"/>
        <v>0</v>
      </c>
      <c r="M290" s="341">
        <f t="shared" si="18"/>
        <v>0</v>
      </c>
    </row>
    <row r="291" spans="2:13" s="319" customFormat="1" ht="15" customHeight="1">
      <c r="B291" s="320"/>
      <c r="C291" s="321"/>
      <c r="D291" s="321"/>
      <c r="E291" s="321"/>
      <c r="F291" s="321"/>
      <c r="G291" s="374" t="s">
        <v>132</v>
      </c>
      <c r="H291" s="375" t="s">
        <v>5</v>
      </c>
      <c r="I291" s="376" t="s">
        <v>670</v>
      </c>
      <c r="J291" s="339">
        <f>(SUM('Enter consumption data'!N494:'Enter consumption data'!N495))</f>
        <v>0</v>
      </c>
      <c r="K291" s="289">
        <f>(SUM('Enter consumption data'!O494:'Enter consumption data'!O495))</f>
        <v>0</v>
      </c>
      <c r="L291" s="340">
        <f t="shared" si="17"/>
        <v>0</v>
      </c>
      <c r="M291" s="341">
        <f t="shared" si="18"/>
        <v>0</v>
      </c>
    </row>
    <row r="292" spans="2:13" s="319" customFormat="1" ht="15" customHeight="1">
      <c r="B292" s="320"/>
      <c r="C292" s="321"/>
      <c r="D292" s="321"/>
      <c r="E292" s="321"/>
      <c r="F292" s="321"/>
      <c r="G292" s="374" t="s">
        <v>132</v>
      </c>
      <c r="H292" s="375" t="s">
        <v>15</v>
      </c>
      <c r="I292" s="376" t="s">
        <v>671</v>
      </c>
      <c r="J292" s="339">
        <f>(SUM('Enter consumption data'!N496:'Enter consumption data'!N497))</f>
        <v>0</v>
      </c>
      <c r="K292" s="289">
        <f>(SUM('Enter consumption data'!O496:'Enter consumption data'!O497))</f>
        <v>0</v>
      </c>
      <c r="L292" s="340">
        <f t="shared" si="17"/>
        <v>0</v>
      </c>
      <c r="M292" s="341">
        <f t="shared" si="18"/>
        <v>0</v>
      </c>
    </row>
    <row r="293" spans="2:13" s="319" customFormat="1" ht="15" customHeight="1">
      <c r="B293" s="320"/>
      <c r="C293" s="321"/>
      <c r="D293" s="321"/>
      <c r="E293" s="321"/>
      <c r="F293" s="321"/>
      <c r="G293" s="374" t="s">
        <v>133</v>
      </c>
      <c r="H293" s="375" t="s">
        <v>5</v>
      </c>
      <c r="I293" s="376" t="s">
        <v>497</v>
      </c>
      <c r="J293" s="339">
        <f>(SUM('Enter consumption data'!N498:'Enter consumption data'!N499))</f>
        <v>0</v>
      </c>
      <c r="K293" s="289">
        <f>(SUM('Enter consumption data'!O498:'Enter consumption data'!O499))</f>
        <v>0</v>
      </c>
      <c r="L293" s="340">
        <f t="shared" si="17"/>
        <v>0</v>
      </c>
      <c r="M293" s="341">
        <f t="shared" si="18"/>
        <v>0</v>
      </c>
    </row>
    <row r="294" spans="2:13" s="319" customFormat="1" ht="15" customHeight="1">
      <c r="B294" s="320"/>
      <c r="C294" s="321"/>
      <c r="D294" s="321"/>
      <c r="E294" s="321"/>
      <c r="F294" s="321"/>
      <c r="G294" s="374" t="s">
        <v>134</v>
      </c>
      <c r="H294" s="375" t="s">
        <v>5</v>
      </c>
      <c r="I294" s="376" t="s">
        <v>498</v>
      </c>
      <c r="J294" s="339">
        <f>(SUM('Enter consumption data'!N500:'Enter consumption data'!N501))</f>
        <v>0</v>
      </c>
      <c r="K294" s="289">
        <f>(SUM('Enter consumption data'!O500:'Enter consumption data'!O501))</f>
        <v>0</v>
      </c>
      <c r="L294" s="340">
        <f t="shared" si="17"/>
        <v>0</v>
      </c>
      <c r="M294" s="341">
        <f t="shared" si="18"/>
        <v>0</v>
      </c>
    </row>
    <row r="295" spans="2:13" s="319" customFormat="1" ht="15" customHeight="1">
      <c r="B295" s="320"/>
      <c r="C295" s="321"/>
      <c r="D295" s="321"/>
      <c r="E295" s="321"/>
      <c r="F295" s="321"/>
      <c r="G295" s="374" t="s">
        <v>135</v>
      </c>
      <c r="H295" s="375" t="s">
        <v>5</v>
      </c>
      <c r="I295" s="376" t="s">
        <v>499</v>
      </c>
      <c r="J295" s="339">
        <f>(SUM('Enter consumption data'!N502:'Enter consumption data'!N503))</f>
        <v>0</v>
      </c>
      <c r="K295" s="289">
        <f>(SUM('Enter consumption data'!O502:'Enter consumption data'!O503))</f>
        <v>0</v>
      </c>
      <c r="L295" s="340">
        <f t="shared" si="17"/>
        <v>0</v>
      </c>
      <c r="M295" s="341">
        <f t="shared" si="18"/>
        <v>0</v>
      </c>
    </row>
    <row r="296" spans="2:13" s="319" customFormat="1" ht="15" customHeight="1">
      <c r="B296" s="320"/>
      <c r="C296" s="321"/>
      <c r="D296" s="321"/>
      <c r="E296" s="321"/>
      <c r="F296" s="321"/>
      <c r="G296" s="374" t="s">
        <v>136</v>
      </c>
      <c r="H296" s="375" t="s">
        <v>342</v>
      </c>
      <c r="I296" s="376" t="s">
        <v>500</v>
      </c>
      <c r="J296" s="339">
        <f>(SUM('Enter consumption data'!N504:'Enter consumption data'!N505))</f>
        <v>0</v>
      </c>
      <c r="K296" s="344"/>
      <c r="L296" s="340">
        <f t="shared" si="17"/>
        <v>0</v>
      </c>
      <c r="M296" s="345"/>
    </row>
    <row r="297" spans="2:13" s="319" customFormat="1" ht="15" customHeight="1">
      <c r="B297" s="320"/>
      <c r="C297" s="321"/>
      <c r="D297" s="321"/>
      <c r="E297" s="321"/>
      <c r="F297" s="321"/>
      <c r="G297" s="374" t="s">
        <v>137</v>
      </c>
      <c r="H297" s="375" t="s">
        <v>5</v>
      </c>
      <c r="I297" s="376" t="s">
        <v>672</v>
      </c>
      <c r="J297" s="339">
        <f>(SUM('Enter consumption data'!N506:'Enter consumption data'!N507))</f>
        <v>0</v>
      </c>
      <c r="K297" s="289">
        <f>(SUM('Enter consumption data'!O506:'Enter consumption data'!O507))</f>
        <v>0</v>
      </c>
      <c r="L297" s="340">
        <f t="shared" si="17"/>
        <v>0</v>
      </c>
      <c r="M297" s="341">
        <f t="shared" si="18"/>
        <v>0</v>
      </c>
    </row>
    <row r="298" spans="2:13" s="319" customFormat="1" ht="15" customHeight="1">
      <c r="B298" s="320"/>
      <c r="C298" s="321"/>
      <c r="D298" s="321"/>
      <c r="E298" s="321"/>
      <c r="F298" s="321"/>
      <c r="G298" s="374" t="s">
        <v>137</v>
      </c>
      <c r="H298" s="375" t="s">
        <v>15</v>
      </c>
      <c r="I298" s="376" t="s">
        <v>673</v>
      </c>
      <c r="J298" s="339">
        <f>(SUM('Enter consumption data'!N508:'Enter consumption data'!N509))</f>
        <v>0</v>
      </c>
      <c r="K298" s="289">
        <f>(SUM('Enter consumption data'!O508:'Enter consumption data'!O509))</f>
        <v>0</v>
      </c>
      <c r="L298" s="340">
        <f t="shared" si="17"/>
        <v>0</v>
      </c>
      <c r="M298" s="341">
        <f t="shared" si="18"/>
        <v>0</v>
      </c>
    </row>
    <row r="299" spans="2:13" s="319" customFormat="1" ht="15" customHeight="1">
      <c r="B299" s="320"/>
      <c r="C299" s="321"/>
      <c r="D299" s="321"/>
      <c r="E299" s="321"/>
      <c r="F299" s="321"/>
      <c r="G299" s="374" t="s">
        <v>138</v>
      </c>
      <c r="H299" s="375" t="s">
        <v>5</v>
      </c>
      <c r="I299" s="376" t="s">
        <v>501</v>
      </c>
      <c r="J299" s="339">
        <f>(SUM('Enter consumption data'!N510:'Enter consumption data'!N511))</f>
        <v>0</v>
      </c>
      <c r="K299" s="289">
        <f>(SUM('Enter consumption data'!O510:'Enter consumption data'!O511))</f>
        <v>0</v>
      </c>
      <c r="L299" s="340">
        <f t="shared" si="17"/>
        <v>0</v>
      </c>
      <c r="M299" s="341">
        <f t="shared" si="18"/>
        <v>0</v>
      </c>
    </row>
    <row r="300" spans="2:13" s="319" customFormat="1" ht="15" customHeight="1">
      <c r="B300" s="320"/>
      <c r="C300" s="321"/>
      <c r="D300" s="321"/>
      <c r="E300" s="321"/>
      <c r="F300" s="321"/>
      <c r="G300" s="374" t="s">
        <v>139</v>
      </c>
      <c r="H300" s="377" t="s">
        <v>5</v>
      </c>
      <c r="I300" s="376" t="s">
        <v>502</v>
      </c>
      <c r="J300" s="339">
        <f>(SUM('Enter consumption data'!N512:'Enter consumption data'!N513))</f>
        <v>0</v>
      </c>
      <c r="K300" s="289">
        <f>(SUM('Enter consumption data'!O512:'Enter consumption data'!O513))</f>
        <v>0</v>
      </c>
      <c r="L300" s="340">
        <f t="shared" si="17"/>
        <v>0</v>
      </c>
      <c r="M300" s="341">
        <f t="shared" si="18"/>
        <v>0</v>
      </c>
    </row>
    <row r="301" spans="2:13" s="319" customFormat="1" ht="15" customHeight="1">
      <c r="B301" s="320"/>
      <c r="C301" s="321"/>
      <c r="D301" s="321"/>
      <c r="E301" s="321"/>
      <c r="F301" s="321"/>
      <c r="G301" s="374" t="s">
        <v>140</v>
      </c>
      <c r="H301" s="375" t="s">
        <v>5</v>
      </c>
      <c r="I301" s="376" t="s">
        <v>503</v>
      </c>
      <c r="J301" s="339">
        <f>(SUM('Enter consumption data'!N514:'Enter consumption data'!N515))</f>
        <v>0</v>
      </c>
      <c r="K301" s="289">
        <f>(SUM('Enter consumption data'!O514:'Enter consumption data'!O515))</f>
        <v>0</v>
      </c>
      <c r="L301" s="340">
        <f t="shared" si="17"/>
        <v>0</v>
      </c>
      <c r="M301" s="341">
        <f t="shared" si="18"/>
        <v>0</v>
      </c>
    </row>
    <row r="302" spans="2:13" s="319" customFormat="1" ht="15" customHeight="1">
      <c r="B302" s="320"/>
      <c r="C302" s="321"/>
      <c r="D302" s="321"/>
      <c r="E302" s="321"/>
      <c r="F302" s="321"/>
      <c r="G302" s="374" t="s">
        <v>141</v>
      </c>
      <c r="H302" s="375" t="s">
        <v>5</v>
      </c>
      <c r="I302" s="376" t="s">
        <v>674</v>
      </c>
      <c r="J302" s="339">
        <f>(SUM('Enter consumption data'!N516:'Enter consumption data'!N517))</f>
        <v>0</v>
      </c>
      <c r="K302" s="289">
        <f>(SUM('Enter consumption data'!O516:'Enter consumption data'!O517))</f>
        <v>0</v>
      </c>
      <c r="L302" s="340">
        <f t="shared" si="17"/>
        <v>0</v>
      </c>
      <c r="M302" s="341">
        <f t="shared" si="18"/>
        <v>0</v>
      </c>
    </row>
    <row r="303" spans="2:13" s="319" customFormat="1" ht="15" customHeight="1">
      <c r="B303" s="320"/>
      <c r="C303" s="321"/>
      <c r="D303" s="321"/>
      <c r="E303" s="321"/>
      <c r="F303" s="321"/>
      <c r="G303" s="374" t="s">
        <v>141</v>
      </c>
      <c r="H303" s="375" t="s">
        <v>15</v>
      </c>
      <c r="I303" s="376" t="s">
        <v>675</v>
      </c>
      <c r="J303" s="339">
        <f>(SUM('Enter consumption data'!N518:'Enter consumption data'!N519))</f>
        <v>0</v>
      </c>
      <c r="K303" s="289">
        <f>(SUM('Enter consumption data'!O518:'Enter consumption data'!O519))</f>
        <v>0</v>
      </c>
      <c r="L303" s="340">
        <f t="shared" si="17"/>
        <v>0</v>
      </c>
      <c r="M303" s="341">
        <f t="shared" si="18"/>
        <v>0</v>
      </c>
    </row>
    <row r="304" spans="2:13" s="319" customFormat="1" ht="15" customHeight="1">
      <c r="B304" s="320"/>
      <c r="C304" s="321"/>
      <c r="D304" s="321"/>
      <c r="E304" s="321"/>
      <c r="F304" s="321"/>
      <c r="G304" s="374" t="s">
        <v>142</v>
      </c>
      <c r="H304" s="375" t="s">
        <v>5</v>
      </c>
      <c r="I304" s="376" t="s">
        <v>676</v>
      </c>
      <c r="J304" s="339">
        <f>(SUM('Enter consumption data'!N520:'Enter consumption data'!N521))</f>
        <v>0</v>
      </c>
      <c r="K304" s="289">
        <f>(SUM('Enter consumption data'!O520:'Enter consumption data'!O521))</f>
        <v>0</v>
      </c>
      <c r="L304" s="340">
        <f t="shared" si="17"/>
        <v>0</v>
      </c>
      <c r="M304" s="341">
        <f t="shared" si="18"/>
        <v>0</v>
      </c>
    </row>
    <row r="305" spans="2:13" s="319" customFormat="1" ht="15" customHeight="1">
      <c r="B305" s="320"/>
      <c r="C305" s="321"/>
      <c r="D305" s="321"/>
      <c r="E305" s="321"/>
      <c r="F305" s="321"/>
      <c r="G305" s="374" t="s">
        <v>142</v>
      </c>
      <c r="H305" s="375" t="s">
        <v>15</v>
      </c>
      <c r="I305" s="376" t="s">
        <v>677</v>
      </c>
      <c r="J305" s="339">
        <f>(SUM('Enter consumption data'!N522:'Enter consumption data'!N523))</f>
        <v>0</v>
      </c>
      <c r="K305" s="289">
        <f>(SUM('Enter consumption data'!O522:'Enter consumption data'!O523))</f>
        <v>0</v>
      </c>
      <c r="L305" s="340">
        <f t="shared" si="17"/>
        <v>0</v>
      </c>
      <c r="M305" s="341">
        <f t="shared" si="18"/>
        <v>0</v>
      </c>
    </row>
    <row r="306" spans="2:13" s="319" customFormat="1" ht="15" customHeight="1">
      <c r="B306" s="320"/>
      <c r="C306" s="321"/>
      <c r="D306" s="321"/>
      <c r="E306" s="321"/>
      <c r="F306" s="321"/>
      <c r="G306" s="374" t="s">
        <v>143</v>
      </c>
      <c r="H306" s="375" t="s">
        <v>5</v>
      </c>
      <c r="I306" s="376" t="s">
        <v>747</v>
      </c>
      <c r="J306" s="339">
        <f>(SUM('Enter consumption data'!N524:'Enter consumption data'!N525))</f>
        <v>0</v>
      </c>
      <c r="K306" s="289">
        <f>(SUM('Enter consumption data'!O524:'Enter consumption data'!O525))</f>
        <v>0</v>
      </c>
      <c r="L306" s="340">
        <f>(J306/$J$11)*100</f>
        <v>0</v>
      </c>
      <c r="M306" s="341">
        <f>(K306/$J$11)*100</f>
        <v>0</v>
      </c>
    </row>
    <row r="307" spans="2:13" s="319" customFormat="1" ht="15" customHeight="1">
      <c r="B307" s="320"/>
      <c r="C307" s="321"/>
      <c r="D307" s="321"/>
      <c r="E307" s="321"/>
      <c r="F307" s="321"/>
      <c r="G307" s="374" t="s">
        <v>143</v>
      </c>
      <c r="H307" s="375" t="s">
        <v>15</v>
      </c>
      <c r="I307" s="376" t="s">
        <v>746</v>
      </c>
      <c r="J307" s="339">
        <f>(SUM('Enter consumption data'!N526:'Enter consumption data'!N527))</f>
        <v>0</v>
      </c>
      <c r="K307" s="289">
        <f>(SUM('Enter consumption data'!O526:'Enter consumption data'!O527))</f>
        <v>0</v>
      </c>
      <c r="L307" s="340">
        <f t="shared" si="17"/>
        <v>0</v>
      </c>
      <c r="M307" s="341">
        <f t="shared" si="18"/>
        <v>0</v>
      </c>
    </row>
    <row r="308" spans="2:13" s="319" customFormat="1" ht="15" customHeight="1">
      <c r="B308" s="320"/>
      <c r="C308" s="321"/>
      <c r="D308" s="321"/>
      <c r="E308" s="321"/>
      <c r="F308" s="321"/>
      <c r="G308" s="374" t="s">
        <v>163</v>
      </c>
      <c r="H308" s="375" t="s">
        <v>342</v>
      </c>
      <c r="I308" s="376" t="s">
        <v>504</v>
      </c>
      <c r="J308" s="339">
        <f>(SUM('Enter consumption data'!N528:'Enter consumption data'!N529))</f>
        <v>0</v>
      </c>
      <c r="K308" s="344"/>
      <c r="L308" s="340">
        <f t="shared" si="17"/>
        <v>0</v>
      </c>
      <c r="M308" s="345"/>
    </row>
    <row r="309" spans="2:13" s="319" customFormat="1" ht="15" customHeight="1">
      <c r="B309" s="320"/>
      <c r="C309" s="321"/>
      <c r="D309" s="321"/>
      <c r="E309" s="321"/>
      <c r="F309" s="321"/>
      <c r="G309" s="374" t="s">
        <v>164</v>
      </c>
      <c r="H309" s="375" t="s">
        <v>5</v>
      </c>
      <c r="I309" s="376" t="s">
        <v>678</v>
      </c>
      <c r="J309" s="339">
        <f>(SUM('Enter consumption data'!N530:'Enter consumption data'!N531))</f>
        <v>0</v>
      </c>
      <c r="K309" s="289">
        <f>(SUM('Enter consumption data'!O530:'Enter consumption data'!O531))</f>
        <v>0</v>
      </c>
      <c r="L309" s="340">
        <f t="shared" si="17"/>
        <v>0</v>
      </c>
      <c r="M309" s="341">
        <f t="shared" si="18"/>
        <v>0</v>
      </c>
    </row>
    <row r="310" spans="2:13" s="319" customFormat="1" ht="15" customHeight="1">
      <c r="B310" s="320"/>
      <c r="C310" s="321"/>
      <c r="D310" s="321"/>
      <c r="E310" s="321"/>
      <c r="F310" s="321"/>
      <c r="G310" s="374" t="s">
        <v>164</v>
      </c>
      <c r="H310" s="375" t="s">
        <v>15</v>
      </c>
      <c r="I310" s="376" t="s">
        <v>679</v>
      </c>
      <c r="J310" s="339">
        <f>(SUM('Enter consumption data'!N532:'Enter consumption data'!N533))</f>
        <v>0</v>
      </c>
      <c r="K310" s="289">
        <f>(SUM('Enter consumption data'!O532:'Enter consumption data'!O533))</f>
        <v>0</v>
      </c>
      <c r="L310" s="355">
        <f>(J310/$J$11)*100</f>
        <v>0</v>
      </c>
      <c r="M310" s="356">
        <f>(K310/$J$11)*100</f>
        <v>0</v>
      </c>
    </row>
    <row r="311" spans="2:13" s="319" customFormat="1" ht="15" customHeight="1" thickBot="1">
      <c r="B311" s="320"/>
      <c r="C311" s="321"/>
      <c r="D311" s="321"/>
      <c r="E311" s="321"/>
      <c r="F311" s="321"/>
      <c r="G311" s="374" t="s">
        <v>749</v>
      </c>
      <c r="H311" s="375" t="s">
        <v>342</v>
      </c>
      <c r="I311" s="376" t="s">
        <v>748</v>
      </c>
      <c r="J311" s="339">
        <f>(SUM('Enter consumption data'!N534:'Enter consumption data'!N535))</f>
        <v>0</v>
      </c>
      <c r="K311" s="344"/>
      <c r="L311" s="355">
        <f t="shared" si="17"/>
        <v>0</v>
      </c>
      <c r="M311" s="349"/>
    </row>
    <row r="312" spans="2:13" s="319" customFormat="1" ht="15" customHeight="1">
      <c r="B312" s="320"/>
      <c r="C312" s="321"/>
      <c r="D312" s="321"/>
      <c r="E312" s="321"/>
      <c r="F312" s="321"/>
      <c r="G312" s="371" t="s">
        <v>145</v>
      </c>
      <c r="H312" s="372" t="s">
        <v>5</v>
      </c>
      <c r="I312" s="378" t="s">
        <v>505</v>
      </c>
      <c r="J312" s="357">
        <f>(SUM('Enter consumption data'!N536:'Enter consumption data'!N537))</f>
        <v>0</v>
      </c>
      <c r="K312" s="302">
        <f>(SUM('Enter consumption data'!O536:'Enter consumption data'!O537))</f>
        <v>0</v>
      </c>
      <c r="L312" s="353">
        <f t="shared" si="17"/>
        <v>0</v>
      </c>
      <c r="M312" s="354">
        <f t="shared" si="18"/>
        <v>0</v>
      </c>
    </row>
    <row r="313" spans="2:13" s="319" customFormat="1" ht="15" customHeight="1">
      <c r="B313" s="320"/>
      <c r="C313" s="321"/>
      <c r="D313" s="321"/>
      <c r="E313" s="321"/>
      <c r="F313" s="321"/>
      <c r="G313" s="374" t="s">
        <v>165</v>
      </c>
      <c r="H313" s="375" t="s">
        <v>5</v>
      </c>
      <c r="I313" s="376" t="s">
        <v>506</v>
      </c>
      <c r="J313" s="339">
        <f>(SUM('Enter consumption data'!N538:'Enter consumption data'!N539))</f>
        <v>0</v>
      </c>
      <c r="K313" s="289">
        <f>(SUM('Enter consumption data'!O538:'Enter consumption data'!O539))</f>
        <v>0</v>
      </c>
      <c r="L313" s="340">
        <f t="shared" si="17"/>
        <v>0</v>
      </c>
      <c r="M313" s="341">
        <f t="shared" si="18"/>
        <v>0</v>
      </c>
    </row>
    <row r="314" spans="2:13" s="319" customFormat="1" ht="15" customHeight="1">
      <c r="B314" s="320"/>
      <c r="C314" s="321"/>
      <c r="D314" s="321"/>
      <c r="E314" s="321"/>
      <c r="F314" s="321"/>
      <c r="G314" s="374" t="s">
        <v>166</v>
      </c>
      <c r="H314" s="375" t="s">
        <v>5</v>
      </c>
      <c r="I314" s="376" t="s">
        <v>507</v>
      </c>
      <c r="J314" s="339">
        <f>(SUM('Enter consumption data'!N540:'Enter consumption data'!N541))</f>
        <v>0</v>
      </c>
      <c r="K314" s="289">
        <f>(SUM('Enter consumption data'!O540:'Enter consumption data'!O541))</f>
        <v>0</v>
      </c>
      <c r="L314" s="340">
        <f t="shared" si="17"/>
        <v>0</v>
      </c>
      <c r="M314" s="341">
        <f t="shared" si="18"/>
        <v>0</v>
      </c>
    </row>
    <row r="315" spans="2:13" s="319" customFormat="1" ht="15" customHeight="1">
      <c r="B315" s="320"/>
      <c r="C315" s="321"/>
      <c r="D315" s="321"/>
      <c r="E315" s="321"/>
      <c r="F315" s="321"/>
      <c r="G315" s="374" t="s">
        <v>167</v>
      </c>
      <c r="H315" s="375" t="s">
        <v>5</v>
      </c>
      <c r="I315" s="376" t="s">
        <v>508</v>
      </c>
      <c r="J315" s="339">
        <f>(SUM('Enter consumption data'!N542:'Enter consumption data'!N543))</f>
        <v>0</v>
      </c>
      <c r="K315" s="289">
        <f>(SUM('Enter consumption data'!O542:'Enter consumption data'!O543))</f>
        <v>0</v>
      </c>
      <c r="L315" s="340">
        <f t="shared" si="17"/>
        <v>0</v>
      </c>
      <c r="M315" s="341">
        <f t="shared" si="18"/>
        <v>0</v>
      </c>
    </row>
    <row r="316" spans="2:13" s="319" customFormat="1" ht="15" customHeight="1">
      <c r="B316" s="320"/>
      <c r="C316" s="321"/>
      <c r="D316" s="321"/>
      <c r="E316" s="321"/>
      <c r="F316" s="321"/>
      <c r="G316" s="374" t="s">
        <v>168</v>
      </c>
      <c r="H316" s="375" t="s">
        <v>5</v>
      </c>
      <c r="I316" s="376" t="s">
        <v>509</v>
      </c>
      <c r="J316" s="339">
        <f>(SUM('Enter consumption data'!N544:'Enter consumption data'!N545))</f>
        <v>0</v>
      </c>
      <c r="K316" s="289">
        <f>(SUM('Enter consumption data'!O544:'Enter consumption data'!O545))</f>
        <v>0</v>
      </c>
      <c r="L316" s="340">
        <f t="shared" si="17"/>
        <v>0</v>
      </c>
      <c r="M316" s="341">
        <f t="shared" si="18"/>
        <v>0</v>
      </c>
    </row>
    <row r="317" spans="2:13" s="319" customFormat="1" ht="15" customHeight="1">
      <c r="B317" s="320"/>
      <c r="C317" s="321"/>
      <c r="D317" s="321"/>
      <c r="E317" s="321"/>
      <c r="F317" s="321"/>
      <c r="G317" s="374" t="s">
        <v>169</v>
      </c>
      <c r="H317" s="375" t="s">
        <v>5</v>
      </c>
      <c r="I317" s="376" t="s">
        <v>510</v>
      </c>
      <c r="J317" s="339">
        <f>(SUM('Enter consumption data'!N546:'Enter consumption data'!N547))</f>
        <v>0</v>
      </c>
      <c r="K317" s="289">
        <f>(SUM('Enter consumption data'!O546:'Enter consumption data'!O547))</f>
        <v>0</v>
      </c>
      <c r="L317" s="340">
        <f t="shared" si="17"/>
        <v>0</v>
      </c>
      <c r="M317" s="341">
        <f t="shared" si="18"/>
        <v>0</v>
      </c>
    </row>
    <row r="318" spans="2:13" s="319" customFormat="1" ht="15" customHeight="1" thickBot="1">
      <c r="B318" s="320"/>
      <c r="C318" s="321"/>
      <c r="D318" s="321"/>
      <c r="E318" s="321"/>
      <c r="F318" s="321"/>
      <c r="G318" s="374" t="s">
        <v>170</v>
      </c>
      <c r="H318" s="375" t="s">
        <v>5</v>
      </c>
      <c r="I318" s="376" t="s">
        <v>511</v>
      </c>
      <c r="J318" s="339">
        <f>(SUM('Enter consumption data'!N548:'Enter consumption data'!N549))</f>
        <v>0</v>
      </c>
      <c r="K318" s="289">
        <f>(SUM('Enter consumption data'!O548:'Enter consumption data'!O549))</f>
        <v>0</v>
      </c>
      <c r="L318" s="355">
        <f t="shared" si="17"/>
        <v>0</v>
      </c>
      <c r="M318" s="356">
        <f t="shared" si="18"/>
        <v>0</v>
      </c>
    </row>
    <row r="319" spans="2:13" s="319" customFormat="1" ht="15" customHeight="1">
      <c r="B319" s="320"/>
      <c r="C319" s="321"/>
      <c r="D319" s="321"/>
      <c r="E319" s="321"/>
      <c r="F319" s="321"/>
      <c r="G319" s="371" t="s">
        <v>227</v>
      </c>
      <c r="H319" s="372" t="s">
        <v>342</v>
      </c>
      <c r="I319" s="378" t="s">
        <v>512</v>
      </c>
      <c r="J319" s="392"/>
      <c r="K319" s="393"/>
      <c r="L319" s="394"/>
      <c r="M319" s="395"/>
    </row>
    <row r="320" spans="2:13" s="319" customFormat="1" ht="15" customHeight="1">
      <c r="B320" s="320"/>
      <c r="C320" s="321"/>
      <c r="D320" s="321"/>
      <c r="E320" s="321"/>
      <c r="F320" s="321"/>
      <c r="G320" s="374" t="s">
        <v>228</v>
      </c>
      <c r="H320" s="375" t="s">
        <v>342</v>
      </c>
      <c r="I320" s="376" t="s">
        <v>513</v>
      </c>
      <c r="J320" s="346"/>
      <c r="K320" s="344"/>
      <c r="L320" s="347"/>
      <c r="M320" s="345"/>
    </row>
    <row r="321" spans="2:13" s="319" customFormat="1" ht="15" customHeight="1">
      <c r="B321" s="320"/>
      <c r="C321" s="321"/>
      <c r="D321" s="321"/>
      <c r="E321" s="321"/>
      <c r="F321" s="321"/>
      <c r="G321" s="374" t="s">
        <v>229</v>
      </c>
      <c r="H321" s="375" t="s">
        <v>342</v>
      </c>
      <c r="I321" s="376" t="s">
        <v>514</v>
      </c>
      <c r="J321" s="346"/>
      <c r="K321" s="344"/>
      <c r="L321" s="348"/>
      <c r="M321" s="349"/>
    </row>
    <row r="322" spans="2:13" s="319" customFormat="1" ht="15" customHeight="1" thickBot="1">
      <c r="B322" s="320"/>
      <c r="C322" s="321"/>
      <c r="D322" s="321"/>
      <c r="E322" s="321"/>
      <c r="F322" s="321"/>
      <c r="G322" s="374" t="s">
        <v>751</v>
      </c>
      <c r="H322" s="375" t="s">
        <v>342</v>
      </c>
      <c r="I322" s="376" t="s">
        <v>750</v>
      </c>
      <c r="J322" s="346"/>
      <c r="K322" s="344"/>
      <c r="L322" s="348"/>
      <c r="M322" s="349"/>
    </row>
    <row r="323" spans="2:13" s="319" customFormat="1" ht="15" customHeight="1">
      <c r="B323" s="320"/>
      <c r="C323" s="321"/>
      <c r="D323" s="321"/>
      <c r="E323" s="321"/>
      <c r="F323" s="321"/>
      <c r="G323" s="371" t="s">
        <v>147</v>
      </c>
      <c r="H323" s="372" t="s">
        <v>15</v>
      </c>
      <c r="I323" s="378" t="s">
        <v>515</v>
      </c>
      <c r="J323" s="357">
        <f>(SUM('Enter consumption data'!N558:'Enter consumption data'!N560))</f>
        <v>0</v>
      </c>
      <c r="K323" s="302">
        <f>(SUM('Enter consumption data'!O558:'Enter consumption data'!O560))</f>
        <v>0</v>
      </c>
      <c r="L323" s="353">
        <f t="shared" si="17"/>
        <v>0</v>
      </c>
      <c r="M323" s="354">
        <f t="shared" si="18"/>
        <v>0</v>
      </c>
    </row>
    <row r="324" spans="2:13" s="319" customFormat="1" ht="15" customHeight="1" thickBot="1">
      <c r="B324" s="320"/>
      <c r="C324" s="321"/>
      <c r="D324" s="321"/>
      <c r="E324" s="321"/>
      <c r="F324" s="321"/>
      <c r="G324" s="374" t="s">
        <v>148</v>
      </c>
      <c r="H324" s="375" t="s">
        <v>15</v>
      </c>
      <c r="I324" s="376" t="s">
        <v>516</v>
      </c>
      <c r="J324" s="339">
        <f>(SUM('Enter consumption data'!N561:'Enter consumption data'!N563))</f>
        <v>0</v>
      </c>
      <c r="K324" s="289">
        <f>(SUM('Enter consumption data'!O561:'Enter consumption data'!O563))</f>
        <v>0</v>
      </c>
      <c r="L324" s="355">
        <f t="shared" si="17"/>
        <v>0</v>
      </c>
      <c r="M324" s="356">
        <f t="shared" si="18"/>
        <v>0</v>
      </c>
    </row>
    <row r="325" spans="2:13" s="319" customFormat="1" ht="15" customHeight="1">
      <c r="B325" s="320"/>
      <c r="C325" s="321"/>
      <c r="D325" s="321"/>
      <c r="E325" s="321"/>
      <c r="F325" s="321"/>
      <c r="G325" s="371" t="s">
        <v>150</v>
      </c>
      <c r="H325" s="372" t="s">
        <v>15</v>
      </c>
      <c r="I325" s="378" t="s">
        <v>517</v>
      </c>
      <c r="J325" s="392"/>
      <c r="K325" s="302">
        <f>(SUM('Enter consumption data'!O564:'Enter consumption data'!O565))</f>
        <v>0</v>
      </c>
      <c r="L325" s="394"/>
      <c r="M325" s="354">
        <f t="shared" si="18"/>
        <v>0</v>
      </c>
    </row>
    <row r="326" spans="2:13" s="319" customFormat="1" ht="15" customHeight="1">
      <c r="B326" s="320"/>
      <c r="C326" s="321"/>
      <c r="D326" s="321"/>
      <c r="E326" s="321"/>
      <c r="F326" s="321"/>
      <c r="G326" s="374" t="s">
        <v>150</v>
      </c>
      <c r="H326" s="375" t="s">
        <v>327</v>
      </c>
      <c r="I326" s="376" t="s">
        <v>625</v>
      </c>
      <c r="J326" s="346"/>
      <c r="K326" s="289">
        <f>(SUM('Enter consumption data'!O566:'Enter consumption data'!O567))</f>
        <v>0</v>
      </c>
      <c r="L326" s="347"/>
      <c r="M326" s="341">
        <f t="shared" si="18"/>
        <v>0</v>
      </c>
    </row>
    <row r="327" spans="2:13" s="319" customFormat="1" ht="15" customHeight="1" thickBot="1">
      <c r="B327" s="320"/>
      <c r="C327" s="321"/>
      <c r="D327" s="321"/>
      <c r="E327" s="321"/>
      <c r="F327" s="321"/>
      <c r="G327" s="396" t="s">
        <v>152</v>
      </c>
      <c r="H327" s="377" t="s">
        <v>15</v>
      </c>
      <c r="I327" s="397" t="s">
        <v>518</v>
      </c>
      <c r="J327" s="339">
        <f>(SUM('Enter consumption data'!N568:'Enter consumption data'!N569))</f>
        <v>0</v>
      </c>
      <c r="K327" s="289">
        <f>(SUM('Enter consumption data'!O568:'Enter consumption data'!O569))</f>
        <v>0</v>
      </c>
      <c r="L327" s="355">
        <f t="shared" si="17"/>
        <v>0</v>
      </c>
      <c r="M327" s="356">
        <f t="shared" si="18"/>
        <v>0</v>
      </c>
    </row>
    <row r="328" spans="2:13" s="319" customFormat="1" ht="15" customHeight="1">
      <c r="B328" s="320"/>
      <c r="C328" s="321"/>
      <c r="D328" s="321"/>
      <c r="E328" s="321"/>
      <c r="F328" s="321"/>
      <c r="G328" s="371" t="s">
        <v>154</v>
      </c>
      <c r="H328" s="372" t="s">
        <v>5</v>
      </c>
      <c r="I328" s="378" t="s">
        <v>680</v>
      </c>
      <c r="J328" s="357">
        <f>(SUM('Enter consumption data'!N570:'Enter consumption data'!N571))</f>
        <v>0</v>
      </c>
      <c r="K328" s="302">
        <f>(SUM('Enter consumption data'!O570:'Enter consumption data'!O571))</f>
        <v>0</v>
      </c>
      <c r="L328" s="353">
        <f t="shared" si="17"/>
        <v>0</v>
      </c>
      <c r="M328" s="354">
        <f t="shared" si="18"/>
        <v>0</v>
      </c>
    </row>
    <row r="329" spans="2:13" s="319" customFormat="1" ht="15" customHeight="1" thickBot="1">
      <c r="B329" s="320"/>
      <c r="C329" s="321"/>
      <c r="D329" s="321"/>
      <c r="E329" s="321"/>
      <c r="F329" s="321"/>
      <c r="G329" s="374" t="s">
        <v>154</v>
      </c>
      <c r="H329" s="375" t="s">
        <v>15</v>
      </c>
      <c r="I329" s="376" t="s">
        <v>681</v>
      </c>
      <c r="J329" s="339">
        <f>(SUM('Enter consumption data'!N572:'Enter consumption data'!N573))</f>
        <v>0</v>
      </c>
      <c r="K329" s="289">
        <f>(SUM('Enter consumption data'!O572:'Enter consumption data'!O573))</f>
        <v>0</v>
      </c>
      <c r="L329" s="355">
        <f t="shared" si="17"/>
        <v>0</v>
      </c>
      <c r="M329" s="356">
        <f t="shared" si="18"/>
        <v>0</v>
      </c>
    </row>
    <row r="330" spans="2:13" s="319" customFormat="1" ht="15" customHeight="1">
      <c r="B330" s="320"/>
      <c r="C330" s="321"/>
      <c r="D330" s="321"/>
      <c r="E330" s="321"/>
      <c r="F330" s="321"/>
      <c r="G330" s="371" t="s">
        <v>155</v>
      </c>
      <c r="H330" s="372" t="s">
        <v>15</v>
      </c>
      <c r="I330" s="378" t="s">
        <v>519</v>
      </c>
      <c r="J330" s="357">
        <f>(SUM('Enter consumption data'!N574:'Enter consumption data'!N575))</f>
        <v>0</v>
      </c>
      <c r="K330" s="302">
        <f>(SUM('Enter consumption data'!O574:'Enter consumption data'!O575))</f>
        <v>0</v>
      </c>
      <c r="L330" s="353">
        <f t="shared" si="17"/>
        <v>0</v>
      </c>
      <c r="M330" s="354">
        <f t="shared" si="18"/>
        <v>0</v>
      </c>
    </row>
    <row r="331" spans="2:13" s="319" customFormat="1" ht="15" customHeight="1">
      <c r="B331" s="320"/>
      <c r="C331" s="321"/>
      <c r="D331" s="321"/>
      <c r="E331" s="321"/>
      <c r="F331" s="321"/>
      <c r="G331" s="374" t="s">
        <v>156</v>
      </c>
      <c r="H331" s="375" t="s">
        <v>15</v>
      </c>
      <c r="I331" s="376" t="s">
        <v>520</v>
      </c>
      <c r="J331" s="339">
        <f>(SUM('Enter consumption data'!N576:'Enter consumption data'!N577))</f>
        <v>0</v>
      </c>
      <c r="K331" s="289">
        <f>(SUM('Enter consumption data'!O576:'Enter consumption data'!O577))</f>
        <v>0</v>
      </c>
      <c r="L331" s="340">
        <f t="shared" si="17"/>
        <v>0</v>
      </c>
      <c r="M331" s="341">
        <f t="shared" si="18"/>
        <v>0</v>
      </c>
    </row>
    <row r="332" spans="2:13" s="319" customFormat="1" ht="15" customHeight="1" thickBot="1">
      <c r="B332" s="320"/>
      <c r="C332" s="321"/>
      <c r="D332" s="321"/>
      <c r="E332" s="321"/>
      <c r="F332" s="321"/>
      <c r="G332" s="374" t="s">
        <v>157</v>
      </c>
      <c r="H332" s="375" t="s">
        <v>15</v>
      </c>
      <c r="I332" s="376" t="s">
        <v>521</v>
      </c>
      <c r="J332" s="339">
        <f>(SUM('Enter consumption data'!N578:'Enter consumption data'!N579))</f>
        <v>0</v>
      </c>
      <c r="K332" s="289">
        <f>(SUM('Enter consumption data'!O578:'Enter consumption data'!O579))</f>
        <v>0</v>
      </c>
      <c r="L332" s="355">
        <f t="shared" si="17"/>
        <v>0</v>
      </c>
      <c r="M332" s="356">
        <f t="shared" si="18"/>
        <v>0</v>
      </c>
    </row>
    <row r="333" spans="2:13" s="319" customFormat="1" ht="15" customHeight="1">
      <c r="B333" s="320"/>
      <c r="C333" s="321"/>
      <c r="D333" s="321"/>
      <c r="E333" s="321"/>
      <c r="F333" s="321"/>
      <c r="G333" s="371" t="s">
        <v>175</v>
      </c>
      <c r="H333" s="372" t="s">
        <v>5</v>
      </c>
      <c r="I333" s="378" t="s">
        <v>522</v>
      </c>
      <c r="J333" s="357">
        <f>(SUM('Enter consumption data'!N580:'Enter consumption data'!N581))</f>
        <v>0</v>
      </c>
      <c r="K333" s="302">
        <f>(SUM('Enter consumption data'!O580:'Enter consumption data'!O581))</f>
        <v>0</v>
      </c>
      <c r="L333" s="353">
        <f t="shared" si="17"/>
        <v>0</v>
      </c>
      <c r="M333" s="354">
        <f t="shared" si="18"/>
        <v>0</v>
      </c>
    </row>
    <row r="334" spans="2:13" s="319" customFormat="1" ht="15" customHeight="1" thickBot="1">
      <c r="B334" s="320"/>
      <c r="C334" s="321"/>
      <c r="D334" s="321"/>
      <c r="E334" s="321"/>
      <c r="F334" s="321"/>
      <c r="G334" s="374" t="s">
        <v>176</v>
      </c>
      <c r="H334" s="375" t="s">
        <v>5</v>
      </c>
      <c r="I334" s="376" t="s">
        <v>523</v>
      </c>
      <c r="J334" s="339">
        <f>(SUM('Enter consumption data'!N582:'Enter consumption data'!N583))</f>
        <v>0</v>
      </c>
      <c r="K334" s="289">
        <f>(SUM('Enter consumption data'!O582:'Enter consumption data'!O583))</f>
        <v>0</v>
      </c>
      <c r="L334" s="355">
        <f t="shared" si="17"/>
        <v>0</v>
      </c>
      <c r="M334" s="356">
        <f t="shared" si="18"/>
        <v>0</v>
      </c>
    </row>
    <row r="335" spans="2:13" s="319" customFormat="1" ht="15" customHeight="1">
      <c r="B335" s="320"/>
      <c r="C335" s="321"/>
      <c r="D335" s="321"/>
      <c r="E335" s="321"/>
      <c r="F335" s="321"/>
      <c r="G335" s="371" t="s">
        <v>158</v>
      </c>
      <c r="H335" s="372" t="s">
        <v>15</v>
      </c>
      <c r="I335" s="378" t="s">
        <v>524</v>
      </c>
      <c r="J335" s="357">
        <f>(SUM('Enter consumption data'!N584:'Enter consumption data'!N586))</f>
        <v>0</v>
      </c>
      <c r="K335" s="302">
        <f>(SUM('Enter consumption data'!O584:'Enter consumption data'!O586))</f>
        <v>0</v>
      </c>
      <c r="L335" s="353">
        <f t="shared" si="17"/>
        <v>0</v>
      </c>
      <c r="M335" s="354">
        <f t="shared" si="18"/>
        <v>0</v>
      </c>
    </row>
    <row r="336" spans="2:13" s="319" customFormat="1" ht="15" customHeight="1">
      <c r="B336" s="320"/>
      <c r="C336" s="321"/>
      <c r="D336" s="321"/>
      <c r="E336" s="321"/>
      <c r="F336" s="321"/>
      <c r="G336" s="374" t="s">
        <v>158</v>
      </c>
      <c r="H336" s="375" t="s">
        <v>5</v>
      </c>
      <c r="I336" s="376" t="s">
        <v>525</v>
      </c>
      <c r="J336" s="339">
        <f>(SUM('Enter consumption data'!N587:'Enter consumption data'!N588))</f>
        <v>0</v>
      </c>
      <c r="K336" s="289">
        <f>(SUM('Enter consumption data'!O587:'Enter consumption data'!O588))</f>
        <v>0</v>
      </c>
      <c r="L336" s="340">
        <f t="shared" si="17"/>
        <v>0</v>
      </c>
      <c r="M336" s="341">
        <f t="shared" si="18"/>
        <v>0</v>
      </c>
    </row>
    <row r="337" spans="2:13" s="319" customFormat="1" ht="15" customHeight="1">
      <c r="B337" s="320"/>
      <c r="C337" s="321"/>
      <c r="D337" s="321"/>
      <c r="E337" s="321"/>
      <c r="F337" s="321"/>
      <c r="G337" s="374" t="s">
        <v>159</v>
      </c>
      <c r="H337" s="375" t="s">
        <v>342</v>
      </c>
      <c r="I337" s="376" t="s">
        <v>526</v>
      </c>
      <c r="J337" s="339">
        <f>(SUM('Enter consumption data'!N589:'Enter consumption data'!N590))</f>
        <v>0</v>
      </c>
      <c r="K337" s="344"/>
      <c r="L337" s="340">
        <f t="shared" si="17"/>
        <v>0</v>
      </c>
      <c r="M337" s="345"/>
    </row>
    <row r="338" spans="2:13" s="319" customFormat="1" ht="15" customHeight="1">
      <c r="B338" s="320"/>
      <c r="C338" s="321"/>
      <c r="D338" s="321"/>
      <c r="E338" s="321"/>
      <c r="F338" s="321"/>
      <c r="G338" s="374" t="s">
        <v>160</v>
      </c>
      <c r="H338" s="377" t="s">
        <v>570</v>
      </c>
      <c r="I338" s="376" t="s">
        <v>527</v>
      </c>
      <c r="J338" s="339">
        <f>(SUM('Enter consumption data'!N591:'Enter consumption data'!N592))</f>
        <v>0</v>
      </c>
      <c r="K338" s="289">
        <f>(SUM('Enter consumption data'!O591:'Enter consumption data'!O592))</f>
        <v>0</v>
      </c>
      <c r="L338" s="340">
        <f t="shared" si="17"/>
        <v>0</v>
      </c>
      <c r="M338" s="341">
        <f t="shared" si="18"/>
        <v>0</v>
      </c>
    </row>
    <row r="339" spans="2:13" s="319" customFormat="1" ht="15" customHeight="1">
      <c r="B339" s="320"/>
      <c r="C339" s="321"/>
      <c r="D339" s="321"/>
      <c r="E339" s="321"/>
      <c r="F339" s="321"/>
      <c r="G339" s="374" t="s">
        <v>161</v>
      </c>
      <c r="H339" s="375" t="s">
        <v>15</v>
      </c>
      <c r="I339" s="376" t="s">
        <v>528</v>
      </c>
      <c r="J339" s="339">
        <f>(SUM('Enter consumption data'!N593:'Enter consumption data'!N594))</f>
        <v>0</v>
      </c>
      <c r="K339" s="289">
        <f>(SUM('Enter consumption data'!O593:'Enter consumption data'!O594))</f>
        <v>0</v>
      </c>
      <c r="L339" s="340">
        <f t="shared" si="17"/>
        <v>0</v>
      </c>
      <c r="M339" s="341">
        <f t="shared" si="18"/>
        <v>0</v>
      </c>
    </row>
    <row r="340" spans="2:13" s="319" customFormat="1" ht="15" customHeight="1">
      <c r="B340" s="320"/>
      <c r="C340" s="321"/>
      <c r="D340" s="321"/>
      <c r="E340" s="321"/>
      <c r="F340" s="321"/>
      <c r="G340" s="374" t="s">
        <v>171</v>
      </c>
      <c r="H340" s="375" t="s">
        <v>5</v>
      </c>
      <c r="I340" s="376" t="s">
        <v>529</v>
      </c>
      <c r="J340" s="339">
        <f>(SUM('Enter consumption data'!N595:'Enter consumption data'!N596))</f>
        <v>0</v>
      </c>
      <c r="K340" s="289">
        <f>(SUM('Enter consumption data'!O595:'Enter consumption data'!O596))</f>
        <v>0</v>
      </c>
      <c r="L340" s="340">
        <f t="shared" si="17"/>
        <v>0</v>
      </c>
      <c r="M340" s="341">
        <f t="shared" si="18"/>
        <v>0</v>
      </c>
    </row>
    <row r="341" spans="2:13" s="319" customFormat="1" ht="15" customHeight="1">
      <c r="B341" s="320"/>
      <c r="C341" s="321"/>
      <c r="D341" s="321"/>
      <c r="E341" s="321"/>
      <c r="F341" s="321"/>
      <c r="G341" s="374" t="s">
        <v>171</v>
      </c>
      <c r="H341" s="375" t="s">
        <v>5</v>
      </c>
      <c r="I341" s="376" t="s">
        <v>530</v>
      </c>
      <c r="J341" s="339">
        <f>(SUM('Enter consumption data'!N597:'Enter consumption data'!N598))</f>
        <v>0</v>
      </c>
      <c r="K341" s="289">
        <f>(SUM('Enter consumption data'!O597:'Enter consumption data'!O598))</f>
        <v>0</v>
      </c>
      <c r="L341" s="340">
        <f t="shared" si="17"/>
        <v>0</v>
      </c>
      <c r="M341" s="341">
        <f t="shared" si="18"/>
        <v>0</v>
      </c>
    </row>
    <row r="342" spans="2:13" s="319" customFormat="1" ht="15" customHeight="1">
      <c r="B342" s="320"/>
      <c r="C342" s="321"/>
      <c r="D342" s="321"/>
      <c r="E342" s="321"/>
      <c r="F342" s="321"/>
      <c r="G342" s="374" t="s">
        <v>172</v>
      </c>
      <c r="H342" s="375" t="s">
        <v>5</v>
      </c>
      <c r="I342" s="376" t="s">
        <v>531</v>
      </c>
      <c r="J342" s="339">
        <f>(SUM('Enter consumption data'!N599:'Enter consumption data'!N600))</f>
        <v>0</v>
      </c>
      <c r="K342" s="289">
        <f>(SUM('Enter consumption data'!O599:'Enter consumption data'!O600))</f>
        <v>0</v>
      </c>
      <c r="L342" s="340">
        <f t="shared" si="17"/>
        <v>0</v>
      </c>
      <c r="M342" s="341">
        <f t="shared" si="18"/>
        <v>0</v>
      </c>
    </row>
    <row r="343" spans="2:13" s="319" customFormat="1" ht="15" customHeight="1">
      <c r="B343" s="320"/>
      <c r="C343" s="321"/>
      <c r="D343" s="321"/>
      <c r="E343" s="321"/>
      <c r="F343" s="321"/>
      <c r="G343" s="374" t="s">
        <v>173</v>
      </c>
      <c r="H343" s="375" t="s">
        <v>5</v>
      </c>
      <c r="I343" s="376" t="s">
        <v>532</v>
      </c>
      <c r="J343" s="339">
        <f>(SUM('Enter consumption data'!N601:'Enter consumption data'!N602))</f>
        <v>0</v>
      </c>
      <c r="K343" s="289">
        <f>(SUM('Enter consumption data'!O601:'Enter consumption data'!O602))</f>
        <v>0</v>
      </c>
      <c r="L343" s="340">
        <f t="shared" si="17"/>
        <v>0</v>
      </c>
      <c r="M343" s="341">
        <f t="shared" si="18"/>
        <v>0</v>
      </c>
    </row>
    <row r="344" spans="2:13" s="319" customFormat="1" ht="15" customHeight="1">
      <c r="B344" s="320"/>
      <c r="C344" s="321"/>
      <c r="D344" s="321"/>
      <c r="E344" s="321"/>
      <c r="F344" s="321"/>
      <c r="G344" s="374" t="s">
        <v>303</v>
      </c>
      <c r="H344" s="375" t="s">
        <v>5</v>
      </c>
      <c r="I344" s="376" t="s">
        <v>682</v>
      </c>
      <c r="J344" s="339">
        <f>(SUM('Enter consumption data'!N603:'Enter consumption data'!N604))</f>
        <v>0</v>
      </c>
      <c r="K344" s="289">
        <f>(SUM('Enter consumption data'!O603:'Enter consumption data'!O604))</f>
        <v>0</v>
      </c>
      <c r="L344" s="340">
        <f t="shared" si="17"/>
        <v>0</v>
      </c>
      <c r="M344" s="341">
        <f t="shared" si="18"/>
        <v>0</v>
      </c>
    </row>
    <row r="345" spans="2:13" s="319" customFormat="1" ht="15" customHeight="1">
      <c r="B345" s="320"/>
      <c r="C345" s="321"/>
      <c r="D345" s="321"/>
      <c r="E345" s="321"/>
      <c r="F345" s="321"/>
      <c r="G345" s="374" t="s">
        <v>303</v>
      </c>
      <c r="H345" s="375" t="s">
        <v>15</v>
      </c>
      <c r="I345" s="376" t="s">
        <v>683</v>
      </c>
      <c r="J345" s="339">
        <f>(SUM('Enter consumption data'!N605:'Enter consumption data'!N606))</f>
        <v>0</v>
      </c>
      <c r="K345" s="289">
        <f>(SUM('Enter consumption data'!O605:'Enter consumption data'!O606))</f>
        <v>0</v>
      </c>
      <c r="L345" s="355">
        <f>(J345/$J$11)*100</f>
        <v>0</v>
      </c>
      <c r="M345" s="356">
        <f>(K345/$J$11)*100</f>
        <v>0</v>
      </c>
    </row>
    <row r="346" spans="2:13" s="319" customFormat="1" ht="15" customHeight="1" thickBot="1">
      <c r="B346" s="320"/>
      <c r="C346" s="321"/>
      <c r="D346" s="321"/>
      <c r="E346" s="321"/>
      <c r="F346" s="321"/>
      <c r="G346" s="607" t="s">
        <v>781</v>
      </c>
      <c r="H346" s="608" t="s">
        <v>15</v>
      </c>
      <c r="I346" s="609" t="s">
        <v>780</v>
      </c>
      <c r="J346" s="362">
        <f>(SUM('Enter consumption data'!N607:'Enter consumption data'!N609))</f>
        <v>0</v>
      </c>
      <c r="K346" s="300">
        <f>(SUM('Enter consumption data'!O607:'Enter consumption data'!O609))</f>
        <v>0</v>
      </c>
      <c r="L346" s="364">
        <f t="shared" si="17"/>
        <v>0</v>
      </c>
      <c r="M346" s="385">
        <f t="shared" si="18"/>
        <v>0</v>
      </c>
    </row>
    <row r="347" spans="2:13" s="319" customFormat="1" ht="10.5" customHeight="1" thickBot="1">
      <c r="B347" s="320"/>
      <c r="C347" s="321"/>
      <c r="D347" s="321"/>
      <c r="E347" s="321"/>
      <c r="F347" s="321"/>
      <c r="G347" s="400"/>
      <c r="H347" s="334"/>
      <c r="I347" s="283"/>
      <c r="J347" s="390"/>
      <c r="K347" s="390"/>
      <c r="L347" s="401"/>
      <c r="M347" s="401"/>
    </row>
    <row r="348" spans="2:13" s="319" customFormat="1" ht="15" customHeight="1">
      <c r="B348" s="320"/>
      <c r="C348" s="321"/>
      <c r="D348" s="321"/>
      <c r="E348" s="321"/>
      <c r="F348" s="321"/>
      <c r="G348" s="371" t="s">
        <v>314</v>
      </c>
      <c r="H348" s="372" t="s">
        <v>342</v>
      </c>
      <c r="I348" s="378" t="s">
        <v>533</v>
      </c>
      <c r="J348" s="392"/>
      <c r="K348" s="393"/>
      <c r="L348" s="394"/>
      <c r="M348" s="395"/>
    </row>
    <row r="349" spans="2:13" s="319" customFormat="1" ht="15" customHeight="1">
      <c r="B349" s="320"/>
      <c r="C349" s="321"/>
      <c r="D349" s="321"/>
      <c r="E349" s="321"/>
      <c r="F349" s="321"/>
      <c r="G349" s="374" t="s">
        <v>315</v>
      </c>
      <c r="H349" s="375" t="s">
        <v>342</v>
      </c>
      <c r="I349" s="376" t="s">
        <v>534</v>
      </c>
      <c r="J349" s="346"/>
      <c r="K349" s="344"/>
      <c r="L349" s="347"/>
      <c r="M349" s="345"/>
    </row>
    <row r="350" spans="2:13" s="319" customFormat="1" ht="15" customHeight="1">
      <c r="B350" s="320"/>
      <c r="C350" s="321"/>
      <c r="D350" s="321"/>
      <c r="E350" s="321"/>
      <c r="F350" s="321"/>
      <c r="G350" s="374" t="s">
        <v>316</v>
      </c>
      <c r="H350" s="375" t="s">
        <v>342</v>
      </c>
      <c r="I350" s="376" t="s">
        <v>535</v>
      </c>
      <c r="J350" s="346"/>
      <c r="K350" s="344"/>
      <c r="L350" s="347"/>
      <c r="M350" s="345"/>
    </row>
    <row r="351" spans="2:13" s="319" customFormat="1" ht="15" customHeight="1">
      <c r="B351" s="320"/>
      <c r="C351" s="321"/>
      <c r="D351" s="321"/>
      <c r="E351" s="321"/>
      <c r="F351" s="321"/>
      <c r="G351" s="374" t="s">
        <v>317</v>
      </c>
      <c r="H351" s="375" t="s">
        <v>5</v>
      </c>
      <c r="I351" s="376" t="s">
        <v>536</v>
      </c>
      <c r="J351" s="346"/>
      <c r="K351" s="289">
        <f>(SUM('Enter consumption data'!O617:'Enter consumption data'!O618))</f>
        <v>0</v>
      </c>
      <c r="L351" s="347"/>
      <c r="M351" s="341">
        <f t="shared" ref="M351:M374" si="19">(K351/$J$11)*100</f>
        <v>0</v>
      </c>
    </row>
    <row r="352" spans="2:13" s="319" customFormat="1" ht="15" customHeight="1">
      <c r="B352" s="320"/>
      <c r="C352" s="321"/>
      <c r="D352" s="321"/>
      <c r="E352" s="321"/>
      <c r="F352" s="321"/>
      <c r="G352" s="374" t="s">
        <v>318</v>
      </c>
      <c r="H352" s="375" t="s">
        <v>5</v>
      </c>
      <c r="I352" s="376" t="s">
        <v>537</v>
      </c>
      <c r="J352" s="346"/>
      <c r="K352" s="289">
        <f>(SUM('Enter consumption data'!O619:'Enter consumption data'!O620))</f>
        <v>0</v>
      </c>
      <c r="L352" s="347"/>
      <c r="M352" s="341">
        <f t="shared" si="19"/>
        <v>0</v>
      </c>
    </row>
    <row r="353" spans="2:13" s="319" customFormat="1" ht="15" customHeight="1" thickBot="1">
      <c r="B353" s="320"/>
      <c r="C353" s="321"/>
      <c r="D353" s="321"/>
      <c r="E353" s="321"/>
      <c r="F353" s="321"/>
      <c r="G353" s="374" t="s">
        <v>319</v>
      </c>
      <c r="H353" s="375" t="s">
        <v>5</v>
      </c>
      <c r="I353" s="376" t="s">
        <v>538</v>
      </c>
      <c r="J353" s="346"/>
      <c r="K353" s="289">
        <f>(SUM('Enter consumption data'!O621:'Enter consumption data'!O622))</f>
        <v>0</v>
      </c>
      <c r="L353" s="348"/>
      <c r="M353" s="356">
        <f t="shared" si="19"/>
        <v>0</v>
      </c>
    </row>
    <row r="354" spans="2:13" s="319" customFormat="1" ht="15" customHeight="1">
      <c r="B354" s="320"/>
      <c r="C354" s="321"/>
      <c r="D354" s="321"/>
      <c r="E354" s="321"/>
      <c r="F354" s="321"/>
      <c r="G354" s="371" t="s">
        <v>313</v>
      </c>
      <c r="H354" s="372" t="s">
        <v>5</v>
      </c>
      <c r="I354" s="378" t="s">
        <v>539</v>
      </c>
      <c r="J354" s="357">
        <f>(SUM('Enter consumption data'!N623:'Enter consumption data'!N624))</f>
        <v>0</v>
      </c>
      <c r="K354" s="302">
        <f>(SUM('Enter consumption data'!O623:'Enter consumption data'!O624))</f>
        <v>0</v>
      </c>
      <c r="L354" s="353">
        <f t="shared" ref="L354:L375" si="20">(J354/$J$11)*100</f>
        <v>0</v>
      </c>
      <c r="M354" s="354">
        <f t="shared" si="19"/>
        <v>0</v>
      </c>
    </row>
    <row r="355" spans="2:13" s="319" customFormat="1" ht="15" customHeight="1">
      <c r="B355" s="320"/>
      <c r="C355" s="321"/>
      <c r="D355" s="321"/>
      <c r="E355" s="321"/>
      <c r="F355" s="321"/>
      <c r="G355" s="374" t="s">
        <v>320</v>
      </c>
      <c r="H355" s="375" t="s">
        <v>342</v>
      </c>
      <c r="I355" s="376" t="s">
        <v>540</v>
      </c>
      <c r="J355" s="339">
        <f>(SUM('Enter consumption data'!N625:'Enter consumption data'!N626))</f>
        <v>0</v>
      </c>
      <c r="K355" s="344"/>
      <c r="L355" s="340">
        <f t="shared" si="20"/>
        <v>0</v>
      </c>
      <c r="M355" s="345"/>
    </row>
    <row r="356" spans="2:13" s="319" customFormat="1" ht="15" customHeight="1">
      <c r="B356" s="320"/>
      <c r="C356" s="321"/>
      <c r="D356" s="321"/>
      <c r="E356" s="321"/>
      <c r="F356" s="321"/>
      <c r="G356" s="374" t="s">
        <v>321</v>
      </c>
      <c r="H356" s="375" t="s">
        <v>342</v>
      </c>
      <c r="I356" s="376" t="s">
        <v>541</v>
      </c>
      <c r="J356" s="339">
        <f>(SUM('Enter consumption data'!N627:'Enter consumption data'!N628))</f>
        <v>0</v>
      </c>
      <c r="K356" s="344"/>
      <c r="L356" s="340">
        <f t="shared" si="20"/>
        <v>0</v>
      </c>
      <c r="M356" s="345"/>
    </row>
    <row r="357" spans="2:13" s="319" customFormat="1" ht="15" customHeight="1">
      <c r="B357" s="320"/>
      <c r="C357" s="321"/>
      <c r="D357" s="321"/>
      <c r="E357" s="321"/>
      <c r="F357" s="321"/>
      <c r="G357" s="374" t="s">
        <v>322</v>
      </c>
      <c r="H357" s="375" t="s">
        <v>342</v>
      </c>
      <c r="I357" s="376" t="s">
        <v>542</v>
      </c>
      <c r="J357" s="339">
        <f>(SUM('Enter consumption data'!N629:'Enter consumption data'!N630))</f>
        <v>0</v>
      </c>
      <c r="K357" s="344"/>
      <c r="L357" s="340">
        <f t="shared" si="20"/>
        <v>0</v>
      </c>
      <c r="M357" s="345"/>
    </row>
    <row r="358" spans="2:13" s="319" customFormat="1" ht="15" customHeight="1">
      <c r="B358" s="320"/>
      <c r="C358" s="321"/>
      <c r="D358" s="321"/>
      <c r="E358" s="321"/>
      <c r="F358" s="321"/>
      <c r="G358" s="374" t="s">
        <v>312</v>
      </c>
      <c r="H358" s="375" t="s">
        <v>5</v>
      </c>
      <c r="I358" s="376" t="s">
        <v>543</v>
      </c>
      <c r="J358" s="339">
        <f>(SUM('Enter consumption data'!N631:'Enter consumption data'!N632))</f>
        <v>0</v>
      </c>
      <c r="K358" s="289">
        <f>(SUM('Enter consumption data'!O631:'Enter consumption data'!O632))</f>
        <v>0</v>
      </c>
      <c r="L358" s="340">
        <f t="shared" si="20"/>
        <v>0</v>
      </c>
      <c r="M358" s="341">
        <f t="shared" si="19"/>
        <v>0</v>
      </c>
    </row>
    <row r="359" spans="2:13" s="319" customFormat="1" ht="15" customHeight="1">
      <c r="B359" s="320"/>
      <c r="C359" s="321"/>
      <c r="D359" s="321"/>
      <c r="E359" s="321"/>
      <c r="F359" s="321"/>
      <c r="G359" s="374" t="s">
        <v>323</v>
      </c>
      <c r="H359" s="375" t="s">
        <v>342</v>
      </c>
      <c r="I359" s="376" t="s">
        <v>544</v>
      </c>
      <c r="J359" s="339">
        <f>(SUM('Enter consumption data'!N633:'Enter consumption data'!N634))</f>
        <v>0</v>
      </c>
      <c r="K359" s="344"/>
      <c r="L359" s="340">
        <f t="shared" si="20"/>
        <v>0</v>
      </c>
      <c r="M359" s="345"/>
    </row>
    <row r="360" spans="2:13" s="319" customFormat="1" ht="15" customHeight="1">
      <c r="B360" s="320"/>
      <c r="C360" s="321"/>
      <c r="D360" s="321"/>
      <c r="E360" s="321"/>
      <c r="F360" s="321"/>
      <c r="G360" s="374" t="s">
        <v>324</v>
      </c>
      <c r="H360" s="375" t="s">
        <v>342</v>
      </c>
      <c r="I360" s="376" t="s">
        <v>545</v>
      </c>
      <c r="J360" s="339">
        <f>(SUM('Enter consumption data'!N635:'Enter consumption data'!N636))</f>
        <v>0</v>
      </c>
      <c r="K360" s="344"/>
      <c r="L360" s="340">
        <f t="shared" si="20"/>
        <v>0</v>
      </c>
      <c r="M360" s="345"/>
    </row>
    <row r="361" spans="2:13" s="319" customFormat="1" ht="15" customHeight="1">
      <c r="B361" s="320"/>
      <c r="C361" s="321"/>
      <c r="D361" s="321"/>
      <c r="E361" s="321"/>
      <c r="F361" s="321"/>
      <c r="G361" s="374" t="s">
        <v>325</v>
      </c>
      <c r="H361" s="375" t="s">
        <v>342</v>
      </c>
      <c r="I361" s="376" t="s">
        <v>546</v>
      </c>
      <c r="J361" s="346"/>
      <c r="K361" s="344"/>
      <c r="L361" s="347"/>
      <c r="M361" s="345"/>
    </row>
    <row r="362" spans="2:13" s="319" customFormat="1" ht="15" customHeight="1" thickBot="1">
      <c r="B362" s="320"/>
      <c r="C362" s="321"/>
      <c r="D362" s="321"/>
      <c r="E362" s="321"/>
      <c r="F362" s="321"/>
      <c r="G362" s="374" t="s">
        <v>326</v>
      </c>
      <c r="H362" s="375" t="s">
        <v>342</v>
      </c>
      <c r="I362" s="376" t="s">
        <v>547</v>
      </c>
      <c r="J362" s="346"/>
      <c r="K362" s="344"/>
      <c r="L362" s="348"/>
      <c r="M362" s="349"/>
    </row>
    <row r="363" spans="2:13" s="319" customFormat="1" ht="15" customHeight="1">
      <c r="B363" s="320"/>
      <c r="C363" s="321"/>
      <c r="D363" s="321"/>
      <c r="E363" s="321"/>
      <c r="F363" s="321"/>
      <c r="G363" s="371" t="s">
        <v>328</v>
      </c>
      <c r="H363" s="372" t="s">
        <v>5</v>
      </c>
      <c r="I363" s="378" t="s">
        <v>686</v>
      </c>
      <c r="J363" s="357">
        <f>(SUM('Enter consumption data'!N641:'Enter consumption data'!N642))</f>
        <v>0</v>
      </c>
      <c r="K363" s="302">
        <f>(SUM('Enter consumption data'!O641:'Enter consumption data'!O642))</f>
        <v>0</v>
      </c>
      <c r="L363" s="353">
        <f t="shared" si="20"/>
        <v>0</v>
      </c>
      <c r="M363" s="354">
        <f t="shared" si="19"/>
        <v>0</v>
      </c>
    </row>
    <row r="364" spans="2:13" s="319" customFormat="1" ht="15" customHeight="1">
      <c r="B364" s="320"/>
      <c r="C364" s="321"/>
      <c r="D364" s="321"/>
      <c r="E364" s="321"/>
      <c r="F364" s="321"/>
      <c r="G364" s="374" t="s">
        <v>328</v>
      </c>
      <c r="H364" s="375" t="s">
        <v>15</v>
      </c>
      <c r="I364" s="376" t="s">
        <v>687</v>
      </c>
      <c r="J364" s="339">
        <f>(SUM('Enter consumption data'!N643:'Enter consumption data'!N644))</f>
        <v>0</v>
      </c>
      <c r="K364" s="289">
        <f>(SUM('Enter consumption data'!O643:'Enter consumption data'!O644))</f>
        <v>0</v>
      </c>
      <c r="L364" s="340">
        <f t="shared" si="20"/>
        <v>0</v>
      </c>
      <c r="M364" s="341">
        <f t="shared" si="19"/>
        <v>0</v>
      </c>
    </row>
    <row r="365" spans="2:13" s="319" customFormat="1" ht="15" customHeight="1">
      <c r="B365" s="320"/>
      <c r="C365" s="321"/>
      <c r="D365" s="321"/>
      <c r="E365" s="321"/>
      <c r="F365" s="321"/>
      <c r="G365" s="374" t="s">
        <v>329</v>
      </c>
      <c r="H365" s="375" t="s">
        <v>15</v>
      </c>
      <c r="I365" s="376" t="s">
        <v>548</v>
      </c>
      <c r="J365" s="339">
        <f>(SUM('Enter consumption data'!N645:'Enter consumption data'!N646))</f>
        <v>0</v>
      </c>
      <c r="K365" s="289">
        <f>(SUM('Enter consumption data'!O645:'Enter consumption data'!O646))</f>
        <v>0</v>
      </c>
      <c r="L365" s="340">
        <f t="shared" si="20"/>
        <v>0</v>
      </c>
      <c r="M365" s="341">
        <f t="shared" si="19"/>
        <v>0</v>
      </c>
    </row>
    <row r="366" spans="2:13" s="319" customFormat="1" ht="15" customHeight="1" thickBot="1">
      <c r="B366" s="320"/>
      <c r="C366" s="321"/>
      <c r="D366" s="321"/>
      <c r="E366" s="321"/>
      <c r="F366" s="321"/>
      <c r="G366" s="374" t="s">
        <v>330</v>
      </c>
      <c r="H366" s="375" t="s">
        <v>5</v>
      </c>
      <c r="I366" s="376" t="s">
        <v>549</v>
      </c>
      <c r="J366" s="339">
        <f>(SUM('Enter consumption data'!N647:'Enter consumption data'!N648))</f>
        <v>0</v>
      </c>
      <c r="K366" s="289">
        <f>(SUM('Enter consumption data'!O647:'Enter consumption data'!O648))</f>
        <v>0</v>
      </c>
      <c r="L366" s="355">
        <f t="shared" si="20"/>
        <v>0</v>
      </c>
      <c r="M366" s="356">
        <f t="shared" si="19"/>
        <v>0</v>
      </c>
    </row>
    <row r="367" spans="2:13" s="319" customFormat="1" ht="15" customHeight="1">
      <c r="B367" s="320"/>
      <c r="C367" s="321"/>
      <c r="D367" s="321"/>
      <c r="E367" s="321"/>
      <c r="F367" s="321"/>
      <c r="G367" s="371" t="s">
        <v>331</v>
      </c>
      <c r="H367" s="372" t="s">
        <v>5</v>
      </c>
      <c r="I367" s="378" t="s">
        <v>684</v>
      </c>
      <c r="J367" s="357">
        <f>(SUM('Enter consumption data'!N649:'Enter consumption data'!N650))</f>
        <v>0</v>
      </c>
      <c r="K367" s="302">
        <f>(SUM('Enter consumption data'!O649:'Enter consumption data'!O650))</f>
        <v>0</v>
      </c>
      <c r="L367" s="353">
        <f t="shared" si="20"/>
        <v>0</v>
      </c>
      <c r="M367" s="354">
        <f t="shared" si="19"/>
        <v>0</v>
      </c>
    </row>
    <row r="368" spans="2:13" s="319" customFormat="1" ht="15" customHeight="1">
      <c r="B368" s="320"/>
      <c r="C368" s="321"/>
      <c r="D368" s="321"/>
      <c r="E368" s="321"/>
      <c r="F368" s="321"/>
      <c r="G368" s="374" t="s">
        <v>331</v>
      </c>
      <c r="H368" s="375" t="s">
        <v>570</v>
      </c>
      <c r="I368" s="376" t="s">
        <v>685</v>
      </c>
      <c r="J368" s="339">
        <f>(SUM('Enter consumption data'!N651:'Enter consumption data'!N652))</f>
        <v>0</v>
      </c>
      <c r="K368" s="289">
        <f>(SUM('Enter consumption data'!O651:'Enter consumption data'!O652))</f>
        <v>0</v>
      </c>
      <c r="L368" s="340">
        <f t="shared" si="20"/>
        <v>0</v>
      </c>
      <c r="M368" s="341">
        <f t="shared" si="19"/>
        <v>0</v>
      </c>
    </row>
    <row r="369" spans="2:13" s="319" customFormat="1" ht="15" customHeight="1">
      <c r="B369" s="320"/>
      <c r="C369" s="321"/>
      <c r="D369" s="321"/>
      <c r="E369" s="321"/>
      <c r="F369" s="321"/>
      <c r="G369" s="374" t="s">
        <v>332</v>
      </c>
      <c r="H369" s="375" t="s">
        <v>5</v>
      </c>
      <c r="I369" s="376" t="s">
        <v>688</v>
      </c>
      <c r="J369" s="339">
        <f>(SUM('Enter consumption data'!N653:'Enter consumption data'!N654))</f>
        <v>0</v>
      </c>
      <c r="K369" s="289">
        <f>(SUM('Enter consumption data'!O653:'Enter consumption data'!O654))</f>
        <v>0</v>
      </c>
      <c r="L369" s="340">
        <f t="shared" si="20"/>
        <v>0</v>
      </c>
      <c r="M369" s="341">
        <f t="shared" si="19"/>
        <v>0</v>
      </c>
    </row>
    <row r="370" spans="2:13" s="319" customFormat="1" ht="15" customHeight="1">
      <c r="B370" s="320"/>
      <c r="C370" s="321"/>
      <c r="D370" s="321"/>
      <c r="E370" s="321"/>
      <c r="F370" s="321"/>
      <c r="G370" s="374" t="s">
        <v>332</v>
      </c>
      <c r="H370" s="375" t="s">
        <v>570</v>
      </c>
      <c r="I370" s="376" t="s">
        <v>689</v>
      </c>
      <c r="J370" s="339">
        <f>(SUM('Enter consumption data'!N655:'Enter consumption data'!N656))</f>
        <v>0</v>
      </c>
      <c r="K370" s="289">
        <f>(SUM('Enter consumption data'!O655:'Enter consumption data'!O656))</f>
        <v>0</v>
      </c>
      <c r="L370" s="340">
        <f t="shared" si="20"/>
        <v>0</v>
      </c>
      <c r="M370" s="341">
        <f t="shared" si="19"/>
        <v>0</v>
      </c>
    </row>
    <row r="371" spans="2:13" s="319" customFormat="1" ht="15" customHeight="1">
      <c r="B371" s="320"/>
      <c r="C371" s="321"/>
      <c r="D371" s="321"/>
      <c r="E371" s="321"/>
      <c r="F371" s="321"/>
      <c r="G371" s="374" t="s">
        <v>333</v>
      </c>
      <c r="H371" s="375" t="s">
        <v>5</v>
      </c>
      <c r="I371" s="376" t="s">
        <v>550</v>
      </c>
      <c r="J371" s="339">
        <f>(SUM('Enter consumption data'!N657:'Enter consumption data'!N658))</f>
        <v>0</v>
      </c>
      <c r="K371" s="289">
        <f>(SUM('Enter consumption data'!O657:'Enter consumption data'!O658))</f>
        <v>0</v>
      </c>
      <c r="L371" s="340">
        <f t="shared" si="20"/>
        <v>0</v>
      </c>
      <c r="M371" s="341">
        <f t="shared" si="19"/>
        <v>0</v>
      </c>
    </row>
    <row r="372" spans="2:13" s="319" customFormat="1" ht="15" customHeight="1">
      <c r="B372" s="320"/>
      <c r="C372" s="321"/>
      <c r="D372" s="321"/>
      <c r="E372" s="321"/>
      <c r="F372" s="321"/>
      <c r="G372" s="374" t="s">
        <v>334</v>
      </c>
      <c r="H372" s="375" t="s">
        <v>342</v>
      </c>
      <c r="I372" s="376" t="s">
        <v>551</v>
      </c>
      <c r="J372" s="339">
        <f>(SUM('Enter consumption data'!N659:'Enter consumption data'!N660))</f>
        <v>0</v>
      </c>
      <c r="K372" s="344"/>
      <c r="L372" s="340">
        <f t="shared" si="20"/>
        <v>0</v>
      </c>
      <c r="M372" s="345"/>
    </row>
    <row r="373" spans="2:13" s="319" customFormat="1" ht="15" customHeight="1">
      <c r="B373" s="320"/>
      <c r="C373" s="321"/>
      <c r="D373" s="321"/>
      <c r="E373" s="321"/>
      <c r="F373" s="321"/>
      <c r="G373" s="374" t="s">
        <v>335</v>
      </c>
      <c r="H373" s="375" t="s">
        <v>342</v>
      </c>
      <c r="I373" s="376" t="s">
        <v>552</v>
      </c>
      <c r="J373" s="339">
        <f>(SUM('Enter consumption data'!N661:'Enter consumption data'!N662))</f>
        <v>0</v>
      </c>
      <c r="K373" s="344"/>
      <c r="L373" s="340">
        <f t="shared" si="20"/>
        <v>0</v>
      </c>
      <c r="M373" s="345"/>
    </row>
    <row r="374" spans="2:13" s="319" customFormat="1" ht="15" customHeight="1">
      <c r="B374" s="320"/>
      <c r="C374" s="321"/>
      <c r="D374" s="321"/>
      <c r="E374" s="321"/>
      <c r="F374" s="321"/>
      <c r="G374" s="374" t="s">
        <v>336</v>
      </c>
      <c r="H374" s="375" t="s">
        <v>5</v>
      </c>
      <c r="I374" s="376" t="s">
        <v>553</v>
      </c>
      <c r="J374" s="339">
        <f>(SUM('Enter consumption data'!N663:'Enter consumption data'!N664))</f>
        <v>0</v>
      </c>
      <c r="K374" s="289">
        <f>(SUM('Enter consumption data'!O663:'Enter consumption data'!O664))</f>
        <v>0</v>
      </c>
      <c r="L374" s="340">
        <f t="shared" si="20"/>
        <v>0</v>
      </c>
      <c r="M374" s="341">
        <f t="shared" si="19"/>
        <v>0</v>
      </c>
    </row>
    <row r="375" spans="2:13" s="319" customFormat="1" ht="15" customHeight="1" thickBot="1">
      <c r="B375" s="320"/>
      <c r="C375" s="321"/>
      <c r="D375" s="321"/>
      <c r="E375" s="321"/>
      <c r="F375" s="321"/>
      <c r="G375" s="391" t="s">
        <v>337</v>
      </c>
      <c r="H375" s="398" t="s">
        <v>342</v>
      </c>
      <c r="I375" s="399" t="s">
        <v>554</v>
      </c>
      <c r="J375" s="339">
        <f>(SUM('Enter consumption data'!N665:'Enter consumption data'!N666))</f>
        <v>0</v>
      </c>
      <c r="K375" s="363"/>
      <c r="L375" s="340">
        <f t="shared" si="20"/>
        <v>0</v>
      </c>
      <c r="M375" s="345"/>
    </row>
    <row r="376" spans="2:13" s="319" customFormat="1" ht="15" customHeight="1">
      <c r="B376" s="320"/>
      <c r="C376" s="321"/>
      <c r="D376" s="321"/>
      <c r="E376" s="321"/>
      <c r="F376" s="321"/>
      <c r="G376" s="402"/>
      <c r="H376" s="334"/>
      <c r="I376" s="283"/>
      <c r="J376" s="383"/>
      <c r="K376" s="383"/>
      <c r="L376" s="403"/>
      <c r="M376" s="403"/>
    </row>
    <row r="377" spans="2:13" s="319" customFormat="1" ht="15" customHeight="1">
      <c r="B377" s="320"/>
      <c r="C377" s="321"/>
      <c r="D377" s="321"/>
      <c r="E377" s="321"/>
      <c r="F377" s="321"/>
      <c r="G377" s="400"/>
      <c r="H377" s="334"/>
      <c r="I377" s="283"/>
      <c r="J377" s="390"/>
      <c r="K377" s="390"/>
      <c r="L377" s="401"/>
      <c r="M377" s="401"/>
    </row>
    <row r="378" spans="2:13" s="319" customFormat="1" ht="15" customHeight="1">
      <c r="B378" s="320"/>
      <c r="C378" s="321"/>
      <c r="D378" s="321"/>
      <c r="E378" s="321"/>
      <c r="F378" s="321"/>
      <c r="G378" s="400"/>
      <c r="H378" s="334"/>
      <c r="I378" s="283"/>
      <c r="J378" s="390"/>
      <c r="K378" s="390"/>
      <c r="L378" s="401"/>
      <c r="M378" s="401"/>
    </row>
    <row r="379" spans="2:13" s="319" customFormat="1" ht="15" customHeight="1">
      <c r="B379" s="320"/>
      <c r="C379" s="321"/>
      <c r="D379" s="321"/>
      <c r="E379" s="321"/>
      <c r="F379" s="321"/>
      <c r="G379" s="400"/>
      <c r="H379" s="334"/>
      <c r="I379" s="283"/>
      <c r="J379" s="390"/>
      <c r="K379" s="390"/>
      <c r="L379" s="401"/>
      <c r="M379" s="401"/>
    </row>
    <row r="380" spans="2:13" s="319" customFormat="1" ht="15" customHeight="1">
      <c r="B380" s="320"/>
      <c r="C380" s="321"/>
      <c r="D380" s="321"/>
      <c r="E380" s="321"/>
      <c r="F380" s="321"/>
      <c r="G380" s="400"/>
      <c r="H380" s="334"/>
      <c r="I380" s="283"/>
      <c r="J380" s="390"/>
      <c r="K380" s="390"/>
      <c r="L380" s="401"/>
      <c r="M380" s="401"/>
    </row>
    <row r="381" spans="2:13" ht="15" customHeight="1"/>
    <row r="382" spans="2:13" ht="15" customHeight="1"/>
    <row r="383" spans="2:13" ht="15" customHeight="1"/>
    <row r="384" spans="2:13" ht="15" customHeight="1"/>
    <row r="385" ht="15" customHeight="1"/>
    <row r="386" ht="15" customHeight="1"/>
    <row r="387" ht="15" customHeight="1"/>
    <row r="388" ht="15" customHeight="1"/>
  </sheetData>
  <sheetProtection password="DFE5" sheet="1" objects="1" scenarios="1" formatCells="0" formatColumns="0" formatRows="0" insertColumns="0" insertRows="0" insertHyperlinks="0" deleteColumns="0" deleteRows="0" selectLockedCells="1" sort="0" autoFilter="0" pivotTables="0"/>
  <mergeCells count="14">
    <mergeCell ref="E68:F68"/>
    <mergeCell ref="J67:J68"/>
    <mergeCell ref="K67:K68"/>
    <mergeCell ref="L67:L68"/>
    <mergeCell ref="E15:F15"/>
    <mergeCell ref="J14:J15"/>
    <mergeCell ref="K14:K15"/>
    <mergeCell ref="L14:L15"/>
    <mergeCell ref="M67:M68"/>
    <mergeCell ref="M14:M15"/>
    <mergeCell ref="G5:I5"/>
    <mergeCell ref="G6:I6"/>
    <mergeCell ref="G7:I7"/>
    <mergeCell ref="G11:I11"/>
  </mergeCells>
  <phoneticPr fontId="0" type="noConversion"/>
  <pageMargins left="0" right="0" top="0.98425196850393704" bottom="0.98425196850393704" header="0" footer="0"/>
  <pageSetup paperSize="9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75"/>
  <sheetViews>
    <sheetView workbookViewId="0">
      <selection activeCell="J16" sqref="J16"/>
    </sheetView>
  </sheetViews>
  <sheetFormatPr defaultRowHeight="12.75"/>
  <sheetData>
    <row r="1" spans="1:13">
      <c r="A1" s="610"/>
      <c r="B1" s="610"/>
      <c r="C1" s="610"/>
      <c r="D1" s="610"/>
      <c r="E1" s="610"/>
      <c r="F1" s="610"/>
      <c r="G1" s="610"/>
      <c r="H1" s="611"/>
      <c r="I1" s="610"/>
      <c r="J1" s="610"/>
      <c r="K1" s="610"/>
      <c r="L1" s="610"/>
      <c r="M1" s="610"/>
    </row>
    <row r="2" spans="1:13">
      <c r="A2" s="610"/>
      <c r="B2" s="610"/>
      <c r="C2" s="610"/>
      <c r="D2" s="610"/>
      <c r="E2" s="610"/>
      <c r="F2" s="610"/>
      <c r="G2" s="610"/>
      <c r="H2" s="611"/>
      <c r="I2" s="610"/>
      <c r="J2" s="610"/>
      <c r="K2" s="610"/>
      <c r="L2" s="610"/>
      <c r="M2" s="610"/>
    </row>
    <row r="3" spans="1:13">
      <c r="A3" s="610"/>
      <c r="B3" s="610"/>
      <c r="C3" s="610"/>
      <c r="D3" s="610"/>
      <c r="E3" s="610"/>
      <c r="F3" s="610"/>
      <c r="G3" s="610"/>
      <c r="H3" s="611"/>
      <c r="I3" s="610"/>
      <c r="J3" s="610"/>
      <c r="K3" s="610"/>
      <c r="L3" s="610"/>
      <c r="M3" s="610"/>
    </row>
    <row r="4" spans="1:13">
      <c r="A4" s="610"/>
      <c r="B4" s="610"/>
      <c r="C4" s="610"/>
      <c r="D4" s="610"/>
      <c r="E4" s="610"/>
      <c r="F4" s="610"/>
      <c r="G4" s="610"/>
      <c r="H4" s="611"/>
      <c r="I4" s="610"/>
      <c r="J4" s="610"/>
      <c r="K4" s="610"/>
      <c r="L4" s="610"/>
      <c r="M4" s="610"/>
    </row>
    <row r="5" spans="1:13">
      <c r="A5" s="610"/>
      <c r="B5" s="610"/>
      <c r="C5" s="610"/>
      <c r="D5" s="610"/>
      <c r="E5" s="610"/>
      <c r="F5" s="612"/>
      <c r="G5" s="779" t="s">
        <v>253</v>
      </c>
      <c r="H5" s="780"/>
      <c r="I5" s="802"/>
      <c r="J5" s="11">
        <v>600</v>
      </c>
      <c r="K5" s="610"/>
      <c r="L5" s="610"/>
      <c r="M5" s="610"/>
    </row>
    <row r="6" spans="1:13">
      <c r="A6" s="610"/>
      <c r="B6" s="610"/>
      <c r="C6" s="610"/>
      <c r="D6" s="610"/>
      <c r="E6" s="610"/>
      <c r="F6" s="612"/>
      <c r="G6" s="779" t="s">
        <v>258</v>
      </c>
      <c r="H6" s="780"/>
      <c r="I6" s="802"/>
      <c r="J6" s="11">
        <v>0.8</v>
      </c>
      <c r="K6" s="610"/>
      <c r="L6" s="610"/>
      <c r="M6" s="610"/>
    </row>
    <row r="7" spans="1:13">
      <c r="A7" s="610"/>
      <c r="B7" s="610"/>
      <c r="C7" s="610"/>
      <c r="D7" s="610"/>
      <c r="E7" s="610"/>
      <c r="F7" s="612"/>
      <c r="G7" s="779" t="s">
        <v>259</v>
      </c>
      <c r="H7" s="780"/>
      <c r="I7" s="802"/>
      <c r="J7" s="11">
        <v>61</v>
      </c>
      <c r="K7" s="610"/>
      <c r="L7" s="610"/>
      <c r="M7" s="610"/>
    </row>
    <row r="8" spans="1:13">
      <c r="A8" s="610"/>
      <c r="B8" s="610"/>
      <c r="C8" s="610"/>
      <c r="D8" s="610"/>
      <c r="E8" s="610"/>
      <c r="F8" s="613"/>
      <c r="G8" s="614"/>
      <c r="H8" s="615"/>
      <c r="I8" s="610"/>
      <c r="J8" s="610"/>
      <c r="K8" s="610"/>
      <c r="L8" s="610"/>
      <c r="M8" s="610"/>
    </row>
    <row r="9" spans="1:13">
      <c r="A9" s="610"/>
      <c r="B9" s="610"/>
      <c r="C9" s="610"/>
      <c r="D9" s="610"/>
      <c r="E9" s="610"/>
      <c r="F9" s="616"/>
      <c r="G9" s="616"/>
      <c r="H9" s="617"/>
      <c r="I9" s="618" t="s">
        <v>241</v>
      </c>
      <c r="J9" s="610"/>
      <c r="K9" s="610"/>
      <c r="L9" s="610"/>
      <c r="M9" s="610"/>
    </row>
    <row r="10" spans="1:13">
      <c r="A10" s="610"/>
      <c r="B10" s="610"/>
      <c r="C10" s="610"/>
      <c r="D10" s="610"/>
      <c r="E10" s="610"/>
      <c r="F10" s="613"/>
      <c r="G10" s="619"/>
      <c r="H10" s="615"/>
      <c r="I10" s="610"/>
      <c r="J10" s="610"/>
      <c r="K10" s="610"/>
      <c r="L10" s="610"/>
      <c r="M10" s="610"/>
    </row>
    <row r="11" spans="1:13">
      <c r="A11" s="610"/>
      <c r="B11" s="610"/>
      <c r="C11" s="610"/>
      <c r="D11" s="610"/>
      <c r="E11" s="610"/>
      <c r="F11" s="612"/>
      <c r="G11" s="779" t="s">
        <v>252</v>
      </c>
      <c r="H11" s="780"/>
      <c r="I11" s="802"/>
      <c r="J11" s="18">
        <f>J5*J6*J7</f>
        <v>29280</v>
      </c>
      <c r="K11" s="610"/>
      <c r="L11" s="610"/>
      <c r="M11" s="610"/>
    </row>
    <row r="12" spans="1:13">
      <c r="A12" s="610"/>
      <c r="B12" s="610"/>
      <c r="C12" s="610"/>
      <c r="D12" s="610"/>
      <c r="E12" s="610"/>
      <c r="F12" s="610"/>
      <c r="G12" s="610"/>
      <c r="H12" s="611"/>
      <c r="I12" s="610"/>
      <c r="J12" s="610"/>
      <c r="K12" s="610"/>
      <c r="L12" s="610"/>
      <c r="M12" s="610"/>
    </row>
    <row r="13" spans="1:13" ht="13.5" thickBot="1">
      <c r="A13" s="610"/>
      <c r="B13" s="610"/>
      <c r="C13" s="610"/>
      <c r="D13" s="610"/>
      <c r="E13" s="610"/>
      <c r="F13" s="610"/>
      <c r="G13" s="610"/>
      <c r="H13" s="611"/>
      <c r="I13" s="610"/>
      <c r="J13" s="610"/>
      <c r="K13" s="610"/>
      <c r="L13" s="610"/>
      <c r="M13" s="610"/>
    </row>
    <row r="14" spans="1:13" ht="20.25">
      <c r="A14" s="610"/>
      <c r="B14" s="620" t="s">
        <v>620</v>
      </c>
      <c r="C14" s="621"/>
      <c r="D14" s="621"/>
      <c r="E14" s="621"/>
      <c r="F14" s="621"/>
      <c r="G14" s="621"/>
      <c r="H14" s="622"/>
      <c r="I14" s="623"/>
      <c r="J14" s="799" t="s">
        <v>249</v>
      </c>
      <c r="K14" s="793" t="s">
        <v>248</v>
      </c>
      <c r="L14" s="797" t="s">
        <v>250</v>
      </c>
      <c r="M14" s="793" t="s">
        <v>251</v>
      </c>
    </row>
    <row r="15" spans="1:13" ht="26.25" thickBot="1">
      <c r="A15" s="610"/>
      <c r="B15" s="624" t="s">
        <v>188</v>
      </c>
      <c r="C15" s="625" t="s">
        <v>189</v>
      </c>
      <c r="D15" s="626" t="s">
        <v>190</v>
      </c>
      <c r="E15" s="791" t="s">
        <v>288</v>
      </c>
      <c r="F15" s="792"/>
      <c r="G15" s="627" t="s">
        <v>338</v>
      </c>
      <c r="H15" s="628"/>
      <c r="I15" s="629"/>
      <c r="J15" s="800"/>
      <c r="K15" s="801"/>
      <c r="L15" s="798"/>
      <c r="M15" s="794"/>
    </row>
    <row r="16" spans="1:13" ht="16.5" thickBot="1">
      <c r="A16" s="630"/>
      <c r="B16" s="631" t="s">
        <v>341</v>
      </c>
      <c r="C16" s="632"/>
      <c r="D16" s="632"/>
      <c r="E16" s="632"/>
      <c r="F16" s="632"/>
      <c r="G16" s="632"/>
      <c r="H16" s="633"/>
      <c r="I16" s="632"/>
      <c r="J16" s="634">
        <f>(SUM('Enter consumption data'!N2:'Enter consumption data'!N563))+(SUM('Enter consumption data'!N568:'Enter consumption data'!N609))</f>
        <v>0</v>
      </c>
      <c r="K16" s="635">
        <f>SUM('Enter consumption data'!O2:'Enter consumption data'!O609)</f>
        <v>0</v>
      </c>
      <c r="L16" s="636">
        <f>(J16/J11)*100</f>
        <v>0</v>
      </c>
      <c r="M16" s="637">
        <f>(K16/J11)*100</f>
        <v>0</v>
      </c>
    </row>
    <row r="17" spans="1:13" ht="16.5" thickBot="1">
      <c r="A17" s="630"/>
      <c r="B17" s="638"/>
      <c r="C17" s="631" t="s">
        <v>3</v>
      </c>
      <c r="D17" s="632"/>
      <c r="E17" s="632"/>
      <c r="F17" s="632"/>
      <c r="G17" s="638"/>
      <c r="H17" s="639"/>
      <c r="I17" s="638"/>
      <c r="J17" s="640">
        <f>(SUM('Enter consumption data'!N2:'Enter consumption data'!N43))</f>
        <v>0</v>
      </c>
      <c r="K17" s="641">
        <f>(SUM('Enter consumption data'!O2:'Enter consumption data'!O43))</f>
        <v>0</v>
      </c>
      <c r="L17" s="642">
        <f>(J17/J11)*100</f>
        <v>0</v>
      </c>
      <c r="M17" s="643">
        <f>(K17/J11)*100</f>
        <v>0</v>
      </c>
    </row>
    <row r="18" spans="1:13" ht="16.5" thickBot="1">
      <c r="A18" s="630"/>
      <c r="B18" s="644"/>
      <c r="C18" s="631" t="s">
        <v>191</v>
      </c>
      <c r="D18" s="632"/>
      <c r="E18" s="632"/>
      <c r="F18" s="632"/>
      <c r="G18" s="632"/>
      <c r="H18" s="633"/>
      <c r="I18" s="632"/>
      <c r="J18" s="645">
        <f>(SUM('Enter consumption data'!N44:'Enter consumption data'!N51))</f>
        <v>0</v>
      </c>
      <c r="K18" s="646">
        <f>(SUM('Enter consumption data'!O44:'Enter consumption data'!O51))</f>
        <v>0</v>
      </c>
      <c r="L18" s="636">
        <f>(J18/J11)*100</f>
        <v>0</v>
      </c>
      <c r="M18" s="635">
        <f>(K18/J11)*100</f>
        <v>0</v>
      </c>
    </row>
    <row r="19" spans="1:13" ht="16.5" thickBot="1">
      <c r="A19" s="630"/>
      <c r="B19" s="644"/>
      <c r="C19" s="631" t="s">
        <v>20</v>
      </c>
      <c r="D19" s="632"/>
      <c r="E19" s="632"/>
      <c r="F19" s="632"/>
      <c r="G19" s="632"/>
      <c r="H19" s="647"/>
      <c r="I19" s="648"/>
      <c r="J19" s="649">
        <f>(SUM('Enter consumption data'!N52:'Enter consumption data'!N195))</f>
        <v>0</v>
      </c>
      <c r="K19" s="650">
        <f>(SUM('Enter consumption data'!O52:'Enter consumption data'!O195))</f>
        <v>0</v>
      </c>
      <c r="L19" s="651">
        <f>(J19/J11)*100</f>
        <v>0</v>
      </c>
      <c r="M19" s="652">
        <f>(K19/J11)*100</f>
        <v>0</v>
      </c>
    </row>
    <row r="20" spans="1:13">
      <c r="A20" s="610"/>
      <c r="B20" s="653"/>
      <c r="C20" s="653"/>
      <c r="D20" s="654" t="s">
        <v>276</v>
      </c>
      <c r="E20" s="655"/>
      <c r="F20" s="655"/>
      <c r="G20" s="655"/>
      <c r="H20" s="656"/>
      <c r="I20" s="655"/>
      <c r="J20" s="657">
        <f>(SUM('Enter consumption data'!N52:'Enter consumption data'!N112))</f>
        <v>0</v>
      </c>
      <c r="K20" s="641">
        <f>(SUM('Enter consumption data'!O52:'Enter consumption data'!O112))</f>
        <v>0</v>
      </c>
      <c r="L20" s="640">
        <f>(J20/J11)*100</f>
        <v>0</v>
      </c>
      <c r="M20" s="641">
        <f>(K20/J11)*100</f>
        <v>0</v>
      </c>
    </row>
    <row r="21" spans="1:13">
      <c r="A21" s="610"/>
      <c r="B21" s="653"/>
      <c r="C21" s="653"/>
      <c r="D21" s="658"/>
      <c r="E21" s="659" t="s">
        <v>277</v>
      </c>
      <c r="F21" s="660"/>
      <c r="G21" s="660"/>
      <c r="H21" s="661"/>
      <c r="I21" s="660"/>
      <c r="J21" s="662">
        <f>(SUM('Enter consumption data'!N52:'Enter consumption data'!N96))</f>
        <v>0</v>
      </c>
      <c r="K21" s="663">
        <f>(SUM('Enter consumption data'!O52:'Enter consumption data'!O96))</f>
        <v>0</v>
      </c>
      <c r="L21" s="664">
        <f>(J21/J11)*100</f>
        <v>0</v>
      </c>
      <c r="M21" s="663">
        <f>(K21/J11)*100</f>
        <v>0</v>
      </c>
    </row>
    <row r="22" spans="1:13">
      <c r="A22" s="610"/>
      <c r="B22" s="653"/>
      <c r="C22" s="653"/>
      <c r="D22" s="658"/>
      <c r="E22" s="659" t="s">
        <v>278</v>
      </c>
      <c r="F22" s="660"/>
      <c r="G22" s="660"/>
      <c r="H22" s="661"/>
      <c r="I22" s="660"/>
      <c r="J22" s="662">
        <f>(SUM('Enter consumption data'!N97:'Enter consumption data'!N112))</f>
        <v>0</v>
      </c>
      <c r="K22" s="663">
        <f>(SUM('Enter consumption data'!O97:'Enter consumption data'!O112))</f>
        <v>0</v>
      </c>
      <c r="L22" s="664">
        <f>(J22/J11)*100</f>
        <v>0</v>
      </c>
      <c r="M22" s="663">
        <f>(K22/J11)*100</f>
        <v>0</v>
      </c>
    </row>
    <row r="23" spans="1:13">
      <c r="A23" s="610"/>
      <c r="B23" s="653"/>
      <c r="C23" s="653"/>
      <c r="D23" s="658" t="s">
        <v>192</v>
      </c>
      <c r="E23" s="660"/>
      <c r="F23" s="660"/>
      <c r="G23" s="660"/>
      <c r="H23" s="661"/>
      <c r="I23" s="660"/>
      <c r="J23" s="664">
        <f>(SUM('Enter consumption data'!N113:'Enter consumption data'!N140))</f>
        <v>0</v>
      </c>
      <c r="K23" s="663">
        <f>(SUM('Enter consumption data'!O113:'Enter consumption data'!O140))</f>
        <v>0</v>
      </c>
      <c r="L23" s="664">
        <f>(J23/J11)*100</f>
        <v>0</v>
      </c>
      <c r="M23" s="663">
        <f>(K23/J11)*100</f>
        <v>0</v>
      </c>
    </row>
    <row r="24" spans="1:13">
      <c r="A24" s="610"/>
      <c r="B24" s="653"/>
      <c r="C24" s="653"/>
      <c r="D24" s="658" t="s">
        <v>193</v>
      </c>
      <c r="E24" s="660"/>
      <c r="F24" s="660"/>
      <c r="G24" s="660"/>
      <c r="H24" s="661"/>
      <c r="I24" s="660"/>
      <c r="J24" s="664">
        <f>(SUM('Enter consumption data'!N141:'Enter consumption data'!N158))</f>
        <v>0</v>
      </c>
      <c r="K24" s="663">
        <f>(SUM('Enter consumption data'!O141:'Enter consumption data'!O158))</f>
        <v>0</v>
      </c>
      <c r="L24" s="664">
        <f>(J24/J11)*100</f>
        <v>0</v>
      </c>
      <c r="M24" s="663">
        <f>(K24/J11)*100</f>
        <v>0</v>
      </c>
    </row>
    <row r="25" spans="1:13">
      <c r="A25" s="610"/>
      <c r="B25" s="653"/>
      <c r="C25" s="653"/>
      <c r="D25" s="658" t="s">
        <v>194</v>
      </c>
      <c r="E25" s="660"/>
      <c r="F25" s="660"/>
      <c r="G25" s="660"/>
      <c r="H25" s="661"/>
      <c r="I25" s="660"/>
      <c r="J25" s="664">
        <f>(SUM('Enter consumption data'!N159:'Enter consumption data'!N162))</f>
        <v>0</v>
      </c>
      <c r="K25" s="663">
        <f>(SUM('Enter consumption data'!O159:'Enter consumption data'!O162))</f>
        <v>0</v>
      </c>
      <c r="L25" s="664">
        <f>(J25/J11)*100</f>
        <v>0</v>
      </c>
      <c r="M25" s="663">
        <f>(K25/J11)*100</f>
        <v>0</v>
      </c>
    </row>
    <row r="26" spans="1:13">
      <c r="A26" s="610"/>
      <c r="B26" s="653"/>
      <c r="C26" s="653"/>
      <c r="D26" s="658" t="s">
        <v>737</v>
      </c>
      <c r="E26" s="660"/>
      <c r="F26" s="660"/>
      <c r="G26" s="660"/>
      <c r="H26" s="661"/>
      <c r="I26" s="660"/>
      <c r="J26" s="665">
        <f>(SUM('Enter consumption data'!N163:'Enter consumption data'!N195))</f>
        <v>0</v>
      </c>
      <c r="K26" s="666">
        <f>(SUM('Enter consumption data'!O163:'Enter consumption data'!O195))</f>
        <v>0</v>
      </c>
      <c r="L26" s="665">
        <f>(J26/J11)*100</f>
        <v>0</v>
      </c>
      <c r="M26" s="666">
        <f>(K26/J11)*100</f>
        <v>0</v>
      </c>
    </row>
    <row r="27" spans="1:13">
      <c r="A27" s="610"/>
      <c r="B27" s="653"/>
      <c r="C27" s="653"/>
      <c r="D27" s="658"/>
      <c r="E27" s="659" t="s">
        <v>738</v>
      </c>
      <c r="F27" s="660"/>
      <c r="G27" s="660"/>
      <c r="H27" s="661"/>
      <c r="I27" s="660"/>
      <c r="J27" s="665">
        <f>(SUM('Enter consumption data'!N163:'Enter consumption data'!N175))</f>
        <v>0</v>
      </c>
      <c r="K27" s="666">
        <f>(SUM('Enter consumption data'!O163:'Enter consumption data'!O175))</f>
        <v>0</v>
      </c>
      <c r="L27" s="665">
        <f>(J27/J11)*100</f>
        <v>0</v>
      </c>
      <c r="M27" s="666">
        <f>(K27/J11)*100</f>
        <v>0</v>
      </c>
    </row>
    <row r="28" spans="1:13">
      <c r="A28" s="610"/>
      <c r="B28" s="653"/>
      <c r="C28" s="653"/>
      <c r="D28" s="658"/>
      <c r="E28" s="659" t="s">
        <v>739</v>
      </c>
      <c r="F28" s="660"/>
      <c r="G28" s="660"/>
      <c r="H28" s="661"/>
      <c r="I28" s="660"/>
      <c r="J28" s="665">
        <f>(SUM('Enter consumption data'!N176:'Enter consumption data'!N181))</f>
        <v>0</v>
      </c>
      <c r="K28" s="666">
        <f>(SUM('Enter consumption data'!O176:'Enter consumption data'!O181))</f>
        <v>0</v>
      </c>
      <c r="L28" s="665">
        <f>(J28/J11)*100</f>
        <v>0</v>
      </c>
      <c r="M28" s="666">
        <f>(K28/J11)*100</f>
        <v>0</v>
      </c>
    </row>
    <row r="29" spans="1:13" ht="13.5" thickBot="1">
      <c r="A29" s="610"/>
      <c r="B29" s="653"/>
      <c r="C29" s="653"/>
      <c r="D29" s="667"/>
      <c r="E29" s="659" t="s">
        <v>284</v>
      </c>
      <c r="F29" s="668"/>
      <c r="G29" s="660"/>
      <c r="H29" s="661"/>
      <c r="I29" s="660"/>
      <c r="J29" s="665">
        <f>(SUM('Enter consumption data'!N182:'Enter consumption data'!N195))</f>
        <v>0</v>
      </c>
      <c r="K29" s="666">
        <f>(SUM('Enter consumption data'!O182:'Enter consumption data'!O195))</f>
        <v>0</v>
      </c>
      <c r="L29" s="665">
        <f>(J29/J11)*100</f>
        <v>0</v>
      </c>
      <c r="M29" s="666">
        <f>(K29/J11)*100</f>
        <v>0</v>
      </c>
    </row>
    <row r="30" spans="1:13" ht="16.5" thickBot="1">
      <c r="A30" s="630"/>
      <c r="B30" s="644"/>
      <c r="C30" s="631" t="s">
        <v>63</v>
      </c>
      <c r="D30" s="632"/>
      <c r="E30" s="632"/>
      <c r="F30" s="632"/>
      <c r="G30" s="632"/>
      <c r="H30" s="633"/>
      <c r="I30" s="632"/>
      <c r="J30" s="645">
        <f>(SUM('Enter consumption data'!N196:'Enter consumption data'!N313))</f>
        <v>0</v>
      </c>
      <c r="K30" s="669">
        <f>(SUM('Enter consumption data'!O196:'Enter consumption data'!O313))</f>
        <v>0</v>
      </c>
      <c r="L30" s="636">
        <f>(J30/J11)*100</f>
        <v>0</v>
      </c>
      <c r="M30" s="637">
        <f>(K30/J11)*100</f>
        <v>0</v>
      </c>
    </row>
    <row r="31" spans="1:13" ht="15.75">
      <c r="A31" s="630"/>
      <c r="B31" s="644"/>
      <c r="C31" s="670"/>
      <c r="D31" s="671" t="s">
        <v>735</v>
      </c>
      <c r="E31" s="660"/>
      <c r="F31" s="660"/>
      <c r="G31" s="672"/>
      <c r="H31" s="673"/>
      <c r="I31" s="672"/>
      <c r="J31" s="674">
        <f>(SUM('Enter consumption data'!N196:'Enter consumption data'!N302))</f>
        <v>0</v>
      </c>
      <c r="K31" s="675">
        <f>(SUM('Enter consumption data'!O196:'Enter consumption data'!O302))</f>
        <v>0</v>
      </c>
      <c r="L31" s="676">
        <f>(J31/J11)*100</f>
        <v>0</v>
      </c>
      <c r="M31" s="675">
        <f>(K31/J11)*100</f>
        <v>0</v>
      </c>
    </row>
    <row r="32" spans="1:13">
      <c r="A32" s="610"/>
      <c r="B32" s="653"/>
      <c r="C32" s="653"/>
      <c r="D32" s="658" t="s">
        <v>569</v>
      </c>
      <c r="E32" s="659"/>
      <c r="F32" s="660"/>
      <c r="G32" s="660"/>
      <c r="H32" s="661"/>
      <c r="I32" s="660"/>
      <c r="J32" s="664">
        <f>(SUM('Enter consumption data'!N196:'Enter consumption data'!N223))</f>
        <v>0</v>
      </c>
      <c r="K32" s="663">
        <f>(SUM('Enter consumption data'!O196:'Enter consumption data'!O223))</f>
        <v>0</v>
      </c>
      <c r="L32" s="664">
        <f>(J32/J11)*100</f>
        <v>0</v>
      </c>
      <c r="M32" s="663">
        <f>(K32/J11)*100</f>
        <v>0</v>
      </c>
    </row>
    <row r="33" spans="1:13">
      <c r="A33" s="610"/>
      <c r="B33" s="653"/>
      <c r="C33" s="653"/>
      <c r="D33" s="658" t="s">
        <v>575</v>
      </c>
      <c r="E33" s="659"/>
      <c r="F33" s="660"/>
      <c r="G33" s="660"/>
      <c r="H33" s="661"/>
      <c r="I33" s="660"/>
      <c r="J33" s="664">
        <f>(SUM('Enter consumption data'!N224:'Enter consumption data'!N257))</f>
        <v>0</v>
      </c>
      <c r="K33" s="663">
        <f>(SUM('Enter consumption data'!O224:'Enter consumption data'!O257))</f>
        <v>0</v>
      </c>
      <c r="L33" s="664">
        <f>(J33/J11)*100</f>
        <v>0</v>
      </c>
      <c r="M33" s="663">
        <f>(K33/J11)*100</f>
        <v>0</v>
      </c>
    </row>
    <row r="34" spans="1:13">
      <c r="A34" s="610"/>
      <c r="B34" s="653"/>
      <c r="C34" s="653"/>
      <c r="D34" s="658" t="s">
        <v>576</v>
      </c>
      <c r="E34" s="659"/>
      <c r="F34" s="660"/>
      <c r="G34" s="660"/>
      <c r="H34" s="661"/>
      <c r="I34" s="660"/>
      <c r="J34" s="664">
        <f>(SUM('Enter consumption data'!N258:'Enter consumption data'!N297))</f>
        <v>0</v>
      </c>
      <c r="K34" s="663">
        <f>(SUM('Enter consumption data'!O258:'Enter consumption data'!O297))</f>
        <v>0</v>
      </c>
      <c r="L34" s="664">
        <f>(J34/J11)*100</f>
        <v>0</v>
      </c>
      <c r="M34" s="663">
        <f>(K34/J11)*100</f>
        <v>0</v>
      </c>
    </row>
    <row r="35" spans="1:13">
      <c r="A35" s="610"/>
      <c r="B35" s="653"/>
      <c r="C35" s="653"/>
      <c r="D35" s="658" t="s">
        <v>594</v>
      </c>
      <c r="E35" s="659"/>
      <c r="F35" s="660"/>
      <c r="G35" s="660"/>
      <c r="H35" s="661"/>
      <c r="I35" s="660"/>
      <c r="J35" s="664">
        <f>(SUM('Enter consumption data'!N298:'Enter consumption data'!N302))</f>
        <v>0</v>
      </c>
      <c r="K35" s="663">
        <f>(SUM('Enter consumption data'!O298:'Enter consumption data'!O302))</f>
        <v>0</v>
      </c>
      <c r="L35" s="664">
        <f>(J35/J11)*100</f>
        <v>0</v>
      </c>
      <c r="M35" s="663">
        <f>(K35/J11)*100</f>
        <v>0</v>
      </c>
    </row>
    <row r="36" spans="1:13">
      <c r="A36" s="610"/>
      <c r="B36" s="653"/>
      <c r="C36" s="653"/>
      <c r="D36" s="658" t="s">
        <v>162</v>
      </c>
      <c r="E36" s="660"/>
      <c r="F36" s="660"/>
      <c r="G36" s="660"/>
      <c r="H36" s="661"/>
      <c r="I36" s="660"/>
      <c r="J36" s="677">
        <f>(SUM('Enter consumption data'!N303:'Enter consumption data'!N304))</f>
        <v>0</v>
      </c>
      <c r="K36" s="663">
        <f>(SUM('Enter consumption data'!O303:'Enter consumption data'!O304))</f>
        <v>0</v>
      </c>
      <c r="L36" s="664">
        <f>(J36/J11)*100</f>
        <v>0</v>
      </c>
      <c r="M36" s="663">
        <f>(K36/J11)*100</f>
        <v>0</v>
      </c>
    </row>
    <row r="37" spans="1:13" ht="13.5" thickBot="1">
      <c r="A37" s="610"/>
      <c r="B37" s="653"/>
      <c r="C37" s="653"/>
      <c r="D37" s="667" t="s">
        <v>195</v>
      </c>
      <c r="E37" s="668"/>
      <c r="F37" s="668"/>
      <c r="G37" s="668"/>
      <c r="H37" s="678"/>
      <c r="I37" s="668"/>
      <c r="J37" s="679">
        <f>(SUM('Enter consumption data'!N305:'Enter consumption data'!N313))</f>
        <v>0</v>
      </c>
      <c r="K37" s="680">
        <f>(SUM('Enter consumption data'!O305:'Enter consumption data'!O313))</f>
        <v>0</v>
      </c>
      <c r="L37" s="679">
        <f>(J37/J11)*100</f>
        <v>0</v>
      </c>
      <c r="M37" s="680">
        <f>(K37/J11)*100</f>
        <v>0</v>
      </c>
    </row>
    <row r="38" spans="1:13" ht="16.5" thickBot="1">
      <c r="A38" s="630"/>
      <c r="B38" s="644"/>
      <c r="C38" s="631" t="s">
        <v>285</v>
      </c>
      <c r="D38" s="632"/>
      <c r="E38" s="632"/>
      <c r="F38" s="632"/>
      <c r="G38" s="632"/>
      <c r="H38" s="633"/>
      <c r="I38" s="632"/>
      <c r="J38" s="645">
        <f>(SUM('Enter consumption data'!N314:'Enter consumption data'!N396))</f>
        <v>0</v>
      </c>
      <c r="K38" s="646">
        <f>(SUM('Enter consumption data'!O314:'Enter consumption data'!O396))</f>
        <v>0</v>
      </c>
      <c r="L38" s="636">
        <f>(J38/J11)*100</f>
        <v>0</v>
      </c>
      <c r="M38" s="637">
        <f>(K38/J11)*100</f>
        <v>0</v>
      </c>
    </row>
    <row r="39" spans="1:13">
      <c r="A39" s="610"/>
      <c r="B39" s="653"/>
      <c r="C39" s="653"/>
      <c r="D39" s="658" t="s">
        <v>196</v>
      </c>
      <c r="E39" s="653"/>
      <c r="F39" s="653"/>
      <c r="G39" s="660"/>
      <c r="H39" s="661"/>
      <c r="I39" s="653"/>
      <c r="J39" s="676">
        <f>(SUM('Enter consumption data'!N314:'Enter consumption data'!N319))</f>
        <v>0</v>
      </c>
      <c r="K39" s="675">
        <f>(SUM('Enter consumption data'!O314:'Enter consumption data'!O319))</f>
        <v>0</v>
      </c>
      <c r="L39" s="676">
        <f>(J39/J11)*100</f>
        <v>0</v>
      </c>
      <c r="M39" s="675">
        <f>(K39/J11)*100</f>
        <v>0</v>
      </c>
    </row>
    <row r="40" spans="1:13">
      <c r="A40" s="610"/>
      <c r="B40" s="653"/>
      <c r="C40" s="653"/>
      <c r="D40" s="681" t="s">
        <v>736</v>
      </c>
      <c r="E40" s="653"/>
      <c r="F40" s="653"/>
      <c r="G40" s="660"/>
      <c r="H40" s="661"/>
      <c r="I40" s="653"/>
      <c r="J40" s="682">
        <f>(SUM('Enter consumption data'!N320:'Enter consumption data'!N375))</f>
        <v>0</v>
      </c>
      <c r="K40" s="663">
        <f>(SUM('Enter consumption data'!O320:'Enter consumption data'!O375))</f>
        <v>0</v>
      </c>
      <c r="L40" s="664">
        <f>(J40/J11)*100</f>
        <v>0</v>
      </c>
      <c r="M40" s="663">
        <f>(K40/J11)*100</f>
        <v>0</v>
      </c>
    </row>
    <row r="41" spans="1:13">
      <c r="A41" s="610"/>
      <c r="B41" s="653"/>
      <c r="C41" s="653"/>
      <c r="D41" s="658" t="s">
        <v>197</v>
      </c>
      <c r="E41" s="653"/>
      <c r="F41" s="653"/>
      <c r="G41" s="660"/>
      <c r="H41" s="661"/>
      <c r="I41" s="653"/>
      <c r="J41" s="664">
        <f>(SUM('Enter consumption data'!N320:'Enter consumption data'!N341))</f>
        <v>0</v>
      </c>
      <c r="K41" s="663">
        <f>(SUM('Enter consumption data'!O320:'Enter consumption data'!O341))</f>
        <v>0</v>
      </c>
      <c r="L41" s="664">
        <f>(J41/J11)*100</f>
        <v>0</v>
      </c>
      <c r="M41" s="663">
        <f>(K41/J11)*100</f>
        <v>0</v>
      </c>
    </row>
    <row r="42" spans="1:13">
      <c r="A42" s="610"/>
      <c r="B42" s="653"/>
      <c r="C42" s="653"/>
      <c r="D42" s="658" t="s">
        <v>79</v>
      </c>
      <c r="E42" s="653"/>
      <c r="F42" s="653"/>
      <c r="G42" s="660"/>
      <c r="H42" s="661"/>
      <c r="I42" s="653"/>
      <c r="J42" s="664">
        <f>(SUM('Enter consumption data'!N342:'Enter consumption data'!N353))</f>
        <v>0</v>
      </c>
      <c r="K42" s="663">
        <f>(SUM('Enter consumption data'!O342:'Enter consumption data'!O353))</f>
        <v>0</v>
      </c>
      <c r="L42" s="664">
        <f>(J42/J11)*100</f>
        <v>0</v>
      </c>
      <c r="M42" s="663">
        <f>(K42/J11)*100</f>
        <v>0</v>
      </c>
    </row>
    <row r="43" spans="1:13">
      <c r="A43" s="610"/>
      <c r="B43" s="653"/>
      <c r="C43" s="653"/>
      <c r="D43" s="658" t="s">
        <v>198</v>
      </c>
      <c r="E43" s="653"/>
      <c r="F43" s="653"/>
      <c r="G43" s="660"/>
      <c r="H43" s="661"/>
      <c r="I43" s="653"/>
      <c r="J43" s="664">
        <f>(SUM('Enter consumption data'!N354:'Enter consumption data'!N375))</f>
        <v>0</v>
      </c>
      <c r="K43" s="663">
        <f>(SUM('Enter consumption data'!O354:'Enter consumption data'!O375))</f>
        <v>0</v>
      </c>
      <c r="L43" s="664">
        <f>(J43/J11)*100</f>
        <v>0</v>
      </c>
      <c r="M43" s="663">
        <f>(K43/J11)*100</f>
        <v>0</v>
      </c>
    </row>
    <row r="44" spans="1:13" ht="13.5" thickBot="1">
      <c r="A44" s="610"/>
      <c r="B44" s="653"/>
      <c r="C44" s="653"/>
      <c r="D44" s="658" t="s">
        <v>206</v>
      </c>
      <c r="E44" s="653"/>
      <c r="F44" s="653"/>
      <c r="G44" s="660"/>
      <c r="H44" s="661"/>
      <c r="I44" s="653"/>
      <c r="J44" s="679">
        <f>(SUM('Enter consumption data'!N376:'Enter consumption data'!N396))</f>
        <v>0</v>
      </c>
      <c r="K44" s="680">
        <f>(SUM('Enter consumption data'!O376:'Enter consumption data'!O396))</f>
        <v>0</v>
      </c>
      <c r="L44" s="679">
        <f>(J44/J11)*100</f>
        <v>0</v>
      </c>
      <c r="M44" s="680">
        <f>(K44/J11)*100</f>
        <v>0</v>
      </c>
    </row>
    <row r="45" spans="1:13" ht="16.5" thickBot="1">
      <c r="A45" s="630"/>
      <c r="B45" s="644"/>
      <c r="C45" s="631" t="s">
        <v>280</v>
      </c>
      <c r="D45" s="632"/>
      <c r="E45" s="632"/>
      <c r="F45" s="632"/>
      <c r="G45" s="632"/>
      <c r="H45" s="633"/>
      <c r="I45" s="632"/>
      <c r="J45" s="645">
        <f>(SUM('Enter consumption data'!N397:'Enter consumption data'!N450))</f>
        <v>0</v>
      </c>
      <c r="K45" s="646">
        <f>(SUM('Enter consumption data'!O397:'Enter consumption data'!O450))</f>
        <v>0</v>
      </c>
      <c r="L45" s="636">
        <f>(J45/J11)*100</f>
        <v>0</v>
      </c>
      <c r="M45" s="637">
        <f>(K45/J11)*100</f>
        <v>0</v>
      </c>
    </row>
    <row r="46" spans="1:13">
      <c r="A46" s="610"/>
      <c r="B46" s="653"/>
      <c r="C46" s="653"/>
      <c r="D46" s="658" t="s">
        <v>99</v>
      </c>
      <c r="E46" s="653"/>
      <c r="F46" s="653"/>
      <c r="G46" s="660"/>
      <c r="H46" s="661"/>
      <c r="I46" s="653"/>
      <c r="J46" s="676">
        <f>(SUM('Enter consumption data'!N397:'Enter consumption data'!N438))</f>
        <v>0</v>
      </c>
      <c r="K46" s="683">
        <f>(SUM('Enter consumption data'!O397:'Enter consumption data'!O438))</f>
        <v>0</v>
      </c>
      <c r="L46" s="676">
        <f>(J46/J11)*100</f>
        <v>0</v>
      </c>
      <c r="M46" s="675">
        <f>(K46/J11)*100</f>
        <v>0</v>
      </c>
    </row>
    <row r="47" spans="1:13">
      <c r="A47" s="610"/>
      <c r="B47" s="653"/>
      <c r="C47" s="653"/>
      <c r="D47" s="658" t="s">
        <v>199</v>
      </c>
      <c r="E47" s="653"/>
      <c r="F47" s="653"/>
      <c r="G47" s="660"/>
      <c r="H47" s="661"/>
      <c r="I47" s="653"/>
      <c r="J47" s="664">
        <f>(SUM('Enter consumption data'!N439:'Enter consumption data'!N446))</f>
        <v>0</v>
      </c>
      <c r="K47" s="663">
        <f>(SUM('Enter consumption data'!O439:'Enter consumption data'!O446))</f>
        <v>0</v>
      </c>
      <c r="L47" s="664">
        <f>(J47/J11)*100</f>
        <v>0</v>
      </c>
      <c r="M47" s="663">
        <f>(K47/J11)*100</f>
        <v>0</v>
      </c>
    </row>
    <row r="48" spans="1:13" ht="13.5" thickBot="1">
      <c r="A48" s="610"/>
      <c r="B48" s="653"/>
      <c r="C48" s="653"/>
      <c r="D48" s="658" t="s">
        <v>283</v>
      </c>
      <c r="E48" s="653"/>
      <c r="F48" s="653"/>
      <c r="G48" s="660"/>
      <c r="H48" s="661"/>
      <c r="I48" s="653"/>
      <c r="J48" s="679">
        <f>(SUM('Enter consumption data'!N447:'Enter consumption data'!N450))</f>
        <v>0</v>
      </c>
      <c r="K48" s="684">
        <f>(SUM('Enter consumption data'!O447:'Enter consumption data'!O450))</f>
        <v>0</v>
      </c>
      <c r="L48" s="649">
        <f>(J48/J11)*100</f>
        <v>0</v>
      </c>
      <c r="M48" s="650">
        <f>(K48/J11)*100</f>
        <v>0</v>
      </c>
    </row>
    <row r="49" spans="1:13" ht="16.5" thickBot="1">
      <c r="A49" s="630"/>
      <c r="B49" s="644"/>
      <c r="C49" s="631" t="s">
        <v>200</v>
      </c>
      <c r="D49" s="632"/>
      <c r="E49" s="632"/>
      <c r="F49" s="632"/>
      <c r="G49" s="632"/>
      <c r="H49" s="633"/>
      <c r="I49" s="632"/>
      <c r="J49" s="645">
        <f>(SUM('Enter consumption data'!N451:'Enter consumption data'!N485))</f>
        <v>0</v>
      </c>
      <c r="K49" s="646">
        <f>(SUM('Enter consumption data'!O451:'Enter consumption data'!O485))</f>
        <v>0</v>
      </c>
      <c r="L49" s="636">
        <f>(J49/J11)*100</f>
        <v>0</v>
      </c>
      <c r="M49" s="637">
        <f>(K49/J11)*100</f>
        <v>0</v>
      </c>
    </row>
    <row r="50" spans="1:13">
      <c r="A50" s="610"/>
      <c r="B50" s="653"/>
      <c r="C50" s="653"/>
      <c r="D50" s="658" t="s">
        <v>201</v>
      </c>
      <c r="E50" s="653"/>
      <c r="F50" s="653"/>
      <c r="G50" s="660"/>
      <c r="H50" s="661"/>
      <c r="I50" s="653"/>
      <c r="J50" s="676">
        <f>(SUM('Enter consumption data'!N451:'Enter consumption data'!N454))</f>
        <v>0</v>
      </c>
      <c r="K50" s="675">
        <f>(SUM('Enter consumption data'!O451:'Enter consumption data'!O454))</f>
        <v>0</v>
      </c>
      <c r="L50" s="676">
        <f>(J50/J11)*100</f>
        <v>0</v>
      </c>
      <c r="M50" s="675">
        <f>(K50/J11)*100</f>
        <v>0</v>
      </c>
    </row>
    <row r="51" spans="1:13" ht="13.5" thickBot="1">
      <c r="A51" s="610"/>
      <c r="B51" s="653"/>
      <c r="C51" s="653"/>
      <c r="D51" s="658" t="s">
        <v>117</v>
      </c>
      <c r="E51" s="653"/>
      <c r="F51" s="653"/>
      <c r="G51" s="660"/>
      <c r="H51" s="661"/>
      <c r="I51" s="653"/>
      <c r="J51" s="679">
        <f>(SUM('Enter consumption data'!N455:'Enter consumption data'!N485))</f>
        <v>0</v>
      </c>
      <c r="K51" s="680">
        <f>(SUM('Enter consumption data'!O455:'Enter consumption data'!O485))</f>
        <v>0</v>
      </c>
      <c r="L51" s="679">
        <f>(J51/J11)*100</f>
        <v>0</v>
      </c>
      <c r="M51" s="680">
        <f>(K51/J11)*100</f>
        <v>0</v>
      </c>
    </row>
    <row r="52" spans="1:13" ht="16.5" thickBot="1">
      <c r="A52" s="630"/>
      <c r="B52" s="644"/>
      <c r="C52" s="631" t="s">
        <v>202</v>
      </c>
      <c r="D52" s="632"/>
      <c r="E52" s="632"/>
      <c r="F52" s="632"/>
      <c r="G52" s="632"/>
      <c r="H52" s="633"/>
      <c r="I52" s="632"/>
      <c r="J52" s="645">
        <f>(SUM('Enter consumption data'!N486:'Enter consumption data'!N549))</f>
        <v>0</v>
      </c>
      <c r="K52" s="646">
        <f>(SUM('Enter consumption data'!O486:'Enter consumption data'!O549))</f>
        <v>0</v>
      </c>
      <c r="L52" s="636">
        <f>(J52/J11)*100</f>
        <v>0</v>
      </c>
      <c r="M52" s="637">
        <f>(K52/J11)*100</f>
        <v>0</v>
      </c>
    </row>
    <row r="53" spans="1:13">
      <c r="A53" s="610"/>
      <c r="B53" s="653"/>
      <c r="C53" s="653"/>
      <c r="D53" s="654" t="s">
        <v>129</v>
      </c>
      <c r="E53" s="653"/>
      <c r="F53" s="653"/>
      <c r="G53" s="660"/>
      <c r="H53" s="661"/>
      <c r="I53" s="653"/>
      <c r="J53" s="676">
        <f>(SUM('Enter consumption data'!N486:'Enter consumption data'!N535))</f>
        <v>0</v>
      </c>
      <c r="K53" s="675">
        <f>(SUM('Enter consumption data'!O486:'Enter consumption data'!O535))</f>
        <v>0</v>
      </c>
      <c r="L53" s="676">
        <f>(J53/J11)*100</f>
        <v>0</v>
      </c>
      <c r="M53" s="675">
        <f>(K53/J11)*100</f>
        <v>0</v>
      </c>
    </row>
    <row r="54" spans="1:13" ht="13.5" thickBot="1">
      <c r="A54" s="610"/>
      <c r="B54" s="653"/>
      <c r="C54" s="653"/>
      <c r="D54" s="667" t="s">
        <v>144</v>
      </c>
      <c r="E54" s="668"/>
      <c r="F54" s="668"/>
      <c r="G54" s="668"/>
      <c r="H54" s="678"/>
      <c r="I54" s="668"/>
      <c r="J54" s="679">
        <f>(SUM('Enter consumption data'!N536:'Enter consumption data'!N549))</f>
        <v>0</v>
      </c>
      <c r="K54" s="680">
        <f>(SUM('Enter consumption data'!O536:'Enter consumption data'!O549))</f>
        <v>0</v>
      </c>
      <c r="L54" s="679">
        <f>(J54/J11)*100</f>
        <v>0</v>
      </c>
      <c r="M54" s="680">
        <f>(K54/J11)*100</f>
        <v>0</v>
      </c>
    </row>
    <row r="55" spans="1:13" ht="13.5" thickBot="1">
      <c r="A55" s="630"/>
      <c r="B55" s="644"/>
      <c r="C55" s="644"/>
      <c r="D55" s="644"/>
      <c r="E55" s="644"/>
      <c r="F55" s="644"/>
      <c r="G55" s="672"/>
      <c r="H55" s="673"/>
      <c r="I55" s="644"/>
      <c r="J55" s="685"/>
      <c r="K55" s="685"/>
      <c r="L55" s="644"/>
      <c r="M55" s="644"/>
    </row>
    <row r="56" spans="1:13" ht="16.5" thickBot="1">
      <c r="A56" s="630"/>
      <c r="B56" s="644"/>
      <c r="C56" s="631" t="s">
        <v>146</v>
      </c>
      <c r="D56" s="632"/>
      <c r="E56" s="632"/>
      <c r="F56" s="632"/>
      <c r="G56" s="632"/>
      <c r="H56" s="633"/>
      <c r="I56" s="632"/>
      <c r="J56" s="645">
        <f>(SUM('Enter consumption data'!N558:'Enter consumption data'!N563))+(SUM('Enter consumption data'!N568:'Enter consumption data'!N609))</f>
        <v>0</v>
      </c>
      <c r="K56" s="646">
        <f>(SUM('Enter consumption data'!O558:'Enter consumption data'!O609))</f>
        <v>0</v>
      </c>
      <c r="L56" s="636">
        <f>(J56/J11)*100</f>
        <v>0</v>
      </c>
      <c r="M56" s="637">
        <f>(K56/J11)*100</f>
        <v>0</v>
      </c>
    </row>
    <row r="57" spans="1:13">
      <c r="A57" s="610"/>
      <c r="B57" s="653"/>
      <c r="C57" s="653"/>
      <c r="D57" s="654" t="s">
        <v>203</v>
      </c>
      <c r="E57" s="655"/>
      <c r="F57" s="655"/>
      <c r="G57" s="655"/>
      <c r="H57" s="656"/>
      <c r="I57" s="655"/>
      <c r="J57" s="640">
        <f>(SUM('Enter consumption data'!N558:'Enter consumption data'!N563))</f>
        <v>0</v>
      </c>
      <c r="K57" s="675">
        <f>(SUM('Enter consumption data'!O558:'Enter consumption data'!O563))</f>
        <v>0</v>
      </c>
      <c r="L57" s="676">
        <f>(J57/J11)*100</f>
        <v>0</v>
      </c>
      <c r="M57" s="675">
        <f>(K57/J11)*100</f>
        <v>0</v>
      </c>
    </row>
    <row r="58" spans="1:13">
      <c r="A58" s="610"/>
      <c r="B58" s="653"/>
      <c r="C58" s="653"/>
      <c r="D58" s="658" t="s">
        <v>720</v>
      </c>
      <c r="E58" s="660"/>
      <c r="F58" s="660"/>
      <c r="G58" s="660"/>
      <c r="H58" s="661"/>
      <c r="I58" s="660"/>
      <c r="J58" s="664">
        <f>(SUM('Enter consumption data'!N568:'Enter consumption data'!N569))</f>
        <v>0</v>
      </c>
      <c r="K58" s="686">
        <f>(SUM('Enter consumption data'!O564:'Enter consumption data'!O569))</f>
        <v>0</v>
      </c>
      <c r="L58" s="664">
        <f>(J58/J11)*100</f>
        <v>0</v>
      </c>
      <c r="M58" s="663">
        <f>(K58/J11)*100</f>
        <v>0</v>
      </c>
    </row>
    <row r="59" spans="1:13">
      <c r="A59" s="610"/>
      <c r="B59" s="653"/>
      <c r="C59" s="653"/>
      <c r="D59" s="658" t="s">
        <v>153</v>
      </c>
      <c r="E59" s="660"/>
      <c r="F59" s="660"/>
      <c r="G59" s="660"/>
      <c r="H59" s="661"/>
      <c r="I59" s="660"/>
      <c r="J59" s="682">
        <f>(SUM('Enter consumption data'!N570:'Enter consumption data'!N573))</f>
        <v>0</v>
      </c>
      <c r="K59" s="663">
        <f>(SUM('Enter consumption data'!O570:'Enter consumption data'!O573))</f>
        <v>0</v>
      </c>
      <c r="L59" s="664">
        <f>(J59/J11)*100</f>
        <v>0</v>
      </c>
      <c r="M59" s="663">
        <f>(K59/J11)*100</f>
        <v>0</v>
      </c>
    </row>
    <row r="60" spans="1:13">
      <c r="A60" s="610"/>
      <c r="B60" s="653"/>
      <c r="C60" s="653"/>
      <c r="D60" s="658" t="s">
        <v>204</v>
      </c>
      <c r="E60" s="660"/>
      <c r="F60" s="660"/>
      <c r="G60" s="660"/>
      <c r="H60" s="661"/>
      <c r="I60" s="660"/>
      <c r="J60" s="664">
        <f>(SUM('Enter consumption data'!N574:'Enter consumption data'!N579))</f>
        <v>0</v>
      </c>
      <c r="K60" s="663">
        <f>(SUM('Enter consumption data'!O574:'Enter consumption data'!O579))</f>
        <v>0</v>
      </c>
      <c r="L60" s="664">
        <f>(J60/J11)*100</f>
        <v>0</v>
      </c>
      <c r="M60" s="663">
        <f>(K60/J11)*100</f>
        <v>0</v>
      </c>
    </row>
    <row r="61" spans="1:13">
      <c r="A61" s="610"/>
      <c r="B61" s="653"/>
      <c r="C61" s="653"/>
      <c r="D61" s="658" t="s">
        <v>205</v>
      </c>
      <c r="E61" s="660"/>
      <c r="F61" s="660"/>
      <c r="G61" s="660"/>
      <c r="H61" s="661"/>
      <c r="I61" s="660"/>
      <c r="J61" s="664">
        <f>(SUM('Enter consumption data'!N580:'Enter consumption data'!N583))</f>
        <v>0</v>
      </c>
      <c r="K61" s="663">
        <f>(SUM('Enter consumption data'!O580:'Enter consumption data'!O583))</f>
        <v>0</v>
      </c>
      <c r="L61" s="664">
        <f>(J61/J11)*100</f>
        <v>0</v>
      </c>
      <c r="M61" s="663">
        <f>(K61/J11)*100</f>
        <v>0</v>
      </c>
    </row>
    <row r="62" spans="1:13">
      <c r="A62" s="610"/>
      <c r="B62" s="653"/>
      <c r="C62" s="653"/>
      <c r="D62" s="687" t="s">
        <v>174</v>
      </c>
      <c r="E62" s="688"/>
      <c r="F62" s="688"/>
      <c r="G62" s="688"/>
      <c r="H62" s="689"/>
      <c r="I62" s="688"/>
      <c r="J62" s="664">
        <f>(SUM('Enter consumption data'!N584:'Enter consumption data'!N609))</f>
        <v>0</v>
      </c>
      <c r="K62" s="663">
        <f>(SUM('Enter consumption data'!O584:'Enter consumption data'!O609))</f>
        <v>0</v>
      </c>
      <c r="L62" s="664">
        <f>(J62/J11)*100</f>
        <v>0</v>
      </c>
      <c r="M62" s="663">
        <f>(K62/J11)*100</f>
        <v>0</v>
      </c>
    </row>
    <row r="63" spans="1:13" ht="13.5" thickBot="1">
      <c r="A63" s="610"/>
      <c r="B63" s="610"/>
      <c r="C63" s="610"/>
      <c r="D63" s="610"/>
      <c r="E63" s="610"/>
      <c r="F63" s="610"/>
      <c r="G63" s="613"/>
      <c r="H63" s="615"/>
      <c r="I63" s="610"/>
      <c r="J63" s="610"/>
      <c r="K63" s="610"/>
      <c r="L63" s="610"/>
      <c r="M63" s="610"/>
    </row>
    <row r="64" spans="1:13" ht="16.5" thickBot="1">
      <c r="A64" s="630"/>
      <c r="B64" s="631" t="s">
        <v>343</v>
      </c>
      <c r="C64" s="632"/>
      <c r="D64" s="632"/>
      <c r="E64" s="632"/>
      <c r="F64" s="632"/>
      <c r="G64" s="632"/>
      <c r="H64" s="633"/>
      <c r="I64" s="632"/>
      <c r="J64" s="634">
        <f>(SUM('Enter consumption data'!N611:'Enter consumption data'!N666))</f>
        <v>0</v>
      </c>
      <c r="K64" s="635">
        <f>(SUM('Enter consumption data'!O611:'Enter consumption data'!O666))</f>
        <v>0</v>
      </c>
      <c r="L64" s="636">
        <f>(J64/$J$11)*100</f>
        <v>0</v>
      </c>
      <c r="M64" s="637">
        <f>(K64/$J$11)*100</f>
        <v>0</v>
      </c>
    </row>
    <row r="65" spans="1:13" ht="15.75">
      <c r="A65" s="690"/>
      <c r="B65" s="670"/>
      <c r="C65" s="672"/>
      <c r="D65" s="672"/>
      <c r="E65" s="672"/>
      <c r="F65" s="672"/>
      <c r="G65" s="672"/>
      <c r="H65" s="673"/>
      <c r="I65" s="672"/>
      <c r="J65" s="691"/>
      <c r="K65" s="691"/>
      <c r="L65" s="691"/>
      <c r="M65" s="691"/>
    </row>
    <row r="66" spans="1:13" ht="16.5" thickBot="1">
      <c r="A66" s="690"/>
      <c r="B66" s="670"/>
      <c r="C66" s="672"/>
      <c r="D66" s="672"/>
      <c r="E66" s="672"/>
      <c r="F66" s="672"/>
      <c r="G66" s="672"/>
      <c r="H66" s="673"/>
      <c r="I66" s="672"/>
      <c r="J66" s="691"/>
      <c r="K66" s="691"/>
      <c r="L66" s="691"/>
      <c r="M66" s="691"/>
    </row>
    <row r="67" spans="1:13" ht="16.5" thickBot="1">
      <c r="A67" s="610"/>
      <c r="B67" s="631" t="s">
        <v>621</v>
      </c>
      <c r="C67" s="692"/>
      <c r="D67" s="692"/>
      <c r="E67" s="692"/>
      <c r="F67" s="692"/>
      <c r="G67" s="692"/>
      <c r="H67" s="693"/>
      <c r="I67" s="694"/>
      <c r="J67" s="799" t="s">
        <v>249</v>
      </c>
      <c r="K67" s="793" t="s">
        <v>248</v>
      </c>
      <c r="L67" s="797" t="s">
        <v>250</v>
      </c>
      <c r="M67" s="793" t="s">
        <v>251</v>
      </c>
    </row>
    <row r="68" spans="1:13" ht="26.25" thickBot="1">
      <c r="A68" s="610"/>
      <c r="B68" s="695"/>
      <c r="C68" s="695"/>
      <c r="D68" s="696"/>
      <c r="E68" s="795"/>
      <c r="F68" s="796"/>
      <c r="G68" s="697" t="s">
        <v>338</v>
      </c>
      <c r="H68" s="698" t="s">
        <v>622</v>
      </c>
      <c r="I68" s="699" t="s">
        <v>623</v>
      </c>
      <c r="J68" s="800"/>
      <c r="K68" s="801"/>
      <c r="L68" s="798"/>
      <c r="M68" s="794"/>
    </row>
    <row r="69" spans="1:13" ht="15.75">
      <c r="A69" s="630"/>
      <c r="B69" s="670"/>
      <c r="C69" s="672"/>
      <c r="D69" s="672"/>
      <c r="E69" s="672"/>
      <c r="F69" s="672"/>
      <c r="G69" s="700" t="s">
        <v>4</v>
      </c>
      <c r="H69" s="701" t="s">
        <v>5</v>
      </c>
      <c r="I69" s="653" t="s">
        <v>359</v>
      </c>
      <c r="J69" s="702">
        <f>(SUM('Enter consumption data'!N2:'Enter consumption data'!N3))</f>
        <v>0</v>
      </c>
      <c r="K69" s="641">
        <f>(SUM('Enter consumption data'!O2:'Enter consumption data'!O3))</f>
        <v>0</v>
      </c>
      <c r="L69" s="703">
        <f t="shared" ref="L69:M92" si="0">(J69/$J$11)*100</f>
        <v>0</v>
      </c>
      <c r="M69" s="704">
        <f t="shared" si="0"/>
        <v>0</v>
      </c>
    </row>
    <row r="70" spans="1:13" ht="15.75">
      <c r="A70" s="630"/>
      <c r="B70" s="670"/>
      <c r="C70" s="672"/>
      <c r="D70" s="672"/>
      <c r="E70" s="672"/>
      <c r="F70" s="672"/>
      <c r="G70" s="700" t="s">
        <v>7</v>
      </c>
      <c r="H70" s="701" t="s">
        <v>5</v>
      </c>
      <c r="I70" s="705" t="s">
        <v>626</v>
      </c>
      <c r="J70" s="706">
        <f>(SUM('Enter consumption data'!N4:'Enter consumption data'!N6))</f>
        <v>0</v>
      </c>
      <c r="K70" s="666">
        <f>(SUM('Enter consumption data'!O4:'Enter consumption data'!O6))</f>
        <v>0</v>
      </c>
      <c r="L70" s="707">
        <f t="shared" si="0"/>
        <v>0</v>
      </c>
      <c r="M70" s="708">
        <f t="shared" si="0"/>
        <v>0</v>
      </c>
    </row>
    <row r="71" spans="1:13" ht="15.75">
      <c r="A71" s="630"/>
      <c r="B71" s="670"/>
      <c r="C71" s="672"/>
      <c r="D71" s="672"/>
      <c r="E71" s="672"/>
      <c r="F71" s="672"/>
      <c r="G71" s="700" t="s">
        <v>7</v>
      </c>
      <c r="H71" s="701" t="s">
        <v>15</v>
      </c>
      <c r="I71" s="705" t="s">
        <v>627</v>
      </c>
      <c r="J71" s="706">
        <f>(SUM('Enter consumption data'!N7:'Enter consumption data'!N8))</f>
        <v>0</v>
      </c>
      <c r="K71" s="666">
        <f>(SUM('Enter consumption data'!O7:'Enter consumption data'!O8))</f>
        <v>0</v>
      </c>
      <c r="L71" s="707">
        <f t="shared" si="0"/>
        <v>0</v>
      </c>
      <c r="M71" s="708">
        <f t="shared" si="0"/>
        <v>0</v>
      </c>
    </row>
    <row r="72" spans="1:13" ht="15.75">
      <c r="A72" s="630"/>
      <c r="B72" s="670"/>
      <c r="C72" s="672"/>
      <c r="D72" s="672"/>
      <c r="E72" s="672"/>
      <c r="F72" s="672"/>
      <c r="G72" s="700" t="s">
        <v>8</v>
      </c>
      <c r="H72" s="701" t="s">
        <v>5</v>
      </c>
      <c r="I72" s="709" t="s">
        <v>360</v>
      </c>
      <c r="J72" s="706">
        <f>(SUM('Enter consumption data'!N9:'Enter consumption data'!N10))</f>
        <v>0</v>
      </c>
      <c r="K72" s="666">
        <f>(SUM('Enter consumption data'!O9:'Enter consumption data'!O10))</f>
        <v>0</v>
      </c>
      <c r="L72" s="707">
        <f t="shared" si="0"/>
        <v>0</v>
      </c>
      <c r="M72" s="708">
        <f t="shared" si="0"/>
        <v>0</v>
      </c>
    </row>
    <row r="73" spans="1:13" ht="15.75">
      <c r="A73" s="630"/>
      <c r="B73" s="670"/>
      <c r="C73" s="672"/>
      <c r="D73" s="672"/>
      <c r="E73" s="672"/>
      <c r="F73" s="672"/>
      <c r="G73" s="700" t="s">
        <v>9</v>
      </c>
      <c r="H73" s="701" t="s">
        <v>5</v>
      </c>
      <c r="I73" s="710" t="s">
        <v>557</v>
      </c>
      <c r="J73" s="706">
        <f>(SUM('Enter consumption data'!N11:'Enter consumption data'!N12))</f>
        <v>0</v>
      </c>
      <c r="K73" s="666">
        <f>(SUM('Enter consumption data'!O11:'Enter consumption data'!O12))</f>
        <v>0</v>
      </c>
      <c r="L73" s="707">
        <f t="shared" si="0"/>
        <v>0</v>
      </c>
      <c r="M73" s="708">
        <f t="shared" si="0"/>
        <v>0</v>
      </c>
    </row>
    <row r="74" spans="1:13" ht="15.75">
      <c r="A74" s="630"/>
      <c r="B74" s="670"/>
      <c r="C74" s="672"/>
      <c r="D74" s="672"/>
      <c r="E74" s="672"/>
      <c r="F74" s="672"/>
      <c r="G74" s="700" t="s">
        <v>9</v>
      </c>
      <c r="H74" s="701" t="s">
        <v>15</v>
      </c>
      <c r="I74" s="710" t="s">
        <v>558</v>
      </c>
      <c r="J74" s="706">
        <f>(SUM('Enter consumption data'!N13:'Enter consumption data'!N14))</f>
        <v>0</v>
      </c>
      <c r="K74" s="666">
        <f>(SUM('Enter consumption data'!O13:'Enter consumption data'!O14))</f>
        <v>0</v>
      </c>
      <c r="L74" s="707">
        <f t="shared" si="0"/>
        <v>0</v>
      </c>
      <c r="M74" s="708">
        <f t="shared" si="0"/>
        <v>0</v>
      </c>
    </row>
    <row r="75" spans="1:13" ht="15.75">
      <c r="A75" s="630"/>
      <c r="B75" s="670"/>
      <c r="C75" s="672"/>
      <c r="D75" s="672"/>
      <c r="E75" s="672"/>
      <c r="F75" s="672"/>
      <c r="G75" s="700" t="s">
        <v>10</v>
      </c>
      <c r="H75" s="701" t="s">
        <v>5</v>
      </c>
      <c r="I75" s="705" t="s">
        <v>361</v>
      </c>
      <c r="J75" s="706">
        <f>(SUM('Enter consumption data'!N15:'Enter consumption data'!N16))</f>
        <v>0</v>
      </c>
      <c r="K75" s="666">
        <f>(SUM('Enter consumption data'!O15:'Enter consumption data'!O16))</f>
        <v>0</v>
      </c>
      <c r="L75" s="707">
        <f t="shared" si="0"/>
        <v>0</v>
      </c>
      <c r="M75" s="708">
        <f t="shared" si="0"/>
        <v>0</v>
      </c>
    </row>
    <row r="76" spans="1:13" ht="15.75">
      <c r="A76" s="630"/>
      <c r="B76" s="670"/>
      <c r="C76" s="672"/>
      <c r="D76" s="672"/>
      <c r="E76" s="672"/>
      <c r="F76" s="672"/>
      <c r="G76" s="700" t="s">
        <v>11</v>
      </c>
      <c r="H76" s="701" t="s">
        <v>5</v>
      </c>
      <c r="I76" s="705" t="s">
        <v>559</v>
      </c>
      <c r="J76" s="706">
        <f>(SUM('Enter consumption data'!N17:'Enter consumption data'!N18))</f>
        <v>0</v>
      </c>
      <c r="K76" s="666">
        <f>(SUM('Enter consumption data'!O17:'Enter consumption data'!O18))</f>
        <v>0</v>
      </c>
      <c r="L76" s="707">
        <f t="shared" si="0"/>
        <v>0</v>
      </c>
      <c r="M76" s="708">
        <f t="shared" si="0"/>
        <v>0</v>
      </c>
    </row>
    <row r="77" spans="1:13" ht="15.75">
      <c r="A77" s="630"/>
      <c r="B77" s="670"/>
      <c r="C77" s="672"/>
      <c r="D77" s="672"/>
      <c r="E77" s="672"/>
      <c r="F77" s="672"/>
      <c r="G77" s="700" t="s">
        <v>11</v>
      </c>
      <c r="H77" s="701" t="s">
        <v>15</v>
      </c>
      <c r="I77" s="705" t="s">
        <v>560</v>
      </c>
      <c r="J77" s="706">
        <f>(SUM('Enter consumption data'!N19:'Enter consumption data'!N20))</f>
        <v>0</v>
      </c>
      <c r="K77" s="666">
        <f>(SUM('Enter consumption data'!O19:'Enter consumption data'!O20))</f>
        <v>0</v>
      </c>
      <c r="L77" s="707">
        <f t="shared" si="0"/>
        <v>0</v>
      </c>
      <c r="M77" s="708">
        <f t="shared" si="0"/>
        <v>0</v>
      </c>
    </row>
    <row r="78" spans="1:13" ht="15.75">
      <c r="A78" s="630"/>
      <c r="B78" s="670"/>
      <c r="C78" s="672"/>
      <c r="D78" s="672"/>
      <c r="E78" s="672"/>
      <c r="F78" s="672"/>
      <c r="G78" s="700" t="s">
        <v>12</v>
      </c>
      <c r="H78" s="701" t="s">
        <v>5</v>
      </c>
      <c r="I78" s="705" t="s">
        <v>565</v>
      </c>
      <c r="J78" s="706">
        <f>(SUM('Enter consumption data'!N21:'Enter consumption data'!N22))</f>
        <v>0</v>
      </c>
      <c r="K78" s="666">
        <f>(SUM('Enter consumption data'!O21:'Enter consumption data'!O22))</f>
        <v>0</v>
      </c>
      <c r="L78" s="707">
        <f t="shared" si="0"/>
        <v>0</v>
      </c>
      <c r="M78" s="708">
        <f t="shared" si="0"/>
        <v>0</v>
      </c>
    </row>
    <row r="79" spans="1:13" ht="15.75">
      <c r="A79" s="630"/>
      <c r="B79" s="670"/>
      <c r="C79" s="672"/>
      <c r="D79" s="672"/>
      <c r="E79" s="672"/>
      <c r="F79" s="672"/>
      <c r="G79" s="700" t="s">
        <v>12</v>
      </c>
      <c r="H79" s="701" t="s">
        <v>15</v>
      </c>
      <c r="I79" s="705" t="s">
        <v>566</v>
      </c>
      <c r="J79" s="706">
        <f>(SUM('Enter consumption data'!N23:'Enter consumption data'!N24))</f>
        <v>0</v>
      </c>
      <c r="K79" s="666">
        <f>(SUM('Enter consumption data'!O23:'Enter consumption data'!O24))</f>
        <v>0</v>
      </c>
      <c r="L79" s="707">
        <f t="shared" si="0"/>
        <v>0</v>
      </c>
      <c r="M79" s="708">
        <f t="shared" si="0"/>
        <v>0</v>
      </c>
    </row>
    <row r="80" spans="1:13" ht="15.75">
      <c r="A80" s="630"/>
      <c r="B80" s="670"/>
      <c r="C80" s="672"/>
      <c r="D80" s="672"/>
      <c r="E80" s="672"/>
      <c r="F80" s="672"/>
      <c r="G80" s="700" t="s">
        <v>13</v>
      </c>
      <c r="H80" s="701" t="s">
        <v>5</v>
      </c>
      <c r="I80" s="705" t="s">
        <v>567</v>
      </c>
      <c r="J80" s="706">
        <f>(SUM('Enter consumption data'!N25:'Enter consumption data'!N27))</f>
        <v>0</v>
      </c>
      <c r="K80" s="666">
        <f>(SUM('Enter consumption data'!O25:'Enter consumption data'!O27))</f>
        <v>0</v>
      </c>
      <c r="L80" s="707">
        <f t="shared" si="0"/>
        <v>0</v>
      </c>
      <c r="M80" s="708">
        <f t="shared" si="0"/>
        <v>0</v>
      </c>
    </row>
    <row r="81" spans="1:13" ht="15.75">
      <c r="A81" s="630"/>
      <c r="B81" s="670"/>
      <c r="C81" s="672"/>
      <c r="D81" s="672"/>
      <c r="E81" s="672"/>
      <c r="F81" s="672"/>
      <c r="G81" s="700" t="s">
        <v>13</v>
      </c>
      <c r="H81" s="701" t="s">
        <v>15</v>
      </c>
      <c r="I81" s="705" t="s">
        <v>568</v>
      </c>
      <c r="J81" s="706">
        <f>(SUM('Enter consumption data'!N28:'Enter consumption data'!N29))</f>
        <v>0</v>
      </c>
      <c r="K81" s="666">
        <f>(SUM('Enter consumption data'!O28:'Enter consumption data'!O29))</f>
        <v>0</v>
      </c>
      <c r="L81" s="707">
        <f t="shared" si="0"/>
        <v>0</v>
      </c>
      <c r="M81" s="708">
        <f t="shared" si="0"/>
        <v>0</v>
      </c>
    </row>
    <row r="82" spans="1:13" ht="15.75">
      <c r="A82" s="630"/>
      <c r="B82" s="670"/>
      <c r="C82" s="672"/>
      <c r="D82" s="672"/>
      <c r="E82" s="672"/>
      <c r="F82" s="672"/>
      <c r="G82" s="700" t="s">
        <v>14</v>
      </c>
      <c r="H82" s="701" t="s">
        <v>15</v>
      </c>
      <c r="I82" s="705" t="s">
        <v>362</v>
      </c>
      <c r="J82" s="706">
        <f>(SUM('Enter consumption data'!N30:'Enter consumption data'!N31))</f>
        <v>0</v>
      </c>
      <c r="K82" s="666">
        <f>(SUM('Enter consumption data'!O30:'Enter consumption data'!O31))</f>
        <v>0</v>
      </c>
      <c r="L82" s="707">
        <f t="shared" si="0"/>
        <v>0</v>
      </c>
      <c r="M82" s="708">
        <f t="shared" si="0"/>
        <v>0</v>
      </c>
    </row>
    <row r="83" spans="1:13" ht="15.75">
      <c r="A83" s="630"/>
      <c r="B83" s="670"/>
      <c r="C83" s="672"/>
      <c r="D83" s="672"/>
      <c r="E83" s="672"/>
      <c r="F83" s="672"/>
      <c r="G83" s="700" t="s">
        <v>16</v>
      </c>
      <c r="H83" s="701" t="s">
        <v>342</v>
      </c>
      <c r="I83" s="705" t="s">
        <v>363</v>
      </c>
      <c r="J83" s="706">
        <f>(SUM('Enter consumption data'!N32:'Enter consumption data'!N33))</f>
        <v>0</v>
      </c>
      <c r="K83" s="666"/>
      <c r="L83" s="707">
        <f t="shared" si="0"/>
        <v>0</v>
      </c>
      <c r="M83" s="708"/>
    </row>
    <row r="84" spans="1:13" ht="15.75">
      <c r="A84" s="630"/>
      <c r="B84" s="670"/>
      <c r="C84" s="672"/>
      <c r="D84" s="672"/>
      <c r="E84" s="672"/>
      <c r="F84" s="672"/>
      <c r="G84" s="700" t="s">
        <v>17</v>
      </c>
      <c r="H84" s="701" t="s">
        <v>5</v>
      </c>
      <c r="I84" s="705" t="s">
        <v>364</v>
      </c>
      <c r="J84" s="706">
        <f>(SUM('Enter consumption data'!N34:'Enter consumption data'!N35))</f>
        <v>0</v>
      </c>
      <c r="K84" s="666">
        <f>(SUM('Enter consumption data'!O34:'Enter consumption data'!O35))</f>
        <v>0</v>
      </c>
      <c r="L84" s="707">
        <f t="shared" si="0"/>
        <v>0</v>
      </c>
      <c r="M84" s="708">
        <f t="shared" si="0"/>
        <v>0</v>
      </c>
    </row>
    <row r="85" spans="1:13" ht="15.75">
      <c r="A85" s="630"/>
      <c r="B85" s="670"/>
      <c r="C85" s="672"/>
      <c r="D85" s="672"/>
      <c r="E85" s="672"/>
      <c r="F85" s="672"/>
      <c r="G85" s="700" t="s">
        <v>779</v>
      </c>
      <c r="H85" s="701" t="s">
        <v>15</v>
      </c>
      <c r="I85" s="705" t="s">
        <v>776</v>
      </c>
      <c r="J85" s="706">
        <f>(SUM('Enter consumption data'!N36:'Enter consumption data'!N37))</f>
        <v>0</v>
      </c>
      <c r="K85" s="666">
        <f>(SUM('Enter consumption data'!O36:'Enter consumption data'!O37))</f>
        <v>0</v>
      </c>
      <c r="L85" s="707">
        <f>(J85/$J$11)*100</f>
        <v>0</v>
      </c>
      <c r="M85" s="708">
        <f>(K85/$J$11)*100</f>
        <v>0</v>
      </c>
    </row>
    <row r="86" spans="1:13" ht="15.75">
      <c r="A86" s="630"/>
      <c r="B86" s="670"/>
      <c r="C86" s="672"/>
      <c r="D86" s="672"/>
      <c r="E86" s="672"/>
      <c r="F86" s="672"/>
      <c r="G86" s="700" t="s">
        <v>220</v>
      </c>
      <c r="H86" s="701" t="s">
        <v>5</v>
      </c>
      <c r="I86" s="705" t="s">
        <v>771</v>
      </c>
      <c r="J86" s="706">
        <f>(SUM('Enter consumption data'!N38:'Enter consumption data'!N39))</f>
        <v>0</v>
      </c>
      <c r="K86" s="666">
        <f>(SUM('Enter consumption data'!O38:'Enter consumption data'!O39))</f>
        <v>0</v>
      </c>
      <c r="L86" s="707">
        <f t="shared" si="0"/>
        <v>0</v>
      </c>
      <c r="M86" s="708">
        <f t="shared" si="0"/>
        <v>0</v>
      </c>
    </row>
    <row r="87" spans="1:13" ht="15.75">
      <c r="A87" s="630"/>
      <c r="B87" s="670"/>
      <c r="C87" s="672"/>
      <c r="D87" s="672"/>
      <c r="E87" s="672"/>
      <c r="F87" s="672"/>
      <c r="G87" s="700" t="s">
        <v>220</v>
      </c>
      <c r="H87" s="701" t="s">
        <v>342</v>
      </c>
      <c r="I87" s="705" t="s">
        <v>365</v>
      </c>
      <c r="J87" s="706"/>
      <c r="K87" s="666"/>
      <c r="L87" s="707"/>
      <c r="M87" s="708"/>
    </row>
    <row r="88" spans="1:13" ht="16.5" thickBot="1">
      <c r="A88" s="630"/>
      <c r="B88" s="670"/>
      <c r="C88" s="672"/>
      <c r="D88" s="672"/>
      <c r="E88" s="672"/>
      <c r="F88" s="672"/>
      <c r="G88" s="700" t="s">
        <v>221</v>
      </c>
      <c r="H88" s="701" t="s">
        <v>342</v>
      </c>
      <c r="I88" s="705" t="s">
        <v>366</v>
      </c>
      <c r="J88" s="706"/>
      <c r="K88" s="666"/>
      <c r="L88" s="711"/>
      <c r="M88" s="712"/>
    </row>
    <row r="89" spans="1:13" ht="15.75">
      <c r="A89" s="630"/>
      <c r="B89" s="670"/>
      <c r="C89" s="672"/>
      <c r="D89" s="672"/>
      <c r="E89" s="672"/>
      <c r="F89" s="672"/>
      <c r="G89" s="713" t="s">
        <v>18</v>
      </c>
      <c r="H89" s="714" t="s">
        <v>5</v>
      </c>
      <c r="I89" s="715" t="s">
        <v>628</v>
      </c>
      <c r="J89" s="702">
        <f>(SUM('Enter consumption data'!N44:'Enter consumption data'!N45))</f>
        <v>0</v>
      </c>
      <c r="K89" s="641">
        <f>(SUM('Enter consumption data'!O44:'Enter consumption data'!O45))</f>
        <v>0</v>
      </c>
      <c r="L89" s="716">
        <f t="shared" si="0"/>
        <v>0</v>
      </c>
      <c r="M89" s="717">
        <f t="shared" si="0"/>
        <v>0</v>
      </c>
    </row>
    <row r="90" spans="1:13" ht="15.75">
      <c r="A90" s="630"/>
      <c r="B90" s="670"/>
      <c r="C90" s="672"/>
      <c r="D90" s="672"/>
      <c r="E90" s="672"/>
      <c r="F90" s="672"/>
      <c r="G90" s="700" t="s">
        <v>18</v>
      </c>
      <c r="H90" s="701" t="s">
        <v>15</v>
      </c>
      <c r="I90" s="705" t="s">
        <v>564</v>
      </c>
      <c r="J90" s="706">
        <f>(SUM('Enter consumption data'!N46:'Enter consumption data'!N47))</f>
        <v>0</v>
      </c>
      <c r="K90" s="666">
        <f>(SUM('Enter consumption data'!O46:'Enter consumption data'!O47))</f>
        <v>0</v>
      </c>
      <c r="L90" s="707">
        <f t="shared" si="0"/>
        <v>0</v>
      </c>
      <c r="M90" s="708">
        <f t="shared" si="0"/>
        <v>0</v>
      </c>
    </row>
    <row r="91" spans="1:13" ht="15.75">
      <c r="A91" s="630"/>
      <c r="B91" s="670"/>
      <c r="C91" s="672"/>
      <c r="D91" s="672"/>
      <c r="E91" s="672"/>
      <c r="F91" s="672"/>
      <c r="G91" s="700" t="s">
        <v>19</v>
      </c>
      <c r="H91" s="701" t="s">
        <v>5</v>
      </c>
      <c r="I91" s="705" t="s">
        <v>561</v>
      </c>
      <c r="J91" s="706">
        <f>(SUM('Enter consumption data'!N48:'Enter consumption data'!N49))</f>
        <v>0</v>
      </c>
      <c r="K91" s="666">
        <f>(SUM('Enter consumption data'!O48:'Enter consumption data'!O49))</f>
        <v>0</v>
      </c>
      <c r="L91" s="707">
        <f t="shared" si="0"/>
        <v>0</v>
      </c>
      <c r="M91" s="708">
        <f t="shared" si="0"/>
        <v>0</v>
      </c>
    </row>
    <row r="92" spans="1:13" ht="16.5" thickBot="1">
      <c r="A92" s="630"/>
      <c r="B92" s="670"/>
      <c r="C92" s="672"/>
      <c r="D92" s="672"/>
      <c r="E92" s="672"/>
      <c r="F92" s="672"/>
      <c r="G92" s="700" t="s">
        <v>19</v>
      </c>
      <c r="H92" s="701" t="s">
        <v>15</v>
      </c>
      <c r="I92" s="705" t="s">
        <v>562</v>
      </c>
      <c r="J92" s="706">
        <f>(SUM('Enter consumption data'!N50:'Enter consumption data'!N51))</f>
        <v>0</v>
      </c>
      <c r="K92" s="666">
        <f>(SUM('Enter consumption data'!O50:'Enter consumption data'!O51))</f>
        <v>0</v>
      </c>
      <c r="L92" s="711">
        <f t="shared" si="0"/>
        <v>0</v>
      </c>
      <c r="M92" s="712">
        <f t="shared" si="0"/>
        <v>0</v>
      </c>
    </row>
    <row r="93" spans="1:13" ht="15.75">
      <c r="A93" s="630"/>
      <c r="B93" s="670"/>
      <c r="C93" s="672"/>
      <c r="D93" s="672"/>
      <c r="E93" s="672"/>
      <c r="F93" s="672"/>
      <c r="G93" s="713" t="s">
        <v>22</v>
      </c>
      <c r="H93" s="714" t="s">
        <v>5</v>
      </c>
      <c r="I93" s="715" t="s">
        <v>629</v>
      </c>
      <c r="J93" s="718">
        <f>(SUM('Enter consumption data'!N52:'Enter consumption data'!N55))</f>
        <v>0</v>
      </c>
      <c r="K93" s="675">
        <f>(SUM('Enter consumption data'!O52:'Enter consumption data'!O55))</f>
        <v>0</v>
      </c>
      <c r="L93" s="716">
        <f t="shared" ref="L93:M109" si="1">(J93/$J$11)*100</f>
        <v>0</v>
      </c>
      <c r="M93" s="717">
        <f t="shared" si="1"/>
        <v>0</v>
      </c>
    </row>
    <row r="94" spans="1:13" ht="15.75">
      <c r="A94" s="630"/>
      <c r="B94" s="670"/>
      <c r="C94" s="672"/>
      <c r="D94" s="672"/>
      <c r="E94" s="672"/>
      <c r="F94" s="672"/>
      <c r="G94" s="700" t="s">
        <v>22</v>
      </c>
      <c r="H94" s="701" t="s">
        <v>15</v>
      </c>
      <c r="I94" s="660" t="s">
        <v>630</v>
      </c>
      <c r="J94" s="706">
        <f>(SUM('Enter consumption data'!N56:'Enter consumption data'!N58))</f>
        <v>0</v>
      </c>
      <c r="K94" s="666">
        <f>(SUM('Enter consumption data'!O56:'Enter consumption data'!O58))</f>
        <v>0</v>
      </c>
      <c r="L94" s="707">
        <f t="shared" si="1"/>
        <v>0</v>
      </c>
      <c r="M94" s="708">
        <f t="shared" si="1"/>
        <v>0</v>
      </c>
    </row>
    <row r="95" spans="1:13" ht="15.75">
      <c r="A95" s="630"/>
      <c r="B95" s="670"/>
      <c r="C95" s="672"/>
      <c r="D95" s="672"/>
      <c r="E95" s="672"/>
      <c r="F95" s="672"/>
      <c r="G95" s="700" t="s">
        <v>22</v>
      </c>
      <c r="H95" s="701" t="s">
        <v>570</v>
      </c>
      <c r="I95" s="660" t="s">
        <v>631</v>
      </c>
      <c r="J95" s="706">
        <f>(SUM('Enter consumption data'!N59:'Enter consumption data'!N60))</f>
        <v>0</v>
      </c>
      <c r="K95" s="666">
        <f>(SUM('Enter consumption data'!O59:'Enter consumption data'!O60))</f>
        <v>0</v>
      </c>
      <c r="L95" s="707">
        <f t="shared" si="1"/>
        <v>0</v>
      </c>
      <c r="M95" s="708">
        <f t="shared" si="1"/>
        <v>0</v>
      </c>
    </row>
    <row r="96" spans="1:13" ht="15.75">
      <c r="A96" s="630"/>
      <c r="B96" s="670"/>
      <c r="C96" s="672"/>
      <c r="D96" s="672"/>
      <c r="E96" s="672"/>
      <c r="F96" s="672"/>
      <c r="G96" s="700" t="s">
        <v>23</v>
      </c>
      <c r="H96" s="701" t="s">
        <v>5</v>
      </c>
      <c r="I96" s="660" t="s">
        <v>383</v>
      </c>
      <c r="J96" s="706">
        <f>(SUM('Enter consumption data'!N61:'Enter consumption data'!N62))</f>
        <v>0</v>
      </c>
      <c r="K96" s="666">
        <f>(SUM('Enter consumption data'!O61:'Enter consumption data'!O62))</f>
        <v>0</v>
      </c>
      <c r="L96" s="707">
        <f t="shared" si="1"/>
        <v>0</v>
      </c>
      <c r="M96" s="708">
        <f t="shared" si="1"/>
        <v>0</v>
      </c>
    </row>
    <row r="97" spans="1:13" ht="15.75">
      <c r="A97" s="630"/>
      <c r="B97" s="670"/>
      <c r="C97" s="672"/>
      <c r="D97" s="672"/>
      <c r="E97" s="672"/>
      <c r="F97" s="672"/>
      <c r="G97" s="700" t="s">
        <v>25</v>
      </c>
      <c r="H97" s="701" t="s">
        <v>5</v>
      </c>
      <c r="I97" s="660" t="s">
        <v>632</v>
      </c>
      <c r="J97" s="706">
        <f>(SUM('Enter consumption data'!N63:'Enter consumption data'!N66))</f>
        <v>0</v>
      </c>
      <c r="K97" s="666">
        <f>(SUM('Enter consumption data'!O63:'Enter consumption data'!O66))</f>
        <v>0</v>
      </c>
      <c r="L97" s="707">
        <f t="shared" si="1"/>
        <v>0</v>
      </c>
      <c r="M97" s="708">
        <f t="shared" si="1"/>
        <v>0</v>
      </c>
    </row>
    <row r="98" spans="1:13" ht="15.75">
      <c r="A98" s="630"/>
      <c r="B98" s="670"/>
      <c r="C98" s="672"/>
      <c r="D98" s="672"/>
      <c r="E98" s="672"/>
      <c r="F98" s="672"/>
      <c r="G98" s="700" t="s">
        <v>25</v>
      </c>
      <c r="H98" s="701" t="s">
        <v>15</v>
      </c>
      <c r="I98" s="660" t="s">
        <v>633</v>
      </c>
      <c r="J98" s="706">
        <f>(SUM('Enter consumption data'!N67:'Enter consumption data'!N69))</f>
        <v>0</v>
      </c>
      <c r="K98" s="666">
        <f>(SUM('Enter consumption data'!O67:'Enter consumption data'!O69))</f>
        <v>0</v>
      </c>
      <c r="L98" s="707">
        <f t="shared" si="1"/>
        <v>0</v>
      </c>
      <c r="M98" s="708">
        <f t="shared" si="1"/>
        <v>0</v>
      </c>
    </row>
    <row r="99" spans="1:13" ht="15.75">
      <c r="A99" s="630"/>
      <c r="B99" s="670"/>
      <c r="C99" s="672"/>
      <c r="D99" s="672"/>
      <c r="E99" s="672"/>
      <c r="F99" s="672"/>
      <c r="G99" s="700" t="s">
        <v>27</v>
      </c>
      <c r="H99" s="701" t="s">
        <v>5</v>
      </c>
      <c r="I99" s="660" t="s">
        <v>384</v>
      </c>
      <c r="J99" s="706">
        <f>(SUM('Enter consumption data'!N70:'Enter consumption data'!N71))</f>
        <v>0</v>
      </c>
      <c r="K99" s="666">
        <f>(SUM('Enter consumption data'!O70:'Enter consumption data'!O71))</f>
        <v>0</v>
      </c>
      <c r="L99" s="707">
        <f t="shared" si="1"/>
        <v>0</v>
      </c>
      <c r="M99" s="708">
        <f t="shared" si="1"/>
        <v>0</v>
      </c>
    </row>
    <row r="100" spans="1:13" ht="15.75">
      <c r="A100" s="630"/>
      <c r="B100" s="670"/>
      <c r="C100" s="672"/>
      <c r="D100" s="672"/>
      <c r="E100" s="672"/>
      <c r="F100" s="672"/>
      <c r="G100" s="700" t="s">
        <v>28</v>
      </c>
      <c r="H100" s="701" t="s">
        <v>5</v>
      </c>
      <c r="I100" s="660" t="s">
        <v>634</v>
      </c>
      <c r="J100" s="706">
        <f>(SUM('Enter consumption data'!N72:'Enter consumption data'!N73))</f>
        <v>0</v>
      </c>
      <c r="K100" s="666">
        <f>(SUM('Enter consumption data'!O72:'Enter consumption data'!O73))</f>
        <v>0</v>
      </c>
      <c r="L100" s="707">
        <f t="shared" si="1"/>
        <v>0</v>
      </c>
      <c r="M100" s="708">
        <f t="shared" si="1"/>
        <v>0</v>
      </c>
    </row>
    <row r="101" spans="1:13" ht="15.75">
      <c r="A101" s="630"/>
      <c r="B101" s="670"/>
      <c r="C101" s="672"/>
      <c r="D101" s="672"/>
      <c r="E101" s="672"/>
      <c r="F101" s="672"/>
      <c r="G101" s="700" t="s">
        <v>28</v>
      </c>
      <c r="H101" s="701" t="s">
        <v>15</v>
      </c>
      <c r="I101" s="660" t="s">
        <v>635</v>
      </c>
      <c r="J101" s="706">
        <f>(SUM('Enter consumption data'!N74:'Enter consumption data'!N75))</f>
        <v>0</v>
      </c>
      <c r="K101" s="666">
        <f>(SUM('Enter consumption data'!O74:'Enter consumption data'!O75))</f>
        <v>0</v>
      </c>
      <c r="L101" s="707">
        <f t="shared" si="1"/>
        <v>0</v>
      </c>
      <c r="M101" s="708">
        <f t="shared" si="1"/>
        <v>0</v>
      </c>
    </row>
    <row r="102" spans="1:13" ht="15.75">
      <c r="A102" s="630"/>
      <c r="B102" s="670"/>
      <c r="C102" s="672"/>
      <c r="D102" s="672"/>
      <c r="E102" s="672"/>
      <c r="F102" s="672"/>
      <c r="G102" s="700" t="s">
        <v>29</v>
      </c>
      <c r="H102" s="701" t="s">
        <v>5</v>
      </c>
      <c r="I102" s="660" t="s">
        <v>385</v>
      </c>
      <c r="J102" s="706">
        <f>(SUM('Enter consumption data'!N76:'Enter consumption data'!N77))</f>
        <v>0</v>
      </c>
      <c r="K102" s="666">
        <f>(SUM('Enter consumption data'!O76:'Enter consumption data'!O77))</f>
        <v>0</v>
      </c>
      <c r="L102" s="707">
        <f t="shared" si="1"/>
        <v>0</v>
      </c>
      <c r="M102" s="708">
        <f t="shared" si="1"/>
        <v>0</v>
      </c>
    </row>
    <row r="103" spans="1:13" ht="15.75">
      <c r="A103" s="630"/>
      <c r="B103" s="670"/>
      <c r="C103" s="672"/>
      <c r="D103" s="672"/>
      <c r="E103" s="672"/>
      <c r="F103" s="672"/>
      <c r="G103" s="700" t="s">
        <v>32</v>
      </c>
      <c r="H103" s="701" t="s">
        <v>15</v>
      </c>
      <c r="I103" s="660" t="s">
        <v>386</v>
      </c>
      <c r="J103" s="706">
        <f>(SUM('Enter consumption data'!N78:'Enter consumption data'!N80))</f>
        <v>0</v>
      </c>
      <c r="K103" s="666">
        <f>(SUM('Enter consumption data'!O78:'Enter consumption data'!O80))</f>
        <v>0</v>
      </c>
      <c r="L103" s="707">
        <f t="shared" si="1"/>
        <v>0</v>
      </c>
      <c r="M103" s="708">
        <f t="shared" si="1"/>
        <v>0</v>
      </c>
    </row>
    <row r="104" spans="1:13" ht="15.75">
      <c r="A104" s="630"/>
      <c r="B104" s="670"/>
      <c r="C104" s="672"/>
      <c r="D104" s="672"/>
      <c r="E104" s="672"/>
      <c r="F104" s="672"/>
      <c r="G104" s="700" t="s">
        <v>35</v>
      </c>
      <c r="H104" s="701" t="s">
        <v>5</v>
      </c>
      <c r="I104" s="660" t="s">
        <v>636</v>
      </c>
      <c r="J104" s="706">
        <f>(SUM('Enter consumption data'!N81:'Enter consumption data'!N82))</f>
        <v>0</v>
      </c>
      <c r="K104" s="666">
        <f>(SUM('Enter consumption data'!O81:'Enter consumption data'!O82))</f>
        <v>0</v>
      </c>
      <c r="L104" s="707">
        <f t="shared" si="1"/>
        <v>0</v>
      </c>
      <c r="M104" s="708">
        <f t="shared" si="1"/>
        <v>0</v>
      </c>
    </row>
    <row r="105" spans="1:13" ht="15.75">
      <c r="A105" s="630"/>
      <c r="B105" s="670"/>
      <c r="C105" s="672"/>
      <c r="D105" s="672"/>
      <c r="E105" s="672"/>
      <c r="F105" s="672"/>
      <c r="G105" s="700" t="s">
        <v>35</v>
      </c>
      <c r="H105" s="701" t="s">
        <v>15</v>
      </c>
      <c r="I105" s="660" t="s">
        <v>637</v>
      </c>
      <c r="J105" s="706">
        <f>(SUM('Enter consumption data'!N83:'Enter consumption data'!N84))</f>
        <v>0</v>
      </c>
      <c r="K105" s="666">
        <f>(SUM('Enter consumption data'!O83:'Enter consumption data'!O84))</f>
        <v>0</v>
      </c>
      <c r="L105" s="707">
        <f t="shared" si="1"/>
        <v>0</v>
      </c>
      <c r="M105" s="708">
        <f t="shared" si="1"/>
        <v>0</v>
      </c>
    </row>
    <row r="106" spans="1:13" ht="15.75">
      <c r="A106" s="630"/>
      <c r="B106" s="670"/>
      <c r="C106" s="672"/>
      <c r="D106" s="672"/>
      <c r="E106" s="672"/>
      <c r="F106" s="672"/>
      <c r="G106" s="700" t="s">
        <v>36</v>
      </c>
      <c r="H106" s="701" t="s">
        <v>5</v>
      </c>
      <c r="I106" s="660" t="s">
        <v>387</v>
      </c>
      <c r="J106" s="706">
        <f>(SUM('Enter consumption data'!N85:'Enter consumption data'!N86))</f>
        <v>0</v>
      </c>
      <c r="K106" s="666">
        <f>(SUM('Enter consumption data'!O85:'Enter consumption data'!O86))</f>
        <v>0</v>
      </c>
      <c r="L106" s="707">
        <f t="shared" si="1"/>
        <v>0</v>
      </c>
      <c r="M106" s="708">
        <f t="shared" si="1"/>
        <v>0</v>
      </c>
    </row>
    <row r="107" spans="1:13" ht="15.75">
      <c r="A107" s="630"/>
      <c r="B107" s="670"/>
      <c r="C107" s="672"/>
      <c r="D107" s="672"/>
      <c r="E107" s="672"/>
      <c r="F107" s="672"/>
      <c r="G107" s="700" t="s">
        <v>38</v>
      </c>
      <c r="H107" s="701" t="s">
        <v>15</v>
      </c>
      <c r="I107" s="660" t="s">
        <v>388</v>
      </c>
      <c r="J107" s="706">
        <f>(SUM('Enter consumption data'!N87:'Enter consumption data'!N88))</f>
        <v>0</v>
      </c>
      <c r="K107" s="666">
        <f>(SUM('Enter consumption data'!O87:'Enter consumption data'!O88))</f>
        <v>0</v>
      </c>
      <c r="L107" s="707">
        <f t="shared" si="1"/>
        <v>0</v>
      </c>
      <c r="M107" s="708">
        <f t="shared" si="1"/>
        <v>0</v>
      </c>
    </row>
    <row r="108" spans="1:13" ht="15.75">
      <c r="A108" s="630"/>
      <c r="B108" s="670"/>
      <c r="C108" s="672"/>
      <c r="D108" s="672"/>
      <c r="E108" s="672"/>
      <c r="F108" s="672"/>
      <c r="G108" s="700" t="s">
        <v>39</v>
      </c>
      <c r="H108" s="701" t="s">
        <v>5</v>
      </c>
      <c r="I108" s="660" t="s">
        <v>389</v>
      </c>
      <c r="J108" s="706">
        <f>(SUM('Enter consumption data'!N89:'Enter consumption data'!N90))</f>
        <v>0</v>
      </c>
      <c r="K108" s="666">
        <f>(SUM('Enter consumption data'!O89:'Enter consumption data'!O90))</f>
        <v>0</v>
      </c>
      <c r="L108" s="707">
        <f t="shared" si="1"/>
        <v>0</v>
      </c>
      <c r="M108" s="708">
        <f t="shared" si="1"/>
        <v>0</v>
      </c>
    </row>
    <row r="109" spans="1:13" ht="15.75">
      <c r="A109" s="630"/>
      <c r="B109" s="670"/>
      <c r="C109" s="672"/>
      <c r="D109" s="672"/>
      <c r="E109" s="672"/>
      <c r="F109" s="672"/>
      <c r="G109" s="700" t="s">
        <v>222</v>
      </c>
      <c r="H109" s="701" t="s">
        <v>5</v>
      </c>
      <c r="I109" s="660" t="s">
        <v>755</v>
      </c>
      <c r="J109" s="706">
        <f>(SUM('Enter consumption data'!N91:'Enter consumption data'!N92))</f>
        <v>0</v>
      </c>
      <c r="K109" s="666">
        <f>(SUM('Enter consumption data'!O91:'Enter consumption data'!O92))</f>
        <v>0</v>
      </c>
      <c r="L109" s="707">
        <f t="shared" si="1"/>
        <v>0</v>
      </c>
      <c r="M109" s="708">
        <f t="shared" si="1"/>
        <v>0</v>
      </c>
    </row>
    <row r="110" spans="1:13" ht="15.75">
      <c r="A110" s="630"/>
      <c r="B110" s="670"/>
      <c r="C110" s="672"/>
      <c r="D110" s="672"/>
      <c r="E110" s="672"/>
      <c r="F110" s="672"/>
      <c r="G110" s="700" t="s">
        <v>222</v>
      </c>
      <c r="H110" s="701" t="s">
        <v>342</v>
      </c>
      <c r="I110" s="660" t="s">
        <v>390</v>
      </c>
      <c r="J110" s="706"/>
      <c r="K110" s="666"/>
      <c r="L110" s="707"/>
      <c r="M110" s="708"/>
    </row>
    <row r="111" spans="1:13" ht="15.75">
      <c r="A111" s="630"/>
      <c r="B111" s="670"/>
      <c r="C111" s="672"/>
      <c r="D111" s="672"/>
      <c r="E111" s="672"/>
      <c r="F111" s="672"/>
      <c r="G111" s="700" t="s">
        <v>223</v>
      </c>
      <c r="H111" s="701" t="s">
        <v>342</v>
      </c>
      <c r="I111" s="660" t="s">
        <v>391</v>
      </c>
      <c r="J111" s="706"/>
      <c r="K111" s="663"/>
      <c r="L111" s="707"/>
      <c r="M111" s="708"/>
    </row>
    <row r="112" spans="1:13" ht="15.75">
      <c r="A112" s="630"/>
      <c r="B112" s="670"/>
      <c r="C112" s="672"/>
      <c r="D112" s="672"/>
      <c r="E112" s="672"/>
      <c r="F112" s="672"/>
      <c r="G112" s="719" t="s">
        <v>24</v>
      </c>
      <c r="H112" s="720" t="s">
        <v>15</v>
      </c>
      <c r="I112" s="721" t="s">
        <v>392</v>
      </c>
      <c r="J112" s="706">
        <f>(SUM('Enter consumption data'!N97:'Enter consumption data'!N98))</f>
        <v>0</v>
      </c>
      <c r="K112" s="666">
        <f>(SUM('Enter consumption data'!O97:'Enter consumption data'!O98))</f>
        <v>0</v>
      </c>
      <c r="L112" s="707">
        <f t="shared" ref="L112:M131" si="2">(J112/$J$11)*100</f>
        <v>0</v>
      </c>
      <c r="M112" s="708">
        <f t="shared" si="2"/>
        <v>0</v>
      </c>
    </row>
    <row r="113" spans="1:13" ht="15.75">
      <c r="A113" s="630"/>
      <c r="B113" s="670"/>
      <c r="C113" s="672"/>
      <c r="D113" s="672"/>
      <c r="E113" s="672"/>
      <c r="F113" s="672"/>
      <c r="G113" s="700" t="s">
        <v>26</v>
      </c>
      <c r="H113" s="701" t="s">
        <v>5</v>
      </c>
      <c r="I113" s="660" t="s">
        <v>393</v>
      </c>
      <c r="J113" s="706">
        <f>(SUM('Enter consumption data'!N99:'Enter consumption data'!N100))</f>
        <v>0</v>
      </c>
      <c r="K113" s="666">
        <f>(SUM('Enter consumption data'!O99:'Enter consumption data'!O100))</f>
        <v>0</v>
      </c>
      <c r="L113" s="707">
        <f t="shared" si="2"/>
        <v>0</v>
      </c>
      <c r="M113" s="708">
        <f t="shared" si="2"/>
        <v>0</v>
      </c>
    </row>
    <row r="114" spans="1:13" ht="15.75">
      <c r="A114" s="630"/>
      <c r="B114" s="670"/>
      <c r="C114" s="672"/>
      <c r="D114" s="672"/>
      <c r="E114" s="672"/>
      <c r="F114" s="672"/>
      <c r="G114" s="700" t="s">
        <v>30</v>
      </c>
      <c r="H114" s="701" t="s">
        <v>15</v>
      </c>
      <c r="I114" s="660" t="s">
        <v>394</v>
      </c>
      <c r="J114" s="706">
        <f>(SUM('Enter consumption data'!N101:'Enter consumption data'!N102))</f>
        <v>0</v>
      </c>
      <c r="K114" s="666">
        <f>(SUM('Enter consumption data'!O101:'Enter consumption data'!O102))</f>
        <v>0</v>
      </c>
      <c r="L114" s="707">
        <f t="shared" si="2"/>
        <v>0</v>
      </c>
      <c r="M114" s="708">
        <f t="shared" si="2"/>
        <v>0</v>
      </c>
    </row>
    <row r="115" spans="1:13" ht="15.75">
      <c r="A115" s="630"/>
      <c r="B115" s="670"/>
      <c r="C115" s="672"/>
      <c r="D115" s="672"/>
      <c r="E115" s="672"/>
      <c r="F115" s="672"/>
      <c r="G115" s="700" t="s">
        <v>31</v>
      </c>
      <c r="H115" s="701" t="s">
        <v>15</v>
      </c>
      <c r="I115" s="660" t="s">
        <v>395</v>
      </c>
      <c r="J115" s="706">
        <f>(SUM('Enter consumption data'!N103:'Enter consumption data'!N104))</f>
        <v>0</v>
      </c>
      <c r="K115" s="666">
        <f>(SUM('Enter consumption data'!O103:'Enter consumption data'!O104))</f>
        <v>0</v>
      </c>
      <c r="L115" s="707">
        <f t="shared" si="2"/>
        <v>0</v>
      </c>
      <c r="M115" s="708">
        <f t="shared" si="2"/>
        <v>0</v>
      </c>
    </row>
    <row r="116" spans="1:13" ht="15.75">
      <c r="A116" s="630"/>
      <c r="B116" s="670"/>
      <c r="C116" s="672"/>
      <c r="D116" s="672"/>
      <c r="E116" s="672"/>
      <c r="F116" s="672"/>
      <c r="G116" s="700" t="s">
        <v>33</v>
      </c>
      <c r="H116" s="701" t="s">
        <v>15</v>
      </c>
      <c r="I116" s="660" t="s">
        <v>396</v>
      </c>
      <c r="J116" s="706">
        <f>(SUM('Enter consumption data'!N105:'Enter consumption data'!N106))</f>
        <v>0</v>
      </c>
      <c r="K116" s="666">
        <f>(SUM('Enter consumption data'!O105:'Enter consumption data'!O106))</f>
        <v>0</v>
      </c>
      <c r="L116" s="707">
        <f t="shared" si="2"/>
        <v>0</v>
      </c>
      <c r="M116" s="708">
        <f t="shared" si="2"/>
        <v>0</v>
      </c>
    </row>
    <row r="117" spans="1:13" ht="15.75">
      <c r="A117" s="630"/>
      <c r="B117" s="670"/>
      <c r="C117" s="672"/>
      <c r="D117" s="672"/>
      <c r="E117" s="672"/>
      <c r="F117" s="672"/>
      <c r="G117" s="700" t="s">
        <v>34</v>
      </c>
      <c r="H117" s="701" t="s">
        <v>15</v>
      </c>
      <c r="I117" s="660" t="s">
        <v>397</v>
      </c>
      <c r="J117" s="706">
        <f>(SUM('Enter consumption data'!N107:'Enter consumption data'!N108))</f>
        <v>0</v>
      </c>
      <c r="K117" s="666">
        <f>(SUM('Enter consumption data'!O107:'Enter consumption data'!O108))</f>
        <v>0</v>
      </c>
      <c r="L117" s="707">
        <f t="shared" si="2"/>
        <v>0</v>
      </c>
      <c r="M117" s="708">
        <f t="shared" si="2"/>
        <v>0</v>
      </c>
    </row>
    <row r="118" spans="1:13" ht="15.75">
      <c r="A118" s="630"/>
      <c r="B118" s="670"/>
      <c r="C118" s="672"/>
      <c r="D118" s="672"/>
      <c r="E118" s="672"/>
      <c r="F118" s="672"/>
      <c r="G118" s="700" t="s">
        <v>37</v>
      </c>
      <c r="H118" s="701" t="s">
        <v>15</v>
      </c>
      <c r="I118" s="660" t="s">
        <v>398</v>
      </c>
      <c r="J118" s="706">
        <f>(SUM('Enter consumption data'!N109:'Enter consumption data'!N110))</f>
        <v>0</v>
      </c>
      <c r="K118" s="666">
        <f>(SUM('Enter consumption data'!O109:'Enter consumption data'!O110))</f>
        <v>0</v>
      </c>
      <c r="L118" s="707">
        <f t="shared" si="2"/>
        <v>0</v>
      </c>
      <c r="M118" s="708">
        <f t="shared" si="2"/>
        <v>0</v>
      </c>
    </row>
    <row r="119" spans="1:13" ht="16.5" thickBot="1">
      <c r="A119" s="630"/>
      <c r="B119" s="670"/>
      <c r="C119" s="672"/>
      <c r="D119" s="672"/>
      <c r="E119" s="672"/>
      <c r="F119" s="672"/>
      <c r="G119" s="700" t="s">
        <v>222</v>
      </c>
      <c r="H119" s="701" t="s">
        <v>342</v>
      </c>
      <c r="I119" s="660" t="s">
        <v>399</v>
      </c>
      <c r="J119" s="706"/>
      <c r="K119" s="666"/>
      <c r="L119" s="711"/>
      <c r="M119" s="712"/>
    </row>
    <row r="120" spans="1:13" ht="15.75">
      <c r="A120" s="630"/>
      <c r="B120" s="670"/>
      <c r="C120" s="672"/>
      <c r="D120" s="672"/>
      <c r="E120" s="672"/>
      <c r="F120" s="672"/>
      <c r="G120" s="713" t="s">
        <v>41</v>
      </c>
      <c r="H120" s="714" t="s">
        <v>15</v>
      </c>
      <c r="I120" s="655" t="s">
        <v>400</v>
      </c>
      <c r="J120" s="718">
        <f>(SUM('Enter consumption data'!N113:'Enter consumption data'!N114))</f>
        <v>0</v>
      </c>
      <c r="K120" s="675">
        <f>(SUM('Enter consumption data'!O113:'Enter consumption data'!O114))</f>
        <v>0</v>
      </c>
      <c r="L120" s="716">
        <f t="shared" si="2"/>
        <v>0</v>
      </c>
      <c r="M120" s="717">
        <f t="shared" si="2"/>
        <v>0</v>
      </c>
    </row>
    <row r="121" spans="1:13" ht="15.75">
      <c r="A121" s="630"/>
      <c r="B121" s="670"/>
      <c r="C121" s="672"/>
      <c r="D121" s="672"/>
      <c r="E121" s="672"/>
      <c r="F121" s="672"/>
      <c r="G121" s="700" t="s">
        <v>42</v>
      </c>
      <c r="H121" s="701" t="s">
        <v>5</v>
      </c>
      <c r="I121" s="660" t="s">
        <v>401</v>
      </c>
      <c r="J121" s="706">
        <f>(SUM('Enter consumption data'!N115:'Enter consumption data'!N118))</f>
        <v>0</v>
      </c>
      <c r="K121" s="666">
        <f>(SUM('Enter consumption data'!O115:'Enter consumption data'!O118))</f>
        <v>0</v>
      </c>
      <c r="L121" s="707">
        <f t="shared" si="2"/>
        <v>0</v>
      </c>
      <c r="M121" s="708">
        <f t="shared" si="2"/>
        <v>0</v>
      </c>
    </row>
    <row r="122" spans="1:13" ht="15.75">
      <c r="A122" s="630"/>
      <c r="B122" s="670"/>
      <c r="C122" s="672"/>
      <c r="D122" s="672"/>
      <c r="E122" s="672"/>
      <c r="F122" s="672"/>
      <c r="G122" s="700" t="s">
        <v>43</v>
      </c>
      <c r="H122" s="701" t="s">
        <v>5</v>
      </c>
      <c r="I122" s="660" t="s">
        <v>402</v>
      </c>
      <c r="J122" s="706">
        <f>(SUM('Enter consumption data'!N119:'Enter consumption data'!N120))</f>
        <v>0</v>
      </c>
      <c r="K122" s="666">
        <f>(SUM('Enter consumption data'!O119:'Enter consumption data'!O120))</f>
        <v>0</v>
      </c>
      <c r="L122" s="707">
        <f t="shared" si="2"/>
        <v>0</v>
      </c>
      <c r="M122" s="708">
        <f t="shared" si="2"/>
        <v>0</v>
      </c>
    </row>
    <row r="123" spans="1:13" ht="15.75">
      <c r="A123" s="630"/>
      <c r="B123" s="670"/>
      <c r="C123" s="672"/>
      <c r="D123" s="672"/>
      <c r="E123" s="672"/>
      <c r="F123" s="672"/>
      <c r="G123" s="700" t="s">
        <v>44</v>
      </c>
      <c r="H123" s="701" t="s">
        <v>5</v>
      </c>
      <c r="I123" s="660" t="s">
        <v>403</v>
      </c>
      <c r="J123" s="706">
        <f>(SUM('Enter consumption data'!N121:'Enter consumption data'!N122))</f>
        <v>0</v>
      </c>
      <c r="K123" s="666">
        <f>(SUM('Enter consumption data'!O121:'Enter consumption data'!O122))</f>
        <v>0</v>
      </c>
      <c r="L123" s="707">
        <f t="shared" si="2"/>
        <v>0</v>
      </c>
      <c r="M123" s="708">
        <f t="shared" si="2"/>
        <v>0</v>
      </c>
    </row>
    <row r="124" spans="1:13" ht="15.75">
      <c r="A124" s="630"/>
      <c r="B124" s="670"/>
      <c r="C124" s="672"/>
      <c r="D124" s="672"/>
      <c r="E124" s="672"/>
      <c r="F124" s="672"/>
      <c r="G124" s="700" t="s">
        <v>45</v>
      </c>
      <c r="H124" s="701" t="s">
        <v>5</v>
      </c>
      <c r="I124" s="660" t="s">
        <v>404</v>
      </c>
      <c r="J124" s="706">
        <f>(SUM('Enter consumption data'!N123:'Enter consumption data'!N124))</f>
        <v>0</v>
      </c>
      <c r="K124" s="666">
        <f>(SUM('Enter consumption data'!O123:'Enter consumption data'!O124))</f>
        <v>0</v>
      </c>
      <c r="L124" s="707">
        <f t="shared" si="2"/>
        <v>0</v>
      </c>
      <c r="M124" s="708">
        <f t="shared" si="2"/>
        <v>0</v>
      </c>
    </row>
    <row r="125" spans="1:13" ht="15.75">
      <c r="A125" s="630"/>
      <c r="B125" s="670"/>
      <c r="C125" s="672"/>
      <c r="D125" s="672"/>
      <c r="E125" s="672"/>
      <c r="F125" s="672"/>
      <c r="G125" s="700" t="s">
        <v>46</v>
      </c>
      <c r="H125" s="701" t="s">
        <v>5</v>
      </c>
      <c r="I125" s="660" t="s">
        <v>405</v>
      </c>
      <c r="J125" s="706">
        <f>(SUM('Enter consumption data'!N125:'Enter consumption data'!N126))</f>
        <v>0</v>
      </c>
      <c r="K125" s="666">
        <f>(SUM('Enter consumption data'!O125:'Enter consumption data'!O126))</f>
        <v>0</v>
      </c>
      <c r="L125" s="707">
        <f t="shared" si="2"/>
        <v>0</v>
      </c>
      <c r="M125" s="708">
        <f t="shared" si="2"/>
        <v>0</v>
      </c>
    </row>
    <row r="126" spans="1:13" ht="15.75">
      <c r="A126" s="630"/>
      <c r="B126" s="670"/>
      <c r="C126" s="672"/>
      <c r="D126" s="672"/>
      <c r="E126" s="672"/>
      <c r="F126" s="672"/>
      <c r="G126" s="700" t="s">
        <v>47</v>
      </c>
      <c r="H126" s="701" t="s">
        <v>5</v>
      </c>
      <c r="I126" s="660" t="s">
        <v>406</v>
      </c>
      <c r="J126" s="706">
        <f>(SUM('Enter consumption data'!N127:'Enter consumption data'!N128))</f>
        <v>0</v>
      </c>
      <c r="K126" s="666">
        <f>(SUM('Enter consumption data'!O127:'Enter consumption data'!O128))</f>
        <v>0</v>
      </c>
      <c r="L126" s="707">
        <f t="shared" si="2"/>
        <v>0</v>
      </c>
      <c r="M126" s="708">
        <f t="shared" si="2"/>
        <v>0</v>
      </c>
    </row>
    <row r="127" spans="1:13" ht="15.75">
      <c r="A127" s="630"/>
      <c r="B127" s="670"/>
      <c r="C127" s="672"/>
      <c r="D127" s="672"/>
      <c r="E127" s="672"/>
      <c r="F127" s="672"/>
      <c r="G127" s="700" t="s">
        <v>48</v>
      </c>
      <c r="H127" s="701" t="s">
        <v>15</v>
      </c>
      <c r="I127" s="660" t="s">
        <v>407</v>
      </c>
      <c r="J127" s="706">
        <f>(SUM('Enter consumption data'!N129:'Enter consumption data'!N130))</f>
        <v>0</v>
      </c>
      <c r="K127" s="666">
        <f>(SUM('Enter consumption data'!O129:'Enter consumption data'!O130))</f>
        <v>0</v>
      </c>
      <c r="L127" s="707">
        <f t="shared" si="2"/>
        <v>0</v>
      </c>
      <c r="M127" s="708">
        <f t="shared" si="2"/>
        <v>0</v>
      </c>
    </row>
    <row r="128" spans="1:13" ht="15.75">
      <c r="A128" s="630"/>
      <c r="B128" s="670"/>
      <c r="C128" s="672"/>
      <c r="D128" s="672"/>
      <c r="E128" s="672"/>
      <c r="F128" s="672"/>
      <c r="G128" s="700" t="s">
        <v>49</v>
      </c>
      <c r="H128" s="701" t="s">
        <v>15</v>
      </c>
      <c r="I128" s="660" t="s">
        <v>408</v>
      </c>
      <c r="J128" s="706">
        <f>(SUM('Enter consumption data'!N131:'Enter consumption data'!N132))</f>
        <v>0</v>
      </c>
      <c r="K128" s="666">
        <f>(SUM('Enter consumption data'!O131:'Enter consumption data'!O132))</f>
        <v>0</v>
      </c>
      <c r="L128" s="707">
        <f t="shared" si="2"/>
        <v>0</v>
      </c>
      <c r="M128" s="708">
        <f t="shared" si="2"/>
        <v>0</v>
      </c>
    </row>
    <row r="129" spans="1:13" ht="15.75">
      <c r="A129" s="630"/>
      <c r="B129" s="670"/>
      <c r="C129" s="672"/>
      <c r="D129" s="672"/>
      <c r="E129" s="672"/>
      <c r="F129" s="672"/>
      <c r="G129" s="700" t="s">
        <v>50</v>
      </c>
      <c r="H129" s="701" t="s">
        <v>5</v>
      </c>
      <c r="I129" s="660" t="s">
        <v>409</v>
      </c>
      <c r="J129" s="706">
        <f>(SUM('Enter consumption data'!N133:'Enter consumption data'!N134))</f>
        <v>0</v>
      </c>
      <c r="K129" s="666">
        <f>(SUM('Enter consumption data'!O133:'Enter consumption data'!O134))</f>
        <v>0</v>
      </c>
      <c r="L129" s="707">
        <f t="shared" si="2"/>
        <v>0</v>
      </c>
      <c r="M129" s="708">
        <f t="shared" si="2"/>
        <v>0</v>
      </c>
    </row>
    <row r="130" spans="1:13" ht="15.75">
      <c r="A130" s="630"/>
      <c r="B130" s="670"/>
      <c r="C130" s="672"/>
      <c r="D130" s="672"/>
      <c r="E130" s="672"/>
      <c r="F130" s="672"/>
      <c r="G130" s="700" t="s">
        <v>224</v>
      </c>
      <c r="H130" s="701" t="s">
        <v>15</v>
      </c>
      <c r="I130" s="660" t="s">
        <v>410</v>
      </c>
      <c r="J130" s="706">
        <f>(SUM('Enter consumption data'!N135:'Enter consumption data'!N136))</f>
        <v>0</v>
      </c>
      <c r="K130" s="666">
        <f>(SUM('Enter consumption data'!O135:'Enter consumption data'!O136))</f>
        <v>0</v>
      </c>
      <c r="L130" s="707">
        <f>(J130/$J$11)*100</f>
        <v>0</v>
      </c>
      <c r="M130" s="708">
        <f>(K130/$J$11)*100</f>
        <v>0</v>
      </c>
    </row>
    <row r="131" spans="1:13" ht="15.75">
      <c r="A131" s="630"/>
      <c r="B131" s="670"/>
      <c r="C131" s="672"/>
      <c r="D131" s="672"/>
      <c r="E131" s="672"/>
      <c r="F131" s="672"/>
      <c r="G131" s="700" t="s">
        <v>224</v>
      </c>
      <c r="H131" s="701" t="s">
        <v>15</v>
      </c>
      <c r="I131" s="660" t="s">
        <v>769</v>
      </c>
      <c r="J131" s="706">
        <f>(SUM('Enter consumption data'!N137:'Enter consumption data'!N138))</f>
        <v>0</v>
      </c>
      <c r="K131" s="666">
        <f>(SUM('Enter consumption data'!O137:'Enter consumption data'!O138))</f>
        <v>0</v>
      </c>
      <c r="L131" s="707">
        <f t="shared" si="2"/>
        <v>0</v>
      </c>
      <c r="M131" s="708">
        <f t="shared" si="2"/>
        <v>0</v>
      </c>
    </row>
    <row r="132" spans="1:13" ht="16.5" thickBot="1">
      <c r="A132" s="630"/>
      <c r="B132" s="670"/>
      <c r="C132" s="672"/>
      <c r="D132" s="672"/>
      <c r="E132" s="672"/>
      <c r="F132" s="672"/>
      <c r="G132" s="700" t="s">
        <v>224</v>
      </c>
      <c r="H132" s="701" t="s">
        <v>342</v>
      </c>
      <c r="I132" s="660" t="s">
        <v>390</v>
      </c>
      <c r="J132" s="706"/>
      <c r="K132" s="666"/>
      <c r="L132" s="711"/>
      <c r="M132" s="712"/>
    </row>
    <row r="133" spans="1:13" ht="15.75">
      <c r="A133" s="630"/>
      <c r="B133" s="670"/>
      <c r="C133" s="672"/>
      <c r="D133" s="672"/>
      <c r="E133" s="672"/>
      <c r="F133" s="672"/>
      <c r="G133" s="713" t="s">
        <v>51</v>
      </c>
      <c r="H133" s="714" t="s">
        <v>5</v>
      </c>
      <c r="I133" s="655" t="s">
        <v>638</v>
      </c>
      <c r="J133" s="718">
        <f>(SUM('Enter consumption data'!N141:'Enter consumption data'!N142))</f>
        <v>0</v>
      </c>
      <c r="K133" s="675">
        <f>(SUM('Enter consumption data'!O141:'Enter consumption data'!O142))</f>
        <v>0</v>
      </c>
      <c r="L133" s="716">
        <f t="shared" ref="L133:M155" si="3">(J133/$J$11)*100</f>
        <v>0</v>
      </c>
      <c r="M133" s="717">
        <f t="shared" si="3"/>
        <v>0</v>
      </c>
    </row>
    <row r="134" spans="1:13" ht="15.75">
      <c r="A134" s="630"/>
      <c r="B134" s="670"/>
      <c r="C134" s="672"/>
      <c r="D134" s="672"/>
      <c r="E134" s="672"/>
      <c r="F134" s="672"/>
      <c r="G134" s="700" t="s">
        <v>51</v>
      </c>
      <c r="H134" s="701" t="s">
        <v>15</v>
      </c>
      <c r="I134" s="660" t="s">
        <v>639</v>
      </c>
      <c r="J134" s="706">
        <f>(SUM('Enter consumption data'!N143:'Enter consumption data'!N144))</f>
        <v>0</v>
      </c>
      <c r="K134" s="666">
        <f>(SUM('Enter consumption data'!O143:'Enter consumption data'!O144))</f>
        <v>0</v>
      </c>
      <c r="L134" s="707">
        <f t="shared" si="3"/>
        <v>0</v>
      </c>
      <c r="M134" s="708">
        <f t="shared" si="3"/>
        <v>0</v>
      </c>
    </row>
    <row r="135" spans="1:13" ht="15.75">
      <c r="A135" s="630"/>
      <c r="B135" s="670"/>
      <c r="C135" s="672"/>
      <c r="D135" s="672"/>
      <c r="E135" s="672"/>
      <c r="F135" s="672"/>
      <c r="G135" s="700" t="s">
        <v>52</v>
      </c>
      <c r="H135" s="701" t="s">
        <v>5</v>
      </c>
      <c r="I135" s="660" t="s">
        <v>640</v>
      </c>
      <c r="J135" s="706">
        <f>(SUM('Enter consumption data'!N145:'Enter consumption data'!N146))</f>
        <v>0</v>
      </c>
      <c r="K135" s="666">
        <f>(SUM('Enter consumption data'!O145:'Enter consumption data'!O146))</f>
        <v>0</v>
      </c>
      <c r="L135" s="707">
        <f t="shared" si="3"/>
        <v>0</v>
      </c>
      <c r="M135" s="708">
        <f t="shared" si="3"/>
        <v>0</v>
      </c>
    </row>
    <row r="136" spans="1:13" ht="15.75">
      <c r="A136" s="630"/>
      <c r="B136" s="670"/>
      <c r="C136" s="672"/>
      <c r="D136" s="672"/>
      <c r="E136" s="672"/>
      <c r="F136" s="672"/>
      <c r="G136" s="700" t="s">
        <v>52</v>
      </c>
      <c r="H136" s="701" t="s">
        <v>15</v>
      </c>
      <c r="I136" s="660" t="s">
        <v>641</v>
      </c>
      <c r="J136" s="706">
        <f>(SUM('Enter consumption data'!N147:'Enter consumption data'!N148))</f>
        <v>0</v>
      </c>
      <c r="K136" s="666">
        <f>(SUM('Enter consumption data'!O147:'Enter consumption data'!O148))</f>
        <v>0</v>
      </c>
      <c r="L136" s="707">
        <f t="shared" si="3"/>
        <v>0</v>
      </c>
      <c r="M136" s="708">
        <f t="shared" si="3"/>
        <v>0</v>
      </c>
    </row>
    <row r="137" spans="1:13" ht="15.75">
      <c r="A137" s="630"/>
      <c r="B137" s="670"/>
      <c r="C137" s="672"/>
      <c r="D137" s="672"/>
      <c r="E137" s="672"/>
      <c r="F137" s="672"/>
      <c r="G137" s="700" t="s">
        <v>53</v>
      </c>
      <c r="H137" s="701" t="s">
        <v>15</v>
      </c>
      <c r="I137" s="660" t="s">
        <v>411</v>
      </c>
      <c r="J137" s="706">
        <f>(SUM('Enter consumption data'!N149:'Enter consumption data'!N150))</f>
        <v>0</v>
      </c>
      <c r="K137" s="666">
        <f>(SUM('Enter consumption data'!O149:'Enter consumption data'!O150))</f>
        <v>0</v>
      </c>
      <c r="L137" s="707">
        <f t="shared" si="3"/>
        <v>0</v>
      </c>
      <c r="M137" s="708">
        <f t="shared" si="3"/>
        <v>0</v>
      </c>
    </row>
    <row r="138" spans="1:13" ht="15.75">
      <c r="A138" s="630"/>
      <c r="B138" s="670"/>
      <c r="C138" s="672"/>
      <c r="D138" s="672"/>
      <c r="E138" s="672"/>
      <c r="F138" s="672"/>
      <c r="G138" s="700" t="s">
        <v>54</v>
      </c>
      <c r="H138" s="701" t="s">
        <v>5</v>
      </c>
      <c r="I138" s="660" t="s">
        <v>642</v>
      </c>
      <c r="J138" s="706">
        <f>(SUM('Enter consumption data'!N151:'Enter consumption data'!N152))</f>
        <v>0</v>
      </c>
      <c r="K138" s="666">
        <f>(SUM('Enter consumption data'!O151:'Enter consumption data'!O152))</f>
        <v>0</v>
      </c>
      <c r="L138" s="707">
        <f t="shared" si="3"/>
        <v>0</v>
      </c>
      <c r="M138" s="708">
        <f t="shared" si="3"/>
        <v>0</v>
      </c>
    </row>
    <row r="139" spans="1:13" ht="15.75">
      <c r="A139" s="630"/>
      <c r="B139" s="670"/>
      <c r="C139" s="672"/>
      <c r="D139" s="672"/>
      <c r="E139" s="672"/>
      <c r="F139" s="672"/>
      <c r="G139" s="700" t="s">
        <v>54</v>
      </c>
      <c r="H139" s="701" t="s">
        <v>15</v>
      </c>
      <c r="I139" s="660" t="s">
        <v>643</v>
      </c>
      <c r="J139" s="706">
        <f>(SUM('Enter consumption data'!N153:'Enter consumption data'!N154))</f>
        <v>0</v>
      </c>
      <c r="K139" s="666">
        <f>(SUM('Enter consumption data'!O153:'Enter consumption data'!O154))</f>
        <v>0</v>
      </c>
      <c r="L139" s="707">
        <f t="shared" si="3"/>
        <v>0</v>
      </c>
      <c r="M139" s="708">
        <f t="shared" si="3"/>
        <v>0</v>
      </c>
    </row>
    <row r="140" spans="1:13" ht="15.75">
      <c r="A140" s="630"/>
      <c r="B140" s="670"/>
      <c r="C140" s="672"/>
      <c r="D140" s="672"/>
      <c r="E140" s="672"/>
      <c r="F140" s="672"/>
      <c r="G140" s="700" t="s">
        <v>55</v>
      </c>
      <c r="H140" s="701" t="s">
        <v>5</v>
      </c>
      <c r="I140" s="660" t="s">
        <v>644</v>
      </c>
      <c r="J140" s="706">
        <f>(SUM('Enter consumption data'!N155:'Enter consumption data'!N156))</f>
        <v>0</v>
      </c>
      <c r="K140" s="666">
        <f>(SUM('Enter consumption data'!O155:'Enter consumption data'!O156))</f>
        <v>0</v>
      </c>
      <c r="L140" s="707">
        <f t="shared" si="3"/>
        <v>0</v>
      </c>
      <c r="M140" s="708">
        <f t="shared" si="3"/>
        <v>0</v>
      </c>
    </row>
    <row r="141" spans="1:13" ht="16.5" thickBot="1">
      <c r="A141" s="630"/>
      <c r="B141" s="670"/>
      <c r="C141" s="672"/>
      <c r="D141" s="672"/>
      <c r="E141" s="672"/>
      <c r="F141" s="672"/>
      <c r="G141" s="700" t="s">
        <v>55</v>
      </c>
      <c r="H141" s="701" t="s">
        <v>15</v>
      </c>
      <c r="I141" s="660" t="s">
        <v>645</v>
      </c>
      <c r="J141" s="706">
        <f>(SUM('Enter consumption data'!N157:'Enter consumption data'!N158))</f>
        <v>0</v>
      </c>
      <c r="K141" s="666">
        <f>(SUM('Enter consumption data'!O157:'Enter consumption data'!O158))</f>
        <v>0</v>
      </c>
      <c r="L141" s="711">
        <f t="shared" si="3"/>
        <v>0</v>
      </c>
      <c r="M141" s="712">
        <f t="shared" si="3"/>
        <v>0</v>
      </c>
    </row>
    <row r="142" spans="1:13" ht="15.75">
      <c r="A142" s="630"/>
      <c r="B142" s="670"/>
      <c r="C142" s="672"/>
      <c r="D142" s="672"/>
      <c r="E142" s="672"/>
      <c r="F142" s="672"/>
      <c r="G142" s="713" t="s">
        <v>56</v>
      </c>
      <c r="H142" s="714" t="s">
        <v>15</v>
      </c>
      <c r="I142" s="655" t="s">
        <v>412</v>
      </c>
      <c r="J142" s="702">
        <f>(SUM('Enter consumption data'!N159:'Enter consumption data'!N160))</f>
        <v>0</v>
      </c>
      <c r="K142" s="641">
        <f>(SUM('Enter consumption data'!O159:'Enter consumption data'!O160))</f>
        <v>0</v>
      </c>
      <c r="L142" s="716">
        <f t="shared" si="3"/>
        <v>0</v>
      </c>
      <c r="M142" s="717">
        <f t="shared" si="3"/>
        <v>0</v>
      </c>
    </row>
    <row r="143" spans="1:13" ht="16.5" thickBot="1">
      <c r="A143" s="630"/>
      <c r="B143" s="670"/>
      <c r="C143" s="672"/>
      <c r="D143" s="672"/>
      <c r="E143" s="672"/>
      <c r="F143" s="672"/>
      <c r="G143" s="700" t="s">
        <v>57</v>
      </c>
      <c r="H143" s="701" t="s">
        <v>342</v>
      </c>
      <c r="I143" s="660" t="s">
        <v>413</v>
      </c>
      <c r="J143" s="722">
        <f>(SUM('Enter consumption data'!N161:'Enter consumption data'!N162))</f>
        <v>0</v>
      </c>
      <c r="K143" s="680"/>
      <c r="L143" s="723">
        <f t="shared" si="3"/>
        <v>0</v>
      </c>
      <c r="M143" s="724"/>
    </row>
    <row r="144" spans="1:13" ht="15.75">
      <c r="A144" s="630"/>
      <c r="B144" s="670"/>
      <c r="C144" s="672"/>
      <c r="D144" s="672"/>
      <c r="E144" s="672"/>
      <c r="F144" s="672"/>
      <c r="G144" s="713" t="s">
        <v>58</v>
      </c>
      <c r="H144" s="714" t="s">
        <v>15</v>
      </c>
      <c r="I144" s="655" t="s">
        <v>691</v>
      </c>
      <c r="J144" s="674">
        <f>(SUM('Enter consumption data'!N163:'Enter consumption data'!N165))</f>
        <v>0</v>
      </c>
      <c r="K144" s="725">
        <f>(SUM('Enter consumption data'!O163:'Enter consumption data'!O165))</f>
        <v>0</v>
      </c>
      <c r="L144" s="726">
        <f t="shared" si="3"/>
        <v>0</v>
      </c>
      <c r="M144" s="727">
        <f t="shared" si="3"/>
        <v>0</v>
      </c>
    </row>
    <row r="145" spans="1:13" ht="15.75">
      <c r="A145" s="630"/>
      <c r="B145" s="670"/>
      <c r="C145" s="672"/>
      <c r="D145" s="672"/>
      <c r="E145" s="672"/>
      <c r="F145" s="672"/>
      <c r="G145" s="700" t="s">
        <v>59</v>
      </c>
      <c r="H145" s="701" t="s">
        <v>5</v>
      </c>
      <c r="I145" s="660" t="s">
        <v>572</v>
      </c>
      <c r="J145" s="706">
        <f>(SUM('Enter consumption data'!N166:'Enter consumption data'!N170))</f>
        <v>0</v>
      </c>
      <c r="K145" s="666">
        <f>(SUM('Enter consumption data'!O166:'Enter consumption data'!O170))</f>
        <v>0</v>
      </c>
      <c r="L145" s="707">
        <f t="shared" si="3"/>
        <v>0</v>
      </c>
      <c r="M145" s="708">
        <f t="shared" si="3"/>
        <v>0</v>
      </c>
    </row>
    <row r="146" spans="1:13" ht="15.75">
      <c r="A146" s="630"/>
      <c r="B146" s="670"/>
      <c r="C146" s="672"/>
      <c r="D146" s="672"/>
      <c r="E146" s="672"/>
      <c r="F146" s="672"/>
      <c r="G146" s="700" t="s">
        <v>59</v>
      </c>
      <c r="H146" s="701" t="s">
        <v>15</v>
      </c>
      <c r="I146" s="660" t="s">
        <v>573</v>
      </c>
      <c r="J146" s="706">
        <f>(SUM('Enter consumption data'!N171:'Enter consumption data'!N172))</f>
        <v>0</v>
      </c>
      <c r="K146" s="666">
        <f>(SUM('Enter consumption data'!O171:'Enter consumption data'!O172))</f>
        <v>0</v>
      </c>
      <c r="L146" s="707">
        <f t="shared" si="3"/>
        <v>0</v>
      </c>
      <c r="M146" s="708">
        <f t="shared" si="3"/>
        <v>0</v>
      </c>
    </row>
    <row r="147" spans="1:13" ht="15.75">
      <c r="A147" s="630"/>
      <c r="B147" s="670"/>
      <c r="C147" s="672"/>
      <c r="D147" s="672"/>
      <c r="E147" s="672"/>
      <c r="F147" s="672"/>
      <c r="G147" s="700" t="s">
        <v>61</v>
      </c>
      <c r="H147" s="701" t="s">
        <v>5</v>
      </c>
      <c r="I147" s="660" t="s">
        <v>692</v>
      </c>
      <c r="J147" s="706">
        <f>(SUM('Enter consumption data'!N173:'Enter consumption data'!N175))</f>
        <v>0</v>
      </c>
      <c r="K147" s="666">
        <f>(SUM('Enter consumption data'!O173:'Enter consumption data'!O175))</f>
        <v>0</v>
      </c>
      <c r="L147" s="707">
        <f t="shared" si="3"/>
        <v>0</v>
      </c>
      <c r="M147" s="708">
        <f t="shared" si="3"/>
        <v>0</v>
      </c>
    </row>
    <row r="148" spans="1:13" ht="15.75">
      <c r="A148" s="630"/>
      <c r="B148" s="670"/>
      <c r="C148" s="672"/>
      <c r="D148" s="672"/>
      <c r="E148" s="672"/>
      <c r="F148" s="672"/>
      <c r="G148" s="719" t="s">
        <v>60</v>
      </c>
      <c r="H148" s="720" t="s">
        <v>15</v>
      </c>
      <c r="I148" s="728" t="s">
        <v>414</v>
      </c>
      <c r="J148" s="706">
        <f>(SUM('Enter consumption data'!N176:'Enter consumption data'!N178))</f>
        <v>0</v>
      </c>
      <c r="K148" s="666">
        <f>(SUM('Enter consumption data'!O176:'Enter consumption data'!O178))</f>
        <v>0</v>
      </c>
      <c r="L148" s="707">
        <f t="shared" si="3"/>
        <v>0</v>
      </c>
      <c r="M148" s="708">
        <f t="shared" si="3"/>
        <v>0</v>
      </c>
    </row>
    <row r="149" spans="1:13" ht="15.75">
      <c r="A149" s="630"/>
      <c r="B149" s="670"/>
      <c r="C149" s="672"/>
      <c r="D149" s="672"/>
      <c r="E149" s="672"/>
      <c r="F149" s="672"/>
      <c r="G149" s="700" t="s">
        <v>62</v>
      </c>
      <c r="H149" s="701" t="s">
        <v>15</v>
      </c>
      <c r="I149" s="660" t="s">
        <v>415</v>
      </c>
      <c r="J149" s="706">
        <f>(SUM('Enter consumption data'!N179:'Enter consumption data'!N181))</f>
        <v>0</v>
      </c>
      <c r="K149" s="666">
        <f>(SUM('Enter consumption data'!O179:'Enter consumption data'!O181))</f>
        <v>0</v>
      </c>
      <c r="L149" s="707">
        <f t="shared" si="3"/>
        <v>0</v>
      </c>
      <c r="M149" s="708">
        <f t="shared" si="3"/>
        <v>0</v>
      </c>
    </row>
    <row r="150" spans="1:13" ht="15.75">
      <c r="A150" s="630"/>
      <c r="B150" s="670"/>
      <c r="C150" s="672"/>
      <c r="D150" s="672"/>
      <c r="E150" s="672"/>
      <c r="F150" s="672"/>
      <c r="G150" s="719" t="s">
        <v>230</v>
      </c>
      <c r="H150" s="720" t="s">
        <v>5</v>
      </c>
      <c r="I150" s="721" t="s">
        <v>646</v>
      </c>
      <c r="J150" s="706">
        <f>(SUM('Enter consumption data'!N182:'Enter consumption data'!N183))</f>
        <v>0</v>
      </c>
      <c r="K150" s="666">
        <f>(SUM('Enter consumption data'!O182:'Enter consumption data'!O183))</f>
        <v>0</v>
      </c>
      <c r="L150" s="707">
        <f t="shared" si="3"/>
        <v>0</v>
      </c>
      <c r="M150" s="708">
        <f t="shared" si="3"/>
        <v>0</v>
      </c>
    </row>
    <row r="151" spans="1:13" ht="15.75">
      <c r="A151" s="630"/>
      <c r="B151" s="670"/>
      <c r="C151" s="672"/>
      <c r="D151" s="672"/>
      <c r="E151" s="672"/>
      <c r="F151" s="672"/>
      <c r="G151" s="700" t="s">
        <v>230</v>
      </c>
      <c r="H151" s="701" t="s">
        <v>15</v>
      </c>
      <c r="I151" s="660" t="s">
        <v>647</v>
      </c>
      <c r="J151" s="706">
        <f>(SUM('Enter consumption data'!N184:'Enter consumption data'!N185))</f>
        <v>0</v>
      </c>
      <c r="K151" s="666">
        <f>(SUM('Enter consumption data'!O184:'Enter consumption data'!O185))</f>
        <v>0</v>
      </c>
      <c r="L151" s="707">
        <f t="shared" si="3"/>
        <v>0</v>
      </c>
      <c r="M151" s="708">
        <f t="shared" si="3"/>
        <v>0</v>
      </c>
    </row>
    <row r="152" spans="1:13" ht="15.75">
      <c r="A152" s="630"/>
      <c r="B152" s="670"/>
      <c r="C152" s="672"/>
      <c r="D152" s="672"/>
      <c r="E152" s="672"/>
      <c r="F152" s="672"/>
      <c r="G152" s="700" t="s">
        <v>230</v>
      </c>
      <c r="H152" s="701" t="s">
        <v>5</v>
      </c>
      <c r="I152" s="660" t="s">
        <v>648</v>
      </c>
      <c r="J152" s="706">
        <f>(SUM('Enter consumption data'!N186:'Enter consumption data'!N187))</f>
        <v>0</v>
      </c>
      <c r="K152" s="666">
        <f>(SUM('Enter consumption data'!O186:'Enter consumption data'!O187))</f>
        <v>0</v>
      </c>
      <c r="L152" s="707">
        <f>(J152/$J$11)*100</f>
        <v>0</v>
      </c>
      <c r="M152" s="708">
        <f>(K152/$J$11)*100</f>
        <v>0</v>
      </c>
    </row>
    <row r="153" spans="1:13" ht="15.75">
      <c r="A153" s="630"/>
      <c r="B153" s="670"/>
      <c r="C153" s="672"/>
      <c r="D153" s="672"/>
      <c r="E153" s="672"/>
      <c r="F153" s="672"/>
      <c r="G153" s="700" t="s">
        <v>230</v>
      </c>
      <c r="H153" s="701" t="s">
        <v>15</v>
      </c>
      <c r="I153" s="660" t="s">
        <v>649</v>
      </c>
      <c r="J153" s="706">
        <f>(SUM('Enter consumption data'!N188:'Enter consumption data'!N189))</f>
        <v>0</v>
      </c>
      <c r="K153" s="666">
        <f>(SUM('Enter consumption data'!O188:'Enter consumption data'!O189))</f>
        <v>0</v>
      </c>
      <c r="L153" s="707">
        <f>(J153/$J$11)*100</f>
        <v>0</v>
      </c>
      <c r="M153" s="708">
        <f>(K153/$J$11)*100</f>
        <v>0</v>
      </c>
    </row>
    <row r="154" spans="1:13" ht="15.75">
      <c r="A154" s="630"/>
      <c r="B154" s="670"/>
      <c r="C154" s="672"/>
      <c r="D154" s="672"/>
      <c r="E154" s="672"/>
      <c r="F154" s="672"/>
      <c r="G154" s="700" t="s">
        <v>230</v>
      </c>
      <c r="H154" s="701" t="s">
        <v>5</v>
      </c>
      <c r="I154" s="660" t="s">
        <v>765</v>
      </c>
      <c r="J154" s="706">
        <f>(SUM('Enter consumption data'!N190:'Enter consumption data'!N191))</f>
        <v>0</v>
      </c>
      <c r="K154" s="666">
        <f>(SUM('Enter consumption data'!O190:'Enter consumption data'!O191))</f>
        <v>0</v>
      </c>
      <c r="L154" s="707">
        <f t="shared" si="3"/>
        <v>0</v>
      </c>
      <c r="M154" s="708">
        <f t="shared" si="3"/>
        <v>0</v>
      </c>
    </row>
    <row r="155" spans="1:13" ht="15.75">
      <c r="A155" s="630"/>
      <c r="B155" s="670"/>
      <c r="C155" s="672"/>
      <c r="D155" s="672"/>
      <c r="E155" s="672"/>
      <c r="F155" s="672"/>
      <c r="G155" s="700" t="s">
        <v>230</v>
      </c>
      <c r="H155" s="701" t="s">
        <v>15</v>
      </c>
      <c r="I155" s="660" t="s">
        <v>766</v>
      </c>
      <c r="J155" s="706">
        <f>(SUM('Enter consumption data'!N192:'Enter consumption data'!N193))</f>
        <v>0</v>
      </c>
      <c r="K155" s="666">
        <f>(SUM('Enter consumption data'!O192:'Enter consumption data'!O193))</f>
        <v>0</v>
      </c>
      <c r="L155" s="707">
        <f t="shared" si="3"/>
        <v>0</v>
      </c>
      <c r="M155" s="708">
        <f t="shared" si="3"/>
        <v>0</v>
      </c>
    </row>
    <row r="156" spans="1:13" ht="16.5" thickBot="1">
      <c r="A156" s="630"/>
      <c r="B156" s="670"/>
      <c r="C156" s="672"/>
      <c r="D156" s="672"/>
      <c r="E156" s="672"/>
      <c r="F156" s="672"/>
      <c r="G156" s="700" t="s">
        <v>230</v>
      </c>
      <c r="H156" s="701" t="s">
        <v>342</v>
      </c>
      <c r="I156" s="660" t="s">
        <v>416</v>
      </c>
      <c r="J156" s="706"/>
      <c r="K156" s="666"/>
      <c r="L156" s="711"/>
      <c r="M156" s="712"/>
    </row>
    <row r="157" spans="1:13" ht="15.75">
      <c r="A157" s="630"/>
      <c r="B157" s="670"/>
      <c r="C157" s="672"/>
      <c r="D157" s="672"/>
      <c r="E157" s="672"/>
      <c r="F157" s="672"/>
      <c r="G157" s="729" t="s">
        <v>579</v>
      </c>
      <c r="H157" s="730" t="s">
        <v>5</v>
      </c>
      <c r="I157" s="731" t="s">
        <v>417</v>
      </c>
      <c r="J157" s="718">
        <f>(SUM('Enter consumption data'!N196:'Enter consumption data'!N197))</f>
        <v>0</v>
      </c>
      <c r="K157" s="675">
        <f>(SUM('Enter consumption data'!O196:'Enter consumption data'!O197))</f>
        <v>0</v>
      </c>
      <c r="L157" s="716">
        <f t="shared" ref="L157:M172" si="4">(J157/$J$11)*100</f>
        <v>0</v>
      </c>
      <c r="M157" s="717">
        <f t="shared" si="4"/>
        <v>0</v>
      </c>
    </row>
    <row r="158" spans="1:13" ht="15.75">
      <c r="A158" s="630"/>
      <c r="B158" s="670"/>
      <c r="C158" s="672"/>
      <c r="D158" s="672"/>
      <c r="E158" s="672"/>
      <c r="F158" s="672"/>
      <c r="G158" s="732" t="s">
        <v>580</v>
      </c>
      <c r="H158" s="733" t="s">
        <v>15</v>
      </c>
      <c r="I158" s="734" t="s">
        <v>418</v>
      </c>
      <c r="J158" s="706">
        <f>(SUM('Enter consumption data'!N198:'Enter consumption data'!N199))</f>
        <v>0</v>
      </c>
      <c r="K158" s="666">
        <f>(SUM('Enter consumption data'!O198:'Enter consumption data'!O199))</f>
        <v>0</v>
      </c>
      <c r="L158" s="707">
        <f t="shared" si="4"/>
        <v>0</v>
      </c>
      <c r="M158" s="708">
        <f t="shared" si="4"/>
        <v>0</v>
      </c>
    </row>
    <row r="159" spans="1:13" ht="15.75">
      <c r="A159" s="630"/>
      <c r="B159" s="670"/>
      <c r="C159" s="672"/>
      <c r="D159" s="672"/>
      <c r="E159" s="672"/>
      <c r="F159" s="672"/>
      <c r="G159" s="732" t="s">
        <v>581</v>
      </c>
      <c r="H159" s="733" t="s">
        <v>15</v>
      </c>
      <c r="I159" s="734" t="s">
        <v>419</v>
      </c>
      <c r="J159" s="706">
        <f>(SUM('Enter consumption data'!N200:'Enter consumption data'!N201))</f>
        <v>0</v>
      </c>
      <c r="K159" s="666">
        <f>(SUM('Enter consumption data'!O200:'Enter consumption data'!O201))</f>
        <v>0</v>
      </c>
      <c r="L159" s="707">
        <f t="shared" si="4"/>
        <v>0</v>
      </c>
      <c r="M159" s="708">
        <f t="shared" si="4"/>
        <v>0</v>
      </c>
    </row>
    <row r="160" spans="1:13" ht="15.75">
      <c r="A160" s="630"/>
      <c r="B160" s="670"/>
      <c r="C160" s="672"/>
      <c r="D160" s="672"/>
      <c r="E160" s="672"/>
      <c r="F160" s="672"/>
      <c r="G160" s="732" t="s">
        <v>582</v>
      </c>
      <c r="H160" s="733" t="s">
        <v>15</v>
      </c>
      <c r="I160" s="734" t="s">
        <v>420</v>
      </c>
      <c r="J160" s="706">
        <f>(SUM('Enter consumption data'!N202:'Enter consumption data'!N203))</f>
        <v>0</v>
      </c>
      <c r="K160" s="666">
        <f>(SUM('Enter consumption data'!O202:'Enter consumption data'!O203))</f>
        <v>0</v>
      </c>
      <c r="L160" s="707">
        <f t="shared" si="4"/>
        <v>0</v>
      </c>
      <c r="M160" s="708">
        <f t="shared" si="4"/>
        <v>0</v>
      </c>
    </row>
    <row r="161" spans="1:13" ht="15.75">
      <c r="A161" s="630"/>
      <c r="B161" s="670"/>
      <c r="C161" s="672"/>
      <c r="D161" s="672"/>
      <c r="E161" s="672"/>
      <c r="F161" s="672"/>
      <c r="G161" s="732" t="s">
        <v>587</v>
      </c>
      <c r="H161" s="733" t="s">
        <v>5</v>
      </c>
      <c r="I161" s="734" t="s">
        <v>421</v>
      </c>
      <c r="J161" s="706">
        <f>(SUM('Enter consumption data'!N204:'Enter consumption data'!N207))</f>
        <v>0</v>
      </c>
      <c r="K161" s="666">
        <f>(SUM('Enter consumption data'!O204:'Enter consumption data'!O207))</f>
        <v>0</v>
      </c>
      <c r="L161" s="707">
        <f t="shared" si="4"/>
        <v>0</v>
      </c>
      <c r="M161" s="708">
        <f t="shared" si="4"/>
        <v>0</v>
      </c>
    </row>
    <row r="162" spans="1:13" ht="15.75">
      <c r="A162" s="630"/>
      <c r="B162" s="670"/>
      <c r="C162" s="672"/>
      <c r="D162" s="672"/>
      <c r="E162" s="672"/>
      <c r="F162" s="672"/>
      <c r="G162" s="732" t="s">
        <v>593</v>
      </c>
      <c r="H162" s="733" t="s">
        <v>15</v>
      </c>
      <c r="I162" s="734" t="s">
        <v>422</v>
      </c>
      <c r="J162" s="706">
        <f>(SUM('Enter consumption data'!N208:'Enter consumption data'!N209))</f>
        <v>0</v>
      </c>
      <c r="K162" s="666">
        <f>(SUM('Enter consumption data'!O208:'Enter consumption data'!O209))</f>
        <v>0</v>
      </c>
      <c r="L162" s="707">
        <f t="shared" si="4"/>
        <v>0</v>
      </c>
      <c r="M162" s="708">
        <f t="shared" si="4"/>
        <v>0</v>
      </c>
    </row>
    <row r="163" spans="1:13" ht="15.75">
      <c r="A163" s="630"/>
      <c r="B163" s="670"/>
      <c r="C163" s="672"/>
      <c r="D163" s="672"/>
      <c r="E163" s="672"/>
      <c r="F163" s="672"/>
      <c r="G163" s="732" t="s">
        <v>600</v>
      </c>
      <c r="H163" s="733" t="s">
        <v>5</v>
      </c>
      <c r="I163" s="734" t="s">
        <v>423</v>
      </c>
      <c r="J163" s="706">
        <f>(SUM('Enter consumption data'!N210:'Enter consumption data'!N211))</f>
        <v>0</v>
      </c>
      <c r="K163" s="666">
        <f>(SUM('Enter consumption data'!O210:'Enter consumption data'!O211))</f>
        <v>0</v>
      </c>
      <c r="L163" s="707">
        <f t="shared" si="4"/>
        <v>0</v>
      </c>
      <c r="M163" s="708">
        <f t="shared" si="4"/>
        <v>0</v>
      </c>
    </row>
    <row r="164" spans="1:13" ht="15.75">
      <c r="A164" s="630"/>
      <c r="B164" s="670"/>
      <c r="C164" s="672"/>
      <c r="D164" s="672"/>
      <c r="E164" s="672"/>
      <c r="F164" s="672"/>
      <c r="G164" s="732" t="s">
        <v>607</v>
      </c>
      <c r="H164" s="733" t="s">
        <v>15</v>
      </c>
      <c r="I164" s="734" t="s">
        <v>424</v>
      </c>
      <c r="J164" s="706">
        <f>(SUM('Enter consumption data'!N212:'Enter consumption data'!N213))</f>
        <v>0</v>
      </c>
      <c r="K164" s="666">
        <f>(SUM('Enter consumption data'!O212:'Enter consumption data'!O213))</f>
        <v>0</v>
      </c>
      <c r="L164" s="707">
        <f t="shared" si="4"/>
        <v>0</v>
      </c>
      <c r="M164" s="708">
        <f t="shared" si="4"/>
        <v>0</v>
      </c>
    </row>
    <row r="165" spans="1:13" ht="15.75">
      <c r="A165" s="630"/>
      <c r="B165" s="670"/>
      <c r="C165" s="672"/>
      <c r="D165" s="672"/>
      <c r="E165" s="672"/>
      <c r="F165" s="672"/>
      <c r="G165" s="732" t="s">
        <v>608</v>
      </c>
      <c r="H165" s="733" t="s">
        <v>5</v>
      </c>
      <c r="I165" s="734" t="s">
        <v>650</v>
      </c>
      <c r="J165" s="706">
        <f>(SUM('Enter consumption data'!N214:'Enter consumption data'!N215))</f>
        <v>0</v>
      </c>
      <c r="K165" s="666">
        <f>(SUM('Enter consumption data'!O214:'Enter consumption data'!O215))</f>
        <v>0</v>
      </c>
      <c r="L165" s="707">
        <f t="shared" si="4"/>
        <v>0</v>
      </c>
      <c r="M165" s="708">
        <f t="shared" si="4"/>
        <v>0</v>
      </c>
    </row>
    <row r="166" spans="1:13" ht="15.75">
      <c r="A166" s="630"/>
      <c r="B166" s="670"/>
      <c r="C166" s="672"/>
      <c r="D166" s="672"/>
      <c r="E166" s="672"/>
      <c r="F166" s="672"/>
      <c r="G166" s="732" t="s">
        <v>608</v>
      </c>
      <c r="H166" s="733" t="s">
        <v>15</v>
      </c>
      <c r="I166" s="734" t="s">
        <v>651</v>
      </c>
      <c r="J166" s="706">
        <f>(SUM('Enter consumption data'!N216:'Enter consumption data'!N217))</f>
        <v>0</v>
      </c>
      <c r="K166" s="666">
        <f>(SUM('Enter consumption data'!O216:'Enter consumption data'!O217))</f>
        <v>0</v>
      </c>
      <c r="L166" s="707">
        <f t="shared" si="4"/>
        <v>0</v>
      </c>
      <c r="M166" s="708">
        <f t="shared" si="4"/>
        <v>0</v>
      </c>
    </row>
    <row r="167" spans="1:13" ht="15.75">
      <c r="A167" s="630"/>
      <c r="B167" s="670"/>
      <c r="C167" s="672"/>
      <c r="D167" s="672"/>
      <c r="E167" s="672"/>
      <c r="F167" s="672"/>
      <c r="G167" s="732" t="s">
        <v>611</v>
      </c>
      <c r="H167" s="735" t="s">
        <v>342</v>
      </c>
      <c r="I167" s="734" t="s">
        <v>425</v>
      </c>
      <c r="J167" s="706">
        <f>(SUM('Enter consumption data'!N218:'Enter consumption data'!N219))</f>
        <v>0</v>
      </c>
      <c r="K167" s="666"/>
      <c r="L167" s="707">
        <f t="shared" si="4"/>
        <v>0</v>
      </c>
      <c r="M167" s="708"/>
    </row>
    <row r="168" spans="1:13" ht="15.75">
      <c r="A168" s="630"/>
      <c r="B168" s="670"/>
      <c r="C168" s="672"/>
      <c r="D168" s="672"/>
      <c r="E168" s="672"/>
      <c r="F168" s="672"/>
      <c r="G168" s="732" t="s">
        <v>612</v>
      </c>
      <c r="H168" s="735" t="s">
        <v>342</v>
      </c>
      <c r="I168" s="734" t="s">
        <v>426</v>
      </c>
      <c r="J168" s="706">
        <f>(SUM('Enter consumption data'!N220:'Enter consumption data'!N221))</f>
        <v>0</v>
      </c>
      <c r="K168" s="666"/>
      <c r="L168" s="707">
        <f t="shared" si="4"/>
        <v>0</v>
      </c>
      <c r="M168" s="708"/>
    </row>
    <row r="169" spans="1:13" ht="16.5" thickBot="1">
      <c r="A169" s="630"/>
      <c r="B169" s="670"/>
      <c r="C169" s="672"/>
      <c r="D169" s="672"/>
      <c r="E169" s="672"/>
      <c r="F169" s="672"/>
      <c r="G169" s="732" t="s">
        <v>613</v>
      </c>
      <c r="H169" s="735" t="s">
        <v>15</v>
      </c>
      <c r="I169" s="734" t="s">
        <v>427</v>
      </c>
      <c r="J169" s="706">
        <f>(SUM('Enter consumption data'!N222:'Enter consumption data'!N223))</f>
        <v>0</v>
      </c>
      <c r="K169" s="680">
        <f>(SUM('Enter consumption data'!O222:'Enter consumption data'!O223))</f>
        <v>0</v>
      </c>
      <c r="L169" s="711">
        <f t="shared" si="4"/>
        <v>0</v>
      </c>
      <c r="M169" s="712">
        <f t="shared" si="4"/>
        <v>0</v>
      </c>
    </row>
    <row r="170" spans="1:13" ht="15.75">
      <c r="A170" s="630"/>
      <c r="B170" s="670"/>
      <c r="C170" s="672"/>
      <c r="D170" s="672"/>
      <c r="E170" s="672"/>
      <c r="F170" s="672"/>
      <c r="G170" s="729" t="s">
        <v>583</v>
      </c>
      <c r="H170" s="730" t="s">
        <v>15</v>
      </c>
      <c r="I170" s="736" t="s">
        <v>428</v>
      </c>
      <c r="J170" s="676">
        <f>(SUM('Enter consumption data'!N224:'Enter consumption data'!N226))</f>
        <v>0</v>
      </c>
      <c r="K170" s="683">
        <f>(SUM('Enter consumption data'!O224:'Enter consumption data'!O226))</f>
        <v>0</v>
      </c>
      <c r="L170" s="716">
        <f t="shared" si="4"/>
        <v>0</v>
      </c>
      <c r="M170" s="717">
        <f t="shared" si="4"/>
        <v>0</v>
      </c>
    </row>
    <row r="171" spans="1:13" ht="15.75">
      <c r="A171" s="630"/>
      <c r="B171" s="670"/>
      <c r="C171" s="672"/>
      <c r="D171" s="672"/>
      <c r="E171" s="672"/>
      <c r="F171" s="672"/>
      <c r="G171" s="732" t="s">
        <v>584</v>
      </c>
      <c r="H171" s="733" t="s">
        <v>5</v>
      </c>
      <c r="I171" s="734" t="s">
        <v>429</v>
      </c>
      <c r="J171" s="665">
        <f>(SUM('Enter consumption data'!N227:'Enter consumption data'!N229))</f>
        <v>0</v>
      </c>
      <c r="K171" s="737">
        <f>(SUM('Enter consumption data'!O227:'Enter consumption data'!O229))</f>
        <v>0</v>
      </c>
      <c r="L171" s="707">
        <f t="shared" si="4"/>
        <v>0</v>
      </c>
      <c r="M171" s="708">
        <f t="shared" si="4"/>
        <v>0</v>
      </c>
    </row>
    <row r="172" spans="1:13" ht="15.75">
      <c r="A172" s="630"/>
      <c r="B172" s="670"/>
      <c r="C172" s="672"/>
      <c r="D172" s="672"/>
      <c r="E172" s="672"/>
      <c r="F172" s="672"/>
      <c r="G172" s="732" t="s">
        <v>584</v>
      </c>
      <c r="H172" s="733" t="s">
        <v>15</v>
      </c>
      <c r="I172" s="734" t="s">
        <v>430</v>
      </c>
      <c r="J172" s="665">
        <f>(SUM('Enter consumption data'!N230:'Enter consumption data'!N233))</f>
        <v>0</v>
      </c>
      <c r="K172" s="737">
        <f>(SUM('Enter consumption data'!O230:'Enter consumption data'!O233))</f>
        <v>0</v>
      </c>
      <c r="L172" s="707">
        <f t="shared" si="4"/>
        <v>0</v>
      </c>
      <c r="M172" s="708">
        <f t="shared" si="4"/>
        <v>0</v>
      </c>
    </row>
    <row r="173" spans="1:13" ht="15.75">
      <c r="A173" s="630"/>
      <c r="B173" s="670"/>
      <c r="C173" s="672"/>
      <c r="D173" s="672"/>
      <c r="E173" s="672"/>
      <c r="F173" s="672"/>
      <c r="G173" s="732" t="s">
        <v>585</v>
      </c>
      <c r="H173" s="733" t="s">
        <v>15</v>
      </c>
      <c r="I173" s="734" t="s">
        <v>431</v>
      </c>
      <c r="J173" s="665">
        <f>(SUM('Enter consumption data'!N234:'Enter consumption data'!N235))</f>
        <v>0</v>
      </c>
      <c r="K173" s="737">
        <f>(SUM('Enter consumption data'!O234:'Enter consumption data'!O235))</f>
        <v>0</v>
      </c>
      <c r="L173" s="707">
        <f t="shared" ref="L173:M209" si="5">(J173/$J$11)*100</f>
        <v>0</v>
      </c>
      <c r="M173" s="708">
        <f t="shared" si="5"/>
        <v>0</v>
      </c>
    </row>
    <row r="174" spans="1:13" ht="15.75">
      <c r="A174" s="630"/>
      <c r="B174" s="670"/>
      <c r="C174" s="672"/>
      <c r="D174" s="672"/>
      <c r="E174" s="672"/>
      <c r="F174" s="672"/>
      <c r="G174" s="732" t="s">
        <v>586</v>
      </c>
      <c r="H174" s="733" t="s">
        <v>5</v>
      </c>
      <c r="I174" s="734" t="s">
        <v>432</v>
      </c>
      <c r="J174" s="665">
        <f>(SUM('Enter consumption data'!N236:'Enter consumption data'!N240))</f>
        <v>0</v>
      </c>
      <c r="K174" s="737">
        <f>(SUM('Enter consumption data'!O236:'Enter consumption data'!O240))</f>
        <v>0</v>
      </c>
      <c r="L174" s="707">
        <f t="shared" si="5"/>
        <v>0</v>
      </c>
      <c r="M174" s="708">
        <f t="shared" si="5"/>
        <v>0</v>
      </c>
    </row>
    <row r="175" spans="1:13" ht="15.75">
      <c r="A175" s="630"/>
      <c r="B175" s="670"/>
      <c r="C175" s="672"/>
      <c r="D175" s="672"/>
      <c r="E175" s="672"/>
      <c r="F175" s="672"/>
      <c r="G175" s="732" t="s">
        <v>592</v>
      </c>
      <c r="H175" s="733" t="s">
        <v>15</v>
      </c>
      <c r="I175" s="734" t="s">
        <v>433</v>
      </c>
      <c r="J175" s="665">
        <f>(SUM('Enter consumption data'!N241:'Enter consumption data'!N242))</f>
        <v>0</v>
      </c>
      <c r="K175" s="737">
        <f>(SUM('Enter consumption data'!O241:'Enter consumption data'!O242))</f>
        <v>0</v>
      </c>
      <c r="L175" s="707">
        <f t="shared" si="5"/>
        <v>0</v>
      </c>
      <c r="M175" s="708">
        <f t="shared" si="5"/>
        <v>0</v>
      </c>
    </row>
    <row r="176" spans="1:13" ht="15.75">
      <c r="A176" s="630"/>
      <c r="B176" s="670"/>
      <c r="C176" s="672"/>
      <c r="D176" s="672"/>
      <c r="E176" s="672"/>
      <c r="F176" s="672"/>
      <c r="G176" s="732" t="s">
        <v>597</v>
      </c>
      <c r="H176" s="733" t="s">
        <v>15</v>
      </c>
      <c r="I176" s="734" t="s">
        <v>596</v>
      </c>
      <c r="J176" s="665">
        <f>(SUM('Enter consumption data'!N243:'Enter consumption data'!N244))</f>
        <v>0</v>
      </c>
      <c r="K176" s="737">
        <f>(SUM('Enter consumption data'!O243:'Enter consumption data'!O244))</f>
        <v>0</v>
      </c>
      <c r="L176" s="707">
        <f t="shared" si="5"/>
        <v>0</v>
      </c>
      <c r="M176" s="708">
        <f t="shared" si="5"/>
        <v>0</v>
      </c>
    </row>
    <row r="177" spans="1:13" ht="15.75">
      <c r="A177" s="630"/>
      <c r="B177" s="670"/>
      <c r="C177" s="672"/>
      <c r="D177" s="672"/>
      <c r="E177" s="672"/>
      <c r="F177" s="672"/>
      <c r="G177" s="732" t="s">
        <v>599</v>
      </c>
      <c r="H177" s="733" t="s">
        <v>15</v>
      </c>
      <c r="I177" s="734" t="s">
        <v>434</v>
      </c>
      <c r="J177" s="665">
        <f>(SUM('Enter consumption data'!N245:'Enter consumption data'!N246))</f>
        <v>0</v>
      </c>
      <c r="K177" s="737">
        <f>(SUM('Enter consumption data'!O245:'Enter consumption data'!O246))</f>
        <v>0</v>
      </c>
      <c r="L177" s="707">
        <f t="shared" si="5"/>
        <v>0</v>
      </c>
      <c r="M177" s="708">
        <f t="shared" si="5"/>
        <v>0</v>
      </c>
    </row>
    <row r="178" spans="1:13" ht="15.75">
      <c r="A178" s="630"/>
      <c r="B178" s="670"/>
      <c r="C178" s="672"/>
      <c r="D178" s="672"/>
      <c r="E178" s="672"/>
      <c r="F178" s="672"/>
      <c r="G178" s="732" t="s">
        <v>615</v>
      </c>
      <c r="H178" s="733" t="s">
        <v>5</v>
      </c>
      <c r="I178" s="734" t="s">
        <v>435</v>
      </c>
      <c r="J178" s="665">
        <f>(SUM('Enter consumption data'!N247:'Enter consumption data'!N249))</f>
        <v>0</v>
      </c>
      <c r="K178" s="737">
        <f>(SUM('Enter consumption data'!O247:'Enter consumption data'!O249))</f>
        <v>0</v>
      </c>
      <c r="L178" s="707">
        <f t="shared" si="5"/>
        <v>0</v>
      </c>
      <c r="M178" s="708">
        <f t="shared" si="5"/>
        <v>0</v>
      </c>
    </row>
    <row r="179" spans="1:13" ht="15.75">
      <c r="A179" s="630"/>
      <c r="B179" s="670"/>
      <c r="C179" s="672"/>
      <c r="D179" s="672"/>
      <c r="E179" s="672"/>
      <c r="F179" s="672"/>
      <c r="G179" s="732" t="s">
        <v>617</v>
      </c>
      <c r="H179" s="735" t="s">
        <v>342</v>
      </c>
      <c r="I179" s="734" t="s">
        <v>436</v>
      </c>
      <c r="J179" s="665">
        <f>(SUM('Enter consumption data'!N250:'Enter consumption data'!N251))</f>
        <v>0</v>
      </c>
      <c r="K179" s="737"/>
      <c r="L179" s="707">
        <f t="shared" si="5"/>
        <v>0</v>
      </c>
      <c r="M179" s="708"/>
    </row>
    <row r="180" spans="1:13" ht="15.75">
      <c r="A180" s="630"/>
      <c r="B180" s="670"/>
      <c r="C180" s="672"/>
      <c r="D180" s="672"/>
      <c r="E180" s="672"/>
      <c r="F180" s="672"/>
      <c r="G180" s="732" t="s">
        <v>618</v>
      </c>
      <c r="H180" s="735" t="s">
        <v>5</v>
      </c>
      <c r="I180" s="734" t="s">
        <v>437</v>
      </c>
      <c r="J180" s="665">
        <f>(SUM('Enter consumption data'!N252:'Enter consumption data'!N255))</f>
        <v>0</v>
      </c>
      <c r="K180" s="737">
        <f>(SUM('Enter consumption data'!O252:'Enter consumption data'!O255))</f>
        <v>0</v>
      </c>
      <c r="L180" s="711">
        <f>(J180/$J$11)*100</f>
        <v>0</v>
      </c>
      <c r="M180" s="712">
        <f>(K180/$J$11)*100</f>
        <v>0</v>
      </c>
    </row>
    <row r="181" spans="1:13" ht="16.5" thickBot="1">
      <c r="A181" s="630"/>
      <c r="B181" s="670"/>
      <c r="C181" s="672"/>
      <c r="D181" s="672"/>
      <c r="E181" s="672"/>
      <c r="F181" s="672"/>
      <c r="G181" s="732" t="s">
        <v>743</v>
      </c>
      <c r="H181" s="735" t="s">
        <v>15</v>
      </c>
      <c r="I181" s="734" t="s">
        <v>742</v>
      </c>
      <c r="J181" s="665">
        <f>(SUM('Enter consumption data'!N256:'Enter consumption data'!N257))</f>
        <v>0</v>
      </c>
      <c r="K181" s="737">
        <f>(SUM('Enter consumption data'!O256:'Enter consumption data'!O257))</f>
        <v>0</v>
      </c>
      <c r="L181" s="711">
        <f t="shared" si="5"/>
        <v>0</v>
      </c>
      <c r="M181" s="712">
        <f t="shared" si="5"/>
        <v>0</v>
      </c>
    </row>
    <row r="182" spans="1:13" ht="15.75">
      <c r="A182" s="630"/>
      <c r="B182" s="670"/>
      <c r="C182" s="672"/>
      <c r="D182" s="672"/>
      <c r="E182" s="672"/>
      <c r="F182" s="672"/>
      <c r="G182" s="729" t="s">
        <v>588</v>
      </c>
      <c r="H182" s="730" t="s">
        <v>15</v>
      </c>
      <c r="I182" s="736" t="s">
        <v>382</v>
      </c>
      <c r="J182" s="676">
        <f>(SUM('Enter consumption data'!N258:'Enter consumption data'!N260))</f>
        <v>0</v>
      </c>
      <c r="K182" s="738">
        <f>(SUM('Enter consumption data'!O258:'Enter consumption data'!O260))</f>
        <v>0</v>
      </c>
      <c r="L182" s="716">
        <f t="shared" si="5"/>
        <v>0</v>
      </c>
      <c r="M182" s="717">
        <f t="shared" si="5"/>
        <v>0</v>
      </c>
    </row>
    <row r="183" spans="1:13" ht="15.75">
      <c r="A183" s="630"/>
      <c r="B183" s="670"/>
      <c r="C183" s="672"/>
      <c r="D183" s="672"/>
      <c r="E183" s="672"/>
      <c r="F183" s="672"/>
      <c r="G183" s="732" t="s">
        <v>589</v>
      </c>
      <c r="H183" s="733" t="s">
        <v>15</v>
      </c>
      <c r="I183" s="734" t="s">
        <v>381</v>
      </c>
      <c r="J183" s="665">
        <f>(SUM('Enter consumption data'!N261:'Enter consumption data'!N263))</f>
        <v>0</v>
      </c>
      <c r="K183" s="737">
        <f>(SUM('Enter consumption data'!O261:'Enter consumption data'!O263))</f>
        <v>0</v>
      </c>
      <c r="L183" s="707">
        <f t="shared" si="5"/>
        <v>0</v>
      </c>
      <c r="M183" s="708">
        <f t="shared" si="5"/>
        <v>0</v>
      </c>
    </row>
    <row r="184" spans="1:13" ht="15.75">
      <c r="A184" s="630"/>
      <c r="B184" s="670"/>
      <c r="C184" s="672"/>
      <c r="D184" s="672"/>
      <c r="E184" s="672"/>
      <c r="F184" s="672"/>
      <c r="G184" s="732" t="s">
        <v>590</v>
      </c>
      <c r="H184" s="733" t="s">
        <v>15</v>
      </c>
      <c r="I184" s="734" t="s">
        <v>380</v>
      </c>
      <c r="J184" s="665">
        <f>(SUM('Enter consumption data'!N264:'Enter consumption data'!N265))</f>
        <v>0</v>
      </c>
      <c r="K184" s="737">
        <f>(SUM('Enter consumption data'!O264:'Enter consumption data'!O265))</f>
        <v>0</v>
      </c>
      <c r="L184" s="707">
        <f t="shared" si="5"/>
        <v>0</v>
      </c>
      <c r="M184" s="708">
        <f t="shared" si="5"/>
        <v>0</v>
      </c>
    </row>
    <row r="185" spans="1:13" ht="15.75">
      <c r="A185" s="630"/>
      <c r="B185" s="670"/>
      <c r="C185" s="672"/>
      <c r="D185" s="672"/>
      <c r="E185" s="672"/>
      <c r="F185" s="672"/>
      <c r="G185" s="732" t="s">
        <v>591</v>
      </c>
      <c r="H185" s="733" t="s">
        <v>15</v>
      </c>
      <c r="I185" s="734" t="s">
        <v>379</v>
      </c>
      <c r="J185" s="665">
        <f>(SUM('Enter consumption data'!N266:'Enter consumption data'!N268))</f>
        <v>0</v>
      </c>
      <c r="K185" s="737">
        <f>(SUM('Enter consumption data'!O266:'Enter consumption data'!O268))</f>
        <v>0</v>
      </c>
      <c r="L185" s="707">
        <f t="shared" si="5"/>
        <v>0</v>
      </c>
      <c r="M185" s="708">
        <f t="shared" si="5"/>
        <v>0</v>
      </c>
    </row>
    <row r="186" spans="1:13" ht="15.75">
      <c r="A186" s="630"/>
      <c r="B186" s="670"/>
      <c r="C186" s="672"/>
      <c r="D186" s="672"/>
      <c r="E186" s="672"/>
      <c r="F186" s="672"/>
      <c r="G186" s="732" t="s">
        <v>595</v>
      </c>
      <c r="H186" s="735" t="s">
        <v>15</v>
      </c>
      <c r="I186" s="734" t="s">
        <v>378</v>
      </c>
      <c r="J186" s="665">
        <f>(SUM('Enter consumption data'!N269:'Enter consumption data'!N270))</f>
        <v>0</v>
      </c>
      <c r="K186" s="737">
        <f>(SUM('Enter consumption data'!O269:'Enter consumption data'!O270))</f>
        <v>0</v>
      </c>
      <c r="L186" s="707">
        <f t="shared" si="5"/>
        <v>0</v>
      </c>
      <c r="M186" s="708">
        <f t="shared" si="5"/>
        <v>0</v>
      </c>
    </row>
    <row r="187" spans="1:13" ht="15.75">
      <c r="A187" s="630"/>
      <c r="B187" s="670"/>
      <c r="C187" s="672"/>
      <c r="D187" s="672"/>
      <c r="E187" s="672"/>
      <c r="F187" s="672"/>
      <c r="G187" s="732" t="s">
        <v>598</v>
      </c>
      <c r="H187" s="733" t="s">
        <v>15</v>
      </c>
      <c r="I187" s="734" t="s">
        <v>377</v>
      </c>
      <c r="J187" s="665">
        <f>(SUM('Enter consumption data'!N271:'Enter consumption data'!N272))</f>
        <v>0</v>
      </c>
      <c r="K187" s="737">
        <f>(SUM('Enter consumption data'!O271:'Enter consumption data'!O272))</f>
        <v>0</v>
      </c>
      <c r="L187" s="707">
        <f t="shared" si="5"/>
        <v>0</v>
      </c>
      <c r="M187" s="708">
        <f t="shared" si="5"/>
        <v>0</v>
      </c>
    </row>
    <row r="188" spans="1:13" ht="15.75">
      <c r="A188" s="630"/>
      <c r="B188" s="670"/>
      <c r="C188" s="672"/>
      <c r="D188" s="672"/>
      <c r="E188" s="672"/>
      <c r="F188" s="672"/>
      <c r="G188" s="732" t="s">
        <v>601</v>
      </c>
      <c r="H188" s="733" t="s">
        <v>15</v>
      </c>
      <c r="I188" s="734" t="s">
        <v>376</v>
      </c>
      <c r="J188" s="665">
        <f>(SUM('Enter consumption data'!N273:'Enter consumption data'!N274))</f>
        <v>0</v>
      </c>
      <c r="K188" s="737">
        <f>(SUM('Enter consumption data'!O273:'Enter consumption data'!O274))</f>
        <v>0</v>
      </c>
      <c r="L188" s="707">
        <f t="shared" si="5"/>
        <v>0</v>
      </c>
      <c r="M188" s="708">
        <f t="shared" si="5"/>
        <v>0</v>
      </c>
    </row>
    <row r="189" spans="1:13" ht="15.75">
      <c r="A189" s="630"/>
      <c r="B189" s="670"/>
      <c r="C189" s="672"/>
      <c r="D189" s="672"/>
      <c r="E189" s="672"/>
      <c r="F189" s="672"/>
      <c r="G189" s="732" t="s">
        <v>602</v>
      </c>
      <c r="H189" s="733" t="s">
        <v>5</v>
      </c>
      <c r="I189" s="734" t="s">
        <v>375</v>
      </c>
      <c r="J189" s="665">
        <f>(SUM('Enter consumption data'!N275:'Enter consumption data'!N277))</f>
        <v>0</v>
      </c>
      <c r="K189" s="737">
        <f>(SUM('Enter consumption data'!O275:'Enter consumption data'!O277))</f>
        <v>0</v>
      </c>
      <c r="L189" s="707">
        <f t="shared" si="5"/>
        <v>0</v>
      </c>
      <c r="M189" s="708">
        <f t="shared" si="5"/>
        <v>0</v>
      </c>
    </row>
    <row r="190" spans="1:13" ht="15.75">
      <c r="A190" s="630"/>
      <c r="B190" s="670"/>
      <c r="C190" s="672"/>
      <c r="D190" s="672"/>
      <c r="E190" s="672"/>
      <c r="F190" s="672"/>
      <c r="G190" s="732" t="s">
        <v>604</v>
      </c>
      <c r="H190" s="733" t="s">
        <v>15</v>
      </c>
      <c r="I190" s="734" t="s">
        <v>374</v>
      </c>
      <c r="J190" s="665">
        <f>(SUM('Enter consumption data'!N278:'Enter consumption data'!N279))</f>
        <v>0</v>
      </c>
      <c r="K190" s="737">
        <f>(SUM('Enter consumption data'!O278:'Enter consumption data'!O279))</f>
        <v>0</v>
      </c>
      <c r="L190" s="707">
        <f t="shared" si="5"/>
        <v>0</v>
      </c>
      <c r="M190" s="708">
        <f t="shared" si="5"/>
        <v>0</v>
      </c>
    </row>
    <row r="191" spans="1:13" ht="15.75">
      <c r="A191" s="630"/>
      <c r="B191" s="670"/>
      <c r="C191" s="672"/>
      <c r="D191" s="672"/>
      <c r="E191" s="672"/>
      <c r="F191" s="672"/>
      <c r="G191" s="732" t="s">
        <v>605</v>
      </c>
      <c r="H191" s="733" t="s">
        <v>5</v>
      </c>
      <c r="I191" s="734" t="s">
        <v>373</v>
      </c>
      <c r="J191" s="665">
        <f>(SUM('Enter consumption data'!N280:'Enter consumption data'!N281))</f>
        <v>0</v>
      </c>
      <c r="K191" s="737">
        <f>(SUM('Enter consumption data'!O280:'Enter consumption data'!O281))</f>
        <v>0</v>
      </c>
      <c r="L191" s="707">
        <f t="shared" si="5"/>
        <v>0</v>
      </c>
      <c r="M191" s="708">
        <f t="shared" si="5"/>
        <v>0</v>
      </c>
    </row>
    <row r="192" spans="1:13" ht="15.75">
      <c r="A192" s="630"/>
      <c r="B192" s="670"/>
      <c r="C192" s="672"/>
      <c r="D192" s="672"/>
      <c r="E192" s="672"/>
      <c r="F192" s="672"/>
      <c r="G192" s="732" t="s">
        <v>606</v>
      </c>
      <c r="H192" s="733" t="s">
        <v>15</v>
      </c>
      <c r="I192" s="734" t="s">
        <v>372</v>
      </c>
      <c r="J192" s="665">
        <f>(SUM('Enter consumption data'!N282:'Enter consumption data'!N283))</f>
        <v>0</v>
      </c>
      <c r="K192" s="737">
        <f>(SUM('Enter consumption data'!O282:'Enter consumption data'!O283))</f>
        <v>0</v>
      </c>
      <c r="L192" s="707">
        <f t="shared" si="5"/>
        <v>0</v>
      </c>
      <c r="M192" s="708">
        <f t="shared" si="5"/>
        <v>0</v>
      </c>
    </row>
    <row r="193" spans="1:13" ht="15.75">
      <c r="A193" s="630"/>
      <c r="B193" s="670"/>
      <c r="C193" s="672"/>
      <c r="D193" s="672"/>
      <c r="E193" s="672"/>
      <c r="F193" s="672"/>
      <c r="G193" s="732" t="s">
        <v>609</v>
      </c>
      <c r="H193" s="733" t="s">
        <v>15</v>
      </c>
      <c r="I193" s="734" t="s">
        <v>371</v>
      </c>
      <c r="J193" s="665">
        <f>(SUM('Enter consumption data'!N284:'Enter consumption data'!N285))</f>
        <v>0</v>
      </c>
      <c r="K193" s="737">
        <f>(SUM('Enter consumption data'!O284:'Enter consumption data'!O285))</f>
        <v>0</v>
      </c>
      <c r="L193" s="707">
        <f t="shared" si="5"/>
        <v>0</v>
      </c>
      <c r="M193" s="708">
        <f t="shared" si="5"/>
        <v>0</v>
      </c>
    </row>
    <row r="194" spans="1:13" ht="15.75">
      <c r="A194" s="630"/>
      <c r="B194" s="670"/>
      <c r="C194" s="672"/>
      <c r="D194" s="672"/>
      <c r="E194" s="672"/>
      <c r="F194" s="672"/>
      <c r="G194" s="732" t="s">
        <v>610</v>
      </c>
      <c r="H194" s="733" t="s">
        <v>5</v>
      </c>
      <c r="I194" s="734" t="s">
        <v>370</v>
      </c>
      <c r="J194" s="665">
        <f>(SUM('Enter consumption data'!N286:'Enter consumption data'!N287))</f>
        <v>0</v>
      </c>
      <c r="K194" s="737">
        <f>(SUM('Enter consumption data'!O286:'Enter consumption data'!O287))</f>
        <v>0</v>
      </c>
      <c r="L194" s="707">
        <f t="shared" si="5"/>
        <v>0</v>
      </c>
      <c r="M194" s="708">
        <f t="shared" si="5"/>
        <v>0</v>
      </c>
    </row>
    <row r="195" spans="1:13" ht="15.75">
      <c r="A195" s="630"/>
      <c r="B195" s="670"/>
      <c r="C195" s="672"/>
      <c r="D195" s="672"/>
      <c r="E195" s="672"/>
      <c r="F195" s="672"/>
      <c r="G195" s="732" t="s">
        <v>616</v>
      </c>
      <c r="H195" s="733" t="s">
        <v>5</v>
      </c>
      <c r="I195" s="734" t="s">
        <v>369</v>
      </c>
      <c r="J195" s="665">
        <f>(SUM('Enter consumption data'!N288:'Enter consumption data'!N289))</f>
        <v>0</v>
      </c>
      <c r="K195" s="737">
        <f>(SUM('Enter consumption data'!O288:'Enter consumption data'!O289))</f>
        <v>0</v>
      </c>
      <c r="L195" s="707">
        <f t="shared" si="5"/>
        <v>0</v>
      </c>
      <c r="M195" s="708">
        <f t="shared" si="5"/>
        <v>0</v>
      </c>
    </row>
    <row r="196" spans="1:13" ht="15.75">
      <c r="A196" s="630"/>
      <c r="B196" s="670"/>
      <c r="C196" s="672"/>
      <c r="D196" s="672"/>
      <c r="E196" s="672"/>
      <c r="F196" s="672"/>
      <c r="G196" s="732" t="s">
        <v>619</v>
      </c>
      <c r="H196" s="733" t="s">
        <v>5</v>
      </c>
      <c r="I196" s="734" t="s">
        <v>368</v>
      </c>
      <c r="J196" s="665">
        <f>(SUM('Enter consumption data'!N290:'Enter consumption data'!N291))</f>
        <v>0</v>
      </c>
      <c r="K196" s="737">
        <f>(SUM('Enter consumption data'!O290:'Enter consumption data'!O291))</f>
        <v>0</v>
      </c>
      <c r="L196" s="707">
        <f t="shared" si="5"/>
        <v>0</v>
      </c>
      <c r="M196" s="708">
        <f t="shared" si="5"/>
        <v>0</v>
      </c>
    </row>
    <row r="197" spans="1:13" ht="15.75">
      <c r="A197" s="630"/>
      <c r="B197" s="670"/>
      <c r="C197" s="672"/>
      <c r="D197" s="672"/>
      <c r="E197" s="672"/>
      <c r="F197" s="672"/>
      <c r="G197" s="732" t="s">
        <v>741</v>
      </c>
      <c r="H197" s="733" t="s">
        <v>342</v>
      </c>
      <c r="I197" s="734" t="s">
        <v>740</v>
      </c>
      <c r="J197" s="665">
        <f>(SUM('Enter consumption data'!N292:'Enter consumption data'!N293))</f>
        <v>0</v>
      </c>
      <c r="K197" s="737"/>
      <c r="L197" s="707">
        <f t="shared" si="5"/>
        <v>0</v>
      </c>
      <c r="M197" s="708"/>
    </row>
    <row r="198" spans="1:13" ht="15.75">
      <c r="A198" s="630"/>
      <c r="B198" s="670"/>
      <c r="C198" s="672"/>
      <c r="D198" s="672"/>
      <c r="E198" s="672"/>
      <c r="F198" s="672"/>
      <c r="G198" s="732" t="s">
        <v>574</v>
      </c>
      <c r="H198" s="733" t="s">
        <v>342</v>
      </c>
      <c r="I198" s="734" t="s">
        <v>367</v>
      </c>
      <c r="J198" s="665"/>
      <c r="K198" s="737"/>
      <c r="L198" s="707"/>
      <c r="M198" s="708"/>
    </row>
    <row r="199" spans="1:13" ht="16.5" thickBot="1">
      <c r="A199" s="630"/>
      <c r="B199" s="670"/>
      <c r="C199" s="672"/>
      <c r="D199" s="672"/>
      <c r="E199" s="672"/>
      <c r="F199" s="672"/>
      <c r="G199" s="732" t="s">
        <v>578</v>
      </c>
      <c r="H199" s="733" t="s">
        <v>342</v>
      </c>
      <c r="I199" s="734" t="s">
        <v>577</v>
      </c>
      <c r="J199" s="665"/>
      <c r="K199" s="737"/>
      <c r="L199" s="711"/>
      <c r="M199" s="712"/>
    </row>
    <row r="200" spans="1:13" ht="15.75">
      <c r="A200" s="630"/>
      <c r="B200" s="670"/>
      <c r="C200" s="672"/>
      <c r="D200" s="672"/>
      <c r="E200" s="672"/>
      <c r="F200" s="672"/>
      <c r="G200" s="729" t="s">
        <v>603</v>
      </c>
      <c r="H200" s="730" t="s">
        <v>15</v>
      </c>
      <c r="I200" s="736" t="s">
        <v>438</v>
      </c>
      <c r="J200" s="640">
        <f>(SUM('Enter consumption data'!N298:'Enter consumption data'!N300))</f>
        <v>0</v>
      </c>
      <c r="K200" s="739">
        <f>(SUM('Enter consumption data'!O298:'Enter consumption data'!O300))</f>
        <v>0</v>
      </c>
      <c r="L200" s="716">
        <f t="shared" si="5"/>
        <v>0</v>
      </c>
      <c r="M200" s="717">
        <f t="shared" si="5"/>
        <v>0</v>
      </c>
    </row>
    <row r="201" spans="1:13" ht="16.5" thickBot="1">
      <c r="A201" s="630"/>
      <c r="B201" s="670"/>
      <c r="C201" s="672"/>
      <c r="D201" s="672"/>
      <c r="E201" s="672"/>
      <c r="F201" s="672"/>
      <c r="G201" s="732" t="s">
        <v>614</v>
      </c>
      <c r="H201" s="733" t="s">
        <v>15</v>
      </c>
      <c r="I201" s="734" t="s">
        <v>439</v>
      </c>
      <c r="J201" s="679">
        <f>(SUM('Enter consumption data'!N301:'Enter consumption data'!N302))</f>
        <v>0</v>
      </c>
      <c r="K201" s="740">
        <f>(SUM('Enter consumption data'!O301:'Enter consumption data'!O302))</f>
        <v>0</v>
      </c>
      <c r="L201" s="723">
        <f t="shared" si="5"/>
        <v>0</v>
      </c>
      <c r="M201" s="724">
        <f t="shared" si="5"/>
        <v>0</v>
      </c>
    </row>
    <row r="202" spans="1:13" ht="16.5" thickBot="1">
      <c r="A202" s="630"/>
      <c r="B202" s="670"/>
      <c r="C202" s="672"/>
      <c r="D202" s="672"/>
      <c r="E202" s="672"/>
      <c r="F202" s="672"/>
      <c r="G202" s="741" t="s">
        <v>64</v>
      </c>
      <c r="H202" s="742" t="s">
        <v>15</v>
      </c>
      <c r="I202" s="743" t="s">
        <v>440</v>
      </c>
      <c r="J202" s="744">
        <f>(SUM('Enter consumption data'!N303:'Enter consumption data'!N304))</f>
        <v>0</v>
      </c>
      <c r="K202" s="745">
        <f>(SUM('Enter consumption data'!O303:'Enter consumption data'!O304))</f>
        <v>0</v>
      </c>
      <c r="L202" s="703">
        <f t="shared" si="5"/>
        <v>0</v>
      </c>
      <c r="M202" s="704">
        <f t="shared" si="5"/>
        <v>0</v>
      </c>
    </row>
    <row r="203" spans="1:13" ht="15.75">
      <c r="A203" s="630"/>
      <c r="B203" s="670"/>
      <c r="C203" s="672"/>
      <c r="D203" s="672"/>
      <c r="E203" s="672"/>
      <c r="F203" s="672"/>
      <c r="G203" s="732" t="s">
        <v>65</v>
      </c>
      <c r="H203" s="733" t="s">
        <v>15</v>
      </c>
      <c r="I203" s="734" t="s">
        <v>441</v>
      </c>
      <c r="J203" s="676">
        <f>(SUM('Enter consumption data'!N305:'Enter consumption data'!N307))</f>
        <v>0</v>
      </c>
      <c r="K203" s="738">
        <f>(SUM('Enter consumption data'!O305:'Enter consumption data'!O307))</f>
        <v>0</v>
      </c>
      <c r="L203" s="716">
        <f t="shared" si="5"/>
        <v>0</v>
      </c>
      <c r="M203" s="717">
        <f t="shared" si="5"/>
        <v>0</v>
      </c>
    </row>
    <row r="204" spans="1:13" ht="15.75">
      <c r="A204" s="630"/>
      <c r="B204" s="670"/>
      <c r="C204" s="672"/>
      <c r="D204" s="672"/>
      <c r="E204" s="672"/>
      <c r="F204" s="672"/>
      <c r="G204" s="732" t="s">
        <v>311</v>
      </c>
      <c r="H204" s="733" t="s">
        <v>15</v>
      </c>
      <c r="I204" s="734" t="s">
        <v>442</v>
      </c>
      <c r="J204" s="665">
        <f>(SUM('Enter consumption data'!N308:'Enter consumption data'!N309))</f>
        <v>0</v>
      </c>
      <c r="K204" s="737">
        <f>(SUM('Enter consumption data'!O308:'Enter consumption data'!O309))</f>
        <v>0</v>
      </c>
      <c r="L204" s="707">
        <f>(J204/$J$11)*100</f>
        <v>0</v>
      </c>
      <c r="M204" s="708">
        <f>(K204/$J$11)*100</f>
        <v>0</v>
      </c>
    </row>
    <row r="205" spans="1:13" ht="15.75">
      <c r="A205" s="630"/>
      <c r="B205" s="670"/>
      <c r="C205" s="672"/>
      <c r="D205" s="672"/>
      <c r="E205" s="672"/>
      <c r="F205" s="672"/>
      <c r="G205" s="732" t="s">
        <v>778</v>
      </c>
      <c r="H205" s="733" t="s">
        <v>15</v>
      </c>
      <c r="I205" s="734" t="s">
        <v>777</v>
      </c>
      <c r="J205" s="665">
        <f>(SUM('Enter consumption data'!N310:'Enter consumption data'!N311))</f>
        <v>0</v>
      </c>
      <c r="K205" s="737">
        <f>(SUM('Enter consumption data'!O310:'Enter consumption data'!O311))</f>
        <v>0</v>
      </c>
      <c r="L205" s="707">
        <f t="shared" si="5"/>
        <v>0</v>
      </c>
      <c r="M205" s="708">
        <f t="shared" si="5"/>
        <v>0</v>
      </c>
    </row>
    <row r="206" spans="1:13" ht="16.5" thickBot="1">
      <c r="A206" s="630"/>
      <c r="B206" s="670"/>
      <c r="C206" s="672"/>
      <c r="D206" s="672"/>
      <c r="E206" s="672"/>
      <c r="F206" s="672"/>
      <c r="G206" s="732" t="s">
        <v>66</v>
      </c>
      <c r="H206" s="733" t="s">
        <v>15</v>
      </c>
      <c r="I206" s="734" t="s">
        <v>443</v>
      </c>
      <c r="J206" s="665">
        <f>(SUM('Enter consumption data'!N312:'Enter consumption data'!N313))</f>
        <v>0</v>
      </c>
      <c r="K206" s="737">
        <f>(SUM('Enter consumption data'!O312:'Enter consumption data'!O313))</f>
        <v>0</v>
      </c>
      <c r="L206" s="711">
        <f t="shared" si="5"/>
        <v>0</v>
      </c>
      <c r="M206" s="712">
        <f t="shared" si="5"/>
        <v>0</v>
      </c>
    </row>
    <row r="207" spans="1:13" ht="15.75">
      <c r="A207" s="630"/>
      <c r="B207" s="670"/>
      <c r="C207" s="672"/>
      <c r="D207" s="672"/>
      <c r="E207" s="672"/>
      <c r="F207" s="672"/>
      <c r="G207" s="729" t="s">
        <v>68</v>
      </c>
      <c r="H207" s="730" t="s">
        <v>5</v>
      </c>
      <c r="I207" s="736" t="s">
        <v>655</v>
      </c>
      <c r="J207" s="718">
        <f>(SUM('Enter consumption data'!N314:'Enter consumption data'!N315))</f>
        <v>0</v>
      </c>
      <c r="K207" s="718">
        <f>(SUM('Enter consumption data'!O314:'Enter consumption data'!O315))</f>
        <v>0</v>
      </c>
      <c r="L207" s="716">
        <f t="shared" si="5"/>
        <v>0</v>
      </c>
      <c r="M207" s="717">
        <f t="shared" si="5"/>
        <v>0</v>
      </c>
    </row>
    <row r="208" spans="1:13" ht="15.75">
      <c r="A208" s="630"/>
      <c r="B208" s="670"/>
      <c r="C208" s="672"/>
      <c r="D208" s="672"/>
      <c r="E208" s="672"/>
      <c r="F208" s="672"/>
      <c r="G208" s="732" t="s">
        <v>68</v>
      </c>
      <c r="H208" s="733" t="s">
        <v>15</v>
      </c>
      <c r="I208" s="734" t="s">
        <v>656</v>
      </c>
      <c r="J208" s="706">
        <f>(SUM('Enter consumption data'!N316:'Enter consumption data'!N317))</f>
        <v>0</v>
      </c>
      <c r="K208" s="706">
        <f>(SUM('Enter consumption data'!O316:'Enter consumption data'!O317))</f>
        <v>0</v>
      </c>
      <c r="L208" s="707">
        <f t="shared" si="5"/>
        <v>0</v>
      </c>
      <c r="M208" s="708">
        <f t="shared" si="5"/>
        <v>0</v>
      </c>
    </row>
    <row r="209" spans="1:13" ht="16.5" thickBot="1">
      <c r="A209" s="630"/>
      <c r="B209" s="670"/>
      <c r="C209" s="672"/>
      <c r="D209" s="672"/>
      <c r="E209" s="672"/>
      <c r="F209" s="672"/>
      <c r="G209" s="732" t="s">
        <v>69</v>
      </c>
      <c r="H209" s="733" t="s">
        <v>5</v>
      </c>
      <c r="I209" s="734" t="s">
        <v>444</v>
      </c>
      <c r="J209" s="706">
        <f>(SUM('Enter consumption data'!N318:'Enter consumption data'!N319))</f>
        <v>0</v>
      </c>
      <c r="K209" s="706">
        <f>(SUM('Enter consumption data'!O318:'Enter consumption data'!O319))</f>
        <v>0</v>
      </c>
      <c r="L209" s="711">
        <f t="shared" si="5"/>
        <v>0</v>
      </c>
      <c r="M209" s="712">
        <f t="shared" si="5"/>
        <v>0</v>
      </c>
    </row>
    <row r="210" spans="1:13" ht="15.75">
      <c r="A210" s="630"/>
      <c r="B210" s="670"/>
      <c r="C210" s="672"/>
      <c r="D210" s="672"/>
      <c r="E210" s="672"/>
      <c r="F210" s="672"/>
      <c r="G210" s="729" t="s">
        <v>71</v>
      </c>
      <c r="H210" s="730" t="s">
        <v>5</v>
      </c>
      <c r="I210" s="736" t="s">
        <v>657</v>
      </c>
      <c r="J210" s="718">
        <f>(SUM('Enter consumption data'!N320:'Enter consumption data'!N321))</f>
        <v>0</v>
      </c>
      <c r="K210" s="718">
        <f>(SUM('Enter consumption data'!O320:'Enter consumption data'!O321))</f>
        <v>0</v>
      </c>
      <c r="L210" s="716">
        <f t="shared" ref="L210:M239" si="6">(J210/$J$11)*100</f>
        <v>0</v>
      </c>
      <c r="M210" s="717">
        <f t="shared" si="6"/>
        <v>0</v>
      </c>
    </row>
    <row r="211" spans="1:13" ht="15.75">
      <c r="A211" s="630"/>
      <c r="B211" s="670"/>
      <c r="C211" s="672"/>
      <c r="D211" s="672"/>
      <c r="E211" s="672"/>
      <c r="F211" s="672"/>
      <c r="G211" s="732" t="s">
        <v>71</v>
      </c>
      <c r="H211" s="733" t="s">
        <v>15</v>
      </c>
      <c r="I211" s="734" t="s">
        <v>658</v>
      </c>
      <c r="J211" s="706">
        <f>(SUM('Enter consumption data'!N322:'Enter consumption data'!N323))</f>
        <v>0</v>
      </c>
      <c r="K211" s="706">
        <f>(SUM('Enter consumption data'!O322:'Enter consumption data'!O323))</f>
        <v>0</v>
      </c>
      <c r="L211" s="707">
        <f t="shared" si="6"/>
        <v>0</v>
      </c>
      <c r="M211" s="708">
        <f t="shared" si="6"/>
        <v>0</v>
      </c>
    </row>
    <row r="212" spans="1:13" ht="15.75">
      <c r="A212" s="630"/>
      <c r="B212" s="670"/>
      <c r="C212" s="672"/>
      <c r="D212" s="672"/>
      <c r="E212" s="672"/>
      <c r="F212" s="672"/>
      <c r="G212" s="732" t="s">
        <v>72</v>
      </c>
      <c r="H212" s="733" t="s">
        <v>5</v>
      </c>
      <c r="I212" s="734" t="s">
        <v>445</v>
      </c>
      <c r="J212" s="706">
        <f>(SUM('Enter consumption data'!N324:'Enter consumption data'!N325))</f>
        <v>0</v>
      </c>
      <c r="K212" s="706">
        <f>(SUM('Enter consumption data'!O324:'Enter consumption data'!O325))</f>
        <v>0</v>
      </c>
      <c r="L212" s="707">
        <f t="shared" si="6"/>
        <v>0</v>
      </c>
      <c r="M212" s="708">
        <f t="shared" si="6"/>
        <v>0</v>
      </c>
    </row>
    <row r="213" spans="1:13" ht="15.75">
      <c r="A213" s="630"/>
      <c r="B213" s="670"/>
      <c r="C213" s="672"/>
      <c r="D213" s="672"/>
      <c r="E213" s="672"/>
      <c r="F213" s="672"/>
      <c r="G213" s="732" t="s">
        <v>73</v>
      </c>
      <c r="H213" s="733" t="s">
        <v>5</v>
      </c>
      <c r="I213" s="734" t="s">
        <v>446</v>
      </c>
      <c r="J213" s="706">
        <f>(SUM('Enter consumption data'!N326:'Enter consumption data'!N327))</f>
        <v>0</v>
      </c>
      <c r="K213" s="706">
        <f>(SUM('Enter consumption data'!O326:'Enter consumption data'!O327))</f>
        <v>0</v>
      </c>
      <c r="L213" s="707">
        <f t="shared" si="6"/>
        <v>0</v>
      </c>
      <c r="M213" s="708">
        <f t="shared" si="6"/>
        <v>0</v>
      </c>
    </row>
    <row r="214" spans="1:13" ht="15.75">
      <c r="A214" s="630"/>
      <c r="B214" s="670"/>
      <c r="C214" s="672"/>
      <c r="D214" s="672"/>
      <c r="E214" s="672"/>
      <c r="F214" s="672"/>
      <c r="G214" s="732" t="s">
        <v>74</v>
      </c>
      <c r="H214" s="733" t="s">
        <v>5</v>
      </c>
      <c r="I214" s="734" t="s">
        <v>447</v>
      </c>
      <c r="J214" s="706">
        <f>(SUM('Enter consumption data'!N328:'Enter consumption data'!N329))</f>
        <v>0</v>
      </c>
      <c r="K214" s="706">
        <f>(SUM('Enter consumption data'!O328:'Enter consumption data'!O329))</f>
        <v>0</v>
      </c>
      <c r="L214" s="707">
        <f t="shared" si="6"/>
        <v>0</v>
      </c>
      <c r="M214" s="708">
        <f t="shared" si="6"/>
        <v>0</v>
      </c>
    </row>
    <row r="215" spans="1:13" ht="15.75">
      <c r="A215" s="630"/>
      <c r="B215" s="670"/>
      <c r="C215" s="672"/>
      <c r="D215" s="672"/>
      <c r="E215" s="672"/>
      <c r="F215" s="672"/>
      <c r="G215" s="732" t="s">
        <v>75</v>
      </c>
      <c r="H215" s="733" t="s">
        <v>5</v>
      </c>
      <c r="I215" s="734" t="s">
        <v>659</v>
      </c>
      <c r="J215" s="706">
        <f>(SUM('Enter consumption data'!N330:'Enter consumption data'!N331))</f>
        <v>0</v>
      </c>
      <c r="K215" s="706">
        <f>(SUM('Enter consumption data'!O330:'Enter consumption data'!O331))</f>
        <v>0</v>
      </c>
      <c r="L215" s="707">
        <f t="shared" si="6"/>
        <v>0</v>
      </c>
      <c r="M215" s="708">
        <f t="shared" si="6"/>
        <v>0</v>
      </c>
    </row>
    <row r="216" spans="1:13" ht="15.75">
      <c r="A216" s="630"/>
      <c r="B216" s="670"/>
      <c r="C216" s="672"/>
      <c r="D216" s="672"/>
      <c r="E216" s="672"/>
      <c r="F216" s="672"/>
      <c r="G216" s="732" t="s">
        <v>75</v>
      </c>
      <c r="H216" s="733" t="s">
        <v>15</v>
      </c>
      <c r="I216" s="734" t="s">
        <v>660</v>
      </c>
      <c r="J216" s="706">
        <f>(SUM('Enter consumption data'!N332:'Enter consumption data'!N333))</f>
        <v>0</v>
      </c>
      <c r="K216" s="706">
        <f>(SUM('Enter consumption data'!O332:'Enter consumption data'!O333))</f>
        <v>0</v>
      </c>
      <c r="L216" s="707">
        <f t="shared" si="6"/>
        <v>0</v>
      </c>
      <c r="M216" s="708">
        <f t="shared" si="6"/>
        <v>0</v>
      </c>
    </row>
    <row r="217" spans="1:13" ht="15.75">
      <c r="A217" s="630"/>
      <c r="B217" s="670"/>
      <c r="C217" s="672"/>
      <c r="D217" s="672"/>
      <c r="E217" s="672"/>
      <c r="F217" s="672"/>
      <c r="G217" s="732" t="s">
        <v>76</v>
      </c>
      <c r="H217" s="733" t="s">
        <v>342</v>
      </c>
      <c r="I217" s="734" t="s">
        <v>448</v>
      </c>
      <c r="J217" s="706">
        <f>(SUM('Enter consumption data'!N334:'Enter consumption data'!N335))</f>
        <v>0</v>
      </c>
      <c r="K217" s="706"/>
      <c r="L217" s="707">
        <f t="shared" si="6"/>
        <v>0</v>
      </c>
      <c r="M217" s="708"/>
    </row>
    <row r="218" spans="1:13" ht="15.75">
      <c r="A218" s="630"/>
      <c r="B218" s="670"/>
      <c r="C218" s="672"/>
      <c r="D218" s="672"/>
      <c r="E218" s="672"/>
      <c r="F218" s="672"/>
      <c r="G218" s="732" t="s">
        <v>77</v>
      </c>
      <c r="H218" s="733" t="s">
        <v>342</v>
      </c>
      <c r="I218" s="734" t="s">
        <v>449</v>
      </c>
      <c r="J218" s="706">
        <f>(SUM('Enter consumption data'!N336:'Enter consumption data'!N337))</f>
        <v>0</v>
      </c>
      <c r="K218" s="706"/>
      <c r="L218" s="707">
        <f t="shared" si="6"/>
        <v>0</v>
      </c>
      <c r="M218" s="708"/>
    </row>
    <row r="219" spans="1:13" ht="15.75">
      <c r="A219" s="630"/>
      <c r="B219" s="670"/>
      <c r="C219" s="672"/>
      <c r="D219" s="672"/>
      <c r="E219" s="672"/>
      <c r="F219" s="672"/>
      <c r="G219" s="732" t="s">
        <v>78</v>
      </c>
      <c r="H219" s="733" t="s">
        <v>5</v>
      </c>
      <c r="I219" s="734" t="s">
        <v>450</v>
      </c>
      <c r="J219" s="706">
        <f>(SUM('Enter consumption data'!N338:'Enter consumption data'!N339))</f>
        <v>0</v>
      </c>
      <c r="K219" s="706">
        <f>(SUM('Enter consumption data'!O338:'Enter consumption data'!O339))</f>
        <v>0</v>
      </c>
      <c r="L219" s="707">
        <f t="shared" si="6"/>
        <v>0</v>
      </c>
      <c r="M219" s="708">
        <f t="shared" si="6"/>
        <v>0</v>
      </c>
    </row>
    <row r="220" spans="1:13" ht="16.5" thickBot="1">
      <c r="A220" s="630"/>
      <c r="B220" s="670"/>
      <c r="C220" s="672"/>
      <c r="D220" s="672"/>
      <c r="E220" s="672"/>
      <c r="F220" s="672"/>
      <c r="G220" s="746" t="s">
        <v>225</v>
      </c>
      <c r="H220" s="733" t="s">
        <v>342</v>
      </c>
      <c r="I220" s="734" t="s">
        <v>399</v>
      </c>
      <c r="J220" s="706"/>
      <c r="K220" s="706"/>
      <c r="L220" s="711"/>
      <c r="M220" s="712"/>
    </row>
    <row r="221" spans="1:13" ht="15.75">
      <c r="A221" s="630"/>
      <c r="B221" s="670"/>
      <c r="C221" s="672"/>
      <c r="D221" s="672"/>
      <c r="E221" s="672"/>
      <c r="F221" s="672"/>
      <c r="G221" s="729" t="s">
        <v>80</v>
      </c>
      <c r="H221" s="730" t="s">
        <v>5</v>
      </c>
      <c r="I221" s="736" t="s">
        <v>451</v>
      </c>
      <c r="J221" s="718">
        <f>(SUM('Enter consumption data'!N342:'Enter consumption data'!N343))</f>
        <v>0</v>
      </c>
      <c r="K221" s="718">
        <f>(SUM('Enter consumption data'!O342:'Enter consumption data'!O343))</f>
        <v>0</v>
      </c>
      <c r="L221" s="716">
        <f t="shared" si="6"/>
        <v>0</v>
      </c>
      <c r="M221" s="717">
        <f t="shared" si="6"/>
        <v>0</v>
      </c>
    </row>
    <row r="222" spans="1:13" ht="15.75">
      <c r="A222" s="630"/>
      <c r="B222" s="670"/>
      <c r="C222" s="672"/>
      <c r="D222" s="672"/>
      <c r="E222" s="672"/>
      <c r="F222" s="672"/>
      <c r="G222" s="732" t="s">
        <v>81</v>
      </c>
      <c r="H222" s="733" t="s">
        <v>5</v>
      </c>
      <c r="I222" s="734" t="s">
        <v>452</v>
      </c>
      <c r="J222" s="706">
        <f>(SUM('Enter consumption data'!N344:'Enter consumption data'!N345))</f>
        <v>0</v>
      </c>
      <c r="K222" s="706">
        <f>(SUM('Enter consumption data'!O344:'Enter consumption data'!O345))</f>
        <v>0</v>
      </c>
      <c r="L222" s="707">
        <f t="shared" si="6"/>
        <v>0</v>
      </c>
      <c r="M222" s="708">
        <f t="shared" si="6"/>
        <v>0</v>
      </c>
    </row>
    <row r="223" spans="1:13" ht="15.75">
      <c r="A223" s="630"/>
      <c r="B223" s="670"/>
      <c r="C223" s="672"/>
      <c r="D223" s="672"/>
      <c r="E223" s="672"/>
      <c r="F223" s="672"/>
      <c r="G223" s="732" t="s">
        <v>82</v>
      </c>
      <c r="H223" s="733" t="s">
        <v>5</v>
      </c>
      <c r="I223" s="734" t="s">
        <v>713</v>
      </c>
      <c r="J223" s="706">
        <f>(SUM('Enter consumption data'!N346:'Enter consumption data'!N347))</f>
        <v>0</v>
      </c>
      <c r="K223" s="706">
        <f>(SUM('Enter consumption data'!O346:'Enter consumption data'!O347))</f>
        <v>0</v>
      </c>
      <c r="L223" s="707">
        <f t="shared" si="6"/>
        <v>0</v>
      </c>
      <c r="M223" s="708">
        <f t="shared" si="6"/>
        <v>0</v>
      </c>
    </row>
    <row r="224" spans="1:13" ht="15.75">
      <c r="A224" s="630"/>
      <c r="B224" s="670"/>
      <c r="C224" s="672"/>
      <c r="D224" s="672"/>
      <c r="E224" s="672"/>
      <c r="F224" s="672"/>
      <c r="G224" s="732" t="s">
        <v>82</v>
      </c>
      <c r="H224" s="733" t="s">
        <v>15</v>
      </c>
      <c r="I224" s="734" t="s">
        <v>714</v>
      </c>
      <c r="J224" s="706">
        <f>(SUM('Enter consumption data'!N348:'Enter consumption data'!N349))</f>
        <v>0</v>
      </c>
      <c r="K224" s="706">
        <f>(SUM('Enter consumption data'!O348:'Enter consumption data'!O349))</f>
        <v>0</v>
      </c>
      <c r="L224" s="707">
        <f t="shared" si="6"/>
        <v>0</v>
      </c>
      <c r="M224" s="708">
        <f t="shared" si="6"/>
        <v>0</v>
      </c>
    </row>
    <row r="225" spans="1:13" ht="15.75">
      <c r="A225" s="630"/>
      <c r="B225" s="670"/>
      <c r="C225" s="672"/>
      <c r="D225" s="672"/>
      <c r="E225" s="672"/>
      <c r="F225" s="672"/>
      <c r="G225" s="732" t="s">
        <v>83</v>
      </c>
      <c r="H225" s="733" t="s">
        <v>5</v>
      </c>
      <c r="I225" s="734" t="s">
        <v>757</v>
      </c>
      <c r="J225" s="706">
        <f>(SUM('Enter consumption data'!N350:'Enter consumption data'!N351))</f>
        <v>0</v>
      </c>
      <c r="K225" s="706">
        <f>(SUM('Enter consumption data'!O350:'Enter consumption data'!O351))</f>
        <v>0</v>
      </c>
      <c r="L225" s="707">
        <f>(J225/$J$11)*100</f>
        <v>0</v>
      </c>
      <c r="M225" s="708">
        <f>(K225/$J$11)*100</f>
        <v>0</v>
      </c>
    </row>
    <row r="226" spans="1:13" ht="16.5" thickBot="1">
      <c r="A226" s="630"/>
      <c r="B226" s="670"/>
      <c r="C226" s="672"/>
      <c r="D226" s="672"/>
      <c r="E226" s="672"/>
      <c r="F226" s="672"/>
      <c r="G226" s="732" t="s">
        <v>83</v>
      </c>
      <c r="H226" s="733" t="s">
        <v>342</v>
      </c>
      <c r="I226" s="734" t="s">
        <v>399</v>
      </c>
      <c r="J226" s="706"/>
      <c r="K226" s="706"/>
      <c r="L226" s="711"/>
      <c r="M226" s="712"/>
    </row>
    <row r="227" spans="1:13" ht="15.75">
      <c r="A227" s="630"/>
      <c r="B227" s="670"/>
      <c r="C227" s="672"/>
      <c r="D227" s="672"/>
      <c r="E227" s="672"/>
      <c r="F227" s="672"/>
      <c r="G227" s="729" t="s">
        <v>85</v>
      </c>
      <c r="H227" s="730" t="s">
        <v>5</v>
      </c>
      <c r="I227" s="736" t="s">
        <v>453</v>
      </c>
      <c r="J227" s="702">
        <f>(SUM('Enter consumption data'!N354:'Enter consumption data'!N355))</f>
        <v>0</v>
      </c>
      <c r="K227" s="702">
        <f>(SUM('Enter consumption data'!O354:'Enter consumption data'!O355))</f>
        <v>0</v>
      </c>
      <c r="L227" s="716">
        <f t="shared" si="6"/>
        <v>0</v>
      </c>
      <c r="M227" s="717">
        <f t="shared" si="6"/>
        <v>0</v>
      </c>
    </row>
    <row r="228" spans="1:13" ht="15.75">
      <c r="A228" s="630"/>
      <c r="B228" s="670"/>
      <c r="C228" s="672"/>
      <c r="D228" s="672"/>
      <c r="E228" s="672"/>
      <c r="F228" s="672"/>
      <c r="G228" s="732" t="s">
        <v>86</v>
      </c>
      <c r="H228" s="733" t="s">
        <v>5</v>
      </c>
      <c r="I228" s="734" t="s">
        <v>454</v>
      </c>
      <c r="J228" s="706">
        <f>(SUM('Enter consumption data'!N356:'Enter consumption data'!N357))</f>
        <v>0</v>
      </c>
      <c r="K228" s="706">
        <f>(SUM('Enter consumption data'!O356:'Enter consumption data'!O357))</f>
        <v>0</v>
      </c>
      <c r="L228" s="707">
        <f t="shared" si="6"/>
        <v>0</v>
      </c>
      <c r="M228" s="708">
        <f t="shared" si="6"/>
        <v>0</v>
      </c>
    </row>
    <row r="229" spans="1:13" ht="15.75">
      <c r="A229" s="630"/>
      <c r="B229" s="670"/>
      <c r="C229" s="672"/>
      <c r="D229" s="672"/>
      <c r="E229" s="672"/>
      <c r="F229" s="672"/>
      <c r="G229" s="732" t="s">
        <v>87</v>
      </c>
      <c r="H229" s="733" t="s">
        <v>342</v>
      </c>
      <c r="I229" s="734" t="s">
        <v>455</v>
      </c>
      <c r="J229" s="706">
        <f>(SUM('Enter consumption data'!N358:'Enter consumption data'!N359))</f>
        <v>0</v>
      </c>
      <c r="K229" s="706"/>
      <c r="L229" s="707">
        <f t="shared" si="6"/>
        <v>0</v>
      </c>
      <c r="M229" s="708"/>
    </row>
    <row r="230" spans="1:13" ht="15.75">
      <c r="A230" s="630"/>
      <c r="B230" s="670"/>
      <c r="C230" s="672"/>
      <c r="D230" s="672"/>
      <c r="E230" s="672"/>
      <c r="F230" s="672"/>
      <c r="G230" s="732" t="s">
        <v>88</v>
      </c>
      <c r="H230" s="733" t="s">
        <v>5</v>
      </c>
      <c r="I230" s="734" t="s">
        <v>456</v>
      </c>
      <c r="J230" s="706">
        <f>(SUM('Enter consumption data'!N360:'Enter consumption data'!N361))</f>
        <v>0</v>
      </c>
      <c r="K230" s="706">
        <f>(SUM('Enter consumption data'!O360:'Enter consumption data'!O361))</f>
        <v>0</v>
      </c>
      <c r="L230" s="707">
        <f t="shared" si="6"/>
        <v>0</v>
      </c>
      <c r="M230" s="708">
        <f t="shared" si="6"/>
        <v>0</v>
      </c>
    </row>
    <row r="231" spans="1:13" ht="15.75">
      <c r="A231" s="630"/>
      <c r="B231" s="670"/>
      <c r="C231" s="672"/>
      <c r="D231" s="672"/>
      <c r="E231" s="672"/>
      <c r="F231" s="672"/>
      <c r="G231" s="732" t="s">
        <v>89</v>
      </c>
      <c r="H231" s="733" t="s">
        <v>5</v>
      </c>
      <c r="I231" s="734" t="s">
        <v>457</v>
      </c>
      <c r="J231" s="706">
        <f>(SUM('Enter consumption data'!N362:'Enter consumption data'!N363))</f>
        <v>0</v>
      </c>
      <c r="K231" s="706">
        <f>(SUM('Enter consumption data'!O362:'Enter consumption data'!O363))</f>
        <v>0</v>
      </c>
      <c r="L231" s="707">
        <f t="shared" si="6"/>
        <v>0</v>
      </c>
      <c r="M231" s="708">
        <f t="shared" si="6"/>
        <v>0</v>
      </c>
    </row>
    <row r="232" spans="1:13" ht="15.75">
      <c r="A232" s="630"/>
      <c r="B232" s="670"/>
      <c r="C232" s="672"/>
      <c r="D232" s="672"/>
      <c r="E232" s="672"/>
      <c r="F232" s="672"/>
      <c r="G232" s="732" t="s">
        <v>90</v>
      </c>
      <c r="H232" s="733" t="s">
        <v>5</v>
      </c>
      <c r="I232" s="734" t="s">
        <v>458</v>
      </c>
      <c r="J232" s="706">
        <f>(SUM('Enter consumption data'!N364:'Enter consumption data'!N365))</f>
        <v>0</v>
      </c>
      <c r="K232" s="706">
        <f>(SUM('Enter consumption data'!O364:'Enter consumption data'!O365))</f>
        <v>0</v>
      </c>
      <c r="L232" s="707">
        <f t="shared" si="6"/>
        <v>0</v>
      </c>
      <c r="M232" s="708">
        <f t="shared" si="6"/>
        <v>0</v>
      </c>
    </row>
    <row r="233" spans="1:13" ht="15.75">
      <c r="A233" s="630"/>
      <c r="B233" s="670"/>
      <c r="C233" s="672"/>
      <c r="D233" s="672"/>
      <c r="E233" s="672"/>
      <c r="F233" s="672"/>
      <c r="G233" s="732" t="s">
        <v>91</v>
      </c>
      <c r="H233" s="733" t="s">
        <v>5</v>
      </c>
      <c r="I233" s="734" t="s">
        <v>459</v>
      </c>
      <c r="J233" s="706">
        <f>(SUM('Enter consumption data'!N366:'Enter consumption data'!N367))</f>
        <v>0</v>
      </c>
      <c r="K233" s="706">
        <f>(SUM('Enter consumption data'!O366:'Enter consumption data'!O367))</f>
        <v>0</v>
      </c>
      <c r="L233" s="707">
        <f t="shared" si="6"/>
        <v>0</v>
      </c>
      <c r="M233" s="708">
        <f t="shared" si="6"/>
        <v>0</v>
      </c>
    </row>
    <row r="234" spans="1:13" ht="15.75">
      <c r="A234" s="630"/>
      <c r="B234" s="670"/>
      <c r="C234" s="672"/>
      <c r="D234" s="672"/>
      <c r="E234" s="672"/>
      <c r="F234" s="672"/>
      <c r="G234" s="732" t="s">
        <v>92</v>
      </c>
      <c r="H234" s="733" t="s">
        <v>5</v>
      </c>
      <c r="I234" s="734" t="s">
        <v>460</v>
      </c>
      <c r="J234" s="706">
        <f>(SUM('Enter consumption data'!N368:'Enter consumption data'!N369))</f>
        <v>0</v>
      </c>
      <c r="K234" s="706">
        <f>(SUM('Enter consumption data'!O368:'Enter consumption data'!O369))</f>
        <v>0</v>
      </c>
      <c r="L234" s="707">
        <f t="shared" si="6"/>
        <v>0</v>
      </c>
      <c r="M234" s="708">
        <f t="shared" si="6"/>
        <v>0</v>
      </c>
    </row>
    <row r="235" spans="1:13" ht="15.75">
      <c r="A235" s="630"/>
      <c r="B235" s="670"/>
      <c r="C235" s="672"/>
      <c r="D235" s="672"/>
      <c r="E235" s="672"/>
      <c r="F235" s="672"/>
      <c r="G235" s="732" t="s">
        <v>93</v>
      </c>
      <c r="H235" s="735" t="s">
        <v>5</v>
      </c>
      <c r="I235" s="734" t="s">
        <v>711</v>
      </c>
      <c r="J235" s="706">
        <f>(SUM('Enter consumption data'!N370:'Enter consumption data'!N371))</f>
        <v>0</v>
      </c>
      <c r="K235" s="706">
        <f>(SUM('Enter consumption data'!O370:'Enter consumption data'!O371))</f>
        <v>0</v>
      </c>
      <c r="L235" s="707">
        <f t="shared" si="6"/>
        <v>0</v>
      </c>
      <c r="M235" s="708">
        <f t="shared" si="6"/>
        <v>0</v>
      </c>
    </row>
    <row r="236" spans="1:13" ht="15.75">
      <c r="A236" s="630"/>
      <c r="B236" s="670"/>
      <c r="C236" s="672"/>
      <c r="D236" s="672"/>
      <c r="E236" s="672"/>
      <c r="F236" s="672"/>
      <c r="G236" s="732" t="s">
        <v>93</v>
      </c>
      <c r="H236" s="735" t="s">
        <v>570</v>
      </c>
      <c r="I236" s="734" t="s">
        <v>712</v>
      </c>
      <c r="J236" s="706">
        <f>(SUM('Enter consumption data'!N372:'Enter consumption data'!N373))</f>
        <v>0</v>
      </c>
      <c r="K236" s="706">
        <f>(SUM('Enter consumption data'!O372:'Enter consumption data'!O373))</f>
        <v>0</v>
      </c>
      <c r="L236" s="707">
        <f t="shared" si="6"/>
        <v>0</v>
      </c>
      <c r="M236" s="708">
        <f t="shared" si="6"/>
        <v>0</v>
      </c>
    </row>
    <row r="237" spans="1:13" ht="16.5" thickBot="1">
      <c r="A237" s="630"/>
      <c r="B237" s="670"/>
      <c r="C237" s="672"/>
      <c r="D237" s="672"/>
      <c r="E237" s="672"/>
      <c r="F237" s="672"/>
      <c r="G237" s="732" t="s">
        <v>226</v>
      </c>
      <c r="H237" s="733" t="s">
        <v>342</v>
      </c>
      <c r="I237" s="734" t="s">
        <v>399</v>
      </c>
      <c r="J237" s="706"/>
      <c r="K237" s="706"/>
      <c r="L237" s="711"/>
      <c r="M237" s="712"/>
    </row>
    <row r="238" spans="1:13" ht="15.75">
      <c r="A238" s="630"/>
      <c r="B238" s="670"/>
      <c r="C238" s="672"/>
      <c r="D238" s="672"/>
      <c r="E238" s="672"/>
      <c r="F238" s="672"/>
      <c r="G238" s="729" t="s">
        <v>94</v>
      </c>
      <c r="H238" s="730" t="s">
        <v>5</v>
      </c>
      <c r="I238" s="736" t="s">
        <v>763</v>
      </c>
      <c r="J238" s="702">
        <f>(SUM('Enter consumption data'!N376:'Enter consumption data'!N378))</f>
        <v>0</v>
      </c>
      <c r="K238" s="702">
        <f>(SUM('Enter consumption data'!O376:'Enter consumption data'!O378))</f>
        <v>0</v>
      </c>
      <c r="L238" s="716">
        <f t="shared" si="6"/>
        <v>0</v>
      </c>
      <c r="M238" s="717">
        <f t="shared" si="6"/>
        <v>0</v>
      </c>
    </row>
    <row r="239" spans="1:13" ht="15.75">
      <c r="A239" s="630"/>
      <c r="B239" s="670"/>
      <c r="C239" s="672"/>
      <c r="D239" s="672"/>
      <c r="E239" s="672"/>
      <c r="F239" s="672"/>
      <c r="G239" s="732" t="s">
        <v>94</v>
      </c>
      <c r="H239" s="733" t="s">
        <v>15</v>
      </c>
      <c r="I239" s="734" t="s">
        <v>764</v>
      </c>
      <c r="J239" s="706">
        <f>(SUM('Enter consumption data'!N379:'Enter consumption data'!N380))</f>
        <v>0</v>
      </c>
      <c r="K239" s="706">
        <f>(SUM('Enter consumption data'!O379:'Enter consumption data'!O380))</f>
        <v>0</v>
      </c>
      <c r="L239" s="707">
        <f t="shared" si="6"/>
        <v>0</v>
      </c>
      <c r="M239" s="708">
        <f t="shared" si="6"/>
        <v>0</v>
      </c>
    </row>
    <row r="240" spans="1:13" ht="15.75">
      <c r="A240" s="630"/>
      <c r="B240" s="670"/>
      <c r="C240" s="672"/>
      <c r="D240" s="672"/>
      <c r="E240" s="672"/>
      <c r="F240" s="672"/>
      <c r="G240" s="732" t="s">
        <v>94</v>
      </c>
      <c r="H240" s="733" t="s">
        <v>342</v>
      </c>
      <c r="I240" s="734" t="s">
        <v>461</v>
      </c>
      <c r="J240" s="706"/>
      <c r="K240" s="706"/>
      <c r="L240" s="707"/>
      <c r="M240" s="708"/>
    </row>
    <row r="241" spans="1:13" ht="15.75">
      <c r="A241" s="630"/>
      <c r="B241" s="670"/>
      <c r="C241" s="672"/>
      <c r="D241" s="672"/>
      <c r="E241" s="672"/>
      <c r="F241" s="672"/>
      <c r="G241" s="732" t="s">
        <v>95</v>
      </c>
      <c r="H241" s="733" t="s">
        <v>5</v>
      </c>
      <c r="I241" s="734" t="s">
        <v>762</v>
      </c>
      <c r="J241" s="706">
        <f>(SUM('Enter consumption data'!N383:'Enter consumption data'!N384))</f>
        <v>0</v>
      </c>
      <c r="K241" s="706">
        <f>(SUM('Enter consumption data'!O383:'Enter consumption data'!O384))</f>
        <v>0</v>
      </c>
      <c r="L241" s="707">
        <f t="shared" ref="L241:M243" si="7">(J241/$J$11)*100</f>
        <v>0</v>
      </c>
      <c r="M241" s="708">
        <f t="shared" si="7"/>
        <v>0</v>
      </c>
    </row>
    <row r="242" spans="1:13" ht="15.75">
      <c r="A242" s="630"/>
      <c r="B242" s="670"/>
      <c r="C242" s="672"/>
      <c r="D242" s="672"/>
      <c r="E242" s="672"/>
      <c r="F242" s="672"/>
      <c r="G242" s="732" t="s">
        <v>96</v>
      </c>
      <c r="H242" s="733" t="s">
        <v>5</v>
      </c>
      <c r="I242" s="734" t="s">
        <v>758</v>
      </c>
      <c r="J242" s="706">
        <f>(SUM('Enter consumption data'!N385:'Enter consumption data'!N386))</f>
        <v>0</v>
      </c>
      <c r="K242" s="706">
        <f>(SUM('Enter consumption data'!O385:'Enter consumption data'!O386))</f>
        <v>0</v>
      </c>
      <c r="L242" s="707">
        <f t="shared" si="7"/>
        <v>0</v>
      </c>
      <c r="M242" s="708">
        <f t="shared" si="7"/>
        <v>0</v>
      </c>
    </row>
    <row r="243" spans="1:13" ht="15.75">
      <c r="A243" s="630"/>
      <c r="B243" s="670"/>
      <c r="C243" s="672"/>
      <c r="D243" s="672"/>
      <c r="E243" s="672"/>
      <c r="F243" s="672"/>
      <c r="G243" s="732" t="s">
        <v>96</v>
      </c>
      <c r="H243" s="733" t="s">
        <v>15</v>
      </c>
      <c r="I243" s="734" t="s">
        <v>759</v>
      </c>
      <c r="J243" s="706">
        <f>(SUM('Enter consumption data'!N387:'Enter consumption data'!N388))</f>
        <v>0</v>
      </c>
      <c r="K243" s="706">
        <f>(SUM('Enter consumption data'!O387:'Enter consumption data'!O388))</f>
        <v>0</v>
      </c>
      <c r="L243" s="707">
        <f t="shared" si="7"/>
        <v>0</v>
      </c>
      <c r="M243" s="708">
        <f t="shared" si="7"/>
        <v>0</v>
      </c>
    </row>
    <row r="244" spans="1:13" ht="15.75">
      <c r="A244" s="630"/>
      <c r="B244" s="670"/>
      <c r="C244" s="672"/>
      <c r="D244" s="672"/>
      <c r="E244" s="672"/>
      <c r="F244" s="672"/>
      <c r="G244" s="732" t="s">
        <v>97</v>
      </c>
      <c r="H244" s="733" t="s">
        <v>342</v>
      </c>
      <c r="I244" s="734" t="s">
        <v>462</v>
      </c>
      <c r="J244" s="706"/>
      <c r="K244" s="706"/>
      <c r="L244" s="707"/>
      <c r="M244" s="708"/>
    </row>
    <row r="245" spans="1:13" ht="15.75">
      <c r="A245" s="630"/>
      <c r="B245" s="670"/>
      <c r="C245" s="672"/>
      <c r="D245" s="672"/>
      <c r="E245" s="672"/>
      <c r="F245" s="672"/>
      <c r="G245" s="732" t="s">
        <v>98</v>
      </c>
      <c r="H245" s="733" t="s">
        <v>342</v>
      </c>
      <c r="I245" s="734" t="s">
        <v>463</v>
      </c>
      <c r="J245" s="706"/>
      <c r="K245" s="706"/>
      <c r="L245" s="707"/>
      <c r="M245" s="708"/>
    </row>
    <row r="246" spans="1:13" ht="15.75">
      <c r="A246" s="630"/>
      <c r="B246" s="670"/>
      <c r="C246" s="672"/>
      <c r="D246" s="672"/>
      <c r="E246" s="672"/>
      <c r="F246" s="672"/>
      <c r="G246" s="732" t="s">
        <v>310</v>
      </c>
      <c r="H246" s="733" t="s">
        <v>5</v>
      </c>
      <c r="I246" s="734" t="s">
        <v>760</v>
      </c>
      <c r="J246" s="706">
        <f>(SUM('Enter consumption data'!N393:'Enter consumption data'!N394))</f>
        <v>0</v>
      </c>
      <c r="K246" s="706">
        <f>(SUM('Enter consumption data'!O393:'Enter consumption data'!O394))</f>
        <v>0</v>
      </c>
      <c r="L246" s="707">
        <f>(J246/$J$11)*100</f>
        <v>0</v>
      </c>
      <c r="M246" s="708">
        <f>(K246/$J$11)*100</f>
        <v>0</v>
      </c>
    </row>
    <row r="247" spans="1:13" ht="16.5" thickBot="1">
      <c r="A247" s="630"/>
      <c r="B247" s="670"/>
      <c r="C247" s="672"/>
      <c r="D247" s="672"/>
      <c r="E247" s="672"/>
      <c r="F247" s="672"/>
      <c r="G247" s="732" t="s">
        <v>571</v>
      </c>
      <c r="H247" s="733" t="s">
        <v>5</v>
      </c>
      <c r="I247" s="734" t="s">
        <v>761</v>
      </c>
      <c r="J247" s="706">
        <f>(SUM('Enter consumption data'!N395:'Enter consumption data'!N396))</f>
        <v>0</v>
      </c>
      <c r="K247" s="706">
        <f>(SUM('Enter consumption data'!O395:'Enter consumption data'!O396))</f>
        <v>0</v>
      </c>
      <c r="L247" s="707">
        <f>(J247/$J$11)*100</f>
        <v>0</v>
      </c>
      <c r="M247" s="708">
        <f>(K247/$J$11)*100</f>
        <v>0</v>
      </c>
    </row>
    <row r="248" spans="1:13" ht="15.75">
      <c r="A248" s="630"/>
      <c r="B248" s="670"/>
      <c r="C248" s="672"/>
      <c r="D248" s="672"/>
      <c r="E248" s="672"/>
      <c r="F248" s="672"/>
      <c r="G248" s="729" t="s">
        <v>100</v>
      </c>
      <c r="H248" s="730" t="s">
        <v>5</v>
      </c>
      <c r="I248" s="736" t="s">
        <v>661</v>
      </c>
      <c r="J248" s="718">
        <f>(SUM('Enter consumption data'!N397:'Enter consumption data'!N400))</f>
        <v>0</v>
      </c>
      <c r="K248" s="675">
        <f>(SUM('Enter consumption data'!O397:'Enter consumption data'!O400))</f>
        <v>0</v>
      </c>
      <c r="L248" s="716">
        <f t="shared" ref="L248:M286" si="8">(J248/$J$11)*100</f>
        <v>0</v>
      </c>
      <c r="M248" s="717">
        <f t="shared" si="8"/>
        <v>0</v>
      </c>
    </row>
    <row r="249" spans="1:13" ht="15.75">
      <c r="A249" s="630"/>
      <c r="B249" s="670"/>
      <c r="C249" s="672"/>
      <c r="D249" s="672"/>
      <c r="E249" s="672"/>
      <c r="F249" s="672"/>
      <c r="G249" s="732" t="s">
        <v>100</v>
      </c>
      <c r="H249" s="733" t="s">
        <v>5</v>
      </c>
      <c r="I249" s="734" t="s">
        <v>662</v>
      </c>
      <c r="J249" s="706">
        <f>(SUM('Enter consumption data'!N401:'Enter consumption data'!N402))</f>
        <v>0</v>
      </c>
      <c r="K249" s="666">
        <f>(SUM('Enter consumption data'!O401:'Enter consumption data'!O402))</f>
        <v>0</v>
      </c>
      <c r="L249" s="707">
        <f t="shared" si="8"/>
        <v>0</v>
      </c>
      <c r="M249" s="708">
        <f t="shared" si="8"/>
        <v>0</v>
      </c>
    </row>
    <row r="250" spans="1:13" ht="15.75">
      <c r="A250" s="630"/>
      <c r="B250" s="670"/>
      <c r="C250" s="672"/>
      <c r="D250" s="672"/>
      <c r="E250" s="672"/>
      <c r="F250" s="672"/>
      <c r="G250" s="732" t="s">
        <v>100</v>
      </c>
      <c r="H250" s="733" t="s">
        <v>15</v>
      </c>
      <c r="I250" s="734" t="s">
        <v>663</v>
      </c>
      <c r="J250" s="706">
        <f>(SUM('Enter consumption data'!N403:'Enter consumption data'!N404))</f>
        <v>0</v>
      </c>
      <c r="K250" s="666">
        <f>(SUM('Enter consumption data'!O403:'Enter consumption data'!O404))</f>
        <v>0</v>
      </c>
      <c r="L250" s="707">
        <f t="shared" si="8"/>
        <v>0</v>
      </c>
      <c r="M250" s="708">
        <f t="shared" si="8"/>
        <v>0</v>
      </c>
    </row>
    <row r="251" spans="1:13" ht="15.75">
      <c r="A251" s="630"/>
      <c r="B251" s="670"/>
      <c r="C251" s="672"/>
      <c r="D251" s="672"/>
      <c r="E251" s="672"/>
      <c r="F251" s="672"/>
      <c r="G251" s="732" t="s">
        <v>101</v>
      </c>
      <c r="H251" s="733" t="s">
        <v>5</v>
      </c>
      <c r="I251" s="734" t="s">
        <v>464</v>
      </c>
      <c r="J251" s="706">
        <f>(SUM('Enter consumption data'!N405:'Enter consumption data'!N406))</f>
        <v>0</v>
      </c>
      <c r="K251" s="666">
        <f>(SUM('Enter consumption data'!O405:'Enter consumption data'!O406))</f>
        <v>0</v>
      </c>
      <c r="L251" s="707">
        <f t="shared" si="8"/>
        <v>0</v>
      </c>
      <c r="M251" s="708">
        <f t="shared" si="8"/>
        <v>0</v>
      </c>
    </row>
    <row r="252" spans="1:13" ht="15.75">
      <c r="A252" s="630"/>
      <c r="B252" s="670"/>
      <c r="C252" s="672"/>
      <c r="D252" s="672"/>
      <c r="E252" s="672"/>
      <c r="F252" s="672"/>
      <c r="G252" s="732" t="s">
        <v>102</v>
      </c>
      <c r="H252" s="733" t="s">
        <v>15</v>
      </c>
      <c r="I252" s="734" t="s">
        <v>465</v>
      </c>
      <c r="J252" s="706">
        <f>(SUM('Enter consumption data'!N407:'Enter consumption data'!N408))</f>
        <v>0</v>
      </c>
      <c r="K252" s="666">
        <f>(SUM('Enter consumption data'!O407:'Enter consumption data'!O408))</f>
        <v>0</v>
      </c>
      <c r="L252" s="707">
        <f t="shared" si="8"/>
        <v>0</v>
      </c>
      <c r="M252" s="708">
        <f t="shared" si="8"/>
        <v>0</v>
      </c>
    </row>
    <row r="253" spans="1:13" ht="15.75">
      <c r="A253" s="630"/>
      <c r="B253" s="670"/>
      <c r="C253" s="672"/>
      <c r="D253" s="672"/>
      <c r="E253" s="672"/>
      <c r="F253" s="672"/>
      <c r="G253" s="732" t="s">
        <v>103</v>
      </c>
      <c r="H253" s="733" t="s">
        <v>5</v>
      </c>
      <c r="I253" s="734" t="s">
        <v>466</v>
      </c>
      <c r="J253" s="706">
        <f>(SUM('Enter consumption data'!N409:'Enter consumption data'!N410))</f>
        <v>0</v>
      </c>
      <c r="K253" s="666">
        <f>(SUM('Enter consumption data'!O409:'Enter consumption data'!O410))</f>
        <v>0</v>
      </c>
      <c r="L253" s="707">
        <f t="shared" si="8"/>
        <v>0</v>
      </c>
      <c r="M253" s="708">
        <f t="shared" si="8"/>
        <v>0</v>
      </c>
    </row>
    <row r="254" spans="1:13" ht="15.75">
      <c r="A254" s="630"/>
      <c r="B254" s="670"/>
      <c r="C254" s="672"/>
      <c r="D254" s="672"/>
      <c r="E254" s="672"/>
      <c r="F254" s="672"/>
      <c r="G254" s="732" t="s">
        <v>104</v>
      </c>
      <c r="H254" s="733" t="s">
        <v>5</v>
      </c>
      <c r="I254" s="734" t="s">
        <v>467</v>
      </c>
      <c r="J254" s="706">
        <f>(SUM('Enter consumption data'!N411:'Enter consumption data'!N412))</f>
        <v>0</v>
      </c>
      <c r="K254" s="666">
        <f>(SUM('Enter consumption data'!O411:'Enter consumption data'!O412))</f>
        <v>0</v>
      </c>
      <c r="L254" s="707">
        <f t="shared" si="8"/>
        <v>0</v>
      </c>
      <c r="M254" s="708">
        <f t="shared" si="8"/>
        <v>0</v>
      </c>
    </row>
    <row r="255" spans="1:13" ht="15.75">
      <c r="A255" s="630"/>
      <c r="B255" s="670"/>
      <c r="C255" s="672"/>
      <c r="D255" s="672"/>
      <c r="E255" s="672"/>
      <c r="F255" s="672"/>
      <c r="G255" s="732" t="s">
        <v>105</v>
      </c>
      <c r="H255" s="733" t="s">
        <v>5</v>
      </c>
      <c r="I255" s="734" t="s">
        <v>468</v>
      </c>
      <c r="J255" s="706">
        <f>(SUM('Enter consumption data'!N413:'Enter consumption data'!N414))</f>
        <v>0</v>
      </c>
      <c r="K255" s="666">
        <f>(SUM('Enter consumption data'!O413:'Enter consumption data'!O414))</f>
        <v>0</v>
      </c>
      <c r="L255" s="707">
        <f t="shared" si="8"/>
        <v>0</v>
      </c>
      <c r="M255" s="708">
        <f t="shared" si="8"/>
        <v>0</v>
      </c>
    </row>
    <row r="256" spans="1:13" ht="15.75">
      <c r="A256" s="630"/>
      <c r="B256" s="670"/>
      <c r="C256" s="672"/>
      <c r="D256" s="672"/>
      <c r="E256" s="672"/>
      <c r="F256" s="672"/>
      <c r="G256" s="732" t="s">
        <v>106</v>
      </c>
      <c r="H256" s="733" t="s">
        <v>5</v>
      </c>
      <c r="I256" s="734" t="s">
        <v>469</v>
      </c>
      <c r="J256" s="706">
        <f>(SUM('Enter consumption data'!N415:'Enter consumption data'!N416))</f>
        <v>0</v>
      </c>
      <c r="K256" s="666">
        <f>(SUM('Enter consumption data'!O415:'Enter consumption data'!O416))</f>
        <v>0</v>
      </c>
      <c r="L256" s="707">
        <f t="shared" si="8"/>
        <v>0</v>
      </c>
      <c r="M256" s="708">
        <f t="shared" si="8"/>
        <v>0</v>
      </c>
    </row>
    <row r="257" spans="1:13" ht="15.75">
      <c r="A257" s="630"/>
      <c r="B257" s="670"/>
      <c r="C257" s="672"/>
      <c r="D257" s="672"/>
      <c r="E257" s="672"/>
      <c r="F257" s="672"/>
      <c r="G257" s="732" t="s">
        <v>107</v>
      </c>
      <c r="H257" s="733" t="s">
        <v>5</v>
      </c>
      <c r="I257" s="734" t="s">
        <v>470</v>
      </c>
      <c r="J257" s="706">
        <f>(SUM('Enter consumption data'!N417:'Enter consumption data'!N421))</f>
        <v>0</v>
      </c>
      <c r="K257" s="666">
        <f>(SUM('Enter consumption data'!O417:'Enter consumption data'!O421))</f>
        <v>0</v>
      </c>
      <c r="L257" s="707">
        <f t="shared" si="8"/>
        <v>0</v>
      </c>
      <c r="M257" s="708">
        <f t="shared" si="8"/>
        <v>0</v>
      </c>
    </row>
    <row r="258" spans="1:13" ht="15.75">
      <c r="A258" s="630"/>
      <c r="B258" s="670"/>
      <c r="C258" s="672"/>
      <c r="D258" s="672"/>
      <c r="E258" s="672"/>
      <c r="F258" s="672"/>
      <c r="G258" s="732" t="s">
        <v>107</v>
      </c>
      <c r="H258" s="733" t="s">
        <v>15</v>
      </c>
      <c r="I258" s="734" t="s">
        <v>471</v>
      </c>
      <c r="J258" s="706">
        <f>(SUM('Enter consumption data'!N422:'Enter consumption data'!N423))</f>
        <v>0</v>
      </c>
      <c r="K258" s="666">
        <f>(SUM('Enter consumption data'!O422:'Enter consumption data'!O423))</f>
        <v>0</v>
      </c>
      <c r="L258" s="707">
        <f t="shared" si="8"/>
        <v>0</v>
      </c>
      <c r="M258" s="708">
        <f t="shared" si="8"/>
        <v>0</v>
      </c>
    </row>
    <row r="259" spans="1:13" ht="15.75">
      <c r="A259" s="630"/>
      <c r="B259" s="670"/>
      <c r="C259" s="672"/>
      <c r="D259" s="672"/>
      <c r="E259" s="672"/>
      <c r="F259" s="672"/>
      <c r="G259" s="732" t="s">
        <v>108</v>
      </c>
      <c r="H259" s="733" t="s">
        <v>5</v>
      </c>
      <c r="I259" s="734" t="s">
        <v>472</v>
      </c>
      <c r="J259" s="706">
        <f>(SUM('Enter consumption data'!N424:'Enter consumption data'!N426))</f>
        <v>0</v>
      </c>
      <c r="K259" s="666">
        <f>(SUM('Enter consumption data'!O424:'Enter consumption data'!O426))</f>
        <v>0</v>
      </c>
      <c r="L259" s="707">
        <f>(J259/$J$11)*100</f>
        <v>0</v>
      </c>
      <c r="M259" s="708">
        <f>(K259/$J$11)*100</f>
        <v>0</v>
      </c>
    </row>
    <row r="260" spans="1:13" ht="15.75">
      <c r="A260" s="630"/>
      <c r="B260" s="670"/>
      <c r="C260" s="672"/>
      <c r="D260" s="672"/>
      <c r="E260" s="672"/>
      <c r="F260" s="672"/>
      <c r="G260" s="732" t="s">
        <v>108</v>
      </c>
      <c r="H260" s="733" t="s">
        <v>15</v>
      </c>
      <c r="I260" s="734" t="s">
        <v>472</v>
      </c>
      <c r="J260" s="706">
        <f>(SUM('Enter consumption data'!N427:'Enter consumption data'!N428))</f>
        <v>0</v>
      </c>
      <c r="K260" s="666">
        <f>(SUM('Enter consumption data'!O427:'Enter consumption data'!O428))</f>
        <v>0</v>
      </c>
      <c r="L260" s="707">
        <f t="shared" si="8"/>
        <v>0</v>
      </c>
      <c r="M260" s="708">
        <f t="shared" si="8"/>
        <v>0</v>
      </c>
    </row>
    <row r="261" spans="1:13" ht="15.75">
      <c r="A261" s="630"/>
      <c r="B261" s="670"/>
      <c r="C261" s="672"/>
      <c r="D261" s="672"/>
      <c r="E261" s="672"/>
      <c r="F261" s="672"/>
      <c r="G261" s="732" t="s">
        <v>109</v>
      </c>
      <c r="H261" s="733" t="s">
        <v>5</v>
      </c>
      <c r="I261" s="734" t="s">
        <v>473</v>
      </c>
      <c r="J261" s="706">
        <f>(SUM('Enter consumption data'!N429:'Enter consumption data'!N430))</f>
        <v>0</v>
      </c>
      <c r="K261" s="666">
        <f>(SUM('Enter consumption data'!O429:'Enter consumption data'!O430))</f>
        <v>0</v>
      </c>
      <c r="L261" s="707">
        <f t="shared" si="8"/>
        <v>0</v>
      </c>
      <c r="M261" s="708">
        <f t="shared" si="8"/>
        <v>0</v>
      </c>
    </row>
    <row r="262" spans="1:13" ht="15.75">
      <c r="A262" s="630"/>
      <c r="B262" s="670"/>
      <c r="C262" s="672"/>
      <c r="D262" s="672"/>
      <c r="E262" s="672"/>
      <c r="F262" s="672"/>
      <c r="G262" s="732" t="s">
        <v>110</v>
      </c>
      <c r="H262" s="735" t="s">
        <v>5</v>
      </c>
      <c r="I262" s="734" t="s">
        <v>474</v>
      </c>
      <c r="J262" s="706">
        <f>(SUM('Enter consumption data'!N431:'Enter consumption data'!N432))</f>
        <v>0</v>
      </c>
      <c r="K262" s="666">
        <f>(SUM('Enter consumption data'!O431:'Enter consumption data'!O432))</f>
        <v>0</v>
      </c>
      <c r="L262" s="707">
        <f t="shared" si="8"/>
        <v>0</v>
      </c>
      <c r="M262" s="708">
        <f t="shared" si="8"/>
        <v>0</v>
      </c>
    </row>
    <row r="263" spans="1:13" ht="15.75">
      <c r="A263" s="630"/>
      <c r="B263" s="670"/>
      <c r="C263" s="672"/>
      <c r="D263" s="672"/>
      <c r="E263" s="672"/>
      <c r="F263" s="672"/>
      <c r="G263" s="732" t="s">
        <v>111</v>
      </c>
      <c r="H263" s="733" t="s">
        <v>5</v>
      </c>
      <c r="I263" s="734" t="s">
        <v>475</v>
      </c>
      <c r="J263" s="706">
        <f>(SUM('Enter consumption data'!N433:'Enter consumption data'!N434))</f>
        <v>0</v>
      </c>
      <c r="K263" s="666">
        <f>(SUM('Enter consumption data'!O433:'Enter consumption data'!O434))</f>
        <v>0</v>
      </c>
      <c r="L263" s="707">
        <f t="shared" si="8"/>
        <v>0</v>
      </c>
      <c r="M263" s="708">
        <f t="shared" si="8"/>
        <v>0</v>
      </c>
    </row>
    <row r="264" spans="1:13" ht="15.75">
      <c r="A264" s="630"/>
      <c r="B264" s="670"/>
      <c r="C264" s="672"/>
      <c r="D264" s="672"/>
      <c r="E264" s="672"/>
      <c r="F264" s="672"/>
      <c r="G264" s="732" t="s">
        <v>112</v>
      </c>
      <c r="H264" s="733" t="s">
        <v>5</v>
      </c>
      <c r="I264" s="734" t="s">
        <v>476</v>
      </c>
      <c r="J264" s="706">
        <f>(SUM('Enter consumption data'!N435:'Enter consumption data'!N436))</f>
        <v>0</v>
      </c>
      <c r="K264" s="666">
        <f>(SUM('Enter consumption data'!O435:'Enter consumption data'!O436))</f>
        <v>0</v>
      </c>
      <c r="L264" s="707">
        <f t="shared" si="8"/>
        <v>0</v>
      </c>
      <c r="M264" s="708">
        <f t="shared" si="8"/>
        <v>0</v>
      </c>
    </row>
    <row r="265" spans="1:13" ht="16.5" thickBot="1">
      <c r="A265" s="630"/>
      <c r="B265" s="670"/>
      <c r="C265" s="672"/>
      <c r="D265" s="672"/>
      <c r="E265" s="672"/>
      <c r="F265" s="672"/>
      <c r="G265" s="732" t="s">
        <v>305</v>
      </c>
      <c r="H265" s="733" t="s">
        <v>5</v>
      </c>
      <c r="I265" s="734" t="s">
        <v>477</v>
      </c>
      <c r="J265" s="706">
        <f>(SUM('Enter consumption data'!N437:'Enter consumption data'!N438))</f>
        <v>0</v>
      </c>
      <c r="K265" s="666">
        <f>(SUM('Enter consumption data'!O437:'Enter consumption data'!O438))</f>
        <v>0</v>
      </c>
      <c r="L265" s="711">
        <f t="shared" si="8"/>
        <v>0</v>
      </c>
      <c r="M265" s="712">
        <f t="shared" si="8"/>
        <v>0</v>
      </c>
    </row>
    <row r="266" spans="1:13" ht="15.75">
      <c r="A266" s="630"/>
      <c r="B266" s="670"/>
      <c r="C266" s="672"/>
      <c r="D266" s="672"/>
      <c r="E266" s="672"/>
      <c r="F266" s="672"/>
      <c r="G266" s="729" t="s">
        <v>113</v>
      </c>
      <c r="H266" s="730" t="s">
        <v>5</v>
      </c>
      <c r="I266" s="736" t="s">
        <v>478</v>
      </c>
      <c r="J266" s="718">
        <f>(SUM('Enter consumption data'!N439:'Enter consumption data'!N440))</f>
        <v>0</v>
      </c>
      <c r="K266" s="675">
        <f>(SUM('Enter consumption data'!O439:'Enter consumption data'!O440))</f>
        <v>0</v>
      </c>
      <c r="L266" s="716">
        <f t="shared" si="8"/>
        <v>0</v>
      </c>
      <c r="M266" s="717">
        <f t="shared" si="8"/>
        <v>0</v>
      </c>
    </row>
    <row r="267" spans="1:13" ht="15.75">
      <c r="A267" s="630"/>
      <c r="B267" s="670"/>
      <c r="C267" s="672"/>
      <c r="D267" s="672"/>
      <c r="E267" s="672"/>
      <c r="F267" s="672"/>
      <c r="G267" s="732" t="s">
        <v>113</v>
      </c>
      <c r="H267" s="733" t="s">
        <v>15</v>
      </c>
      <c r="I267" s="734" t="s">
        <v>479</v>
      </c>
      <c r="J267" s="706">
        <f>(SUM('Enter consumption data'!N441:'Enter consumption data'!N442))</f>
        <v>0</v>
      </c>
      <c r="K267" s="666">
        <f>(SUM('Enter consumption data'!O441:'Enter consumption data'!O442))</f>
        <v>0</v>
      </c>
      <c r="L267" s="707">
        <f t="shared" si="8"/>
        <v>0</v>
      </c>
      <c r="M267" s="708">
        <f t="shared" si="8"/>
        <v>0</v>
      </c>
    </row>
    <row r="268" spans="1:13" ht="15.75">
      <c r="A268" s="630"/>
      <c r="B268" s="670"/>
      <c r="C268" s="672"/>
      <c r="D268" s="672"/>
      <c r="E268" s="672"/>
      <c r="F268" s="672"/>
      <c r="G268" s="732" t="s">
        <v>114</v>
      </c>
      <c r="H268" s="733" t="s">
        <v>5</v>
      </c>
      <c r="I268" s="734" t="s">
        <v>664</v>
      </c>
      <c r="J268" s="706">
        <f>(SUM('Enter consumption data'!N443:'Enter consumption data'!N444))</f>
        <v>0</v>
      </c>
      <c r="K268" s="666">
        <f>(SUM('Enter consumption data'!O443:'Enter consumption data'!O444))</f>
        <v>0</v>
      </c>
      <c r="L268" s="707">
        <f t="shared" si="8"/>
        <v>0</v>
      </c>
      <c r="M268" s="708">
        <f t="shared" si="8"/>
        <v>0</v>
      </c>
    </row>
    <row r="269" spans="1:13" ht="16.5" thickBot="1">
      <c r="A269" s="630"/>
      <c r="B269" s="670"/>
      <c r="C269" s="672"/>
      <c r="D269" s="672"/>
      <c r="E269" s="672"/>
      <c r="F269" s="672"/>
      <c r="G269" s="732" t="s">
        <v>114</v>
      </c>
      <c r="H269" s="733" t="s">
        <v>15</v>
      </c>
      <c r="I269" s="734" t="s">
        <v>665</v>
      </c>
      <c r="J269" s="706">
        <f>(SUM('Enter consumption data'!N445:'Enter consumption data'!N446))</f>
        <v>0</v>
      </c>
      <c r="K269" s="666">
        <f>(SUM('Enter consumption data'!O445:'Enter consumption data'!O446))</f>
        <v>0</v>
      </c>
      <c r="L269" s="711">
        <f t="shared" si="8"/>
        <v>0</v>
      </c>
      <c r="M269" s="712">
        <f t="shared" si="8"/>
        <v>0</v>
      </c>
    </row>
    <row r="270" spans="1:13" ht="15.75">
      <c r="A270" s="630"/>
      <c r="B270" s="670"/>
      <c r="C270" s="672"/>
      <c r="D270" s="672"/>
      <c r="E270" s="672"/>
      <c r="F270" s="672"/>
      <c r="G270" s="729" t="s">
        <v>281</v>
      </c>
      <c r="H270" s="730" t="s">
        <v>5</v>
      </c>
      <c r="I270" s="736" t="s">
        <v>480</v>
      </c>
      <c r="J270" s="718">
        <f>(SUM('Enter consumption data'!N447:'Enter consumption data'!N448))</f>
        <v>0</v>
      </c>
      <c r="K270" s="675">
        <f>(SUM('Enter consumption data'!O447:'Enter consumption data'!O448))</f>
        <v>0</v>
      </c>
      <c r="L270" s="716">
        <f t="shared" si="8"/>
        <v>0</v>
      </c>
      <c r="M270" s="717">
        <f t="shared" si="8"/>
        <v>0</v>
      </c>
    </row>
    <row r="271" spans="1:13" ht="16.5" thickBot="1">
      <c r="A271" s="630"/>
      <c r="B271" s="670"/>
      <c r="C271" s="672"/>
      <c r="D271" s="672"/>
      <c r="E271" s="672"/>
      <c r="F271" s="672"/>
      <c r="G271" s="732" t="s">
        <v>282</v>
      </c>
      <c r="H271" s="733" t="s">
        <v>15</v>
      </c>
      <c r="I271" s="734" t="s">
        <v>481</v>
      </c>
      <c r="J271" s="706">
        <f>(SUM('Enter consumption data'!N449:'Enter consumption data'!N450))</f>
        <v>0</v>
      </c>
      <c r="K271" s="666">
        <f>(SUM('Enter consumption data'!O449:'Enter consumption data'!O450))</f>
        <v>0</v>
      </c>
      <c r="L271" s="711">
        <f t="shared" si="8"/>
        <v>0</v>
      </c>
      <c r="M271" s="712">
        <f t="shared" si="8"/>
        <v>0</v>
      </c>
    </row>
    <row r="272" spans="1:13" ht="15.75">
      <c r="A272" s="630"/>
      <c r="B272" s="670"/>
      <c r="C272" s="672"/>
      <c r="D272" s="672"/>
      <c r="E272" s="672"/>
      <c r="F272" s="672"/>
      <c r="G272" s="729" t="s">
        <v>115</v>
      </c>
      <c r="H272" s="730" t="s">
        <v>15</v>
      </c>
      <c r="I272" s="736" t="s">
        <v>482</v>
      </c>
      <c r="J272" s="718">
        <f>(SUM('Enter consumption data'!N451:'Enter consumption data'!N452))</f>
        <v>0</v>
      </c>
      <c r="K272" s="675">
        <f>(SUM('Enter consumption data'!O451:'Enter consumption data'!O452))</f>
        <v>0</v>
      </c>
      <c r="L272" s="716">
        <f t="shared" si="8"/>
        <v>0</v>
      </c>
      <c r="M272" s="717">
        <f t="shared" si="8"/>
        <v>0</v>
      </c>
    </row>
    <row r="273" spans="1:13" ht="16.5" thickBot="1">
      <c r="A273" s="630"/>
      <c r="B273" s="670"/>
      <c r="C273" s="672"/>
      <c r="D273" s="672"/>
      <c r="E273" s="672"/>
      <c r="F273" s="672"/>
      <c r="G273" s="732" t="s">
        <v>116</v>
      </c>
      <c r="H273" s="733" t="s">
        <v>15</v>
      </c>
      <c r="I273" s="734" t="s">
        <v>483</v>
      </c>
      <c r="J273" s="706">
        <f>(SUM('Enter consumption data'!N453:'Enter consumption data'!N454))</f>
        <v>0</v>
      </c>
      <c r="K273" s="666">
        <f>(SUM('Enter consumption data'!O453:'Enter consumption data'!O454))</f>
        <v>0</v>
      </c>
      <c r="L273" s="711">
        <f t="shared" si="8"/>
        <v>0</v>
      </c>
      <c r="M273" s="712">
        <f t="shared" si="8"/>
        <v>0</v>
      </c>
    </row>
    <row r="274" spans="1:13" ht="15.75">
      <c r="A274" s="630"/>
      <c r="B274" s="670"/>
      <c r="C274" s="672"/>
      <c r="D274" s="672"/>
      <c r="E274" s="672"/>
      <c r="F274" s="672"/>
      <c r="G274" s="729" t="s">
        <v>118</v>
      </c>
      <c r="H274" s="730" t="s">
        <v>15</v>
      </c>
      <c r="I274" s="736" t="s">
        <v>484</v>
      </c>
      <c r="J274" s="718">
        <f>(SUM('Enter consumption data'!N455:'Enter consumption data'!N456))</f>
        <v>0</v>
      </c>
      <c r="K274" s="675">
        <f>(SUM('Enter consumption data'!O455:'Enter consumption data'!O456))</f>
        <v>0</v>
      </c>
      <c r="L274" s="716">
        <f t="shared" si="8"/>
        <v>0</v>
      </c>
      <c r="M274" s="717">
        <f t="shared" si="8"/>
        <v>0</v>
      </c>
    </row>
    <row r="275" spans="1:13" ht="15.75">
      <c r="A275" s="630"/>
      <c r="B275" s="670"/>
      <c r="C275" s="672"/>
      <c r="D275" s="672"/>
      <c r="E275" s="672"/>
      <c r="F275" s="672"/>
      <c r="G275" s="732" t="s">
        <v>118</v>
      </c>
      <c r="H275" s="733" t="s">
        <v>327</v>
      </c>
      <c r="I275" s="734" t="s">
        <v>485</v>
      </c>
      <c r="J275" s="706">
        <f>(SUM('Enter consumption data'!N457:'Enter consumption data'!N458))</f>
        <v>0</v>
      </c>
      <c r="K275" s="666">
        <f>(SUM('Enter consumption data'!O457:'Enter consumption data'!O458))</f>
        <v>0</v>
      </c>
      <c r="L275" s="707">
        <f t="shared" si="8"/>
        <v>0</v>
      </c>
      <c r="M275" s="708">
        <f t="shared" si="8"/>
        <v>0</v>
      </c>
    </row>
    <row r="276" spans="1:13" ht="15.75">
      <c r="A276" s="630"/>
      <c r="B276" s="670"/>
      <c r="C276" s="672"/>
      <c r="D276" s="672"/>
      <c r="E276" s="672"/>
      <c r="F276" s="672"/>
      <c r="G276" s="732" t="s">
        <v>119</v>
      </c>
      <c r="H276" s="733" t="s">
        <v>15</v>
      </c>
      <c r="I276" s="734" t="s">
        <v>486</v>
      </c>
      <c r="J276" s="706">
        <f>(SUM('Enter consumption data'!N459:'Enter consumption data'!N460))</f>
        <v>0</v>
      </c>
      <c r="K276" s="666">
        <f>(SUM('Enter consumption data'!O459:'Enter consumption data'!O460))</f>
        <v>0</v>
      </c>
      <c r="L276" s="707">
        <f t="shared" si="8"/>
        <v>0</v>
      </c>
      <c r="M276" s="708">
        <f t="shared" si="8"/>
        <v>0</v>
      </c>
    </row>
    <row r="277" spans="1:13" ht="15.75">
      <c r="A277" s="630"/>
      <c r="B277" s="670"/>
      <c r="C277" s="672"/>
      <c r="D277" s="672"/>
      <c r="E277" s="672"/>
      <c r="F277" s="672"/>
      <c r="G277" s="732" t="s">
        <v>119</v>
      </c>
      <c r="H277" s="733" t="s">
        <v>342</v>
      </c>
      <c r="I277" s="734" t="s">
        <v>487</v>
      </c>
      <c r="J277" s="706">
        <f>(SUM('Enter consumption data'!N461:'Enter consumption data'!N462))</f>
        <v>0</v>
      </c>
      <c r="K277" s="666">
        <f>(SUM('Enter consumption data'!O461:'Enter consumption data'!O462))</f>
        <v>0</v>
      </c>
      <c r="L277" s="707">
        <f t="shared" si="8"/>
        <v>0</v>
      </c>
      <c r="M277" s="708">
        <f t="shared" si="8"/>
        <v>0</v>
      </c>
    </row>
    <row r="278" spans="1:13" ht="15.75">
      <c r="A278" s="630"/>
      <c r="B278" s="670"/>
      <c r="C278" s="672"/>
      <c r="D278" s="672"/>
      <c r="E278" s="672"/>
      <c r="F278" s="672"/>
      <c r="G278" s="732" t="s">
        <v>120</v>
      </c>
      <c r="H278" s="733" t="s">
        <v>15</v>
      </c>
      <c r="I278" s="734" t="s">
        <v>488</v>
      </c>
      <c r="J278" s="706">
        <f>(SUM('Enter consumption data'!N463:'Enter consumption data'!N464))</f>
        <v>0</v>
      </c>
      <c r="K278" s="666">
        <f>(SUM('Enter consumption data'!O463:'Enter consumption data'!O464))</f>
        <v>0</v>
      </c>
      <c r="L278" s="707">
        <f t="shared" si="8"/>
        <v>0</v>
      </c>
      <c r="M278" s="708">
        <f t="shared" si="8"/>
        <v>0</v>
      </c>
    </row>
    <row r="279" spans="1:13" ht="15.75">
      <c r="A279" s="630"/>
      <c r="B279" s="670"/>
      <c r="C279" s="672"/>
      <c r="D279" s="672"/>
      <c r="E279" s="672"/>
      <c r="F279" s="672"/>
      <c r="G279" s="732" t="s">
        <v>121</v>
      </c>
      <c r="H279" s="733" t="s">
        <v>5</v>
      </c>
      <c r="I279" s="734" t="s">
        <v>489</v>
      </c>
      <c r="J279" s="706">
        <f>(SUM('Enter consumption data'!N465:'Enter consumption data'!N466))</f>
        <v>0</v>
      </c>
      <c r="K279" s="666">
        <f>(SUM('Enter consumption data'!O465:'Enter consumption data'!O466))</f>
        <v>0</v>
      </c>
      <c r="L279" s="707">
        <f t="shared" si="8"/>
        <v>0</v>
      </c>
      <c r="M279" s="708">
        <f t="shared" si="8"/>
        <v>0</v>
      </c>
    </row>
    <row r="280" spans="1:13" ht="15.75">
      <c r="A280" s="630"/>
      <c r="B280" s="670"/>
      <c r="C280" s="672"/>
      <c r="D280" s="672"/>
      <c r="E280" s="672"/>
      <c r="F280" s="672"/>
      <c r="G280" s="732" t="s">
        <v>122</v>
      </c>
      <c r="H280" s="733" t="s">
        <v>15</v>
      </c>
      <c r="I280" s="734" t="s">
        <v>490</v>
      </c>
      <c r="J280" s="706">
        <f>(SUM('Enter consumption data'!N467:'Enter consumption data'!N469))</f>
        <v>0</v>
      </c>
      <c r="K280" s="666">
        <f>(SUM('Enter consumption data'!O467:'Enter consumption data'!O469))</f>
        <v>0</v>
      </c>
      <c r="L280" s="707">
        <f t="shared" si="8"/>
        <v>0</v>
      </c>
      <c r="M280" s="708">
        <f t="shared" si="8"/>
        <v>0</v>
      </c>
    </row>
    <row r="281" spans="1:13" ht="15.75">
      <c r="A281" s="630"/>
      <c r="B281" s="670"/>
      <c r="C281" s="672"/>
      <c r="D281" s="672"/>
      <c r="E281" s="672"/>
      <c r="F281" s="672"/>
      <c r="G281" s="732" t="s">
        <v>123</v>
      </c>
      <c r="H281" s="733" t="s">
        <v>5</v>
      </c>
      <c r="I281" s="734" t="s">
        <v>666</v>
      </c>
      <c r="J281" s="706">
        <f>(SUM('Enter consumption data'!N470:'Enter consumption data'!N471))</f>
        <v>0</v>
      </c>
      <c r="K281" s="666">
        <f>(SUM('Enter consumption data'!O470:'Enter consumption data'!O471))</f>
        <v>0</v>
      </c>
      <c r="L281" s="707">
        <f t="shared" si="8"/>
        <v>0</v>
      </c>
      <c r="M281" s="708">
        <f t="shared" si="8"/>
        <v>0</v>
      </c>
    </row>
    <row r="282" spans="1:13" ht="15.75">
      <c r="A282" s="630"/>
      <c r="B282" s="670"/>
      <c r="C282" s="672"/>
      <c r="D282" s="672"/>
      <c r="E282" s="672"/>
      <c r="F282" s="672"/>
      <c r="G282" s="732" t="s">
        <v>123</v>
      </c>
      <c r="H282" s="733" t="s">
        <v>15</v>
      </c>
      <c r="I282" s="734" t="s">
        <v>667</v>
      </c>
      <c r="J282" s="706">
        <f>(SUM('Enter consumption data'!N472:'Enter consumption data'!N477))</f>
        <v>0</v>
      </c>
      <c r="K282" s="666">
        <f>(SUM('Enter consumption data'!O472:'Enter consumption data'!O477))</f>
        <v>0</v>
      </c>
      <c r="L282" s="707">
        <f t="shared" si="8"/>
        <v>0</v>
      </c>
      <c r="M282" s="708">
        <f t="shared" si="8"/>
        <v>0</v>
      </c>
    </row>
    <row r="283" spans="1:13" ht="15.75">
      <c r="A283" s="630"/>
      <c r="B283" s="670"/>
      <c r="C283" s="672"/>
      <c r="D283" s="672"/>
      <c r="E283" s="672"/>
      <c r="F283" s="672"/>
      <c r="G283" s="732" t="s">
        <v>124</v>
      </c>
      <c r="H283" s="733" t="s">
        <v>15</v>
      </c>
      <c r="I283" s="734" t="s">
        <v>491</v>
      </c>
      <c r="J283" s="706">
        <f>(SUM('Enter consumption data'!N478:'Enter consumption data'!N479))</f>
        <v>0</v>
      </c>
      <c r="K283" s="666">
        <f>(SUM('Enter consumption data'!O478:'Enter consumption data'!O479))</f>
        <v>0</v>
      </c>
      <c r="L283" s="707">
        <f t="shared" si="8"/>
        <v>0</v>
      </c>
      <c r="M283" s="708">
        <f t="shared" si="8"/>
        <v>0</v>
      </c>
    </row>
    <row r="284" spans="1:13" ht="15.75">
      <c r="A284" s="630"/>
      <c r="B284" s="670"/>
      <c r="C284" s="672"/>
      <c r="D284" s="672"/>
      <c r="E284" s="672"/>
      <c r="F284" s="672"/>
      <c r="G284" s="732" t="s">
        <v>125</v>
      </c>
      <c r="H284" s="733" t="s">
        <v>15</v>
      </c>
      <c r="I284" s="734" t="s">
        <v>492</v>
      </c>
      <c r="J284" s="706">
        <f>(SUM('Enter consumption data'!N480:'Enter consumption data'!N481))</f>
        <v>0</v>
      </c>
      <c r="K284" s="666">
        <f>(SUM('Enter consumption data'!O480:'Enter consumption data'!O481))</f>
        <v>0</v>
      </c>
      <c r="L284" s="707">
        <f t="shared" si="8"/>
        <v>0</v>
      </c>
      <c r="M284" s="708">
        <f t="shared" si="8"/>
        <v>0</v>
      </c>
    </row>
    <row r="285" spans="1:13" ht="15.75">
      <c r="A285" s="630"/>
      <c r="B285" s="670"/>
      <c r="C285" s="672"/>
      <c r="D285" s="672"/>
      <c r="E285" s="672"/>
      <c r="F285" s="672"/>
      <c r="G285" s="732" t="s">
        <v>126</v>
      </c>
      <c r="H285" s="733" t="s">
        <v>342</v>
      </c>
      <c r="I285" s="734" t="s">
        <v>493</v>
      </c>
      <c r="J285" s="706">
        <f>(SUM('Enter consumption data'!N482:'Enter consumption data'!N483))</f>
        <v>0</v>
      </c>
      <c r="K285" s="666"/>
      <c r="L285" s="707">
        <f t="shared" si="8"/>
        <v>0</v>
      </c>
      <c r="M285" s="708"/>
    </row>
    <row r="286" spans="1:13" ht="16.5" thickBot="1">
      <c r="A286" s="630"/>
      <c r="B286" s="670"/>
      <c r="C286" s="672"/>
      <c r="D286" s="672"/>
      <c r="E286" s="672"/>
      <c r="F286" s="672"/>
      <c r="G286" s="732" t="s">
        <v>127</v>
      </c>
      <c r="H286" s="733" t="s">
        <v>342</v>
      </c>
      <c r="I286" s="734" t="s">
        <v>494</v>
      </c>
      <c r="J286" s="706">
        <f>(SUM('Enter consumption data'!N484:'Enter consumption data'!N485))</f>
        <v>0</v>
      </c>
      <c r="K286" s="666"/>
      <c r="L286" s="711">
        <f t="shared" si="8"/>
        <v>0</v>
      </c>
      <c r="M286" s="712"/>
    </row>
    <row r="287" spans="1:13" ht="15.75">
      <c r="A287" s="630"/>
      <c r="B287" s="670"/>
      <c r="C287" s="672"/>
      <c r="D287" s="672"/>
      <c r="E287" s="672"/>
      <c r="F287" s="672"/>
      <c r="G287" s="729" t="s">
        <v>130</v>
      </c>
      <c r="H287" s="730" t="s">
        <v>5</v>
      </c>
      <c r="I287" s="736" t="s">
        <v>668</v>
      </c>
      <c r="J287" s="718">
        <f>(SUM('Enter consumption data'!N486:'Enter consumption data'!N487))</f>
        <v>0</v>
      </c>
      <c r="K287" s="675">
        <f>(SUM('Enter consumption data'!O486:'Enter consumption data'!O487))</f>
        <v>0</v>
      </c>
      <c r="L287" s="716">
        <f t="shared" ref="L287:M346" si="9">(J287/$J$11)*100</f>
        <v>0</v>
      </c>
      <c r="M287" s="717">
        <f t="shared" si="9"/>
        <v>0</v>
      </c>
    </row>
    <row r="288" spans="1:13" ht="15.75">
      <c r="A288" s="630"/>
      <c r="B288" s="670"/>
      <c r="C288" s="672"/>
      <c r="D288" s="672"/>
      <c r="E288" s="672"/>
      <c r="F288" s="672"/>
      <c r="G288" s="732" t="s">
        <v>130</v>
      </c>
      <c r="H288" s="733" t="s">
        <v>15</v>
      </c>
      <c r="I288" s="734" t="s">
        <v>669</v>
      </c>
      <c r="J288" s="706">
        <f>(SUM('Enter consumption data'!N488:'Enter consumption data'!N489))</f>
        <v>0</v>
      </c>
      <c r="K288" s="666">
        <f>(SUM('Enter consumption data'!O488:'Enter consumption data'!O489))</f>
        <v>0</v>
      </c>
      <c r="L288" s="707">
        <f t="shared" si="9"/>
        <v>0</v>
      </c>
      <c r="M288" s="708">
        <f t="shared" si="9"/>
        <v>0</v>
      </c>
    </row>
    <row r="289" spans="1:13" ht="15.75">
      <c r="A289" s="630"/>
      <c r="B289" s="670"/>
      <c r="C289" s="672"/>
      <c r="D289" s="672"/>
      <c r="E289" s="672"/>
      <c r="F289" s="672"/>
      <c r="G289" s="732" t="s">
        <v>131</v>
      </c>
      <c r="H289" s="733" t="s">
        <v>5</v>
      </c>
      <c r="I289" s="734" t="s">
        <v>495</v>
      </c>
      <c r="J289" s="706">
        <f>(SUM('Enter consumption data'!N490:'Enter consumption data'!N491))</f>
        <v>0</v>
      </c>
      <c r="K289" s="666">
        <f>(SUM('Enter consumption data'!O490:'Enter consumption data'!O491))</f>
        <v>0</v>
      </c>
      <c r="L289" s="707">
        <f t="shared" si="9"/>
        <v>0</v>
      </c>
      <c r="M289" s="708">
        <f t="shared" si="9"/>
        <v>0</v>
      </c>
    </row>
    <row r="290" spans="1:13" ht="15.75">
      <c r="A290" s="630"/>
      <c r="B290" s="670"/>
      <c r="C290" s="672"/>
      <c r="D290" s="672"/>
      <c r="E290" s="672"/>
      <c r="F290" s="672"/>
      <c r="G290" s="732" t="s">
        <v>131</v>
      </c>
      <c r="H290" s="733" t="s">
        <v>15</v>
      </c>
      <c r="I290" s="734" t="s">
        <v>496</v>
      </c>
      <c r="J290" s="706">
        <f>(SUM('Enter consumption data'!N492:'Enter consumption data'!N493))</f>
        <v>0</v>
      </c>
      <c r="K290" s="666">
        <f>(SUM('Enter consumption data'!O492:'Enter consumption data'!O493))</f>
        <v>0</v>
      </c>
      <c r="L290" s="707">
        <f t="shared" si="9"/>
        <v>0</v>
      </c>
      <c r="M290" s="708">
        <f t="shared" si="9"/>
        <v>0</v>
      </c>
    </row>
    <row r="291" spans="1:13" ht="15.75">
      <c r="A291" s="630"/>
      <c r="B291" s="670"/>
      <c r="C291" s="672"/>
      <c r="D291" s="672"/>
      <c r="E291" s="672"/>
      <c r="F291" s="672"/>
      <c r="G291" s="732" t="s">
        <v>132</v>
      </c>
      <c r="H291" s="733" t="s">
        <v>5</v>
      </c>
      <c r="I291" s="734" t="s">
        <v>670</v>
      </c>
      <c r="J291" s="706">
        <f>(SUM('Enter consumption data'!N494:'Enter consumption data'!N495))</f>
        <v>0</v>
      </c>
      <c r="K291" s="666">
        <f>(SUM('Enter consumption data'!O494:'Enter consumption data'!O495))</f>
        <v>0</v>
      </c>
      <c r="L291" s="707">
        <f t="shared" si="9"/>
        <v>0</v>
      </c>
      <c r="M291" s="708">
        <f t="shared" si="9"/>
        <v>0</v>
      </c>
    </row>
    <row r="292" spans="1:13" ht="15.75">
      <c r="A292" s="630"/>
      <c r="B292" s="670"/>
      <c r="C292" s="672"/>
      <c r="D292" s="672"/>
      <c r="E292" s="672"/>
      <c r="F292" s="672"/>
      <c r="G292" s="732" t="s">
        <v>132</v>
      </c>
      <c r="H292" s="733" t="s">
        <v>15</v>
      </c>
      <c r="I292" s="734" t="s">
        <v>671</v>
      </c>
      <c r="J292" s="706">
        <f>(SUM('Enter consumption data'!N496:'Enter consumption data'!N497))</f>
        <v>0</v>
      </c>
      <c r="K292" s="666">
        <f>(SUM('Enter consumption data'!O496:'Enter consumption data'!O497))</f>
        <v>0</v>
      </c>
      <c r="L292" s="707">
        <f t="shared" si="9"/>
        <v>0</v>
      </c>
      <c r="M292" s="708">
        <f t="shared" si="9"/>
        <v>0</v>
      </c>
    </row>
    <row r="293" spans="1:13" ht="15.75">
      <c r="A293" s="630"/>
      <c r="B293" s="670"/>
      <c r="C293" s="672"/>
      <c r="D293" s="672"/>
      <c r="E293" s="672"/>
      <c r="F293" s="672"/>
      <c r="G293" s="732" t="s">
        <v>133</v>
      </c>
      <c r="H293" s="733" t="s">
        <v>5</v>
      </c>
      <c r="I293" s="734" t="s">
        <v>497</v>
      </c>
      <c r="J293" s="706">
        <f>(SUM('Enter consumption data'!N498:'Enter consumption data'!N499))</f>
        <v>0</v>
      </c>
      <c r="K293" s="666">
        <f>(SUM('Enter consumption data'!O498:'Enter consumption data'!O499))</f>
        <v>0</v>
      </c>
      <c r="L293" s="707">
        <f t="shared" si="9"/>
        <v>0</v>
      </c>
      <c r="M293" s="708">
        <f t="shared" si="9"/>
        <v>0</v>
      </c>
    </row>
    <row r="294" spans="1:13" ht="15.75">
      <c r="A294" s="630"/>
      <c r="B294" s="670"/>
      <c r="C294" s="672"/>
      <c r="D294" s="672"/>
      <c r="E294" s="672"/>
      <c r="F294" s="672"/>
      <c r="G294" s="732" t="s">
        <v>134</v>
      </c>
      <c r="H294" s="733" t="s">
        <v>5</v>
      </c>
      <c r="I294" s="734" t="s">
        <v>498</v>
      </c>
      <c r="J294" s="706">
        <f>(SUM('Enter consumption data'!N500:'Enter consumption data'!N501))</f>
        <v>0</v>
      </c>
      <c r="K294" s="666">
        <f>(SUM('Enter consumption data'!O500:'Enter consumption data'!O501))</f>
        <v>0</v>
      </c>
      <c r="L294" s="707">
        <f t="shared" si="9"/>
        <v>0</v>
      </c>
      <c r="M294" s="708">
        <f t="shared" si="9"/>
        <v>0</v>
      </c>
    </row>
    <row r="295" spans="1:13" ht="15.75">
      <c r="A295" s="630"/>
      <c r="B295" s="670"/>
      <c r="C295" s="672"/>
      <c r="D295" s="672"/>
      <c r="E295" s="672"/>
      <c r="F295" s="672"/>
      <c r="G295" s="732" t="s">
        <v>135</v>
      </c>
      <c r="H295" s="733" t="s">
        <v>5</v>
      </c>
      <c r="I295" s="734" t="s">
        <v>499</v>
      </c>
      <c r="J295" s="706">
        <f>(SUM('Enter consumption data'!N502:'Enter consumption data'!N503))</f>
        <v>0</v>
      </c>
      <c r="K295" s="666">
        <f>(SUM('Enter consumption data'!O502:'Enter consumption data'!O503))</f>
        <v>0</v>
      </c>
      <c r="L295" s="707">
        <f t="shared" si="9"/>
        <v>0</v>
      </c>
      <c r="M295" s="708">
        <f t="shared" si="9"/>
        <v>0</v>
      </c>
    </row>
    <row r="296" spans="1:13" ht="15.75">
      <c r="A296" s="630"/>
      <c r="B296" s="670"/>
      <c r="C296" s="672"/>
      <c r="D296" s="672"/>
      <c r="E296" s="672"/>
      <c r="F296" s="672"/>
      <c r="G296" s="732" t="s">
        <v>136</v>
      </c>
      <c r="H296" s="733" t="s">
        <v>342</v>
      </c>
      <c r="I296" s="734" t="s">
        <v>500</v>
      </c>
      <c r="J296" s="706">
        <f>(SUM('Enter consumption data'!N504:'Enter consumption data'!N505))</f>
        <v>0</v>
      </c>
      <c r="K296" s="666"/>
      <c r="L296" s="707">
        <f t="shared" si="9"/>
        <v>0</v>
      </c>
      <c r="M296" s="708"/>
    </row>
    <row r="297" spans="1:13" ht="15.75">
      <c r="A297" s="630"/>
      <c r="B297" s="670"/>
      <c r="C297" s="672"/>
      <c r="D297" s="672"/>
      <c r="E297" s="672"/>
      <c r="F297" s="672"/>
      <c r="G297" s="732" t="s">
        <v>137</v>
      </c>
      <c r="H297" s="733" t="s">
        <v>5</v>
      </c>
      <c r="I297" s="734" t="s">
        <v>672</v>
      </c>
      <c r="J297" s="706">
        <f>(SUM('Enter consumption data'!N506:'Enter consumption data'!N507))</f>
        <v>0</v>
      </c>
      <c r="K297" s="666">
        <f>(SUM('Enter consumption data'!O506:'Enter consumption data'!O507))</f>
        <v>0</v>
      </c>
      <c r="L297" s="707">
        <f t="shared" si="9"/>
        <v>0</v>
      </c>
      <c r="M297" s="708">
        <f t="shared" si="9"/>
        <v>0</v>
      </c>
    </row>
    <row r="298" spans="1:13" ht="15.75">
      <c r="A298" s="630"/>
      <c r="B298" s="670"/>
      <c r="C298" s="672"/>
      <c r="D298" s="672"/>
      <c r="E298" s="672"/>
      <c r="F298" s="672"/>
      <c r="G298" s="732" t="s">
        <v>137</v>
      </c>
      <c r="H298" s="733" t="s">
        <v>15</v>
      </c>
      <c r="I298" s="734" t="s">
        <v>673</v>
      </c>
      <c r="J298" s="706">
        <f>(SUM('Enter consumption data'!N508:'Enter consumption data'!N509))</f>
        <v>0</v>
      </c>
      <c r="K298" s="666">
        <f>(SUM('Enter consumption data'!O508:'Enter consumption data'!O509))</f>
        <v>0</v>
      </c>
      <c r="L298" s="707">
        <f t="shared" si="9"/>
        <v>0</v>
      </c>
      <c r="M298" s="708">
        <f t="shared" si="9"/>
        <v>0</v>
      </c>
    </row>
    <row r="299" spans="1:13" ht="15.75">
      <c r="A299" s="630"/>
      <c r="B299" s="670"/>
      <c r="C299" s="672"/>
      <c r="D299" s="672"/>
      <c r="E299" s="672"/>
      <c r="F299" s="672"/>
      <c r="G299" s="732" t="s">
        <v>138</v>
      </c>
      <c r="H299" s="733" t="s">
        <v>5</v>
      </c>
      <c r="I299" s="734" t="s">
        <v>501</v>
      </c>
      <c r="J299" s="706">
        <f>(SUM('Enter consumption data'!N510:'Enter consumption data'!N511))</f>
        <v>0</v>
      </c>
      <c r="K299" s="666">
        <f>(SUM('Enter consumption data'!O510:'Enter consumption data'!O511))</f>
        <v>0</v>
      </c>
      <c r="L299" s="707">
        <f t="shared" si="9"/>
        <v>0</v>
      </c>
      <c r="M299" s="708">
        <f t="shared" si="9"/>
        <v>0</v>
      </c>
    </row>
    <row r="300" spans="1:13" ht="15.75">
      <c r="A300" s="630"/>
      <c r="B300" s="670"/>
      <c r="C300" s="672"/>
      <c r="D300" s="672"/>
      <c r="E300" s="672"/>
      <c r="F300" s="672"/>
      <c r="G300" s="732" t="s">
        <v>139</v>
      </c>
      <c r="H300" s="735" t="s">
        <v>5</v>
      </c>
      <c r="I300" s="734" t="s">
        <v>502</v>
      </c>
      <c r="J300" s="706">
        <f>(SUM('Enter consumption data'!N512:'Enter consumption data'!N513))</f>
        <v>0</v>
      </c>
      <c r="K300" s="666">
        <f>(SUM('Enter consumption data'!O512:'Enter consumption data'!O513))</f>
        <v>0</v>
      </c>
      <c r="L300" s="707">
        <f t="shared" si="9"/>
        <v>0</v>
      </c>
      <c r="M300" s="708">
        <f t="shared" si="9"/>
        <v>0</v>
      </c>
    </row>
    <row r="301" spans="1:13" ht="15.75">
      <c r="A301" s="630"/>
      <c r="B301" s="670"/>
      <c r="C301" s="672"/>
      <c r="D301" s="672"/>
      <c r="E301" s="672"/>
      <c r="F301" s="672"/>
      <c r="G301" s="732" t="s">
        <v>140</v>
      </c>
      <c r="H301" s="733" t="s">
        <v>5</v>
      </c>
      <c r="I301" s="734" t="s">
        <v>503</v>
      </c>
      <c r="J301" s="706">
        <f>(SUM('Enter consumption data'!N514:'Enter consumption data'!N515))</f>
        <v>0</v>
      </c>
      <c r="K301" s="666">
        <f>(SUM('Enter consumption data'!O514:'Enter consumption data'!O515))</f>
        <v>0</v>
      </c>
      <c r="L301" s="707">
        <f t="shared" si="9"/>
        <v>0</v>
      </c>
      <c r="M301" s="708">
        <f t="shared" si="9"/>
        <v>0</v>
      </c>
    </row>
    <row r="302" spans="1:13" ht="15.75">
      <c r="A302" s="630"/>
      <c r="B302" s="670"/>
      <c r="C302" s="672"/>
      <c r="D302" s="672"/>
      <c r="E302" s="672"/>
      <c r="F302" s="672"/>
      <c r="G302" s="732" t="s">
        <v>141</v>
      </c>
      <c r="H302" s="733" t="s">
        <v>5</v>
      </c>
      <c r="I302" s="734" t="s">
        <v>674</v>
      </c>
      <c r="J302" s="706">
        <f>(SUM('Enter consumption data'!N516:'Enter consumption data'!N517))</f>
        <v>0</v>
      </c>
      <c r="K302" s="666">
        <f>(SUM('Enter consumption data'!O516:'Enter consumption data'!O517))</f>
        <v>0</v>
      </c>
      <c r="L302" s="707">
        <f t="shared" si="9"/>
        <v>0</v>
      </c>
      <c r="M302" s="708">
        <f t="shared" si="9"/>
        <v>0</v>
      </c>
    </row>
    <row r="303" spans="1:13" ht="15.75">
      <c r="A303" s="630"/>
      <c r="B303" s="670"/>
      <c r="C303" s="672"/>
      <c r="D303" s="672"/>
      <c r="E303" s="672"/>
      <c r="F303" s="672"/>
      <c r="G303" s="732" t="s">
        <v>141</v>
      </c>
      <c r="H303" s="733" t="s">
        <v>15</v>
      </c>
      <c r="I303" s="734" t="s">
        <v>675</v>
      </c>
      <c r="J303" s="706">
        <f>(SUM('Enter consumption data'!N518:'Enter consumption data'!N519))</f>
        <v>0</v>
      </c>
      <c r="K303" s="666">
        <f>(SUM('Enter consumption data'!O518:'Enter consumption data'!O519))</f>
        <v>0</v>
      </c>
      <c r="L303" s="707">
        <f t="shared" si="9"/>
        <v>0</v>
      </c>
      <c r="M303" s="708">
        <f t="shared" si="9"/>
        <v>0</v>
      </c>
    </row>
    <row r="304" spans="1:13" ht="15.75">
      <c r="A304" s="630"/>
      <c r="B304" s="670"/>
      <c r="C304" s="672"/>
      <c r="D304" s="672"/>
      <c r="E304" s="672"/>
      <c r="F304" s="672"/>
      <c r="G304" s="732" t="s">
        <v>142</v>
      </c>
      <c r="H304" s="733" t="s">
        <v>5</v>
      </c>
      <c r="I304" s="734" t="s">
        <v>676</v>
      </c>
      <c r="J304" s="706">
        <f>(SUM('Enter consumption data'!N520:'Enter consumption data'!N521))</f>
        <v>0</v>
      </c>
      <c r="K304" s="666">
        <f>(SUM('Enter consumption data'!O520:'Enter consumption data'!O521))</f>
        <v>0</v>
      </c>
      <c r="L304" s="707">
        <f t="shared" si="9"/>
        <v>0</v>
      </c>
      <c r="M304" s="708">
        <f t="shared" si="9"/>
        <v>0</v>
      </c>
    </row>
    <row r="305" spans="1:13" ht="15.75">
      <c r="A305" s="630"/>
      <c r="B305" s="670"/>
      <c r="C305" s="672"/>
      <c r="D305" s="672"/>
      <c r="E305" s="672"/>
      <c r="F305" s="672"/>
      <c r="G305" s="732" t="s">
        <v>142</v>
      </c>
      <c r="H305" s="733" t="s">
        <v>15</v>
      </c>
      <c r="I305" s="734" t="s">
        <v>677</v>
      </c>
      <c r="J305" s="706">
        <f>(SUM('Enter consumption data'!N522:'Enter consumption data'!N523))</f>
        <v>0</v>
      </c>
      <c r="K305" s="666">
        <f>(SUM('Enter consumption data'!O522:'Enter consumption data'!O523))</f>
        <v>0</v>
      </c>
      <c r="L305" s="707">
        <f t="shared" si="9"/>
        <v>0</v>
      </c>
      <c r="M305" s="708">
        <f t="shared" si="9"/>
        <v>0</v>
      </c>
    </row>
    <row r="306" spans="1:13" ht="15.75">
      <c r="A306" s="630"/>
      <c r="B306" s="670"/>
      <c r="C306" s="672"/>
      <c r="D306" s="672"/>
      <c r="E306" s="672"/>
      <c r="F306" s="672"/>
      <c r="G306" s="732" t="s">
        <v>143</v>
      </c>
      <c r="H306" s="733" t="s">
        <v>5</v>
      </c>
      <c r="I306" s="734" t="s">
        <v>747</v>
      </c>
      <c r="J306" s="706">
        <f>(SUM('Enter consumption data'!N524:'Enter consumption data'!N525))</f>
        <v>0</v>
      </c>
      <c r="K306" s="666">
        <f>(SUM('Enter consumption data'!O524:'Enter consumption data'!O525))</f>
        <v>0</v>
      </c>
      <c r="L306" s="707">
        <f>(J306/$J$11)*100</f>
        <v>0</v>
      </c>
      <c r="M306" s="708">
        <f>(K306/$J$11)*100</f>
        <v>0</v>
      </c>
    </row>
    <row r="307" spans="1:13" ht="15.75">
      <c r="A307" s="630"/>
      <c r="B307" s="670"/>
      <c r="C307" s="672"/>
      <c r="D307" s="672"/>
      <c r="E307" s="672"/>
      <c r="F307" s="672"/>
      <c r="G307" s="732" t="s">
        <v>143</v>
      </c>
      <c r="H307" s="733" t="s">
        <v>15</v>
      </c>
      <c r="I307" s="734" t="s">
        <v>746</v>
      </c>
      <c r="J307" s="706">
        <f>(SUM('Enter consumption data'!N526:'Enter consumption data'!N527))</f>
        <v>0</v>
      </c>
      <c r="K307" s="666">
        <f>(SUM('Enter consumption data'!O526:'Enter consumption data'!O527))</f>
        <v>0</v>
      </c>
      <c r="L307" s="707">
        <f t="shared" si="9"/>
        <v>0</v>
      </c>
      <c r="M307" s="708">
        <f t="shared" si="9"/>
        <v>0</v>
      </c>
    </row>
    <row r="308" spans="1:13" ht="15.75">
      <c r="A308" s="630"/>
      <c r="B308" s="670"/>
      <c r="C308" s="672"/>
      <c r="D308" s="672"/>
      <c r="E308" s="672"/>
      <c r="F308" s="672"/>
      <c r="G308" s="732" t="s">
        <v>163</v>
      </c>
      <c r="H308" s="733" t="s">
        <v>342</v>
      </c>
      <c r="I308" s="734" t="s">
        <v>504</v>
      </c>
      <c r="J308" s="706">
        <f>(SUM('Enter consumption data'!N528:'Enter consumption data'!N529))</f>
        <v>0</v>
      </c>
      <c r="K308" s="666"/>
      <c r="L308" s="707">
        <f t="shared" si="9"/>
        <v>0</v>
      </c>
      <c r="M308" s="708"/>
    </row>
    <row r="309" spans="1:13" ht="15.75">
      <c r="A309" s="630"/>
      <c r="B309" s="670"/>
      <c r="C309" s="672"/>
      <c r="D309" s="672"/>
      <c r="E309" s="672"/>
      <c r="F309" s="672"/>
      <c r="G309" s="732" t="s">
        <v>164</v>
      </c>
      <c r="H309" s="733" t="s">
        <v>5</v>
      </c>
      <c r="I309" s="734" t="s">
        <v>678</v>
      </c>
      <c r="J309" s="706">
        <f>(SUM('Enter consumption data'!N530:'Enter consumption data'!N531))</f>
        <v>0</v>
      </c>
      <c r="K309" s="666">
        <f>(SUM('Enter consumption data'!O530:'Enter consumption data'!O531))</f>
        <v>0</v>
      </c>
      <c r="L309" s="707">
        <f t="shared" si="9"/>
        <v>0</v>
      </c>
      <c r="M309" s="708">
        <f t="shared" si="9"/>
        <v>0</v>
      </c>
    </row>
    <row r="310" spans="1:13" ht="15.75">
      <c r="A310" s="630"/>
      <c r="B310" s="670"/>
      <c r="C310" s="672"/>
      <c r="D310" s="672"/>
      <c r="E310" s="672"/>
      <c r="F310" s="672"/>
      <c r="G310" s="732" t="s">
        <v>164</v>
      </c>
      <c r="H310" s="733" t="s">
        <v>15</v>
      </c>
      <c r="I310" s="734" t="s">
        <v>679</v>
      </c>
      <c r="J310" s="706">
        <f>(SUM('Enter consumption data'!N532:'Enter consumption data'!N533))</f>
        <v>0</v>
      </c>
      <c r="K310" s="666">
        <f>(SUM('Enter consumption data'!O532:'Enter consumption data'!O533))</f>
        <v>0</v>
      </c>
      <c r="L310" s="711">
        <f>(J310/$J$11)*100</f>
        <v>0</v>
      </c>
      <c r="M310" s="712">
        <f>(K310/$J$11)*100</f>
        <v>0</v>
      </c>
    </row>
    <row r="311" spans="1:13" ht="16.5" thickBot="1">
      <c r="A311" s="630"/>
      <c r="B311" s="670"/>
      <c r="C311" s="672"/>
      <c r="D311" s="672"/>
      <c r="E311" s="672"/>
      <c r="F311" s="672"/>
      <c r="G311" s="732" t="s">
        <v>749</v>
      </c>
      <c r="H311" s="733" t="s">
        <v>342</v>
      </c>
      <c r="I311" s="734" t="s">
        <v>748</v>
      </c>
      <c r="J311" s="706">
        <f>(SUM('Enter consumption data'!N534:'Enter consumption data'!N535))</f>
        <v>0</v>
      </c>
      <c r="K311" s="666"/>
      <c r="L311" s="711">
        <f t="shared" si="9"/>
        <v>0</v>
      </c>
      <c r="M311" s="712"/>
    </row>
    <row r="312" spans="1:13" ht="15.75">
      <c r="A312" s="630"/>
      <c r="B312" s="670"/>
      <c r="C312" s="672"/>
      <c r="D312" s="672"/>
      <c r="E312" s="672"/>
      <c r="F312" s="672"/>
      <c r="G312" s="729" t="s">
        <v>145</v>
      </c>
      <c r="H312" s="730" t="s">
        <v>5</v>
      </c>
      <c r="I312" s="736" t="s">
        <v>505</v>
      </c>
      <c r="J312" s="718">
        <f>(SUM('Enter consumption data'!N536:'Enter consumption data'!N537))</f>
        <v>0</v>
      </c>
      <c r="K312" s="675">
        <f>(SUM('Enter consumption data'!O536:'Enter consumption data'!O537))</f>
        <v>0</v>
      </c>
      <c r="L312" s="716">
        <f t="shared" si="9"/>
        <v>0</v>
      </c>
      <c r="M312" s="717">
        <f t="shared" si="9"/>
        <v>0</v>
      </c>
    </row>
    <row r="313" spans="1:13" ht="15.75">
      <c r="A313" s="630"/>
      <c r="B313" s="670"/>
      <c r="C313" s="672"/>
      <c r="D313" s="672"/>
      <c r="E313" s="672"/>
      <c r="F313" s="672"/>
      <c r="G313" s="732" t="s">
        <v>165</v>
      </c>
      <c r="H313" s="733" t="s">
        <v>5</v>
      </c>
      <c r="I313" s="734" t="s">
        <v>506</v>
      </c>
      <c r="J313" s="706">
        <f>(SUM('Enter consumption data'!N538:'Enter consumption data'!N539))</f>
        <v>0</v>
      </c>
      <c r="K313" s="666">
        <f>(SUM('Enter consumption data'!O538:'Enter consumption data'!O539))</f>
        <v>0</v>
      </c>
      <c r="L313" s="707">
        <f t="shared" si="9"/>
        <v>0</v>
      </c>
      <c r="M313" s="708">
        <f t="shared" si="9"/>
        <v>0</v>
      </c>
    </row>
    <row r="314" spans="1:13" ht="15.75">
      <c r="A314" s="630"/>
      <c r="B314" s="670"/>
      <c r="C314" s="672"/>
      <c r="D314" s="672"/>
      <c r="E314" s="672"/>
      <c r="F314" s="672"/>
      <c r="G314" s="732" t="s">
        <v>166</v>
      </c>
      <c r="H314" s="733" t="s">
        <v>5</v>
      </c>
      <c r="I314" s="734" t="s">
        <v>507</v>
      </c>
      <c r="J314" s="706">
        <f>(SUM('Enter consumption data'!N540:'Enter consumption data'!N541))</f>
        <v>0</v>
      </c>
      <c r="K314" s="666">
        <f>(SUM('Enter consumption data'!O540:'Enter consumption data'!O541))</f>
        <v>0</v>
      </c>
      <c r="L314" s="707">
        <f t="shared" si="9"/>
        <v>0</v>
      </c>
      <c r="M314" s="708">
        <f t="shared" si="9"/>
        <v>0</v>
      </c>
    </row>
    <row r="315" spans="1:13" ht="15.75">
      <c r="A315" s="630"/>
      <c r="B315" s="670"/>
      <c r="C315" s="672"/>
      <c r="D315" s="672"/>
      <c r="E315" s="672"/>
      <c r="F315" s="672"/>
      <c r="G315" s="732" t="s">
        <v>167</v>
      </c>
      <c r="H315" s="733" t="s">
        <v>5</v>
      </c>
      <c r="I315" s="734" t="s">
        <v>508</v>
      </c>
      <c r="J315" s="706">
        <f>(SUM('Enter consumption data'!N542:'Enter consumption data'!N543))</f>
        <v>0</v>
      </c>
      <c r="K315" s="666">
        <f>(SUM('Enter consumption data'!O542:'Enter consumption data'!O543))</f>
        <v>0</v>
      </c>
      <c r="L315" s="707">
        <f t="shared" si="9"/>
        <v>0</v>
      </c>
      <c r="M315" s="708">
        <f t="shared" si="9"/>
        <v>0</v>
      </c>
    </row>
    <row r="316" spans="1:13" ht="15.75">
      <c r="A316" s="630"/>
      <c r="B316" s="670"/>
      <c r="C316" s="672"/>
      <c r="D316" s="672"/>
      <c r="E316" s="672"/>
      <c r="F316" s="672"/>
      <c r="G316" s="732" t="s">
        <v>168</v>
      </c>
      <c r="H316" s="733" t="s">
        <v>5</v>
      </c>
      <c r="I316" s="734" t="s">
        <v>509</v>
      </c>
      <c r="J316" s="706">
        <f>(SUM('Enter consumption data'!N544:'Enter consumption data'!N545))</f>
        <v>0</v>
      </c>
      <c r="K316" s="666">
        <f>(SUM('Enter consumption data'!O544:'Enter consumption data'!O545))</f>
        <v>0</v>
      </c>
      <c r="L316" s="707">
        <f t="shared" si="9"/>
        <v>0</v>
      </c>
      <c r="M316" s="708">
        <f t="shared" si="9"/>
        <v>0</v>
      </c>
    </row>
    <row r="317" spans="1:13" ht="15.75">
      <c r="A317" s="630"/>
      <c r="B317" s="670"/>
      <c r="C317" s="672"/>
      <c r="D317" s="672"/>
      <c r="E317" s="672"/>
      <c r="F317" s="672"/>
      <c r="G317" s="732" t="s">
        <v>169</v>
      </c>
      <c r="H317" s="733" t="s">
        <v>5</v>
      </c>
      <c r="I317" s="734" t="s">
        <v>510</v>
      </c>
      <c r="J317" s="706">
        <f>(SUM('Enter consumption data'!N546:'Enter consumption data'!N547))</f>
        <v>0</v>
      </c>
      <c r="K317" s="666">
        <f>(SUM('Enter consumption data'!O546:'Enter consumption data'!O547))</f>
        <v>0</v>
      </c>
      <c r="L317" s="707">
        <f t="shared" si="9"/>
        <v>0</v>
      </c>
      <c r="M317" s="708">
        <f t="shared" si="9"/>
        <v>0</v>
      </c>
    </row>
    <row r="318" spans="1:13" ht="16.5" thickBot="1">
      <c r="A318" s="630"/>
      <c r="B318" s="670"/>
      <c r="C318" s="672"/>
      <c r="D318" s="672"/>
      <c r="E318" s="672"/>
      <c r="F318" s="672"/>
      <c r="G318" s="732" t="s">
        <v>170</v>
      </c>
      <c r="H318" s="733" t="s">
        <v>5</v>
      </c>
      <c r="I318" s="734" t="s">
        <v>511</v>
      </c>
      <c r="J318" s="706">
        <f>(SUM('Enter consumption data'!N548:'Enter consumption data'!N549))</f>
        <v>0</v>
      </c>
      <c r="K318" s="666">
        <f>(SUM('Enter consumption data'!O548:'Enter consumption data'!O549))</f>
        <v>0</v>
      </c>
      <c r="L318" s="711">
        <f t="shared" si="9"/>
        <v>0</v>
      </c>
      <c r="M318" s="712">
        <f t="shared" si="9"/>
        <v>0</v>
      </c>
    </row>
    <row r="319" spans="1:13" ht="15.75">
      <c r="A319" s="630"/>
      <c r="B319" s="670"/>
      <c r="C319" s="672"/>
      <c r="D319" s="672"/>
      <c r="E319" s="672"/>
      <c r="F319" s="672"/>
      <c r="G319" s="729" t="s">
        <v>227</v>
      </c>
      <c r="H319" s="730" t="s">
        <v>342</v>
      </c>
      <c r="I319" s="736" t="s">
        <v>512</v>
      </c>
      <c r="J319" s="718"/>
      <c r="K319" s="675"/>
      <c r="L319" s="716"/>
      <c r="M319" s="717"/>
    </row>
    <row r="320" spans="1:13" ht="15.75">
      <c r="A320" s="630"/>
      <c r="B320" s="670"/>
      <c r="C320" s="672"/>
      <c r="D320" s="672"/>
      <c r="E320" s="672"/>
      <c r="F320" s="672"/>
      <c r="G320" s="732" t="s">
        <v>228</v>
      </c>
      <c r="H320" s="733" t="s">
        <v>342</v>
      </c>
      <c r="I320" s="734" t="s">
        <v>513</v>
      </c>
      <c r="J320" s="706"/>
      <c r="K320" s="666"/>
      <c r="L320" s="707"/>
      <c r="M320" s="708"/>
    </row>
    <row r="321" spans="1:13" ht="15.75">
      <c r="A321" s="630"/>
      <c r="B321" s="670"/>
      <c r="C321" s="672"/>
      <c r="D321" s="672"/>
      <c r="E321" s="672"/>
      <c r="F321" s="672"/>
      <c r="G321" s="732" t="s">
        <v>229</v>
      </c>
      <c r="H321" s="733" t="s">
        <v>342</v>
      </c>
      <c r="I321" s="734" t="s">
        <v>514</v>
      </c>
      <c r="J321" s="706"/>
      <c r="K321" s="666"/>
      <c r="L321" s="711"/>
      <c r="M321" s="712"/>
    </row>
    <row r="322" spans="1:13" ht="16.5" thickBot="1">
      <c r="A322" s="630"/>
      <c r="B322" s="670"/>
      <c r="C322" s="672"/>
      <c r="D322" s="672"/>
      <c r="E322" s="672"/>
      <c r="F322" s="672"/>
      <c r="G322" s="732" t="s">
        <v>751</v>
      </c>
      <c r="H322" s="733" t="s">
        <v>342</v>
      </c>
      <c r="I322" s="734" t="s">
        <v>750</v>
      </c>
      <c r="J322" s="706"/>
      <c r="K322" s="666"/>
      <c r="L322" s="711"/>
      <c r="M322" s="712"/>
    </row>
    <row r="323" spans="1:13" ht="15.75">
      <c r="A323" s="630"/>
      <c r="B323" s="670"/>
      <c r="C323" s="672"/>
      <c r="D323" s="672"/>
      <c r="E323" s="672"/>
      <c r="F323" s="672"/>
      <c r="G323" s="729" t="s">
        <v>147</v>
      </c>
      <c r="H323" s="730" t="s">
        <v>15</v>
      </c>
      <c r="I323" s="736" t="s">
        <v>515</v>
      </c>
      <c r="J323" s="718">
        <f>(SUM('Enter consumption data'!N558:'Enter consumption data'!N560))</f>
        <v>0</v>
      </c>
      <c r="K323" s="675">
        <f>(SUM('Enter consumption data'!O558:'Enter consumption data'!O560))</f>
        <v>0</v>
      </c>
      <c r="L323" s="716">
        <f t="shared" si="9"/>
        <v>0</v>
      </c>
      <c r="M323" s="717">
        <f t="shared" si="9"/>
        <v>0</v>
      </c>
    </row>
    <row r="324" spans="1:13" ht="16.5" thickBot="1">
      <c r="A324" s="630"/>
      <c r="B324" s="670"/>
      <c r="C324" s="672"/>
      <c r="D324" s="672"/>
      <c r="E324" s="672"/>
      <c r="F324" s="672"/>
      <c r="G324" s="732" t="s">
        <v>148</v>
      </c>
      <c r="H324" s="733" t="s">
        <v>15</v>
      </c>
      <c r="I324" s="734" t="s">
        <v>516</v>
      </c>
      <c r="J324" s="706">
        <f>(SUM('Enter consumption data'!N561:'Enter consumption data'!N563))</f>
        <v>0</v>
      </c>
      <c r="K324" s="666">
        <f>(SUM('Enter consumption data'!O561:'Enter consumption data'!O563))</f>
        <v>0</v>
      </c>
      <c r="L324" s="711">
        <f t="shared" si="9"/>
        <v>0</v>
      </c>
      <c r="M324" s="712">
        <f t="shared" si="9"/>
        <v>0</v>
      </c>
    </row>
    <row r="325" spans="1:13" ht="15.75">
      <c r="A325" s="630"/>
      <c r="B325" s="670"/>
      <c r="C325" s="672"/>
      <c r="D325" s="672"/>
      <c r="E325" s="672"/>
      <c r="F325" s="672"/>
      <c r="G325" s="729" t="s">
        <v>150</v>
      </c>
      <c r="H325" s="730" t="s">
        <v>15</v>
      </c>
      <c r="I325" s="736" t="s">
        <v>517</v>
      </c>
      <c r="J325" s="718"/>
      <c r="K325" s="675">
        <f>(SUM('Enter consumption data'!O564:'Enter consumption data'!O565))</f>
        <v>0</v>
      </c>
      <c r="L325" s="716"/>
      <c r="M325" s="717">
        <f t="shared" si="9"/>
        <v>0</v>
      </c>
    </row>
    <row r="326" spans="1:13" ht="15.75">
      <c r="A326" s="630"/>
      <c r="B326" s="670"/>
      <c r="C326" s="672"/>
      <c r="D326" s="672"/>
      <c r="E326" s="672"/>
      <c r="F326" s="672"/>
      <c r="G326" s="732" t="s">
        <v>150</v>
      </c>
      <c r="H326" s="733" t="s">
        <v>327</v>
      </c>
      <c r="I326" s="734" t="s">
        <v>625</v>
      </c>
      <c r="J326" s="706"/>
      <c r="K326" s="666">
        <f>(SUM('Enter consumption data'!O566:'Enter consumption data'!O567))</f>
        <v>0</v>
      </c>
      <c r="L326" s="707"/>
      <c r="M326" s="708">
        <f t="shared" si="9"/>
        <v>0</v>
      </c>
    </row>
    <row r="327" spans="1:13" ht="16.5" thickBot="1">
      <c r="A327" s="630"/>
      <c r="B327" s="670"/>
      <c r="C327" s="672"/>
      <c r="D327" s="672"/>
      <c r="E327" s="672"/>
      <c r="F327" s="672"/>
      <c r="G327" s="747" t="s">
        <v>152</v>
      </c>
      <c r="H327" s="735" t="s">
        <v>15</v>
      </c>
      <c r="I327" s="748" t="s">
        <v>518</v>
      </c>
      <c r="J327" s="706">
        <f>(SUM('Enter consumption data'!N568:'Enter consumption data'!N569))</f>
        <v>0</v>
      </c>
      <c r="K327" s="666">
        <f>(SUM('Enter consumption data'!O568:'Enter consumption data'!O569))</f>
        <v>0</v>
      </c>
      <c r="L327" s="711">
        <f t="shared" si="9"/>
        <v>0</v>
      </c>
      <c r="M327" s="712">
        <f t="shared" si="9"/>
        <v>0</v>
      </c>
    </row>
    <row r="328" spans="1:13" ht="15.75">
      <c r="A328" s="630"/>
      <c r="B328" s="670"/>
      <c r="C328" s="672"/>
      <c r="D328" s="672"/>
      <c r="E328" s="672"/>
      <c r="F328" s="672"/>
      <c r="G328" s="729" t="s">
        <v>154</v>
      </c>
      <c r="H328" s="730" t="s">
        <v>5</v>
      </c>
      <c r="I328" s="736" t="s">
        <v>680</v>
      </c>
      <c r="J328" s="718">
        <f>(SUM('Enter consumption data'!N570:'Enter consumption data'!N571))</f>
        <v>0</v>
      </c>
      <c r="K328" s="675">
        <f>(SUM('Enter consumption data'!O570:'Enter consumption data'!O571))</f>
        <v>0</v>
      </c>
      <c r="L328" s="716">
        <f t="shared" si="9"/>
        <v>0</v>
      </c>
      <c r="M328" s="717">
        <f t="shared" si="9"/>
        <v>0</v>
      </c>
    </row>
    <row r="329" spans="1:13" ht="16.5" thickBot="1">
      <c r="A329" s="630"/>
      <c r="B329" s="670"/>
      <c r="C329" s="672"/>
      <c r="D329" s="672"/>
      <c r="E329" s="672"/>
      <c r="F329" s="672"/>
      <c r="G329" s="732" t="s">
        <v>154</v>
      </c>
      <c r="H329" s="733" t="s">
        <v>15</v>
      </c>
      <c r="I329" s="734" t="s">
        <v>681</v>
      </c>
      <c r="J329" s="706">
        <f>(SUM('Enter consumption data'!N572:'Enter consumption data'!N573))</f>
        <v>0</v>
      </c>
      <c r="K329" s="666">
        <f>(SUM('Enter consumption data'!O572:'Enter consumption data'!O573))</f>
        <v>0</v>
      </c>
      <c r="L329" s="711">
        <f t="shared" si="9"/>
        <v>0</v>
      </c>
      <c r="M329" s="712">
        <f t="shared" si="9"/>
        <v>0</v>
      </c>
    </row>
    <row r="330" spans="1:13" ht="15.75">
      <c r="A330" s="630"/>
      <c r="B330" s="670"/>
      <c r="C330" s="672"/>
      <c r="D330" s="672"/>
      <c r="E330" s="672"/>
      <c r="F330" s="672"/>
      <c r="G330" s="729" t="s">
        <v>155</v>
      </c>
      <c r="H330" s="730" t="s">
        <v>15</v>
      </c>
      <c r="I330" s="736" t="s">
        <v>519</v>
      </c>
      <c r="J330" s="718">
        <f>(SUM('Enter consumption data'!N574:'Enter consumption data'!N575))</f>
        <v>0</v>
      </c>
      <c r="K330" s="675">
        <f>(SUM('Enter consumption data'!O574:'Enter consumption data'!O575))</f>
        <v>0</v>
      </c>
      <c r="L330" s="716">
        <f t="shared" si="9"/>
        <v>0</v>
      </c>
      <c r="M330" s="717">
        <f t="shared" si="9"/>
        <v>0</v>
      </c>
    </row>
    <row r="331" spans="1:13" ht="15.75">
      <c r="A331" s="630"/>
      <c r="B331" s="670"/>
      <c r="C331" s="672"/>
      <c r="D331" s="672"/>
      <c r="E331" s="672"/>
      <c r="F331" s="672"/>
      <c r="G331" s="732" t="s">
        <v>156</v>
      </c>
      <c r="H331" s="733" t="s">
        <v>15</v>
      </c>
      <c r="I331" s="734" t="s">
        <v>520</v>
      </c>
      <c r="J331" s="706">
        <f>(SUM('Enter consumption data'!N576:'Enter consumption data'!N577))</f>
        <v>0</v>
      </c>
      <c r="K331" s="666">
        <f>(SUM('Enter consumption data'!O576:'Enter consumption data'!O577))</f>
        <v>0</v>
      </c>
      <c r="L331" s="707">
        <f t="shared" si="9"/>
        <v>0</v>
      </c>
      <c r="M331" s="708">
        <f t="shared" si="9"/>
        <v>0</v>
      </c>
    </row>
    <row r="332" spans="1:13" ht="16.5" thickBot="1">
      <c r="A332" s="630"/>
      <c r="B332" s="670"/>
      <c r="C332" s="672"/>
      <c r="D332" s="672"/>
      <c r="E332" s="672"/>
      <c r="F332" s="672"/>
      <c r="G332" s="732" t="s">
        <v>157</v>
      </c>
      <c r="H332" s="733" t="s">
        <v>15</v>
      </c>
      <c r="I332" s="734" t="s">
        <v>521</v>
      </c>
      <c r="J332" s="706">
        <f>(SUM('Enter consumption data'!N578:'Enter consumption data'!N579))</f>
        <v>0</v>
      </c>
      <c r="K332" s="666">
        <f>(SUM('Enter consumption data'!O578:'Enter consumption data'!O579))</f>
        <v>0</v>
      </c>
      <c r="L332" s="711">
        <f t="shared" si="9"/>
        <v>0</v>
      </c>
      <c r="M332" s="712">
        <f t="shared" si="9"/>
        <v>0</v>
      </c>
    </row>
    <row r="333" spans="1:13" ht="15.75">
      <c r="A333" s="630"/>
      <c r="B333" s="670"/>
      <c r="C333" s="672"/>
      <c r="D333" s="672"/>
      <c r="E333" s="672"/>
      <c r="F333" s="672"/>
      <c r="G333" s="729" t="s">
        <v>175</v>
      </c>
      <c r="H333" s="730" t="s">
        <v>5</v>
      </c>
      <c r="I333" s="736" t="s">
        <v>522</v>
      </c>
      <c r="J333" s="718">
        <f>(SUM('Enter consumption data'!N580:'Enter consumption data'!N581))</f>
        <v>0</v>
      </c>
      <c r="K333" s="675">
        <f>(SUM('Enter consumption data'!O580:'Enter consumption data'!O581))</f>
        <v>0</v>
      </c>
      <c r="L333" s="716">
        <f t="shared" si="9"/>
        <v>0</v>
      </c>
      <c r="M333" s="717">
        <f t="shared" si="9"/>
        <v>0</v>
      </c>
    </row>
    <row r="334" spans="1:13" ht="16.5" thickBot="1">
      <c r="A334" s="630"/>
      <c r="B334" s="670"/>
      <c r="C334" s="672"/>
      <c r="D334" s="672"/>
      <c r="E334" s="672"/>
      <c r="F334" s="672"/>
      <c r="G334" s="732" t="s">
        <v>176</v>
      </c>
      <c r="H334" s="733" t="s">
        <v>5</v>
      </c>
      <c r="I334" s="734" t="s">
        <v>523</v>
      </c>
      <c r="J334" s="706">
        <f>(SUM('Enter consumption data'!N582:'Enter consumption data'!N583))</f>
        <v>0</v>
      </c>
      <c r="K334" s="666">
        <f>(SUM('Enter consumption data'!O582:'Enter consumption data'!O583))</f>
        <v>0</v>
      </c>
      <c r="L334" s="711">
        <f t="shared" si="9"/>
        <v>0</v>
      </c>
      <c r="M334" s="712">
        <f t="shared" si="9"/>
        <v>0</v>
      </c>
    </row>
    <row r="335" spans="1:13" ht="15.75">
      <c r="A335" s="630"/>
      <c r="B335" s="670"/>
      <c r="C335" s="672"/>
      <c r="D335" s="672"/>
      <c r="E335" s="672"/>
      <c r="F335" s="672"/>
      <c r="G335" s="729" t="s">
        <v>158</v>
      </c>
      <c r="H335" s="730" t="s">
        <v>15</v>
      </c>
      <c r="I335" s="736" t="s">
        <v>524</v>
      </c>
      <c r="J335" s="718">
        <f>(SUM('Enter consumption data'!N584:'Enter consumption data'!N586))</f>
        <v>0</v>
      </c>
      <c r="K335" s="675">
        <f>(SUM('Enter consumption data'!O584:'Enter consumption data'!O586))</f>
        <v>0</v>
      </c>
      <c r="L335" s="716">
        <f t="shared" si="9"/>
        <v>0</v>
      </c>
      <c r="M335" s="717">
        <f t="shared" si="9"/>
        <v>0</v>
      </c>
    </row>
    <row r="336" spans="1:13" ht="15.75">
      <c r="A336" s="630"/>
      <c r="B336" s="670"/>
      <c r="C336" s="672"/>
      <c r="D336" s="672"/>
      <c r="E336" s="672"/>
      <c r="F336" s="672"/>
      <c r="G336" s="732" t="s">
        <v>158</v>
      </c>
      <c r="H336" s="733" t="s">
        <v>5</v>
      </c>
      <c r="I336" s="734" t="s">
        <v>525</v>
      </c>
      <c r="J336" s="706">
        <f>(SUM('Enter consumption data'!N587:'Enter consumption data'!N588))</f>
        <v>0</v>
      </c>
      <c r="K336" s="666">
        <f>(SUM('Enter consumption data'!O587:'Enter consumption data'!O588))</f>
        <v>0</v>
      </c>
      <c r="L336" s="707">
        <f t="shared" si="9"/>
        <v>0</v>
      </c>
      <c r="M336" s="708">
        <f t="shared" si="9"/>
        <v>0</v>
      </c>
    </row>
    <row r="337" spans="1:13" ht="15.75">
      <c r="A337" s="630"/>
      <c r="B337" s="670"/>
      <c r="C337" s="672"/>
      <c r="D337" s="672"/>
      <c r="E337" s="672"/>
      <c r="F337" s="672"/>
      <c r="G337" s="732" t="s">
        <v>159</v>
      </c>
      <c r="H337" s="733" t="s">
        <v>342</v>
      </c>
      <c r="I337" s="734" t="s">
        <v>526</v>
      </c>
      <c r="J337" s="706">
        <f>(SUM('Enter consumption data'!N589:'Enter consumption data'!N590))</f>
        <v>0</v>
      </c>
      <c r="K337" s="666"/>
      <c r="L337" s="707">
        <f t="shared" si="9"/>
        <v>0</v>
      </c>
      <c r="M337" s="708"/>
    </row>
    <row r="338" spans="1:13" ht="15.75">
      <c r="A338" s="630"/>
      <c r="B338" s="670"/>
      <c r="C338" s="672"/>
      <c r="D338" s="672"/>
      <c r="E338" s="672"/>
      <c r="F338" s="672"/>
      <c r="G338" s="732" t="s">
        <v>160</v>
      </c>
      <c r="H338" s="735" t="s">
        <v>570</v>
      </c>
      <c r="I338" s="734" t="s">
        <v>527</v>
      </c>
      <c r="J338" s="706">
        <f>(SUM('Enter consumption data'!N591:'Enter consumption data'!N592))</f>
        <v>0</v>
      </c>
      <c r="K338" s="666">
        <f>(SUM('Enter consumption data'!O591:'Enter consumption data'!O592))</f>
        <v>0</v>
      </c>
      <c r="L338" s="707">
        <f t="shared" si="9"/>
        <v>0</v>
      </c>
      <c r="M338" s="708">
        <f t="shared" si="9"/>
        <v>0</v>
      </c>
    </row>
    <row r="339" spans="1:13" ht="15.75">
      <c r="A339" s="630"/>
      <c r="B339" s="670"/>
      <c r="C339" s="672"/>
      <c r="D339" s="672"/>
      <c r="E339" s="672"/>
      <c r="F339" s="672"/>
      <c r="G339" s="732" t="s">
        <v>161</v>
      </c>
      <c r="H339" s="733" t="s">
        <v>15</v>
      </c>
      <c r="I339" s="734" t="s">
        <v>528</v>
      </c>
      <c r="J339" s="706">
        <f>(SUM('Enter consumption data'!N593:'Enter consumption data'!N594))</f>
        <v>0</v>
      </c>
      <c r="K339" s="666">
        <f>(SUM('Enter consumption data'!O593:'Enter consumption data'!O594))</f>
        <v>0</v>
      </c>
      <c r="L339" s="707">
        <f t="shared" si="9"/>
        <v>0</v>
      </c>
      <c r="M339" s="708">
        <f t="shared" si="9"/>
        <v>0</v>
      </c>
    </row>
    <row r="340" spans="1:13" ht="15.75">
      <c r="A340" s="630"/>
      <c r="B340" s="670"/>
      <c r="C340" s="672"/>
      <c r="D340" s="672"/>
      <c r="E340" s="672"/>
      <c r="F340" s="672"/>
      <c r="G340" s="732" t="s">
        <v>171</v>
      </c>
      <c r="H340" s="733" t="s">
        <v>5</v>
      </c>
      <c r="I340" s="734" t="s">
        <v>529</v>
      </c>
      <c r="J340" s="706">
        <f>(SUM('Enter consumption data'!N595:'Enter consumption data'!N596))</f>
        <v>0</v>
      </c>
      <c r="K340" s="666">
        <f>(SUM('Enter consumption data'!O595:'Enter consumption data'!O596))</f>
        <v>0</v>
      </c>
      <c r="L340" s="707">
        <f t="shared" si="9"/>
        <v>0</v>
      </c>
      <c r="M340" s="708">
        <f t="shared" si="9"/>
        <v>0</v>
      </c>
    </row>
    <row r="341" spans="1:13" ht="15.75">
      <c r="A341" s="630"/>
      <c r="B341" s="670"/>
      <c r="C341" s="672"/>
      <c r="D341" s="672"/>
      <c r="E341" s="672"/>
      <c r="F341" s="672"/>
      <c r="G341" s="732" t="s">
        <v>171</v>
      </c>
      <c r="H341" s="733" t="s">
        <v>5</v>
      </c>
      <c r="I341" s="734" t="s">
        <v>530</v>
      </c>
      <c r="J341" s="706">
        <f>(SUM('Enter consumption data'!N597:'Enter consumption data'!N598))</f>
        <v>0</v>
      </c>
      <c r="K341" s="666">
        <f>(SUM('Enter consumption data'!O597:'Enter consumption data'!O598))</f>
        <v>0</v>
      </c>
      <c r="L341" s="707">
        <f t="shared" si="9"/>
        <v>0</v>
      </c>
      <c r="M341" s="708">
        <f t="shared" si="9"/>
        <v>0</v>
      </c>
    </row>
    <row r="342" spans="1:13" ht="15.75">
      <c r="A342" s="630"/>
      <c r="B342" s="670"/>
      <c r="C342" s="672"/>
      <c r="D342" s="672"/>
      <c r="E342" s="672"/>
      <c r="F342" s="672"/>
      <c r="G342" s="732" t="s">
        <v>172</v>
      </c>
      <c r="H342" s="733" t="s">
        <v>5</v>
      </c>
      <c r="I342" s="734" t="s">
        <v>531</v>
      </c>
      <c r="J342" s="706">
        <f>(SUM('Enter consumption data'!N599:'Enter consumption data'!N600))</f>
        <v>0</v>
      </c>
      <c r="K342" s="666">
        <f>(SUM('Enter consumption data'!O599:'Enter consumption data'!O600))</f>
        <v>0</v>
      </c>
      <c r="L342" s="707">
        <f t="shared" si="9"/>
        <v>0</v>
      </c>
      <c r="M342" s="708">
        <f t="shared" si="9"/>
        <v>0</v>
      </c>
    </row>
    <row r="343" spans="1:13" ht="15.75">
      <c r="A343" s="630"/>
      <c r="B343" s="670"/>
      <c r="C343" s="672"/>
      <c r="D343" s="672"/>
      <c r="E343" s="672"/>
      <c r="F343" s="672"/>
      <c r="G343" s="732" t="s">
        <v>173</v>
      </c>
      <c r="H343" s="733" t="s">
        <v>5</v>
      </c>
      <c r="I343" s="734" t="s">
        <v>532</v>
      </c>
      <c r="J343" s="706">
        <f>(SUM('Enter consumption data'!N601:'Enter consumption data'!N602))</f>
        <v>0</v>
      </c>
      <c r="K343" s="666">
        <f>(SUM('Enter consumption data'!O601:'Enter consumption data'!O602))</f>
        <v>0</v>
      </c>
      <c r="L343" s="707">
        <f t="shared" si="9"/>
        <v>0</v>
      </c>
      <c r="M343" s="708">
        <f t="shared" si="9"/>
        <v>0</v>
      </c>
    </row>
    <row r="344" spans="1:13" ht="15.75">
      <c r="A344" s="630"/>
      <c r="B344" s="670"/>
      <c r="C344" s="672"/>
      <c r="D344" s="672"/>
      <c r="E344" s="672"/>
      <c r="F344" s="672"/>
      <c r="G344" s="732" t="s">
        <v>303</v>
      </c>
      <c r="H344" s="733" t="s">
        <v>5</v>
      </c>
      <c r="I344" s="734" t="s">
        <v>682</v>
      </c>
      <c r="J344" s="706">
        <f>(SUM('Enter consumption data'!N603:'Enter consumption data'!N604))</f>
        <v>0</v>
      </c>
      <c r="K344" s="666">
        <f>(SUM('Enter consumption data'!O603:'Enter consumption data'!O604))</f>
        <v>0</v>
      </c>
      <c r="L344" s="707">
        <f t="shared" si="9"/>
        <v>0</v>
      </c>
      <c r="M344" s="708">
        <f t="shared" si="9"/>
        <v>0</v>
      </c>
    </row>
    <row r="345" spans="1:13" ht="15.75">
      <c r="A345" s="630"/>
      <c r="B345" s="670"/>
      <c r="C345" s="672"/>
      <c r="D345" s="672"/>
      <c r="E345" s="672"/>
      <c r="F345" s="672"/>
      <c r="G345" s="732" t="s">
        <v>303</v>
      </c>
      <c r="H345" s="733" t="s">
        <v>15</v>
      </c>
      <c r="I345" s="734" t="s">
        <v>683</v>
      </c>
      <c r="J345" s="706">
        <f>(SUM('Enter consumption data'!N605:'Enter consumption data'!N606))</f>
        <v>0</v>
      </c>
      <c r="K345" s="666">
        <f>(SUM('Enter consumption data'!O605:'Enter consumption data'!O606))</f>
        <v>0</v>
      </c>
      <c r="L345" s="711">
        <f>(J345/$J$11)*100</f>
        <v>0</v>
      </c>
      <c r="M345" s="712">
        <f>(K345/$J$11)*100</f>
        <v>0</v>
      </c>
    </row>
    <row r="346" spans="1:13" ht="16.5" thickBot="1">
      <c r="A346" s="630"/>
      <c r="B346" s="670"/>
      <c r="C346" s="672"/>
      <c r="D346" s="672"/>
      <c r="E346" s="672"/>
      <c r="F346" s="672"/>
      <c r="G346" s="746" t="s">
        <v>781</v>
      </c>
      <c r="H346" s="749" t="s">
        <v>15</v>
      </c>
      <c r="I346" s="750" t="s">
        <v>780</v>
      </c>
      <c r="J346" s="722">
        <f>(SUM('Enter consumption data'!N607:'Enter consumption data'!N609))</f>
        <v>0</v>
      </c>
      <c r="K346" s="680">
        <f>(SUM('Enter consumption data'!O607:'Enter consumption data'!O609))</f>
        <v>0</v>
      </c>
      <c r="L346" s="723">
        <f t="shared" si="9"/>
        <v>0</v>
      </c>
      <c r="M346" s="724">
        <f t="shared" si="9"/>
        <v>0</v>
      </c>
    </row>
    <row r="347" spans="1:13" ht="16.5" thickBot="1">
      <c r="A347" s="630"/>
      <c r="B347" s="670"/>
      <c r="C347" s="672"/>
      <c r="D347" s="672"/>
      <c r="E347" s="672"/>
      <c r="F347" s="672"/>
      <c r="G347" s="751"/>
      <c r="H347" s="701"/>
      <c r="I347" s="660"/>
      <c r="J347" s="745"/>
      <c r="K347" s="745"/>
      <c r="L347" s="752"/>
      <c r="M347" s="752"/>
    </row>
    <row r="348" spans="1:13" ht="15.75">
      <c r="A348" s="630"/>
      <c r="B348" s="670"/>
      <c r="C348" s="672"/>
      <c r="D348" s="672"/>
      <c r="E348" s="672"/>
      <c r="F348" s="672"/>
      <c r="G348" s="729" t="s">
        <v>314</v>
      </c>
      <c r="H348" s="730" t="s">
        <v>342</v>
      </c>
      <c r="I348" s="736" t="s">
        <v>533</v>
      </c>
      <c r="J348" s="718"/>
      <c r="K348" s="675"/>
      <c r="L348" s="716"/>
      <c r="M348" s="717"/>
    </row>
    <row r="349" spans="1:13" ht="15.75">
      <c r="A349" s="630"/>
      <c r="B349" s="670"/>
      <c r="C349" s="672"/>
      <c r="D349" s="672"/>
      <c r="E349" s="672"/>
      <c r="F349" s="672"/>
      <c r="G349" s="732" t="s">
        <v>315</v>
      </c>
      <c r="H349" s="733" t="s">
        <v>342</v>
      </c>
      <c r="I349" s="734" t="s">
        <v>534</v>
      </c>
      <c r="J349" s="706"/>
      <c r="K349" s="666"/>
      <c r="L349" s="707"/>
      <c r="M349" s="708"/>
    </row>
    <row r="350" spans="1:13" ht="15.75">
      <c r="A350" s="630"/>
      <c r="B350" s="670"/>
      <c r="C350" s="672"/>
      <c r="D350" s="672"/>
      <c r="E350" s="672"/>
      <c r="F350" s="672"/>
      <c r="G350" s="732" t="s">
        <v>316</v>
      </c>
      <c r="H350" s="733" t="s">
        <v>342</v>
      </c>
      <c r="I350" s="734" t="s">
        <v>535</v>
      </c>
      <c r="J350" s="706"/>
      <c r="K350" s="666"/>
      <c r="L350" s="707"/>
      <c r="M350" s="708"/>
    </row>
    <row r="351" spans="1:13" ht="15.75">
      <c r="A351" s="630"/>
      <c r="B351" s="670"/>
      <c r="C351" s="672"/>
      <c r="D351" s="672"/>
      <c r="E351" s="672"/>
      <c r="F351" s="672"/>
      <c r="G351" s="732" t="s">
        <v>317</v>
      </c>
      <c r="H351" s="733" t="s">
        <v>5</v>
      </c>
      <c r="I351" s="734" t="s">
        <v>536</v>
      </c>
      <c r="J351" s="706"/>
      <c r="K351" s="666">
        <f>(SUM('Enter consumption data'!O617:'Enter consumption data'!O618))</f>
        <v>0</v>
      </c>
      <c r="L351" s="707"/>
      <c r="M351" s="708">
        <f t="shared" ref="M351:M374" si="10">(K351/$J$11)*100</f>
        <v>0</v>
      </c>
    </row>
    <row r="352" spans="1:13" ht="15.75">
      <c r="A352" s="630"/>
      <c r="B352" s="670"/>
      <c r="C352" s="672"/>
      <c r="D352" s="672"/>
      <c r="E352" s="672"/>
      <c r="F352" s="672"/>
      <c r="G352" s="732" t="s">
        <v>318</v>
      </c>
      <c r="H352" s="733" t="s">
        <v>5</v>
      </c>
      <c r="I352" s="734" t="s">
        <v>537</v>
      </c>
      <c r="J352" s="706"/>
      <c r="K352" s="666">
        <f>(SUM('Enter consumption data'!O619:'Enter consumption data'!O620))</f>
        <v>0</v>
      </c>
      <c r="L352" s="707"/>
      <c r="M352" s="708">
        <f t="shared" si="10"/>
        <v>0</v>
      </c>
    </row>
    <row r="353" spans="1:13" ht="16.5" thickBot="1">
      <c r="A353" s="630"/>
      <c r="B353" s="670"/>
      <c r="C353" s="672"/>
      <c r="D353" s="672"/>
      <c r="E353" s="672"/>
      <c r="F353" s="672"/>
      <c r="G353" s="732" t="s">
        <v>319</v>
      </c>
      <c r="H353" s="733" t="s">
        <v>5</v>
      </c>
      <c r="I353" s="734" t="s">
        <v>538</v>
      </c>
      <c r="J353" s="706"/>
      <c r="K353" s="666">
        <f>(SUM('Enter consumption data'!O621:'Enter consumption data'!O622))</f>
        <v>0</v>
      </c>
      <c r="L353" s="711"/>
      <c r="M353" s="712">
        <f t="shared" si="10"/>
        <v>0</v>
      </c>
    </row>
    <row r="354" spans="1:13" ht="15.75">
      <c r="A354" s="630"/>
      <c r="B354" s="670"/>
      <c r="C354" s="672"/>
      <c r="D354" s="672"/>
      <c r="E354" s="672"/>
      <c r="F354" s="672"/>
      <c r="G354" s="729" t="s">
        <v>313</v>
      </c>
      <c r="H354" s="730" t="s">
        <v>5</v>
      </c>
      <c r="I354" s="736" t="s">
        <v>539</v>
      </c>
      <c r="J354" s="718">
        <f>(SUM('Enter consumption data'!N623:'Enter consumption data'!N624))</f>
        <v>0</v>
      </c>
      <c r="K354" s="675">
        <f>(SUM('Enter consumption data'!O623:'Enter consumption data'!O624))</f>
        <v>0</v>
      </c>
      <c r="L354" s="716">
        <f t="shared" ref="L354:L375" si="11">(J354/$J$11)*100</f>
        <v>0</v>
      </c>
      <c r="M354" s="717">
        <f t="shared" si="10"/>
        <v>0</v>
      </c>
    </row>
    <row r="355" spans="1:13" ht="15.75">
      <c r="A355" s="630"/>
      <c r="B355" s="670"/>
      <c r="C355" s="672"/>
      <c r="D355" s="672"/>
      <c r="E355" s="672"/>
      <c r="F355" s="672"/>
      <c r="G355" s="732" t="s">
        <v>320</v>
      </c>
      <c r="H355" s="733" t="s">
        <v>342</v>
      </c>
      <c r="I355" s="734" t="s">
        <v>540</v>
      </c>
      <c r="J355" s="706">
        <f>(SUM('Enter consumption data'!N625:'Enter consumption data'!N626))</f>
        <v>0</v>
      </c>
      <c r="K355" s="666"/>
      <c r="L355" s="707">
        <f t="shared" si="11"/>
        <v>0</v>
      </c>
      <c r="M355" s="708"/>
    </row>
    <row r="356" spans="1:13" ht="15.75">
      <c r="A356" s="630"/>
      <c r="B356" s="670"/>
      <c r="C356" s="672"/>
      <c r="D356" s="672"/>
      <c r="E356" s="672"/>
      <c r="F356" s="672"/>
      <c r="G356" s="732" t="s">
        <v>321</v>
      </c>
      <c r="H356" s="733" t="s">
        <v>342</v>
      </c>
      <c r="I356" s="734" t="s">
        <v>541</v>
      </c>
      <c r="J356" s="706">
        <f>(SUM('Enter consumption data'!N627:'Enter consumption data'!N628))</f>
        <v>0</v>
      </c>
      <c r="K356" s="666"/>
      <c r="L356" s="707">
        <f t="shared" si="11"/>
        <v>0</v>
      </c>
      <c r="M356" s="708"/>
    </row>
    <row r="357" spans="1:13" ht="15.75">
      <c r="A357" s="630"/>
      <c r="B357" s="670"/>
      <c r="C357" s="672"/>
      <c r="D357" s="672"/>
      <c r="E357" s="672"/>
      <c r="F357" s="672"/>
      <c r="G357" s="732" t="s">
        <v>322</v>
      </c>
      <c r="H357" s="733" t="s">
        <v>342</v>
      </c>
      <c r="I357" s="734" t="s">
        <v>542</v>
      </c>
      <c r="J357" s="706">
        <f>(SUM('Enter consumption data'!N629:'Enter consumption data'!N630))</f>
        <v>0</v>
      </c>
      <c r="K357" s="666"/>
      <c r="L357" s="707">
        <f t="shared" si="11"/>
        <v>0</v>
      </c>
      <c r="M357" s="708"/>
    </row>
    <row r="358" spans="1:13" ht="15.75">
      <c r="A358" s="630"/>
      <c r="B358" s="670"/>
      <c r="C358" s="672"/>
      <c r="D358" s="672"/>
      <c r="E358" s="672"/>
      <c r="F358" s="672"/>
      <c r="G358" s="732" t="s">
        <v>312</v>
      </c>
      <c r="H358" s="733" t="s">
        <v>5</v>
      </c>
      <c r="I358" s="734" t="s">
        <v>543</v>
      </c>
      <c r="J358" s="706">
        <f>(SUM('Enter consumption data'!N631:'Enter consumption data'!N632))</f>
        <v>0</v>
      </c>
      <c r="K358" s="666">
        <f>(SUM('Enter consumption data'!O631:'Enter consumption data'!O632))</f>
        <v>0</v>
      </c>
      <c r="L358" s="707">
        <f t="shared" si="11"/>
        <v>0</v>
      </c>
      <c r="M358" s="708">
        <f t="shared" si="10"/>
        <v>0</v>
      </c>
    </row>
    <row r="359" spans="1:13" ht="15.75">
      <c r="A359" s="630"/>
      <c r="B359" s="670"/>
      <c r="C359" s="672"/>
      <c r="D359" s="672"/>
      <c r="E359" s="672"/>
      <c r="F359" s="672"/>
      <c r="G359" s="732" t="s">
        <v>323</v>
      </c>
      <c r="H359" s="733" t="s">
        <v>342</v>
      </c>
      <c r="I359" s="734" t="s">
        <v>544</v>
      </c>
      <c r="J359" s="706">
        <f>(SUM('Enter consumption data'!N633:'Enter consumption data'!N634))</f>
        <v>0</v>
      </c>
      <c r="K359" s="666"/>
      <c r="L359" s="707">
        <f t="shared" si="11"/>
        <v>0</v>
      </c>
      <c r="M359" s="708"/>
    </row>
    <row r="360" spans="1:13" ht="15.75">
      <c r="A360" s="630"/>
      <c r="B360" s="670"/>
      <c r="C360" s="672"/>
      <c r="D360" s="672"/>
      <c r="E360" s="672"/>
      <c r="F360" s="672"/>
      <c r="G360" s="732" t="s">
        <v>324</v>
      </c>
      <c r="H360" s="733" t="s">
        <v>342</v>
      </c>
      <c r="I360" s="734" t="s">
        <v>545</v>
      </c>
      <c r="J360" s="706">
        <f>(SUM('Enter consumption data'!N635:'Enter consumption data'!N636))</f>
        <v>0</v>
      </c>
      <c r="K360" s="666"/>
      <c r="L360" s="707">
        <f t="shared" si="11"/>
        <v>0</v>
      </c>
      <c r="M360" s="708"/>
    </row>
    <row r="361" spans="1:13" ht="15.75">
      <c r="A361" s="630"/>
      <c r="B361" s="670"/>
      <c r="C361" s="672"/>
      <c r="D361" s="672"/>
      <c r="E361" s="672"/>
      <c r="F361" s="672"/>
      <c r="G361" s="732" t="s">
        <v>325</v>
      </c>
      <c r="H361" s="733" t="s">
        <v>342</v>
      </c>
      <c r="I361" s="734" t="s">
        <v>546</v>
      </c>
      <c r="J361" s="706"/>
      <c r="K361" s="666"/>
      <c r="L361" s="707"/>
      <c r="M361" s="708"/>
    </row>
    <row r="362" spans="1:13" ht="16.5" thickBot="1">
      <c r="A362" s="630"/>
      <c r="B362" s="670"/>
      <c r="C362" s="672"/>
      <c r="D362" s="672"/>
      <c r="E362" s="672"/>
      <c r="F362" s="672"/>
      <c r="G362" s="732" t="s">
        <v>326</v>
      </c>
      <c r="H362" s="733" t="s">
        <v>342</v>
      </c>
      <c r="I362" s="734" t="s">
        <v>547</v>
      </c>
      <c r="J362" s="706"/>
      <c r="K362" s="666"/>
      <c r="L362" s="711"/>
      <c r="M362" s="712"/>
    </row>
    <row r="363" spans="1:13" ht="15.75">
      <c r="A363" s="630"/>
      <c r="B363" s="670"/>
      <c r="C363" s="672"/>
      <c r="D363" s="672"/>
      <c r="E363" s="672"/>
      <c r="F363" s="672"/>
      <c r="G363" s="729" t="s">
        <v>328</v>
      </c>
      <c r="H363" s="730" t="s">
        <v>5</v>
      </c>
      <c r="I363" s="736" t="s">
        <v>686</v>
      </c>
      <c r="J363" s="718">
        <f>(SUM('Enter consumption data'!N641:'Enter consumption data'!N642))</f>
        <v>0</v>
      </c>
      <c r="K363" s="675">
        <f>(SUM('Enter consumption data'!O641:'Enter consumption data'!O642))</f>
        <v>0</v>
      </c>
      <c r="L363" s="716">
        <f t="shared" si="11"/>
        <v>0</v>
      </c>
      <c r="M363" s="717">
        <f t="shared" si="10"/>
        <v>0</v>
      </c>
    </row>
    <row r="364" spans="1:13" ht="15.75">
      <c r="A364" s="630"/>
      <c r="B364" s="670"/>
      <c r="C364" s="672"/>
      <c r="D364" s="672"/>
      <c r="E364" s="672"/>
      <c r="F364" s="672"/>
      <c r="G364" s="732" t="s">
        <v>328</v>
      </c>
      <c r="H364" s="733" t="s">
        <v>15</v>
      </c>
      <c r="I364" s="734" t="s">
        <v>687</v>
      </c>
      <c r="J364" s="706">
        <f>(SUM('Enter consumption data'!N643:'Enter consumption data'!N644))</f>
        <v>0</v>
      </c>
      <c r="K364" s="666">
        <f>(SUM('Enter consumption data'!O643:'Enter consumption data'!O644))</f>
        <v>0</v>
      </c>
      <c r="L364" s="707">
        <f t="shared" si="11"/>
        <v>0</v>
      </c>
      <c r="M364" s="708">
        <f t="shared" si="10"/>
        <v>0</v>
      </c>
    </row>
    <row r="365" spans="1:13" ht="15.75">
      <c r="A365" s="630"/>
      <c r="B365" s="670"/>
      <c r="C365" s="672"/>
      <c r="D365" s="672"/>
      <c r="E365" s="672"/>
      <c r="F365" s="672"/>
      <c r="G365" s="732" t="s">
        <v>329</v>
      </c>
      <c r="H365" s="733" t="s">
        <v>15</v>
      </c>
      <c r="I365" s="734" t="s">
        <v>548</v>
      </c>
      <c r="J365" s="706">
        <f>(SUM('Enter consumption data'!N645:'Enter consumption data'!N646))</f>
        <v>0</v>
      </c>
      <c r="K365" s="666">
        <f>(SUM('Enter consumption data'!O645:'Enter consumption data'!O646))</f>
        <v>0</v>
      </c>
      <c r="L365" s="707">
        <f t="shared" si="11"/>
        <v>0</v>
      </c>
      <c r="M365" s="708">
        <f t="shared" si="10"/>
        <v>0</v>
      </c>
    </row>
    <row r="366" spans="1:13" ht="16.5" thickBot="1">
      <c r="A366" s="630"/>
      <c r="B366" s="670"/>
      <c r="C366" s="672"/>
      <c r="D366" s="672"/>
      <c r="E366" s="672"/>
      <c r="F366" s="672"/>
      <c r="G366" s="732" t="s">
        <v>330</v>
      </c>
      <c r="H366" s="733" t="s">
        <v>5</v>
      </c>
      <c r="I366" s="734" t="s">
        <v>549</v>
      </c>
      <c r="J366" s="706">
        <f>(SUM('Enter consumption data'!N647:'Enter consumption data'!N648))</f>
        <v>0</v>
      </c>
      <c r="K366" s="666">
        <f>(SUM('Enter consumption data'!O647:'Enter consumption data'!O648))</f>
        <v>0</v>
      </c>
      <c r="L366" s="711">
        <f t="shared" si="11"/>
        <v>0</v>
      </c>
      <c r="M366" s="712">
        <f t="shared" si="10"/>
        <v>0</v>
      </c>
    </row>
    <row r="367" spans="1:13" ht="15.75">
      <c r="A367" s="630"/>
      <c r="B367" s="670"/>
      <c r="C367" s="672"/>
      <c r="D367" s="672"/>
      <c r="E367" s="672"/>
      <c r="F367" s="672"/>
      <c r="G367" s="729" t="s">
        <v>331</v>
      </c>
      <c r="H367" s="730" t="s">
        <v>5</v>
      </c>
      <c r="I367" s="736" t="s">
        <v>684</v>
      </c>
      <c r="J367" s="718">
        <f>(SUM('Enter consumption data'!N649:'Enter consumption data'!N650))</f>
        <v>0</v>
      </c>
      <c r="K367" s="675">
        <f>(SUM('Enter consumption data'!O649:'Enter consumption data'!O650))</f>
        <v>0</v>
      </c>
      <c r="L367" s="716">
        <f t="shared" si="11"/>
        <v>0</v>
      </c>
      <c r="M367" s="717">
        <f t="shared" si="10"/>
        <v>0</v>
      </c>
    </row>
    <row r="368" spans="1:13" ht="15.75">
      <c r="A368" s="630"/>
      <c r="B368" s="670"/>
      <c r="C368" s="672"/>
      <c r="D368" s="672"/>
      <c r="E368" s="672"/>
      <c r="F368" s="672"/>
      <c r="G368" s="732" t="s">
        <v>331</v>
      </c>
      <c r="H368" s="733" t="s">
        <v>570</v>
      </c>
      <c r="I368" s="734" t="s">
        <v>685</v>
      </c>
      <c r="J368" s="706">
        <f>(SUM('Enter consumption data'!N651:'Enter consumption data'!N652))</f>
        <v>0</v>
      </c>
      <c r="K368" s="666">
        <f>(SUM('Enter consumption data'!O651:'Enter consumption data'!O652))</f>
        <v>0</v>
      </c>
      <c r="L368" s="707">
        <f t="shared" si="11"/>
        <v>0</v>
      </c>
      <c r="M368" s="708">
        <f t="shared" si="10"/>
        <v>0</v>
      </c>
    </row>
    <row r="369" spans="1:13" ht="15.75">
      <c r="A369" s="630"/>
      <c r="B369" s="670"/>
      <c r="C369" s="672"/>
      <c r="D369" s="672"/>
      <c r="E369" s="672"/>
      <c r="F369" s="672"/>
      <c r="G369" s="732" t="s">
        <v>332</v>
      </c>
      <c r="H369" s="733" t="s">
        <v>5</v>
      </c>
      <c r="I369" s="734" t="s">
        <v>688</v>
      </c>
      <c r="J369" s="706">
        <f>(SUM('Enter consumption data'!N653:'Enter consumption data'!N654))</f>
        <v>0</v>
      </c>
      <c r="K369" s="666">
        <f>(SUM('Enter consumption data'!O653:'Enter consumption data'!O654))</f>
        <v>0</v>
      </c>
      <c r="L369" s="707">
        <f t="shared" si="11"/>
        <v>0</v>
      </c>
      <c r="M369" s="708">
        <f t="shared" si="10"/>
        <v>0</v>
      </c>
    </row>
    <row r="370" spans="1:13" ht="15.75">
      <c r="A370" s="630"/>
      <c r="B370" s="670"/>
      <c r="C370" s="672"/>
      <c r="D370" s="672"/>
      <c r="E370" s="672"/>
      <c r="F370" s="672"/>
      <c r="G370" s="732" t="s">
        <v>332</v>
      </c>
      <c r="H370" s="733" t="s">
        <v>570</v>
      </c>
      <c r="I370" s="734" t="s">
        <v>689</v>
      </c>
      <c r="J370" s="706">
        <f>(SUM('Enter consumption data'!N655:'Enter consumption data'!N656))</f>
        <v>0</v>
      </c>
      <c r="K370" s="666">
        <f>(SUM('Enter consumption data'!O655:'Enter consumption data'!O656))</f>
        <v>0</v>
      </c>
      <c r="L370" s="707">
        <f t="shared" si="11"/>
        <v>0</v>
      </c>
      <c r="M370" s="708">
        <f t="shared" si="10"/>
        <v>0</v>
      </c>
    </row>
    <row r="371" spans="1:13" ht="15.75">
      <c r="A371" s="630"/>
      <c r="B371" s="670"/>
      <c r="C371" s="672"/>
      <c r="D371" s="672"/>
      <c r="E371" s="672"/>
      <c r="F371" s="672"/>
      <c r="G371" s="732" t="s">
        <v>333</v>
      </c>
      <c r="H371" s="733" t="s">
        <v>5</v>
      </c>
      <c r="I371" s="734" t="s">
        <v>550</v>
      </c>
      <c r="J371" s="706">
        <f>(SUM('Enter consumption data'!N657:'Enter consumption data'!N658))</f>
        <v>0</v>
      </c>
      <c r="K371" s="666">
        <f>(SUM('Enter consumption data'!O657:'Enter consumption data'!O658))</f>
        <v>0</v>
      </c>
      <c r="L371" s="707">
        <f t="shared" si="11"/>
        <v>0</v>
      </c>
      <c r="M371" s="708">
        <f t="shared" si="10"/>
        <v>0</v>
      </c>
    </row>
    <row r="372" spans="1:13" ht="15.75">
      <c r="A372" s="630"/>
      <c r="B372" s="670"/>
      <c r="C372" s="672"/>
      <c r="D372" s="672"/>
      <c r="E372" s="672"/>
      <c r="F372" s="672"/>
      <c r="G372" s="732" t="s">
        <v>334</v>
      </c>
      <c r="H372" s="733" t="s">
        <v>342</v>
      </c>
      <c r="I372" s="734" t="s">
        <v>551</v>
      </c>
      <c r="J372" s="706">
        <f>(SUM('Enter consumption data'!N659:'Enter consumption data'!N660))</f>
        <v>0</v>
      </c>
      <c r="K372" s="666"/>
      <c r="L372" s="707">
        <f t="shared" si="11"/>
        <v>0</v>
      </c>
      <c r="M372" s="708"/>
    </row>
    <row r="373" spans="1:13" ht="15.75">
      <c r="A373" s="630"/>
      <c r="B373" s="670"/>
      <c r="C373" s="672"/>
      <c r="D373" s="672"/>
      <c r="E373" s="672"/>
      <c r="F373" s="672"/>
      <c r="G373" s="732" t="s">
        <v>335</v>
      </c>
      <c r="H373" s="733" t="s">
        <v>342</v>
      </c>
      <c r="I373" s="734" t="s">
        <v>552</v>
      </c>
      <c r="J373" s="706">
        <f>(SUM('Enter consumption data'!N661:'Enter consumption data'!N662))</f>
        <v>0</v>
      </c>
      <c r="K373" s="666"/>
      <c r="L373" s="707">
        <f t="shared" si="11"/>
        <v>0</v>
      </c>
      <c r="M373" s="708"/>
    </row>
    <row r="374" spans="1:13" ht="15.75">
      <c r="A374" s="630"/>
      <c r="B374" s="670"/>
      <c r="C374" s="672"/>
      <c r="D374" s="672"/>
      <c r="E374" s="672"/>
      <c r="F374" s="672"/>
      <c r="G374" s="732" t="s">
        <v>336</v>
      </c>
      <c r="H374" s="733" t="s">
        <v>5</v>
      </c>
      <c r="I374" s="734" t="s">
        <v>553</v>
      </c>
      <c r="J374" s="706">
        <f>(SUM('Enter consumption data'!N663:'Enter consumption data'!N664))</f>
        <v>0</v>
      </c>
      <c r="K374" s="666">
        <f>(SUM('Enter consumption data'!O663:'Enter consumption data'!O664))</f>
        <v>0</v>
      </c>
      <c r="L374" s="707">
        <f t="shared" si="11"/>
        <v>0</v>
      </c>
      <c r="M374" s="708">
        <f t="shared" si="10"/>
        <v>0</v>
      </c>
    </row>
    <row r="375" spans="1:13" ht="16.5" thickBot="1">
      <c r="A375" s="630"/>
      <c r="B375" s="670"/>
      <c r="C375" s="672"/>
      <c r="D375" s="672"/>
      <c r="E375" s="672"/>
      <c r="F375" s="672"/>
      <c r="G375" s="746" t="s">
        <v>337</v>
      </c>
      <c r="H375" s="749" t="s">
        <v>342</v>
      </c>
      <c r="I375" s="753" t="s">
        <v>554</v>
      </c>
      <c r="J375" s="706">
        <f>(SUM('Enter consumption data'!N665:'Enter consumption data'!N666))</f>
        <v>0</v>
      </c>
      <c r="K375" s="680"/>
      <c r="L375" s="707">
        <f t="shared" si="11"/>
        <v>0</v>
      </c>
      <c r="M375" s="708"/>
    </row>
  </sheetData>
  <mergeCells count="14">
    <mergeCell ref="G5:I5"/>
    <mergeCell ref="G6:I6"/>
    <mergeCell ref="G7:I7"/>
    <mergeCell ref="G11:I11"/>
    <mergeCell ref="M14:M15"/>
    <mergeCell ref="E15:F15"/>
    <mergeCell ref="M67:M68"/>
    <mergeCell ref="E68:F68"/>
    <mergeCell ref="L67:L68"/>
    <mergeCell ref="J67:J68"/>
    <mergeCell ref="K67:K68"/>
    <mergeCell ref="J14:J15"/>
    <mergeCell ref="K14:K15"/>
    <mergeCell ref="L14:L15"/>
  </mergeCells>
  <phoneticPr fontId="0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38"/>
  <sheetViews>
    <sheetView topLeftCell="A25" workbookViewId="0">
      <selection activeCell="J6" sqref="J6"/>
    </sheetView>
  </sheetViews>
  <sheetFormatPr defaultRowHeight="12.75"/>
  <cols>
    <col min="9" max="9" width="12.85546875" customWidth="1"/>
    <col min="11" max="11" width="12.42578125" customWidth="1"/>
    <col min="12" max="12" width="13.85546875" customWidth="1"/>
    <col min="13" max="13" width="19" customWidth="1"/>
  </cols>
  <sheetData>
    <row r="1" spans="1:14">
      <c r="A1" s="610"/>
      <c r="B1" s="610"/>
      <c r="C1" s="610"/>
      <c r="D1" s="610"/>
      <c r="E1" s="610"/>
      <c r="F1" s="610"/>
      <c r="G1" s="610"/>
      <c r="H1" s="611"/>
      <c r="I1" s="610"/>
      <c r="J1" s="610"/>
      <c r="K1" s="610"/>
      <c r="L1" s="610"/>
      <c r="M1" s="610"/>
    </row>
    <row r="2" spans="1:14">
      <c r="A2" s="610"/>
      <c r="B2" s="610"/>
      <c r="C2" s="610"/>
      <c r="D2" s="610"/>
      <c r="E2" s="610"/>
      <c r="F2" s="610"/>
      <c r="G2" s="610"/>
      <c r="H2" s="611"/>
      <c r="I2" s="610"/>
      <c r="J2" s="610"/>
      <c r="K2" s="610"/>
      <c r="L2" s="610"/>
      <c r="M2" s="610"/>
    </row>
    <row r="3" spans="1:14">
      <c r="A3" s="610"/>
      <c r="B3" s="610"/>
      <c r="C3" s="610"/>
      <c r="D3" s="610"/>
      <c r="E3" s="610"/>
      <c r="F3" s="610"/>
      <c r="G3" s="610"/>
      <c r="H3" s="611"/>
      <c r="I3" s="610"/>
      <c r="J3" s="610"/>
      <c r="K3" s="610"/>
      <c r="L3" s="610"/>
      <c r="M3" s="610"/>
    </row>
    <row r="4" spans="1:14">
      <c r="A4" s="610"/>
      <c r="B4" s="610"/>
      <c r="C4" s="610"/>
      <c r="D4" s="610"/>
      <c r="E4" s="610"/>
      <c r="F4" s="610"/>
      <c r="G4" s="610"/>
      <c r="H4" s="611"/>
      <c r="I4" s="610"/>
      <c r="J4" s="610"/>
      <c r="K4" s="610"/>
      <c r="L4" s="610"/>
      <c r="M4" s="610"/>
    </row>
    <row r="5" spans="1:14">
      <c r="A5" s="610"/>
      <c r="B5" s="610"/>
      <c r="C5" s="610"/>
      <c r="D5" s="610"/>
      <c r="E5" s="610"/>
      <c r="F5" s="612"/>
      <c r="G5" s="779" t="s">
        <v>253</v>
      </c>
      <c r="H5" s="780"/>
      <c r="I5" s="802"/>
      <c r="J5" s="11">
        <v>600</v>
      </c>
      <c r="K5" s="610"/>
      <c r="L5" s="610"/>
      <c r="M5" s="610"/>
    </row>
    <row r="6" spans="1:14">
      <c r="A6" s="610"/>
      <c r="B6" s="610"/>
      <c r="C6" s="610"/>
      <c r="D6" s="610"/>
      <c r="E6" s="610"/>
      <c r="F6" s="612"/>
      <c r="G6" s="779" t="s">
        <v>258</v>
      </c>
      <c r="H6" s="780"/>
      <c r="I6" s="802"/>
      <c r="J6" s="11"/>
      <c r="K6" s="610"/>
      <c r="L6" s="610"/>
      <c r="M6" s="610"/>
    </row>
    <row r="7" spans="1:14">
      <c r="A7" s="610"/>
      <c r="B7" s="610"/>
      <c r="C7" s="610"/>
      <c r="D7" s="610"/>
      <c r="E7" s="610"/>
      <c r="F7" s="612"/>
      <c r="G7" s="779" t="s">
        <v>259</v>
      </c>
      <c r="H7" s="780"/>
      <c r="I7" s="802"/>
      <c r="J7" s="11"/>
      <c r="K7" s="610"/>
      <c r="L7" s="610"/>
      <c r="M7" s="610"/>
    </row>
    <row r="8" spans="1:14">
      <c r="A8" s="610"/>
      <c r="B8" s="610"/>
      <c r="C8" s="610"/>
      <c r="D8" s="610"/>
      <c r="E8" s="610"/>
      <c r="F8" s="613"/>
      <c r="G8" s="614"/>
      <c r="H8" s="615"/>
      <c r="I8" s="610"/>
      <c r="J8" s="610"/>
      <c r="K8" s="610"/>
      <c r="L8" s="610"/>
      <c r="M8" s="610"/>
    </row>
    <row r="9" spans="1:14">
      <c r="A9" s="610"/>
      <c r="B9" s="610"/>
      <c r="C9" s="610"/>
      <c r="D9" s="610"/>
      <c r="E9" s="610"/>
      <c r="F9" s="616"/>
      <c r="G9" s="616"/>
      <c r="H9" s="617"/>
      <c r="I9" s="618" t="s">
        <v>241</v>
      </c>
      <c r="J9" s="610"/>
      <c r="K9" s="610"/>
      <c r="L9" s="610"/>
      <c r="M9" s="610"/>
    </row>
    <row r="10" spans="1:14">
      <c r="A10" s="610"/>
      <c r="B10" s="610"/>
      <c r="C10" s="610"/>
      <c r="D10" s="610"/>
      <c r="E10" s="610"/>
      <c r="F10" s="613"/>
      <c r="G10" s="619"/>
      <c r="H10" s="615"/>
      <c r="I10" s="610"/>
      <c r="J10" s="610"/>
      <c r="K10" s="610"/>
      <c r="L10" s="610"/>
      <c r="M10" s="610"/>
    </row>
    <row r="11" spans="1:14">
      <c r="A11" s="610"/>
      <c r="B11" s="610"/>
      <c r="C11" s="610"/>
      <c r="D11" s="610"/>
      <c r="E11" s="610"/>
      <c r="F11" s="612"/>
      <c r="G11" s="779" t="s">
        <v>252</v>
      </c>
      <c r="H11" s="780"/>
      <c r="I11" s="802"/>
      <c r="J11" s="18">
        <f>J5*J6*J7</f>
        <v>0</v>
      </c>
      <c r="K11" s="610"/>
      <c r="L11" s="610"/>
      <c r="M11" s="610"/>
    </row>
    <row r="12" spans="1:14">
      <c r="A12" s="610"/>
      <c r="B12" s="610"/>
      <c r="C12" s="610"/>
      <c r="D12" s="610"/>
      <c r="E12" s="610"/>
      <c r="F12" s="610"/>
      <c r="G12" s="610"/>
      <c r="H12" s="611"/>
      <c r="I12" s="610"/>
      <c r="J12" s="610"/>
      <c r="K12" s="610"/>
      <c r="L12" s="610"/>
      <c r="M12" s="610"/>
    </row>
    <row r="13" spans="1:14" ht="13.5" thickBot="1">
      <c r="A13" s="610"/>
      <c r="B13" s="610"/>
      <c r="C13" s="610"/>
      <c r="D13" s="610"/>
      <c r="E13" s="610"/>
      <c r="F13" s="610"/>
      <c r="G13" s="610"/>
      <c r="H13" s="611"/>
      <c r="I13" s="610"/>
      <c r="J13" s="610"/>
      <c r="K13" s="610"/>
      <c r="L13" s="610"/>
      <c r="M13" s="610"/>
    </row>
    <row r="14" spans="1:14" ht="20.25">
      <c r="A14" s="610"/>
      <c r="B14" s="620" t="s">
        <v>620</v>
      </c>
      <c r="C14" s="621"/>
      <c r="D14" s="621"/>
      <c r="E14" s="621"/>
      <c r="F14" s="621"/>
      <c r="G14" s="621"/>
      <c r="H14" s="622"/>
      <c r="I14" s="623"/>
      <c r="J14" s="799" t="s">
        <v>249</v>
      </c>
      <c r="K14" s="793" t="s">
        <v>248</v>
      </c>
      <c r="L14" s="797" t="s">
        <v>250</v>
      </c>
      <c r="M14" s="793" t="s">
        <v>251</v>
      </c>
    </row>
    <row r="15" spans="1:14" ht="27" thickBot="1">
      <c r="A15" s="610"/>
      <c r="B15" s="624" t="s">
        <v>188</v>
      </c>
      <c r="C15" s="625" t="s">
        <v>189</v>
      </c>
      <c r="D15" s="626" t="s">
        <v>190</v>
      </c>
      <c r="E15" s="791" t="s">
        <v>288</v>
      </c>
      <c r="F15" s="792"/>
      <c r="G15" s="627" t="s">
        <v>338</v>
      </c>
      <c r="H15" s="628"/>
      <c r="I15" s="629"/>
      <c r="J15" s="800"/>
      <c r="K15" s="801"/>
      <c r="L15" s="798"/>
      <c r="M15" s="803"/>
      <c r="N15" s="759" t="s">
        <v>782</v>
      </c>
    </row>
    <row r="16" spans="1:14" ht="16.5" thickBot="1">
      <c r="A16" s="630"/>
      <c r="B16" s="631" t="s">
        <v>341</v>
      </c>
      <c r="C16" s="632"/>
      <c r="D16" s="632"/>
      <c r="E16" s="632"/>
      <c r="F16" s="632"/>
      <c r="G16" s="632"/>
      <c r="H16" s="633"/>
      <c r="I16" s="632"/>
      <c r="J16" s="634">
        <f>(SUM('Enter consumption data'!N2:'Enter consumption data'!N563))+(SUM('Enter consumption data'!N568:'Enter consumption data'!N609))</f>
        <v>0</v>
      </c>
      <c r="K16" s="635">
        <f>SUM('Enter consumption data'!O2:'Enter consumption data'!O609)</f>
        <v>0</v>
      </c>
      <c r="L16" s="636" t="e">
        <f>(J16/J11)*100</f>
        <v>#DIV/0!</v>
      </c>
      <c r="M16" s="637" t="e">
        <f>(K16/J11)*100</f>
        <v>#DIV/0!</v>
      </c>
    </row>
    <row r="17" spans="1:14" ht="16.5" thickBot="1">
      <c r="A17" s="630"/>
      <c r="B17" s="638"/>
      <c r="C17" s="631" t="s">
        <v>3</v>
      </c>
      <c r="D17" s="632"/>
      <c r="E17" s="632"/>
      <c r="F17" s="632"/>
      <c r="G17" s="638"/>
      <c r="H17" s="639"/>
      <c r="I17" s="638"/>
      <c r="J17" s="640">
        <f>(SUM('Enter consumption data'!N2:'Enter consumption data'!N43))</f>
        <v>0</v>
      </c>
      <c r="K17" s="641">
        <f>(SUM('Enter consumption data'!O2:'Enter consumption data'!O43))</f>
        <v>0</v>
      </c>
      <c r="L17" s="642" t="e">
        <f>(J17/J11)*100</f>
        <v>#DIV/0!</v>
      </c>
      <c r="M17" s="754" t="e">
        <f>(K17/J11)*100</f>
        <v>#DIV/0!</v>
      </c>
      <c r="N17" s="758" t="e">
        <f>M17/85.5*100</f>
        <v>#DIV/0!</v>
      </c>
    </row>
    <row r="18" spans="1:14" ht="16.5" thickBot="1">
      <c r="A18" s="630"/>
      <c r="B18" s="644"/>
      <c r="C18" s="631" t="s">
        <v>191</v>
      </c>
      <c r="D18" s="632"/>
      <c r="E18" s="632"/>
      <c r="F18" s="632"/>
      <c r="G18" s="632"/>
      <c r="H18" s="633"/>
      <c r="I18" s="632"/>
      <c r="J18" s="645">
        <f>(SUM('Enter consumption data'!N44:'Enter consumption data'!N51))</f>
        <v>0</v>
      </c>
      <c r="K18" s="646">
        <f>(SUM('Enter consumption data'!O44:'Enter consumption data'!O51))</f>
        <v>0</v>
      </c>
      <c r="L18" s="636" t="e">
        <f>(J18/J11)*100</f>
        <v>#DIV/0!</v>
      </c>
      <c r="M18" s="755" t="e">
        <f>(K18/J11)*100</f>
        <v>#DIV/0!</v>
      </c>
      <c r="N18" s="758" t="e">
        <f t="shared" ref="N18:N25" si="0">M18/85.5*100</f>
        <v>#DIV/0!</v>
      </c>
    </row>
    <row r="19" spans="1:14" ht="16.5" thickBot="1">
      <c r="A19" s="630"/>
      <c r="B19" s="644"/>
      <c r="C19" s="631" t="s">
        <v>20</v>
      </c>
      <c r="D19" s="632"/>
      <c r="E19" s="632"/>
      <c r="F19" s="632"/>
      <c r="G19" s="632"/>
      <c r="H19" s="647"/>
      <c r="I19" s="648"/>
      <c r="J19" s="649">
        <f>(SUM('Enter consumption data'!N52:'Enter consumption data'!N195))</f>
        <v>0</v>
      </c>
      <c r="K19" s="650">
        <f>(SUM('Enter consumption data'!O52:'Enter consumption data'!O195))</f>
        <v>0</v>
      </c>
      <c r="L19" s="651" t="e">
        <f>(J19/J11)*100</f>
        <v>#DIV/0!</v>
      </c>
      <c r="M19" s="756" t="e">
        <f>(K19/J11)*100</f>
        <v>#DIV/0!</v>
      </c>
      <c r="N19" s="758" t="e">
        <f t="shared" si="0"/>
        <v>#DIV/0!</v>
      </c>
    </row>
    <row r="20" spans="1:14" ht="16.5" thickBot="1">
      <c r="A20" s="630"/>
      <c r="B20" s="644"/>
      <c r="C20" s="631" t="s">
        <v>63</v>
      </c>
      <c r="D20" s="632"/>
      <c r="E20" s="632"/>
      <c r="F20" s="632"/>
      <c r="G20" s="632"/>
      <c r="H20" s="633"/>
      <c r="I20" s="632"/>
      <c r="J20" s="645">
        <f>(SUM('Enter consumption data'!N196:'Enter consumption data'!N313))</f>
        <v>0</v>
      </c>
      <c r="K20" s="669">
        <f>(SUM('Enter consumption data'!O196:'Enter consumption data'!O313))</f>
        <v>0</v>
      </c>
      <c r="L20" s="636" t="e">
        <f>(J20/J11)*100</f>
        <v>#DIV/0!</v>
      </c>
      <c r="M20" s="757" t="e">
        <f>(K20/J11)*100</f>
        <v>#DIV/0!</v>
      </c>
      <c r="N20" s="758" t="e">
        <f t="shared" si="0"/>
        <v>#DIV/0!</v>
      </c>
    </row>
    <row r="21" spans="1:14" ht="16.5" thickBot="1">
      <c r="A21" s="630"/>
      <c r="B21" s="644"/>
      <c r="C21" s="631" t="s">
        <v>285</v>
      </c>
      <c r="D21" s="632"/>
      <c r="E21" s="632"/>
      <c r="F21" s="632"/>
      <c r="G21" s="632"/>
      <c r="H21" s="633"/>
      <c r="I21" s="632"/>
      <c r="J21" s="645">
        <f>(SUM('Enter consumption data'!N314:'Enter consumption data'!N396))</f>
        <v>0</v>
      </c>
      <c r="K21" s="646">
        <f>(SUM('Enter consumption data'!O314:'Enter consumption data'!O396))</f>
        <v>0</v>
      </c>
      <c r="L21" s="636" t="e">
        <f>(J21/J11)*100</f>
        <v>#DIV/0!</v>
      </c>
      <c r="M21" s="757" t="e">
        <f>(K21/J11)*100</f>
        <v>#DIV/0!</v>
      </c>
      <c r="N21" s="758" t="e">
        <f t="shared" si="0"/>
        <v>#DIV/0!</v>
      </c>
    </row>
    <row r="22" spans="1:14" ht="16.5" thickBot="1">
      <c r="A22" s="630"/>
      <c r="B22" s="644"/>
      <c r="C22" s="631" t="s">
        <v>280</v>
      </c>
      <c r="D22" s="632"/>
      <c r="E22" s="632"/>
      <c r="F22" s="632"/>
      <c r="G22" s="632"/>
      <c r="H22" s="633"/>
      <c r="I22" s="632"/>
      <c r="J22" s="645">
        <f>(SUM('Enter consumption data'!N397:'Enter consumption data'!N450))</f>
        <v>0</v>
      </c>
      <c r="K22" s="646">
        <f>(SUM('Enter consumption data'!O397:'Enter consumption data'!O450))</f>
        <v>0</v>
      </c>
      <c r="L22" s="636" t="e">
        <f>(J22/J11)*100</f>
        <v>#DIV/0!</v>
      </c>
      <c r="M22" s="757" t="e">
        <f>(K22/J11)*100</f>
        <v>#DIV/0!</v>
      </c>
      <c r="N22" s="758" t="e">
        <f t="shared" si="0"/>
        <v>#DIV/0!</v>
      </c>
    </row>
    <row r="23" spans="1:14" ht="16.5" thickBot="1">
      <c r="A23" s="630"/>
      <c r="B23" s="644"/>
      <c r="C23" s="631" t="s">
        <v>200</v>
      </c>
      <c r="D23" s="632"/>
      <c r="E23" s="632"/>
      <c r="F23" s="632"/>
      <c r="G23" s="632"/>
      <c r="H23" s="633"/>
      <c r="I23" s="632"/>
      <c r="J23" s="645">
        <f>(SUM('Enter consumption data'!N451:'Enter consumption data'!N485))</f>
        <v>0</v>
      </c>
      <c r="K23" s="646">
        <f>(SUM('Enter consumption data'!O451:'Enter consumption data'!O485))</f>
        <v>0</v>
      </c>
      <c r="L23" s="636" t="e">
        <f>(J23/J11)*100</f>
        <v>#DIV/0!</v>
      </c>
      <c r="M23" s="757" t="e">
        <f>(K23/J11)*100</f>
        <v>#DIV/0!</v>
      </c>
      <c r="N23" s="758" t="e">
        <f t="shared" si="0"/>
        <v>#DIV/0!</v>
      </c>
    </row>
    <row r="24" spans="1:14" ht="16.5" thickBot="1">
      <c r="A24" s="630"/>
      <c r="B24" s="644"/>
      <c r="C24" s="631" t="s">
        <v>202</v>
      </c>
      <c r="D24" s="632"/>
      <c r="E24" s="632"/>
      <c r="F24" s="632"/>
      <c r="G24" s="632"/>
      <c r="H24" s="633"/>
      <c r="I24" s="632"/>
      <c r="J24" s="645">
        <f>(SUM('Enter consumption data'!N486:'Enter consumption data'!N549))</f>
        <v>0</v>
      </c>
      <c r="K24" s="646">
        <f>(SUM('Enter consumption data'!O486:'Enter consumption data'!O549))</f>
        <v>0</v>
      </c>
      <c r="L24" s="636" t="e">
        <f>(J24/J11)*100</f>
        <v>#DIV/0!</v>
      </c>
      <c r="M24" s="757" t="e">
        <f>(K24/J11)*100</f>
        <v>#DIV/0!</v>
      </c>
      <c r="N24" s="758" t="e">
        <f t="shared" si="0"/>
        <v>#DIV/0!</v>
      </c>
    </row>
    <row r="25" spans="1:14" ht="16.5" thickBot="1">
      <c r="A25" s="630"/>
      <c r="B25" s="644"/>
      <c r="C25" s="631" t="s">
        <v>146</v>
      </c>
      <c r="D25" s="632"/>
      <c r="E25" s="632"/>
      <c r="F25" s="632"/>
      <c r="G25" s="632"/>
      <c r="H25" s="633"/>
      <c r="I25" s="632"/>
      <c r="J25" s="645">
        <f>(SUM('Enter consumption data'!N558:'Enter consumption data'!N563))+(SUM('Enter consumption data'!N568:'Enter consumption data'!N609))</f>
        <v>0</v>
      </c>
      <c r="K25" s="646">
        <f>(SUM('Enter consumption data'!O558:'Enter consumption data'!O609))</f>
        <v>0</v>
      </c>
      <c r="L25" s="636" t="e">
        <f>(J25/J11)*100</f>
        <v>#DIV/0!</v>
      </c>
      <c r="M25" s="757" t="e">
        <f>(K25/J11)*100</f>
        <v>#DIV/0!</v>
      </c>
      <c r="N25" s="758" t="e">
        <f t="shared" si="0"/>
        <v>#DIV/0!</v>
      </c>
    </row>
    <row r="26" spans="1:14" ht="13.5" thickBot="1">
      <c r="A26" s="610"/>
      <c r="B26" s="610"/>
      <c r="C26" s="610"/>
      <c r="D26" s="610"/>
      <c r="E26" s="610"/>
      <c r="F26" s="610"/>
      <c r="G26" s="613"/>
      <c r="H26" s="615"/>
      <c r="I26" s="610"/>
      <c r="J26" s="610"/>
      <c r="K26" s="610"/>
      <c r="L26" s="610"/>
      <c r="M26" s="610"/>
    </row>
    <row r="27" spans="1:14" ht="16.5" thickBot="1">
      <c r="A27" s="630"/>
      <c r="B27" s="631" t="s">
        <v>343</v>
      </c>
      <c r="C27" s="632"/>
      <c r="D27" s="632"/>
      <c r="E27" s="632"/>
      <c r="F27" s="632"/>
      <c r="G27" s="632"/>
      <c r="H27" s="633"/>
      <c r="I27" s="632"/>
      <c r="J27" s="634">
        <f>(SUM('Enter consumption data'!N611:'Enter consumption data'!N666))</f>
        <v>0</v>
      </c>
      <c r="K27" s="635">
        <f>(SUM('Enter consumption data'!O611:'Enter consumption data'!O666))</f>
        <v>0</v>
      </c>
      <c r="L27" s="636" t="e">
        <f>(J27/$J$11)*100</f>
        <v>#DIV/0!</v>
      </c>
      <c r="M27" s="637" t="e">
        <f>(K27/$J$11)*100</f>
        <v>#DIV/0!</v>
      </c>
    </row>
    <row r="28" spans="1:14" ht="15.75">
      <c r="A28" s="690"/>
      <c r="B28" s="670"/>
      <c r="C28" s="672"/>
      <c r="D28" s="672"/>
      <c r="E28" s="672"/>
      <c r="F28" s="672"/>
      <c r="G28" s="672"/>
      <c r="H28" s="673"/>
      <c r="I28" s="672"/>
      <c r="J28" s="691"/>
      <c r="K28" s="691"/>
      <c r="L28" s="691"/>
      <c r="M28" s="691"/>
    </row>
    <row r="29" spans="1:14" ht="16.5" thickBot="1">
      <c r="A29" s="690"/>
      <c r="B29" s="670"/>
      <c r="C29" s="672"/>
      <c r="D29" s="672"/>
      <c r="E29" s="672"/>
      <c r="F29" s="672"/>
      <c r="G29" s="672"/>
      <c r="H29" s="673"/>
      <c r="I29" s="672"/>
      <c r="J29" s="691"/>
      <c r="K29" s="691"/>
      <c r="L29" s="691"/>
      <c r="M29" s="691"/>
    </row>
    <row r="30" spans="1:14" ht="16.5" thickBot="1">
      <c r="A30" s="610"/>
      <c r="B30" s="631" t="s">
        <v>621</v>
      </c>
      <c r="C30" s="692"/>
      <c r="D30" s="692"/>
      <c r="E30" s="692"/>
      <c r="F30" s="692"/>
      <c r="G30" s="692"/>
      <c r="H30" s="693"/>
      <c r="I30" s="694"/>
      <c r="J30" s="799" t="s">
        <v>249</v>
      </c>
      <c r="K30" s="793" t="s">
        <v>248</v>
      </c>
      <c r="L30" s="797" t="s">
        <v>250</v>
      </c>
      <c r="M30" s="793" t="s">
        <v>251</v>
      </c>
    </row>
    <row r="31" spans="1:14" ht="26.25" thickBot="1">
      <c r="A31" s="610"/>
      <c r="B31" s="695"/>
      <c r="C31" s="695"/>
      <c r="D31" s="696"/>
      <c r="E31" s="795"/>
      <c r="F31" s="796"/>
      <c r="G31" s="697" t="s">
        <v>338</v>
      </c>
      <c r="H31" s="698" t="s">
        <v>622</v>
      </c>
      <c r="I31" s="699" t="s">
        <v>623</v>
      </c>
      <c r="J31" s="800"/>
      <c r="K31" s="801"/>
      <c r="L31" s="798"/>
      <c r="M31" s="794"/>
    </row>
    <row r="32" spans="1:14" ht="15.75">
      <c r="A32" s="630"/>
      <c r="B32" s="670"/>
      <c r="C32" s="672"/>
      <c r="D32" s="672"/>
      <c r="E32" s="672"/>
      <c r="F32" s="672"/>
      <c r="G32" s="700" t="s">
        <v>4</v>
      </c>
      <c r="H32" s="701" t="s">
        <v>5</v>
      </c>
      <c r="I32" s="653" t="s">
        <v>359</v>
      </c>
      <c r="J32" s="702">
        <f>(SUM('Enter consumption data'!N2:'Enter consumption data'!N3))</f>
        <v>0</v>
      </c>
      <c r="K32" s="641">
        <f>(SUM('Enter consumption data'!O2:'Enter consumption data'!O3))</f>
        <v>0</v>
      </c>
      <c r="L32" s="703" t="e">
        <f t="shared" ref="L32:L45" si="1">(J32/$J$11)*100</f>
        <v>#DIV/0!</v>
      </c>
      <c r="M32" s="704" t="e">
        <f t="shared" ref="M32:M45" si="2">(K32/$J$11)*100</f>
        <v>#DIV/0!</v>
      </c>
    </row>
    <row r="33" spans="1:13" ht="15.75">
      <c r="A33" s="630"/>
      <c r="B33" s="670"/>
      <c r="C33" s="672"/>
      <c r="D33" s="672"/>
      <c r="E33" s="672"/>
      <c r="F33" s="672"/>
      <c r="G33" s="700" t="s">
        <v>7</v>
      </c>
      <c r="H33" s="701" t="s">
        <v>5</v>
      </c>
      <c r="I33" s="705" t="s">
        <v>626</v>
      </c>
      <c r="J33" s="706">
        <f>(SUM('Enter consumption data'!N4:'Enter consumption data'!N6))</f>
        <v>0</v>
      </c>
      <c r="K33" s="666">
        <f>(SUM('Enter consumption data'!O4:'Enter consumption data'!O6))</f>
        <v>0</v>
      </c>
      <c r="L33" s="707" t="e">
        <f t="shared" si="1"/>
        <v>#DIV/0!</v>
      </c>
      <c r="M33" s="708" t="e">
        <f t="shared" si="2"/>
        <v>#DIV/0!</v>
      </c>
    </row>
    <row r="34" spans="1:13" ht="15.75">
      <c r="A34" s="630"/>
      <c r="B34" s="670"/>
      <c r="C34" s="672"/>
      <c r="D34" s="672"/>
      <c r="E34" s="672"/>
      <c r="F34" s="672"/>
      <c r="G34" s="700" t="s">
        <v>7</v>
      </c>
      <c r="H34" s="701" t="s">
        <v>15</v>
      </c>
      <c r="I34" s="705" t="s">
        <v>627</v>
      </c>
      <c r="J34" s="706">
        <f>(SUM('Enter consumption data'!N7:'Enter consumption data'!N8))</f>
        <v>0</v>
      </c>
      <c r="K34" s="666">
        <f>(SUM('Enter consumption data'!O7:'Enter consumption data'!O8))</f>
        <v>0</v>
      </c>
      <c r="L34" s="707" t="e">
        <f t="shared" si="1"/>
        <v>#DIV/0!</v>
      </c>
      <c r="M34" s="708" t="e">
        <f t="shared" si="2"/>
        <v>#DIV/0!</v>
      </c>
    </row>
    <row r="35" spans="1:13" ht="15.75">
      <c r="A35" s="630"/>
      <c r="B35" s="670"/>
      <c r="C35" s="672"/>
      <c r="D35" s="672"/>
      <c r="E35" s="672"/>
      <c r="F35" s="672"/>
      <c r="G35" s="700" t="s">
        <v>8</v>
      </c>
      <c r="H35" s="701" t="s">
        <v>5</v>
      </c>
      <c r="I35" s="709" t="s">
        <v>360</v>
      </c>
      <c r="J35" s="706">
        <f>(SUM('Enter consumption data'!N9:'Enter consumption data'!N10))</f>
        <v>0</v>
      </c>
      <c r="K35" s="666">
        <f>(SUM('Enter consumption data'!O9:'Enter consumption data'!O10))</f>
        <v>0</v>
      </c>
      <c r="L35" s="707" t="e">
        <f t="shared" si="1"/>
        <v>#DIV/0!</v>
      </c>
      <c r="M35" s="708" t="e">
        <f t="shared" si="2"/>
        <v>#DIV/0!</v>
      </c>
    </row>
    <row r="36" spans="1:13" ht="15.75">
      <c r="A36" s="630"/>
      <c r="B36" s="670"/>
      <c r="C36" s="672"/>
      <c r="D36" s="672"/>
      <c r="E36" s="672"/>
      <c r="F36" s="672"/>
      <c r="G36" s="700" t="s">
        <v>9</v>
      </c>
      <c r="H36" s="701" t="s">
        <v>5</v>
      </c>
      <c r="I36" s="710" t="s">
        <v>557</v>
      </c>
      <c r="J36" s="706">
        <f>(SUM('Enter consumption data'!N11:'Enter consumption data'!N12))</f>
        <v>0</v>
      </c>
      <c r="K36" s="666">
        <f>(SUM('Enter consumption data'!O11:'Enter consumption data'!O12))</f>
        <v>0</v>
      </c>
      <c r="L36" s="707" t="e">
        <f t="shared" si="1"/>
        <v>#DIV/0!</v>
      </c>
      <c r="M36" s="708" t="e">
        <f t="shared" si="2"/>
        <v>#DIV/0!</v>
      </c>
    </row>
    <row r="37" spans="1:13" ht="15.75">
      <c r="A37" s="630"/>
      <c r="B37" s="670"/>
      <c r="C37" s="672"/>
      <c r="D37" s="672"/>
      <c r="E37" s="672"/>
      <c r="F37" s="672"/>
      <c r="G37" s="700" t="s">
        <v>9</v>
      </c>
      <c r="H37" s="701" t="s">
        <v>15</v>
      </c>
      <c r="I37" s="710" t="s">
        <v>558</v>
      </c>
      <c r="J37" s="706">
        <f>(SUM('Enter consumption data'!N13:'Enter consumption data'!N14))</f>
        <v>0</v>
      </c>
      <c r="K37" s="666">
        <f>(SUM('Enter consumption data'!O13:'Enter consumption data'!O14))</f>
        <v>0</v>
      </c>
      <c r="L37" s="707" t="e">
        <f t="shared" si="1"/>
        <v>#DIV/0!</v>
      </c>
      <c r="M37" s="708" t="e">
        <f t="shared" si="2"/>
        <v>#DIV/0!</v>
      </c>
    </row>
    <row r="38" spans="1:13" ht="15.75">
      <c r="A38" s="630"/>
      <c r="B38" s="670"/>
      <c r="C38" s="672"/>
      <c r="D38" s="672"/>
      <c r="E38" s="672"/>
      <c r="F38" s="672"/>
      <c r="G38" s="700" t="s">
        <v>10</v>
      </c>
      <c r="H38" s="701" t="s">
        <v>5</v>
      </c>
      <c r="I38" s="705" t="s">
        <v>361</v>
      </c>
      <c r="J38" s="706">
        <f>(SUM('Enter consumption data'!N15:'Enter consumption data'!N16))</f>
        <v>0</v>
      </c>
      <c r="K38" s="666">
        <f>(SUM('Enter consumption data'!O15:'Enter consumption data'!O16))</f>
        <v>0</v>
      </c>
      <c r="L38" s="707" t="e">
        <f t="shared" si="1"/>
        <v>#DIV/0!</v>
      </c>
      <c r="M38" s="708" t="e">
        <f t="shared" si="2"/>
        <v>#DIV/0!</v>
      </c>
    </row>
    <row r="39" spans="1:13" ht="15.75">
      <c r="A39" s="630"/>
      <c r="B39" s="670"/>
      <c r="C39" s="672"/>
      <c r="D39" s="672"/>
      <c r="E39" s="672"/>
      <c r="F39" s="672"/>
      <c r="G39" s="700" t="s">
        <v>11</v>
      </c>
      <c r="H39" s="701" t="s">
        <v>5</v>
      </c>
      <c r="I39" s="705" t="s">
        <v>559</v>
      </c>
      <c r="J39" s="706">
        <f>(SUM('Enter consumption data'!N17:'Enter consumption data'!N18))</f>
        <v>0</v>
      </c>
      <c r="K39" s="666">
        <f>(SUM('Enter consumption data'!O17:'Enter consumption data'!O18))</f>
        <v>0</v>
      </c>
      <c r="L39" s="707" t="e">
        <f t="shared" si="1"/>
        <v>#DIV/0!</v>
      </c>
      <c r="M39" s="708" t="e">
        <f t="shared" si="2"/>
        <v>#DIV/0!</v>
      </c>
    </row>
    <row r="40" spans="1:13" ht="15.75">
      <c r="A40" s="630"/>
      <c r="B40" s="670"/>
      <c r="C40" s="672"/>
      <c r="D40" s="672"/>
      <c r="E40" s="672"/>
      <c r="F40" s="672"/>
      <c r="G40" s="700" t="s">
        <v>11</v>
      </c>
      <c r="H40" s="701" t="s">
        <v>15</v>
      </c>
      <c r="I40" s="705" t="s">
        <v>560</v>
      </c>
      <c r="J40" s="706">
        <f>(SUM('Enter consumption data'!N19:'Enter consumption data'!N20))</f>
        <v>0</v>
      </c>
      <c r="K40" s="666">
        <f>(SUM('Enter consumption data'!O19:'Enter consumption data'!O20))</f>
        <v>0</v>
      </c>
      <c r="L40" s="707" t="e">
        <f t="shared" si="1"/>
        <v>#DIV/0!</v>
      </c>
      <c r="M40" s="708" t="e">
        <f t="shared" si="2"/>
        <v>#DIV/0!</v>
      </c>
    </row>
    <row r="41" spans="1:13" ht="15.75">
      <c r="A41" s="630"/>
      <c r="B41" s="670"/>
      <c r="C41" s="672"/>
      <c r="D41" s="672"/>
      <c r="E41" s="672"/>
      <c r="F41" s="672"/>
      <c r="G41" s="700" t="s">
        <v>12</v>
      </c>
      <c r="H41" s="701" t="s">
        <v>5</v>
      </c>
      <c r="I41" s="705" t="s">
        <v>565</v>
      </c>
      <c r="J41" s="706">
        <f>(SUM('Enter consumption data'!N21:'Enter consumption data'!N22))</f>
        <v>0</v>
      </c>
      <c r="K41" s="666">
        <f>(SUM('Enter consumption data'!O21:'Enter consumption data'!O22))</f>
        <v>0</v>
      </c>
      <c r="L41" s="707" t="e">
        <f t="shared" si="1"/>
        <v>#DIV/0!</v>
      </c>
      <c r="M41" s="708" t="e">
        <f t="shared" si="2"/>
        <v>#DIV/0!</v>
      </c>
    </row>
    <row r="42" spans="1:13" ht="15.75">
      <c r="A42" s="630"/>
      <c r="B42" s="670"/>
      <c r="C42" s="672"/>
      <c r="D42" s="672"/>
      <c r="E42" s="672"/>
      <c r="F42" s="672"/>
      <c r="G42" s="700" t="s">
        <v>12</v>
      </c>
      <c r="H42" s="701" t="s">
        <v>15</v>
      </c>
      <c r="I42" s="705" t="s">
        <v>566</v>
      </c>
      <c r="J42" s="706">
        <f>(SUM('Enter consumption data'!N23:'Enter consumption data'!N24))</f>
        <v>0</v>
      </c>
      <c r="K42" s="666">
        <f>(SUM('Enter consumption data'!O23:'Enter consumption data'!O24))</f>
        <v>0</v>
      </c>
      <c r="L42" s="707" t="e">
        <f t="shared" si="1"/>
        <v>#DIV/0!</v>
      </c>
      <c r="M42" s="708" t="e">
        <f t="shared" si="2"/>
        <v>#DIV/0!</v>
      </c>
    </row>
    <row r="43" spans="1:13" ht="15.75">
      <c r="A43" s="630"/>
      <c r="B43" s="670"/>
      <c r="C43" s="672"/>
      <c r="D43" s="672"/>
      <c r="E43" s="672"/>
      <c r="F43" s="672"/>
      <c r="G43" s="700" t="s">
        <v>13</v>
      </c>
      <c r="H43" s="701" t="s">
        <v>5</v>
      </c>
      <c r="I43" s="705" t="s">
        <v>567</v>
      </c>
      <c r="J43" s="706">
        <f>(SUM('Enter consumption data'!N25:'Enter consumption data'!N27))</f>
        <v>0</v>
      </c>
      <c r="K43" s="666">
        <f>(SUM('Enter consumption data'!O25:'Enter consumption data'!O27))</f>
        <v>0</v>
      </c>
      <c r="L43" s="707" t="e">
        <f t="shared" si="1"/>
        <v>#DIV/0!</v>
      </c>
      <c r="M43" s="708" t="e">
        <f t="shared" si="2"/>
        <v>#DIV/0!</v>
      </c>
    </row>
    <row r="44" spans="1:13" ht="15.75">
      <c r="A44" s="630"/>
      <c r="B44" s="670"/>
      <c r="C44" s="672"/>
      <c r="D44" s="672"/>
      <c r="E44" s="672"/>
      <c r="F44" s="672"/>
      <c r="G44" s="700" t="s">
        <v>13</v>
      </c>
      <c r="H44" s="701" t="s">
        <v>15</v>
      </c>
      <c r="I44" s="705" t="s">
        <v>568</v>
      </c>
      <c r="J44" s="706">
        <f>(SUM('Enter consumption data'!N28:'Enter consumption data'!N29))</f>
        <v>0</v>
      </c>
      <c r="K44" s="666">
        <f>(SUM('Enter consumption data'!O28:'Enter consumption data'!O29))</f>
        <v>0</v>
      </c>
      <c r="L44" s="707" t="e">
        <f t="shared" si="1"/>
        <v>#DIV/0!</v>
      </c>
      <c r="M44" s="708" t="e">
        <f t="shared" si="2"/>
        <v>#DIV/0!</v>
      </c>
    </row>
    <row r="45" spans="1:13" ht="15.75">
      <c r="A45" s="630"/>
      <c r="B45" s="670"/>
      <c r="C45" s="672"/>
      <c r="D45" s="672"/>
      <c r="E45" s="672"/>
      <c r="F45" s="672"/>
      <c r="G45" s="700" t="s">
        <v>14</v>
      </c>
      <c r="H45" s="701" t="s">
        <v>15</v>
      </c>
      <c r="I45" s="705" t="s">
        <v>362</v>
      </c>
      <c r="J45" s="706">
        <f>(SUM('Enter consumption data'!N30:'Enter consumption data'!N31))</f>
        <v>0</v>
      </c>
      <c r="K45" s="666">
        <f>(SUM('Enter consumption data'!O30:'Enter consumption data'!O31))</f>
        <v>0</v>
      </c>
      <c r="L45" s="707" t="e">
        <f t="shared" si="1"/>
        <v>#DIV/0!</v>
      </c>
      <c r="M45" s="708" t="e">
        <f t="shared" si="2"/>
        <v>#DIV/0!</v>
      </c>
    </row>
    <row r="46" spans="1:13" ht="15.75">
      <c r="A46" s="630"/>
      <c r="B46" s="670"/>
      <c r="C46" s="672"/>
      <c r="D46" s="672"/>
      <c r="E46" s="672"/>
      <c r="F46" s="672"/>
      <c r="G46" s="700" t="s">
        <v>16</v>
      </c>
      <c r="H46" s="701" t="s">
        <v>342</v>
      </c>
      <c r="I46" s="705" t="s">
        <v>363</v>
      </c>
      <c r="J46" s="706">
        <f>(SUM('Enter consumption data'!N32:'Enter consumption data'!N33))</f>
        <v>0</v>
      </c>
      <c r="K46" s="666"/>
      <c r="L46" s="707" t="e">
        <f>(J46/$J$11)*100</f>
        <v>#DIV/0!</v>
      </c>
      <c r="M46" s="708"/>
    </row>
    <row r="47" spans="1:13" ht="15.75">
      <c r="A47" s="630"/>
      <c r="B47" s="670"/>
      <c r="C47" s="672"/>
      <c r="D47" s="672"/>
      <c r="E47" s="672"/>
      <c r="F47" s="672"/>
      <c r="G47" s="700" t="s">
        <v>17</v>
      </c>
      <c r="H47" s="701" t="s">
        <v>5</v>
      </c>
      <c r="I47" s="705" t="s">
        <v>364</v>
      </c>
      <c r="J47" s="706">
        <f>(SUM('Enter consumption data'!N34:'Enter consumption data'!N35))</f>
        <v>0</v>
      </c>
      <c r="K47" s="666">
        <f>(SUM('Enter consumption data'!O34:'Enter consumption data'!O35))</f>
        <v>0</v>
      </c>
      <c r="L47" s="707" t="e">
        <f>(J47/$J$11)*100</f>
        <v>#DIV/0!</v>
      </c>
      <c r="M47" s="708" t="e">
        <f>(K47/$J$11)*100</f>
        <v>#DIV/0!</v>
      </c>
    </row>
    <row r="48" spans="1:13" ht="15.75">
      <c r="A48" s="630"/>
      <c r="B48" s="670"/>
      <c r="C48" s="672"/>
      <c r="D48" s="672"/>
      <c r="E48" s="672"/>
      <c r="F48" s="672"/>
      <c r="G48" s="700" t="s">
        <v>779</v>
      </c>
      <c r="H48" s="701" t="s">
        <v>15</v>
      </c>
      <c r="I48" s="705" t="s">
        <v>776</v>
      </c>
      <c r="J48" s="706">
        <f>(SUM('Enter consumption data'!N36:'Enter consumption data'!N37))</f>
        <v>0</v>
      </c>
      <c r="K48" s="666">
        <f>(SUM('Enter consumption data'!O36:'Enter consumption data'!O37))</f>
        <v>0</v>
      </c>
      <c r="L48" s="707" t="e">
        <f>(J48/$J$11)*100</f>
        <v>#DIV/0!</v>
      </c>
      <c r="M48" s="708" t="e">
        <f>(K48/$J$11)*100</f>
        <v>#DIV/0!</v>
      </c>
    </row>
    <row r="49" spans="1:13" ht="15.75">
      <c r="A49" s="630"/>
      <c r="B49" s="670"/>
      <c r="C49" s="672"/>
      <c r="D49" s="672"/>
      <c r="E49" s="672"/>
      <c r="F49" s="672"/>
      <c r="G49" s="700" t="s">
        <v>220</v>
      </c>
      <c r="H49" s="701" t="s">
        <v>5</v>
      </c>
      <c r="I49" s="705" t="s">
        <v>771</v>
      </c>
      <c r="J49" s="706">
        <f>(SUM('Enter consumption data'!N38:'Enter consumption data'!N39))</f>
        <v>0</v>
      </c>
      <c r="K49" s="666">
        <f>(SUM('Enter consumption data'!O38:'Enter consumption data'!O39))</f>
        <v>0</v>
      </c>
      <c r="L49" s="707" t="e">
        <f>(J49/$J$11)*100</f>
        <v>#DIV/0!</v>
      </c>
      <c r="M49" s="708" t="e">
        <f>(K49/$J$11)*100</f>
        <v>#DIV/0!</v>
      </c>
    </row>
    <row r="50" spans="1:13" ht="15.75">
      <c r="A50" s="630"/>
      <c r="B50" s="670"/>
      <c r="C50" s="672"/>
      <c r="D50" s="672"/>
      <c r="E50" s="672"/>
      <c r="F50" s="672"/>
      <c r="G50" s="700" t="s">
        <v>220</v>
      </c>
      <c r="H50" s="701" t="s">
        <v>342</v>
      </c>
      <c r="I50" s="705" t="s">
        <v>365</v>
      </c>
      <c r="J50" s="706"/>
      <c r="K50" s="666"/>
      <c r="L50" s="707"/>
      <c r="M50" s="708"/>
    </row>
    <row r="51" spans="1:13" ht="16.5" thickBot="1">
      <c r="A51" s="630"/>
      <c r="B51" s="670"/>
      <c r="C51" s="672"/>
      <c r="D51" s="672"/>
      <c r="E51" s="672"/>
      <c r="F51" s="672"/>
      <c r="G51" s="700" t="s">
        <v>221</v>
      </c>
      <c r="H51" s="701" t="s">
        <v>342</v>
      </c>
      <c r="I51" s="705" t="s">
        <v>366</v>
      </c>
      <c r="J51" s="706"/>
      <c r="K51" s="666"/>
      <c r="L51" s="711"/>
      <c r="M51" s="712"/>
    </row>
    <row r="52" spans="1:13" ht="15.75">
      <c r="A52" s="630"/>
      <c r="B52" s="670"/>
      <c r="C52" s="672"/>
      <c r="D52" s="672"/>
      <c r="E52" s="672"/>
      <c r="F52" s="672"/>
      <c r="G52" s="713" t="s">
        <v>18</v>
      </c>
      <c r="H52" s="714" t="s">
        <v>5</v>
      </c>
      <c r="I52" s="715" t="s">
        <v>628</v>
      </c>
      <c r="J52" s="702">
        <f>(SUM('Enter consumption data'!N44:'Enter consumption data'!N45))</f>
        <v>0</v>
      </c>
      <c r="K52" s="641">
        <f>(SUM('Enter consumption data'!O44:'Enter consumption data'!O45))</f>
        <v>0</v>
      </c>
      <c r="L52" s="716" t="e">
        <f t="shared" ref="L52:L72" si="3">(J52/$J$11)*100</f>
        <v>#DIV/0!</v>
      </c>
      <c r="M52" s="717" t="e">
        <f t="shared" ref="M52:M72" si="4">(K52/$J$11)*100</f>
        <v>#DIV/0!</v>
      </c>
    </row>
    <row r="53" spans="1:13" ht="15.75">
      <c r="A53" s="630"/>
      <c r="B53" s="670"/>
      <c r="C53" s="672"/>
      <c r="D53" s="672"/>
      <c r="E53" s="672"/>
      <c r="F53" s="672"/>
      <c r="G53" s="700" t="s">
        <v>18</v>
      </c>
      <c r="H53" s="701" t="s">
        <v>15</v>
      </c>
      <c r="I53" s="705" t="s">
        <v>564</v>
      </c>
      <c r="J53" s="706">
        <f>(SUM('Enter consumption data'!N46:'Enter consumption data'!N47))</f>
        <v>0</v>
      </c>
      <c r="K53" s="666">
        <f>(SUM('Enter consumption data'!O46:'Enter consumption data'!O47))</f>
        <v>0</v>
      </c>
      <c r="L53" s="707" t="e">
        <f t="shared" si="3"/>
        <v>#DIV/0!</v>
      </c>
      <c r="M53" s="708" t="e">
        <f t="shared" si="4"/>
        <v>#DIV/0!</v>
      </c>
    </row>
    <row r="54" spans="1:13" ht="15.75">
      <c r="A54" s="630"/>
      <c r="B54" s="670"/>
      <c r="C54" s="672"/>
      <c r="D54" s="672"/>
      <c r="E54" s="672"/>
      <c r="F54" s="672"/>
      <c r="G54" s="700" t="s">
        <v>19</v>
      </c>
      <c r="H54" s="701" t="s">
        <v>5</v>
      </c>
      <c r="I54" s="705" t="s">
        <v>561</v>
      </c>
      <c r="J54" s="706">
        <f>(SUM('Enter consumption data'!N48:'Enter consumption data'!N49))</f>
        <v>0</v>
      </c>
      <c r="K54" s="666">
        <f>(SUM('Enter consumption data'!O48:'Enter consumption data'!O49))</f>
        <v>0</v>
      </c>
      <c r="L54" s="707" t="e">
        <f t="shared" si="3"/>
        <v>#DIV/0!</v>
      </c>
      <c r="M54" s="708" t="e">
        <f t="shared" si="4"/>
        <v>#DIV/0!</v>
      </c>
    </row>
    <row r="55" spans="1:13" ht="16.5" thickBot="1">
      <c r="A55" s="630"/>
      <c r="B55" s="670"/>
      <c r="C55" s="672"/>
      <c r="D55" s="672"/>
      <c r="E55" s="672"/>
      <c r="F55" s="672"/>
      <c r="G55" s="700" t="s">
        <v>19</v>
      </c>
      <c r="H55" s="701" t="s">
        <v>15</v>
      </c>
      <c r="I55" s="705" t="s">
        <v>562</v>
      </c>
      <c r="J55" s="706">
        <f>(SUM('Enter consumption data'!N50:'Enter consumption data'!N51))</f>
        <v>0</v>
      </c>
      <c r="K55" s="666">
        <f>(SUM('Enter consumption data'!O50:'Enter consumption data'!O51))</f>
        <v>0</v>
      </c>
      <c r="L55" s="711" t="e">
        <f t="shared" si="3"/>
        <v>#DIV/0!</v>
      </c>
      <c r="M55" s="712" t="e">
        <f t="shared" si="4"/>
        <v>#DIV/0!</v>
      </c>
    </row>
    <row r="56" spans="1:13" ht="15.75">
      <c r="A56" s="630"/>
      <c r="B56" s="670"/>
      <c r="C56" s="672"/>
      <c r="D56" s="672"/>
      <c r="E56" s="672"/>
      <c r="F56" s="672"/>
      <c r="G56" s="713" t="s">
        <v>22</v>
      </c>
      <c r="H56" s="714" t="s">
        <v>5</v>
      </c>
      <c r="I56" s="715" t="s">
        <v>629</v>
      </c>
      <c r="J56" s="718">
        <f>(SUM('Enter consumption data'!N52:'Enter consumption data'!N55))</f>
        <v>0</v>
      </c>
      <c r="K56" s="675">
        <f>(SUM('Enter consumption data'!O52:'Enter consumption data'!O55))</f>
        <v>0</v>
      </c>
      <c r="L56" s="716" t="e">
        <f t="shared" si="3"/>
        <v>#DIV/0!</v>
      </c>
      <c r="M56" s="717" t="e">
        <f t="shared" si="4"/>
        <v>#DIV/0!</v>
      </c>
    </row>
    <row r="57" spans="1:13" ht="15.75">
      <c r="A57" s="630"/>
      <c r="B57" s="670"/>
      <c r="C57" s="672"/>
      <c r="D57" s="672"/>
      <c r="E57" s="672"/>
      <c r="F57" s="672"/>
      <c r="G57" s="700" t="s">
        <v>22</v>
      </c>
      <c r="H57" s="701" t="s">
        <v>15</v>
      </c>
      <c r="I57" s="660" t="s">
        <v>630</v>
      </c>
      <c r="J57" s="706">
        <f>(SUM('Enter consumption data'!N56:'Enter consumption data'!N58))</f>
        <v>0</v>
      </c>
      <c r="K57" s="666">
        <f>(SUM('Enter consumption data'!O56:'Enter consumption data'!O58))</f>
        <v>0</v>
      </c>
      <c r="L57" s="707" t="e">
        <f t="shared" si="3"/>
        <v>#DIV/0!</v>
      </c>
      <c r="M57" s="708" t="e">
        <f t="shared" si="4"/>
        <v>#DIV/0!</v>
      </c>
    </row>
    <row r="58" spans="1:13" ht="15.75">
      <c r="A58" s="630"/>
      <c r="B58" s="670"/>
      <c r="C58" s="672"/>
      <c r="D58" s="672"/>
      <c r="E58" s="672"/>
      <c r="F58" s="672"/>
      <c r="G58" s="700" t="s">
        <v>22</v>
      </c>
      <c r="H58" s="701" t="s">
        <v>570</v>
      </c>
      <c r="I58" s="660" t="s">
        <v>631</v>
      </c>
      <c r="J58" s="706">
        <f>(SUM('Enter consumption data'!N59:'Enter consumption data'!N60))</f>
        <v>0</v>
      </c>
      <c r="K58" s="666">
        <f>(SUM('Enter consumption data'!O59:'Enter consumption data'!O60))</f>
        <v>0</v>
      </c>
      <c r="L58" s="707" t="e">
        <f t="shared" si="3"/>
        <v>#DIV/0!</v>
      </c>
      <c r="M58" s="708" t="e">
        <f t="shared" si="4"/>
        <v>#DIV/0!</v>
      </c>
    </row>
    <row r="59" spans="1:13" ht="15.75">
      <c r="A59" s="630"/>
      <c r="B59" s="670"/>
      <c r="C59" s="672"/>
      <c r="D59" s="672"/>
      <c r="E59" s="672"/>
      <c r="F59" s="672"/>
      <c r="G59" s="700" t="s">
        <v>23</v>
      </c>
      <c r="H59" s="701" t="s">
        <v>5</v>
      </c>
      <c r="I59" s="660" t="s">
        <v>383</v>
      </c>
      <c r="J59" s="706">
        <f>(SUM('Enter consumption data'!N61:'Enter consumption data'!N62))</f>
        <v>0</v>
      </c>
      <c r="K59" s="666">
        <f>(SUM('Enter consumption data'!O61:'Enter consumption data'!O62))</f>
        <v>0</v>
      </c>
      <c r="L59" s="707" t="e">
        <f t="shared" si="3"/>
        <v>#DIV/0!</v>
      </c>
      <c r="M59" s="708" t="e">
        <f t="shared" si="4"/>
        <v>#DIV/0!</v>
      </c>
    </row>
    <row r="60" spans="1:13" ht="15.75">
      <c r="A60" s="630"/>
      <c r="B60" s="670"/>
      <c r="C60" s="672"/>
      <c r="D60" s="672"/>
      <c r="E60" s="672"/>
      <c r="F60" s="672"/>
      <c r="G60" s="700" t="s">
        <v>25</v>
      </c>
      <c r="H60" s="701" t="s">
        <v>5</v>
      </c>
      <c r="I60" s="660" t="s">
        <v>632</v>
      </c>
      <c r="J60" s="706">
        <f>(SUM('Enter consumption data'!N63:'Enter consumption data'!N66))</f>
        <v>0</v>
      </c>
      <c r="K60" s="666">
        <f>(SUM('Enter consumption data'!O63:'Enter consumption data'!O66))</f>
        <v>0</v>
      </c>
      <c r="L60" s="707" t="e">
        <f t="shared" si="3"/>
        <v>#DIV/0!</v>
      </c>
      <c r="M60" s="708" t="e">
        <f t="shared" si="4"/>
        <v>#DIV/0!</v>
      </c>
    </row>
    <row r="61" spans="1:13" ht="15.75">
      <c r="A61" s="630"/>
      <c r="B61" s="670"/>
      <c r="C61" s="672"/>
      <c r="D61" s="672"/>
      <c r="E61" s="672"/>
      <c r="F61" s="672"/>
      <c r="G61" s="700" t="s">
        <v>25</v>
      </c>
      <c r="H61" s="701" t="s">
        <v>15</v>
      </c>
      <c r="I61" s="660" t="s">
        <v>633</v>
      </c>
      <c r="J61" s="706">
        <f>(SUM('Enter consumption data'!N67:'Enter consumption data'!N69))</f>
        <v>0</v>
      </c>
      <c r="K61" s="666">
        <f>(SUM('Enter consumption data'!O67:'Enter consumption data'!O69))</f>
        <v>0</v>
      </c>
      <c r="L61" s="707" t="e">
        <f t="shared" si="3"/>
        <v>#DIV/0!</v>
      </c>
      <c r="M61" s="708" t="e">
        <f t="shared" si="4"/>
        <v>#DIV/0!</v>
      </c>
    </row>
    <row r="62" spans="1:13" ht="15.75">
      <c r="A62" s="630"/>
      <c r="B62" s="670"/>
      <c r="C62" s="672"/>
      <c r="D62" s="672"/>
      <c r="E62" s="672"/>
      <c r="F62" s="672"/>
      <c r="G62" s="700" t="s">
        <v>27</v>
      </c>
      <c r="H62" s="701" t="s">
        <v>5</v>
      </c>
      <c r="I62" s="660" t="s">
        <v>384</v>
      </c>
      <c r="J62" s="706">
        <f>(SUM('Enter consumption data'!N70:'Enter consumption data'!N71))</f>
        <v>0</v>
      </c>
      <c r="K62" s="666">
        <f>(SUM('Enter consumption data'!O70:'Enter consumption data'!O71))</f>
        <v>0</v>
      </c>
      <c r="L62" s="707" t="e">
        <f t="shared" si="3"/>
        <v>#DIV/0!</v>
      </c>
      <c r="M62" s="708" t="e">
        <f t="shared" si="4"/>
        <v>#DIV/0!</v>
      </c>
    </row>
    <row r="63" spans="1:13" ht="15.75">
      <c r="A63" s="630"/>
      <c r="B63" s="670"/>
      <c r="C63" s="672"/>
      <c r="D63" s="672"/>
      <c r="E63" s="672"/>
      <c r="F63" s="672"/>
      <c r="G63" s="700" t="s">
        <v>28</v>
      </c>
      <c r="H63" s="701" t="s">
        <v>5</v>
      </c>
      <c r="I63" s="660" t="s">
        <v>634</v>
      </c>
      <c r="J63" s="706">
        <f>(SUM('Enter consumption data'!N72:'Enter consumption data'!N73))</f>
        <v>0</v>
      </c>
      <c r="K63" s="666">
        <f>(SUM('Enter consumption data'!O72:'Enter consumption data'!O73))</f>
        <v>0</v>
      </c>
      <c r="L63" s="707" t="e">
        <f t="shared" si="3"/>
        <v>#DIV/0!</v>
      </c>
      <c r="M63" s="708" t="e">
        <f t="shared" si="4"/>
        <v>#DIV/0!</v>
      </c>
    </row>
    <row r="64" spans="1:13" ht="15.75">
      <c r="A64" s="630"/>
      <c r="B64" s="670"/>
      <c r="C64" s="672"/>
      <c r="D64" s="672"/>
      <c r="E64" s="672"/>
      <c r="F64" s="672"/>
      <c r="G64" s="700" t="s">
        <v>28</v>
      </c>
      <c r="H64" s="701" t="s">
        <v>15</v>
      </c>
      <c r="I64" s="660" t="s">
        <v>635</v>
      </c>
      <c r="J64" s="706">
        <f>(SUM('Enter consumption data'!N74:'Enter consumption data'!N75))</f>
        <v>0</v>
      </c>
      <c r="K64" s="666">
        <f>(SUM('Enter consumption data'!O74:'Enter consumption data'!O75))</f>
        <v>0</v>
      </c>
      <c r="L64" s="707" t="e">
        <f t="shared" si="3"/>
        <v>#DIV/0!</v>
      </c>
      <c r="M64" s="708" t="e">
        <f t="shared" si="4"/>
        <v>#DIV/0!</v>
      </c>
    </row>
    <row r="65" spans="1:13" ht="15.75">
      <c r="A65" s="630"/>
      <c r="B65" s="670"/>
      <c r="C65" s="672"/>
      <c r="D65" s="672"/>
      <c r="E65" s="672"/>
      <c r="F65" s="672"/>
      <c r="G65" s="700" t="s">
        <v>29</v>
      </c>
      <c r="H65" s="701" t="s">
        <v>5</v>
      </c>
      <c r="I65" s="660" t="s">
        <v>385</v>
      </c>
      <c r="J65" s="706">
        <f>(SUM('Enter consumption data'!N76:'Enter consumption data'!N77))</f>
        <v>0</v>
      </c>
      <c r="K65" s="666">
        <f>(SUM('Enter consumption data'!O76:'Enter consumption data'!O77))</f>
        <v>0</v>
      </c>
      <c r="L65" s="707" t="e">
        <f t="shared" si="3"/>
        <v>#DIV/0!</v>
      </c>
      <c r="M65" s="708" t="e">
        <f t="shared" si="4"/>
        <v>#DIV/0!</v>
      </c>
    </row>
    <row r="66" spans="1:13" ht="15.75">
      <c r="A66" s="630"/>
      <c r="B66" s="670"/>
      <c r="C66" s="672"/>
      <c r="D66" s="672"/>
      <c r="E66" s="672"/>
      <c r="F66" s="672"/>
      <c r="G66" s="700" t="s">
        <v>32</v>
      </c>
      <c r="H66" s="701" t="s">
        <v>15</v>
      </c>
      <c r="I66" s="660" t="s">
        <v>386</v>
      </c>
      <c r="J66" s="706">
        <f>(SUM('Enter consumption data'!N78:'Enter consumption data'!N80))</f>
        <v>0</v>
      </c>
      <c r="K66" s="666">
        <f>(SUM('Enter consumption data'!O78:'Enter consumption data'!O80))</f>
        <v>0</v>
      </c>
      <c r="L66" s="707" t="e">
        <f t="shared" si="3"/>
        <v>#DIV/0!</v>
      </c>
      <c r="M66" s="708" t="e">
        <f t="shared" si="4"/>
        <v>#DIV/0!</v>
      </c>
    </row>
    <row r="67" spans="1:13" ht="15.75">
      <c r="A67" s="630"/>
      <c r="B67" s="670"/>
      <c r="C67" s="672"/>
      <c r="D67" s="672"/>
      <c r="E67" s="672"/>
      <c r="F67" s="672"/>
      <c r="G67" s="700" t="s">
        <v>35</v>
      </c>
      <c r="H67" s="701" t="s">
        <v>5</v>
      </c>
      <c r="I67" s="660" t="s">
        <v>636</v>
      </c>
      <c r="J67" s="706">
        <f>(SUM('Enter consumption data'!N81:'Enter consumption data'!N82))</f>
        <v>0</v>
      </c>
      <c r="K67" s="666">
        <f>(SUM('Enter consumption data'!O81:'Enter consumption data'!O82))</f>
        <v>0</v>
      </c>
      <c r="L67" s="707" t="e">
        <f t="shared" si="3"/>
        <v>#DIV/0!</v>
      </c>
      <c r="M67" s="708" t="e">
        <f t="shared" si="4"/>
        <v>#DIV/0!</v>
      </c>
    </row>
    <row r="68" spans="1:13" ht="15.75">
      <c r="A68" s="630"/>
      <c r="B68" s="670"/>
      <c r="C68" s="672"/>
      <c r="D68" s="672"/>
      <c r="E68" s="672"/>
      <c r="F68" s="672"/>
      <c r="G68" s="700" t="s">
        <v>35</v>
      </c>
      <c r="H68" s="701" t="s">
        <v>15</v>
      </c>
      <c r="I68" s="660" t="s">
        <v>637</v>
      </c>
      <c r="J68" s="706">
        <f>(SUM('Enter consumption data'!N83:'Enter consumption data'!N84))</f>
        <v>0</v>
      </c>
      <c r="K68" s="666">
        <f>(SUM('Enter consumption data'!O83:'Enter consumption data'!O84))</f>
        <v>0</v>
      </c>
      <c r="L68" s="707" t="e">
        <f t="shared" si="3"/>
        <v>#DIV/0!</v>
      </c>
      <c r="M68" s="708" t="e">
        <f t="shared" si="4"/>
        <v>#DIV/0!</v>
      </c>
    </row>
    <row r="69" spans="1:13" ht="15.75">
      <c r="A69" s="630"/>
      <c r="B69" s="670"/>
      <c r="C69" s="672"/>
      <c r="D69" s="672"/>
      <c r="E69" s="672"/>
      <c r="F69" s="672"/>
      <c r="G69" s="700" t="s">
        <v>36</v>
      </c>
      <c r="H69" s="701" t="s">
        <v>5</v>
      </c>
      <c r="I69" s="660" t="s">
        <v>387</v>
      </c>
      <c r="J69" s="706">
        <f>(SUM('Enter consumption data'!N85:'Enter consumption data'!N86))</f>
        <v>0</v>
      </c>
      <c r="K69" s="666">
        <f>(SUM('Enter consumption data'!O85:'Enter consumption data'!O86))</f>
        <v>0</v>
      </c>
      <c r="L69" s="707" t="e">
        <f t="shared" si="3"/>
        <v>#DIV/0!</v>
      </c>
      <c r="M69" s="708" t="e">
        <f t="shared" si="4"/>
        <v>#DIV/0!</v>
      </c>
    </row>
    <row r="70" spans="1:13" ht="15.75">
      <c r="A70" s="630"/>
      <c r="B70" s="670"/>
      <c r="C70" s="672"/>
      <c r="D70" s="672"/>
      <c r="E70" s="672"/>
      <c r="F70" s="672"/>
      <c r="G70" s="700" t="s">
        <v>38</v>
      </c>
      <c r="H70" s="701" t="s">
        <v>15</v>
      </c>
      <c r="I70" s="660" t="s">
        <v>388</v>
      </c>
      <c r="J70" s="706">
        <f>(SUM('Enter consumption data'!N87:'Enter consumption data'!N88))</f>
        <v>0</v>
      </c>
      <c r="K70" s="666">
        <f>(SUM('Enter consumption data'!O87:'Enter consumption data'!O88))</f>
        <v>0</v>
      </c>
      <c r="L70" s="707" t="e">
        <f t="shared" si="3"/>
        <v>#DIV/0!</v>
      </c>
      <c r="M70" s="708" t="e">
        <f t="shared" si="4"/>
        <v>#DIV/0!</v>
      </c>
    </row>
    <row r="71" spans="1:13" ht="15.75">
      <c r="A71" s="630"/>
      <c r="B71" s="670"/>
      <c r="C71" s="672"/>
      <c r="D71" s="672"/>
      <c r="E71" s="672"/>
      <c r="F71" s="672"/>
      <c r="G71" s="700" t="s">
        <v>39</v>
      </c>
      <c r="H71" s="701" t="s">
        <v>5</v>
      </c>
      <c r="I71" s="660" t="s">
        <v>389</v>
      </c>
      <c r="J71" s="706">
        <f>(SUM('Enter consumption data'!N89:'Enter consumption data'!N90))</f>
        <v>0</v>
      </c>
      <c r="K71" s="666">
        <f>(SUM('Enter consumption data'!O89:'Enter consumption data'!O90))</f>
        <v>0</v>
      </c>
      <c r="L71" s="707" t="e">
        <f t="shared" si="3"/>
        <v>#DIV/0!</v>
      </c>
      <c r="M71" s="708" t="e">
        <f t="shared" si="4"/>
        <v>#DIV/0!</v>
      </c>
    </row>
    <row r="72" spans="1:13" ht="15.75">
      <c r="A72" s="630"/>
      <c r="B72" s="670"/>
      <c r="C72" s="672"/>
      <c r="D72" s="672"/>
      <c r="E72" s="672"/>
      <c r="F72" s="672"/>
      <c r="G72" s="700" t="s">
        <v>222</v>
      </c>
      <c r="H72" s="701" t="s">
        <v>5</v>
      </c>
      <c r="I72" s="660" t="s">
        <v>755</v>
      </c>
      <c r="J72" s="706">
        <f>(SUM('Enter consumption data'!N91:'Enter consumption data'!N92))</f>
        <v>0</v>
      </c>
      <c r="K72" s="666">
        <f>(SUM('Enter consumption data'!O91:'Enter consumption data'!O92))</f>
        <v>0</v>
      </c>
      <c r="L72" s="707" t="e">
        <f t="shared" si="3"/>
        <v>#DIV/0!</v>
      </c>
      <c r="M72" s="708" t="e">
        <f t="shared" si="4"/>
        <v>#DIV/0!</v>
      </c>
    </row>
    <row r="73" spans="1:13" ht="15.75">
      <c r="A73" s="630"/>
      <c r="B73" s="670"/>
      <c r="C73" s="672"/>
      <c r="D73" s="672"/>
      <c r="E73" s="672"/>
      <c r="F73" s="672"/>
      <c r="G73" s="700" t="s">
        <v>222</v>
      </c>
      <c r="H73" s="701" t="s">
        <v>342</v>
      </c>
      <c r="I73" s="660" t="s">
        <v>390</v>
      </c>
      <c r="J73" s="706"/>
      <c r="K73" s="666"/>
      <c r="L73" s="707"/>
      <c r="M73" s="708"/>
    </row>
    <row r="74" spans="1:13" ht="15.75">
      <c r="A74" s="630"/>
      <c r="B74" s="670"/>
      <c r="C74" s="672"/>
      <c r="D74" s="672"/>
      <c r="E74" s="672"/>
      <c r="F74" s="672"/>
      <c r="G74" s="700" t="s">
        <v>223</v>
      </c>
      <c r="H74" s="701" t="s">
        <v>342</v>
      </c>
      <c r="I74" s="660" t="s">
        <v>391</v>
      </c>
      <c r="J74" s="706"/>
      <c r="K74" s="663"/>
      <c r="L74" s="707"/>
      <c r="M74" s="708"/>
    </row>
    <row r="75" spans="1:13" ht="15.75">
      <c r="A75" s="630"/>
      <c r="B75" s="670"/>
      <c r="C75" s="672"/>
      <c r="D75" s="672"/>
      <c r="E75" s="672"/>
      <c r="F75" s="672"/>
      <c r="G75" s="719" t="s">
        <v>24</v>
      </c>
      <c r="H75" s="720" t="s">
        <v>15</v>
      </c>
      <c r="I75" s="721" t="s">
        <v>392</v>
      </c>
      <c r="J75" s="706">
        <f>(SUM('Enter consumption data'!N97:'Enter consumption data'!N98))</f>
        <v>0</v>
      </c>
      <c r="K75" s="666">
        <f>(SUM('Enter consumption data'!O97:'Enter consumption data'!O98))</f>
        <v>0</v>
      </c>
      <c r="L75" s="707" t="e">
        <f t="shared" ref="L75:M81" si="5">(J75/$J$11)*100</f>
        <v>#DIV/0!</v>
      </c>
      <c r="M75" s="708" t="e">
        <f t="shared" si="5"/>
        <v>#DIV/0!</v>
      </c>
    </row>
    <row r="76" spans="1:13" ht="15.75">
      <c r="A76" s="630"/>
      <c r="B76" s="670"/>
      <c r="C76" s="672"/>
      <c r="D76" s="672"/>
      <c r="E76" s="672"/>
      <c r="F76" s="672"/>
      <c r="G76" s="700" t="s">
        <v>26</v>
      </c>
      <c r="H76" s="701" t="s">
        <v>5</v>
      </c>
      <c r="I76" s="660" t="s">
        <v>393</v>
      </c>
      <c r="J76" s="706">
        <f>(SUM('Enter consumption data'!N99:'Enter consumption data'!N100))</f>
        <v>0</v>
      </c>
      <c r="K76" s="666">
        <f>(SUM('Enter consumption data'!O99:'Enter consumption data'!O100))</f>
        <v>0</v>
      </c>
      <c r="L76" s="707" t="e">
        <f t="shared" si="5"/>
        <v>#DIV/0!</v>
      </c>
      <c r="M76" s="708" t="e">
        <f t="shared" si="5"/>
        <v>#DIV/0!</v>
      </c>
    </row>
    <row r="77" spans="1:13" ht="15.75">
      <c r="A77" s="630"/>
      <c r="B77" s="670"/>
      <c r="C77" s="672"/>
      <c r="D77" s="672"/>
      <c r="E77" s="672"/>
      <c r="F77" s="672"/>
      <c r="G77" s="700" t="s">
        <v>30</v>
      </c>
      <c r="H77" s="701" t="s">
        <v>15</v>
      </c>
      <c r="I77" s="660" t="s">
        <v>394</v>
      </c>
      <c r="J77" s="706">
        <f>(SUM('Enter consumption data'!N101:'Enter consumption data'!N102))</f>
        <v>0</v>
      </c>
      <c r="K77" s="666">
        <f>(SUM('Enter consumption data'!O101:'Enter consumption data'!O102))</f>
        <v>0</v>
      </c>
      <c r="L77" s="707" t="e">
        <f t="shared" si="5"/>
        <v>#DIV/0!</v>
      </c>
      <c r="M77" s="708" t="e">
        <f t="shared" si="5"/>
        <v>#DIV/0!</v>
      </c>
    </row>
    <row r="78" spans="1:13" ht="15.75">
      <c r="A78" s="630"/>
      <c r="B78" s="670"/>
      <c r="C78" s="672"/>
      <c r="D78" s="672"/>
      <c r="E78" s="672"/>
      <c r="F78" s="672"/>
      <c r="G78" s="700" t="s">
        <v>31</v>
      </c>
      <c r="H78" s="701" t="s">
        <v>15</v>
      </c>
      <c r="I78" s="660" t="s">
        <v>395</v>
      </c>
      <c r="J78" s="706">
        <f>(SUM('Enter consumption data'!N103:'Enter consumption data'!N104))</f>
        <v>0</v>
      </c>
      <c r="K78" s="666">
        <f>(SUM('Enter consumption data'!O103:'Enter consumption data'!O104))</f>
        <v>0</v>
      </c>
      <c r="L78" s="707" t="e">
        <f t="shared" si="5"/>
        <v>#DIV/0!</v>
      </c>
      <c r="M78" s="708" t="e">
        <f t="shared" si="5"/>
        <v>#DIV/0!</v>
      </c>
    </row>
    <row r="79" spans="1:13" ht="15.75">
      <c r="A79" s="630"/>
      <c r="B79" s="670"/>
      <c r="C79" s="672"/>
      <c r="D79" s="672"/>
      <c r="E79" s="672"/>
      <c r="F79" s="672"/>
      <c r="G79" s="700" t="s">
        <v>33</v>
      </c>
      <c r="H79" s="701" t="s">
        <v>15</v>
      </c>
      <c r="I79" s="660" t="s">
        <v>396</v>
      </c>
      <c r="J79" s="706">
        <f>(SUM('Enter consumption data'!N105:'Enter consumption data'!N106))</f>
        <v>0</v>
      </c>
      <c r="K79" s="666">
        <f>(SUM('Enter consumption data'!O105:'Enter consumption data'!O106))</f>
        <v>0</v>
      </c>
      <c r="L79" s="707" t="e">
        <f t="shared" si="5"/>
        <v>#DIV/0!</v>
      </c>
      <c r="M79" s="708" t="e">
        <f t="shared" si="5"/>
        <v>#DIV/0!</v>
      </c>
    </row>
    <row r="80" spans="1:13" ht="15.75">
      <c r="A80" s="630"/>
      <c r="B80" s="670"/>
      <c r="C80" s="672"/>
      <c r="D80" s="672"/>
      <c r="E80" s="672"/>
      <c r="F80" s="672"/>
      <c r="G80" s="700" t="s">
        <v>34</v>
      </c>
      <c r="H80" s="701" t="s">
        <v>15</v>
      </c>
      <c r="I80" s="660" t="s">
        <v>397</v>
      </c>
      <c r="J80" s="706">
        <f>(SUM('Enter consumption data'!N107:'Enter consumption data'!N108))</f>
        <v>0</v>
      </c>
      <c r="K80" s="666">
        <f>(SUM('Enter consumption data'!O107:'Enter consumption data'!O108))</f>
        <v>0</v>
      </c>
      <c r="L80" s="707" t="e">
        <f t="shared" si="5"/>
        <v>#DIV/0!</v>
      </c>
      <c r="M80" s="708" t="e">
        <f t="shared" si="5"/>
        <v>#DIV/0!</v>
      </c>
    </row>
    <row r="81" spans="1:13" ht="15.75">
      <c r="A81" s="630"/>
      <c r="B81" s="670"/>
      <c r="C81" s="672"/>
      <c r="D81" s="672"/>
      <c r="E81" s="672"/>
      <c r="F81" s="672"/>
      <c r="G81" s="700" t="s">
        <v>37</v>
      </c>
      <c r="H81" s="701" t="s">
        <v>15</v>
      </c>
      <c r="I81" s="660" t="s">
        <v>398</v>
      </c>
      <c r="J81" s="706">
        <f>(SUM('Enter consumption data'!N109:'Enter consumption data'!N110))</f>
        <v>0</v>
      </c>
      <c r="K81" s="666">
        <f>(SUM('Enter consumption data'!O109:'Enter consumption data'!O110))</f>
        <v>0</v>
      </c>
      <c r="L81" s="707" t="e">
        <f t="shared" si="5"/>
        <v>#DIV/0!</v>
      </c>
      <c r="M81" s="708" t="e">
        <f t="shared" si="5"/>
        <v>#DIV/0!</v>
      </c>
    </row>
    <row r="82" spans="1:13" ht="16.5" thickBot="1">
      <c r="A82" s="630"/>
      <c r="B82" s="670"/>
      <c r="C82" s="672"/>
      <c r="D82" s="672"/>
      <c r="E82" s="672"/>
      <c r="F82" s="672"/>
      <c r="G82" s="700" t="s">
        <v>222</v>
      </c>
      <c r="H82" s="701" t="s">
        <v>342</v>
      </c>
      <c r="I82" s="660" t="s">
        <v>399</v>
      </c>
      <c r="J82" s="706"/>
      <c r="K82" s="666"/>
      <c r="L82" s="711"/>
      <c r="M82" s="712"/>
    </row>
    <row r="83" spans="1:13" ht="15.75">
      <c r="A83" s="630"/>
      <c r="B83" s="670"/>
      <c r="C83" s="672"/>
      <c r="D83" s="672"/>
      <c r="E83" s="672"/>
      <c r="F83" s="672"/>
      <c r="G83" s="713" t="s">
        <v>41</v>
      </c>
      <c r="H83" s="714" t="s">
        <v>15</v>
      </c>
      <c r="I83" s="655" t="s">
        <v>400</v>
      </c>
      <c r="J83" s="718">
        <f>(SUM('Enter consumption data'!N113:'Enter consumption data'!N114))</f>
        <v>0</v>
      </c>
      <c r="K83" s="675">
        <f>(SUM('Enter consumption data'!O113:'Enter consumption data'!O114))</f>
        <v>0</v>
      </c>
      <c r="L83" s="716" t="e">
        <f t="shared" ref="L83:L94" si="6">(J83/$J$11)*100</f>
        <v>#DIV/0!</v>
      </c>
      <c r="M83" s="717" t="e">
        <f t="shared" ref="M83:M94" si="7">(K83/$J$11)*100</f>
        <v>#DIV/0!</v>
      </c>
    </row>
    <row r="84" spans="1:13" ht="15.75">
      <c r="A84" s="630"/>
      <c r="B84" s="670"/>
      <c r="C84" s="672"/>
      <c r="D84" s="672"/>
      <c r="E84" s="672"/>
      <c r="F84" s="672"/>
      <c r="G84" s="700" t="s">
        <v>42</v>
      </c>
      <c r="H84" s="701" t="s">
        <v>5</v>
      </c>
      <c r="I84" s="660" t="s">
        <v>401</v>
      </c>
      <c r="J84" s="706">
        <f>(SUM('Enter consumption data'!N115:'Enter consumption data'!N118))</f>
        <v>0</v>
      </c>
      <c r="K84" s="666">
        <f>(SUM('Enter consumption data'!O115:'Enter consumption data'!O118))</f>
        <v>0</v>
      </c>
      <c r="L84" s="707" t="e">
        <f t="shared" si="6"/>
        <v>#DIV/0!</v>
      </c>
      <c r="M84" s="708" t="e">
        <f t="shared" si="7"/>
        <v>#DIV/0!</v>
      </c>
    </row>
    <row r="85" spans="1:13" ht="15.75">
      <c r="A85" s="630"/>
      <c r="B85" s="670"/>
      <c r="C85" s="672"/>
      <c r="D85" s="672"/>
      <c r="E85" s="672"/>
      <c r="F85" s="672"/>
      <c r="G85" s="700" t="s">
        <v>43</v>
      </c>
      <c r="H85" s="701" t="s">
        <v>5</v>
      </c>
      <c r="I85" s="660" t="s">
        <v>402</v>
      </c>
      <c r="J85" s="706">
        <f>(SUM('Enter consumption data'!N119:'Enter consumption data'!N120))</f>
        <v>0</v>
      </c>
      <c r="K85" s="666">
        <f>(SUM('Enter consumption data'!O119:'Enter consumption data'!O120))</f>
        <v>0</v>
      </c>
      <c r="L85" s="707" t="e">
        <f t="shared" si="6"/>
        <v>#DIV/0!</v>
      </c>
      <c r="M85" s="708" t="e">
        <f t="shared" si="7"/>
        <v>#DIV/0!</v>
      </c>
    </row>
    <row r="86" spans="1:13" ht="15.75">
      <c r="A86" s="630"/>
      <c r="B86" s="670"/>
      <c r="C86" s="672"/>
      <c r="D86" s="672"/>
      <c r="E86" s="672"/>
      <c r="F86" s="672"/>
      <c r="G86" s="700" t="s">
        <v>44</v>
      </c>
      <c r="H86" s="701" t="s">
        <v>5</v>
      </c>
      <c r="I86" s="660" t="s">
        <v>403</v>
      </c>
      <c r="J86" s="706">
        <f>(SUM('Enter consumption data'!N121:'Enter consumption data'!N122))</f>
        <v>0</v>
      </c>
      <c r="K86" s="666">
        <f>(SUM('Enter consumption data'!O121:'Enter consumption data'!O122))</f>
        <v>0</v>
      </c>
      <c r="L86" s="707" t="e">
        <f t="shared" si="6"/>
        <v>#DIV/0!</v>
      </c>
      <c r="M86" s="708" t="e">
        <f t="shared" si="7"/>
        <v>#DIV/0!</v>
      </c>
    </row>
    <row r="87" spans="1:13" ht="15.75">
      <c r="A87" s="630"/>
      <c r="B87" s="670"/>
      <c r="C87" s="672"/>
      <c r="D87" s="672"/>
      <c r="E87" s="672"/>
      <c r="F87" s="672"/>
      <c r="G87" s="700" t="s">
        <v>45</v>
      </c>
      <c r="H87" s="701" t="s">
        <v>5</v>
      </c>
      <c r="I87" s="660" t="s">
        <v>404</v>
      </c>
      <c r="J87" s="706">
        <f>(SUM('Enter consumption data'!N123:'Enter consumption data'!N124))</f>
        <v>0</v>
      </c>
      <c r="K87" s="666">
        <f>(SUM('Enter consumption data'!O123:'Enter consumption data'!O124))</f>
        <v>0</v>
      </c>
      <c r="L87" s="707" t="e">
        <f t="shared" si="6"/>
        <v>#DIV/0!</v>
      </c>
      <c r="M87" s="708" t="e">
        <f t="shared" si="7"/>
        <v>#DIV/0!</v>
      </c>
    </row>
    <row r="88" spans="1:13" ht="15.75">
      <c r="A88" s="630"/>
      <c r="B88" s="670"/>
      <c r="C88" s="672"/>
      <c r="D88" s="672"/>
      <c r="E88" s="672"/>
      <c r="F88" s="672"/>
      <c r="G88" s="700" t="s">
        <v>46</v>
      </c>
      <c r="H88" s="701" t="s">
        <v>5</v>
      </c>
      <c r="I88" s="660" t="s">
        <v>405</v>
      </c>
      <c r="J88" s="706">
        <f>(SUM('Enter consumption data'!N125:'Enter consumption data'!N126))</f>
        <v>0</v>
      </c>
      <c r="K88" s="666">
        <f>(SUM('Enter consumption data'!O125:'Enter consumption data'!O126))</f>
        <v>0</v>
      </c>
      <c r="L88" s="707" t="e">
        <f t="shared" si="6"/>
        <v>#DIV/0!</v>
      </c>
      <c r="M88" s="708" t="e">
        <f t="shared" si="7"/>
        <v>#DIV/0!</v>
      </c>
    </row>
    <row r="89" spans="1:13" ht="15.75">
      <c r="A89" s="630"/>
      <c r="B89" s="670"/>
      <c r="C89" s="672"/>
      <c r="D89" s="672"/>
      <c r="E89" s="672"/>
      <c r="F89" s="672"/>
      <c r="G89" s="700" t="s">
        <v>47</v>
      </c>
      <c r="H89" s="701" t="s">
        <v>5</v>
      </c>
      <c r="I89" s="660" t="s">
        <v>406</v>
      </c>
      <c r="J89" s="706">
        <f>(SUM('Enter consumption data'!N127:'Enter consumption data'!N128))</f>
        <v>0</v>
      </c>
      <c r="K89" s="666">
        <f>(SUM('Enter consumption data'!O127:'Enter consumption data'!O128))</f>
        <v>0</v>
      </c>
      <c r="L89" s="707" t="e">
        <f t="shared" si="6"/>
        <v>#DIV/0!</v>
      </c>
      <c r="M89" s="708" t="e">
        <f t="shared" si="7"/>
        <v>#DIV/0!</v>
      </c>
    </row>
    <row r="90" spans="1:13" ht="15.75">
      <c r="A90" s="630"/>
      <c r="B90" s="670"/>
      <c r="C90" s="672"/>
      <c r="D90" s="672"/>
      <c r="E90" s="672"/>
      <c r="F90" s="672"/>
      <c r="G90" s="700" t="s">
        <v>48</v>
      </c>
      <c r="H90" s="701" t="s">
        <v>15</v>
      </c>
      <c r="I90" s="660" t="s">
        <v>407</v>
      </c>
      <c r="J90" s="706">
        <f>(SUM('Enter consumption data'!N129:'Enter consumption data'!N130))</f>
        <v>0</v>
      </c>
      <c r="K90" s="666">
        <f>(SUM('Enter consumption data'!O129:'Enter consumption data'!O130))</f>
        <v>0</v>
      </c>
      <c r="L90" s="707" t="e">
        <f t="shared" si="6"/>
        <v>#DIV/0!</v>
      </c>
      <c r="M90" s="708" t="e">
        <f t="shared" si="7"/>
        <v>#DIV/0!</v>
      </c>
    </row>
    <row r="91" spans="1:13" ht="15.75">
      <c r="A91" s="630"/>
      <c r="B91" s="670"/>
      <c r="C91" s="672"/>
      <c r="D91" s="672"/>
      <c r="E91" s="672"/>
      <c r="F91" s="672"/>
      <c r="G91" s="700" t="s">
        <v>49</v>
      </c>
      <c r="H91" s="701" t="s">
        <v>15</v>
      </c>
      <c r="I91" s="660" t="s">
        <v>408</v>
      </c>
      <c r="J91" s="706">
        <f>(SUM('Enter consumption data'!N131:'Enter consumption data'!N132))</f>
        <v>0</v>
      </c>
      <c r="K91" s="666">
        <f>(SUM('Enter consumption data'!O131:'Enter consumption data'!O132))</f>
        <v>0</v>
      </c>
      <c r="L91" s="707" t="e">
        <f t="shared" si="6"/>
        <v>#DIV/0!</v>
      </c>
      <c r="M91" s="708" t="e">
        <f t="shared" si="7"/>
        <v>#DIV/0!</v>
      </c>
    </row>
    <row r="92" spans="1:13" ht="15.75">
      <c r="A92" s="630"/>
      <c r="B92" s="670"/>
      <c r="C92" s="672"/>
      <c r="D92" s="672"/>
      <c r="E92" s="672"/>
      <c r="F92" s="672"/>
      <c r="G92" s="700" t="s">
        <v>50</v>
      </c>
      <c r="H92" s="701" t="s">
        <v>5</v>
      </c>
      <c r="I92" s="660" t="s">
        <v>409</v>
      </c>
      <c r="J92" s="706">
        <f>(SUM('Enter consumption data'!N133:'Enter consumption data'!N134))</f>
        <v>0</v>
      </c>
      <c r="K92" s="666">
        <f>(SUM('Enter consumption data'!O133:'Enter consumption data'!O134))</f>
        <v>0</v>
      </c>
      <c r="L92" s="707" t="e">
        <f t="shared" si="6"/>
        <v>#DIV/0!</v>
      </c>
      <c r="M92" s="708" t="e">
        <f t="shared" si="7"/>
        <v>#DIV/0!</v>
      </c>
    </row>
    <row r="93" spans="1:13" ht="15.75">
      <c r="A93" s="630"/>
      <c r="B93" s="670"/>
      <c r="C93" s="672"/>
      <c r="D93" s="672"/>
      <c r="E93" s="672"/>
      <c r="F93" s="672"/>
      <c r="G93" s="700" t="s">
        <v>224</v>
      </c>
      <c r="H93" s="701" t="s">
        <v>15</v>
      </c>
      <c r="I93" s="660" t="s">
        <v>410</v>
      </c>
      <c r="J93" s="706">
        <f>(SUM('Enter consumption data'!N135:'Enter consumption data'!N136))</f>
        <v>0</v>
      </c>
      <c r="K93" s="666">
        <f>(SUM('Enter consumption data'!O135:'Enter consumption data'!O136))</f>
        <v>0</v>
      </c>
      <c r="L93" s="707" t="e">
        <f t="shared" si="6"/>
        <v>#DIV/0!</v>
      </c>
      <c r="M93" s="708" t="e">
        <f t="shared" si="7"/>
        <v>#DIV/0!</v>
      </c>
    </row>
    <row r="94" spans="1:13" ht="15.75">
      <c r="A94" s="630"/>
      <c r="B94" s="670"/>
      <c r="C94" s="672"/>
      <c r="D94" s="672"/>
      <c r="E94" s="672"/>
      <c r="F94" s="672"/>
      <c r="G94" s="700" t="s">
        <v>224</v>
      </c>
      <c r="H94" s="701" t="s">
        <v>15</v>
      </c>
      <c r="I94" s="660" t="s">
        <v>769</v>
      </c>
      <c r="J94" s="706">
        <f>(SUM('Enter consumption data'!N137:'Enter consumption data'!N138))</f>
        <v>0</v>
      </c>
      <c r="K94" s="666">
        <f>(SUM('Enter consumption data'!O137:'Enter consumption data'!O138))</f>
        <v>0</v>
      </c>
      <c r="L94" s="707" t="e">
        <f t="shared" si="6"/>
        <v>#DIV/0!</v>
      </c>
      <c r="M94" s="708" t="e">
        <f t="shared" si="7"/>
        <v>#DIV/0!</v>
      </c>
    </row>
    <row r="95" spans="1:13" ht="16.5" thickBot="1">
      <c r="A95" s="630"/>
      <c r="B95" s="670"/>
      <c r="C95" s="672"/>
      <c r="D95" s="672"/>
      <c r="E95" s="672"/>
      <c r="F95" s="672"/>
      <c r="G95" s="700" t="s">
        <v>224</v>
      </c>
      <c r="H95" s="701" t="s">
        <v>342</v>
      </c>
      <c r="I95" s="660" t="s">
        <v>390</v>
      </c>
      <c r="J95" s="706"/>
      <c r="K95" s="666"/>
      <c r="L95" s="711"/>
      <c r="M95" s="712"/>
    </row>
    <row r="96" spans="1:13" ht="15.75">
      <c r="A96" s="630"/>
      <c r="B96" s="670"/>
      <c r="C96" s="672"/>
      <c r="D96" s="672"/>
      <c r="E96" s="672"/>
      <c r="F96" s="672"/>
      <c r="G96" s="713" t="s">
        <v>51</v>
      </c>
      <c r="H96" s="714" t="s">
        <v>5</v>
      </c>
      <c r="I96" s="655" t="s">
        <v>638</v>
      </c>
      <c r="J96" s="718">
        <f>(SUM('Enter consumption data'!N141:'Enter consumption data'!N142))</f>
        <v>0</v>
      </c>
      <c r="K96" s="675">
        <f>(SUM('Enter consumption data'!O141:'Enter consumption data'!O142))</f>
        <v>0</v>
      </c>
      <c r="L96" s="716" t="e">
        <f t="shared" ref="L96:L105" si="8">(J96/$J$11)*100</f>
        <v>#DIV/0!</v>
      </c>
      <c r="M96" s="717" t="e">
        <f t="shared" ref="M96:M105" si="9">(K96/$J$11)*100</f>
        <v>#DIV/0!</v>
      </c>
    </row>
    <row r="97" spans="1:13" ht="15.75">
      <c r="A97" s="630"/>
      <c r="B97" s="670"/>
      <c r="C97" s="672"/>
      <c r="D97" s="672"/>
      <c r="E97" s="672"/>
      <c r="F97" s="672"/>
      <c r="G97" s="700" t="s">
        <v>51</v>
      </c>
      <c r="H97" s="701" t="s">
        <v>15</v>
      </c>
      <c r="I97" s="660" t="s">
        <v>639</v>
      </c>
      <c r="J97" s="706">
        <f>(SUM('Enter consumption data'!N143:'Enter consumption data'!N144))</f>
        <v>0</v>
      </c>
      <c r="K97" s="666">
        <f>(SUM('Enter consumption data'!O143:'Enter consumption data'!O144))</f>
        <v>0</v>
      </c>
      <c r="L97" s="707" t="e">
        <f t="shared" si="8"/>
        <v>#DIV/0!</v>
      </c>
      <c r="M97" s="708" t="e">
        <f t="shared" si="9"/>
        <v>#DIV/0!</v>
      </c>
    </row>
    <row r="98" spans="1:13" ht="15.75">
      <c r="A98" s="630"/>
      <c r="B98" s="670"/>
      <c r="C98" s="672"/>
      <c r="D98" s="672"/>
      <c r="E98" s="672"/>
      <c r="F98" s="672"/>
      <c r="G98" s="700" t="s">
        <v>52</v>
      </c>
      <c r="H98" s="701" t="s">
        <v>5</v>
      </c>
      <c r="I98" s="660" t="s">
        <v>640</v>
      </c>
      <c r="J98" s="706">
        <f>(SUM('Enter consumption data'!N145:'Enter consumption data'!N146))</f>
        <v>0</v>
      </c>
      <c r="K98" s="666">
        <f>(SUM('Enter consumption data'!O145:'Enter consumption data'!O146))</f>
        <v>0</v>
      </c>
      <c r="L98" s="707" t="e">
        <f t="shared" si="8"/>
        <v>#DIV/0!</v>
      </c>
      <c r="M98" s="708" t="e">
        <f t="shared" si="9"/>
        <v>#DIV/0!</v>
      </c>
    </row>
    <row r="99" spans="1:13" ht="15.75">
      <c r="A99" s="630"/>
      <c r="B99" s="670"/>
      <c r="C99" s="672"/>
      <c r="D99" s="672"/>
      <c r="E99" s="672"/>
      <c r="F99" s="672"/>
      <c r="G99" s="700" t="s">
        <v>52</v>
      </c>
      <c r="H99" s="701" t="s">
        <v>15</v>
      </c>
      <c r="I99" s="660" t="s">
        <v>641</v>
      </c>
      <c r="J99" s="706">
        <f>(SUM('Enter consumption data'!N147:'Enter consumption data'!N148))</f>
        <v>0</v>
      </c>
      <c r="K99" s="666">
        <f>(SUM('Enter consumption data'!O147:'Enter consumption data'!O148))</f>
        <v>0</v>
      </c>
      <c r="L99" s="707" t="e">
        <f t="shared" si="8"/>
        <v>#DIV/0!</v>
      </c>
      <c r="M99" s="708" t="e">
        <f t="shared" si="9"/>
        <v>#DIV/0!</v>
      </c>
    </row>
    <row r="100" spans="1:13" ht="15.75">
      <c r="A100" s="630"/>
      <c r="B100" s="670"/>
      <c r="C100" s="672"/>
      <c r="D100" s="672"/>
      <c r="E100" s="672"/>
      <c r="F100" s="672"/>
      <c r="G100" s="700" t="s">
        <v>53</v>
      </c>
      <c r="H100" s="701" t="s">
        <v>15</v>
      </c>
      <c r="I100" s="660" t="s">
        <v>411</v>
      </c>
      <c r="J100" s="706">
        <f>(SUM('Enter consumption data'!N149:'Enter consumption data'!N150))</f>
        <v>0</v>
      </c>
      <c r="K100" s="666">
        <f>(SUM('Enter consumption data'!O149:'Enter consumption data'!O150))</f>
        <v>0</v>
      </c>
      <c r="L100" s="707" t="e">
        <f t="shared" si="8"/>
        <v>#DIV/0!</v>
      </c>
      <c r="M100" s="708" t="e">
        <f t="shared" si="9"/>
        <v>#DIV/0!</v>
      </c>
    </row>
    <row r="101" spans="1:13" ht="15.75">
      <c r="A101" s="630"/>
      <c r="B101" s="670"/>
      <c r="C101" s="672"/>
      <c r="D101" s="672"/>
      <c r="E101" s="672"/>
      <c r="F101" s="672"/>
      <c r="G101" s="700" t="s">
        <v>54</v>
      </c>
      <c r="H101" s="701" t="s">
        <v>5</v>
      </c>
      <c r="I101" s="660" t="s">
        <v>642</v>
      </c>
      <c r="J101" s="706">
        <f>(SUM('Enter consumption data'!N151:'Enter consumption data'!N152))</f>
        <v>0</v>
      </c>
      <c r="K101" s="666">
        <f>(SUM('Enter consumption data'!O151:'Enter consumption data'!O152))</f>
        <v>0</v>
      </c>
      <c r="L101" s="707" t="e">
        <f t="shared" si="8"/>
        <v>#DIV/0!</v>
      </c>
      <c r="M101" s="708" t="e">
        <f t="shared" si="9"/>
        <v>#DIV/0!</v>
      </c>
    </row>
    <row r="102" spans="1:13" ht="15.75">
      <c r="A102" s="630"/>
      <c r="B102" s="670"/>
      <c r="C102" s="672"/>
      <c r="D102" s="672"/>
      <c r="E102" s="672"/>
      <c r="F102" s="672"/>
      <c r="G102" s="700" t="s">
        <v>54</v>
      </c>
      <c r="H102" s="701" t="s">
        <v>15</v>
      </c>
      <c r="I102" s="660" t="s">
        <v>643</v>
      </c>
      <c r="J102" s="706">
        <f>(SUM('Enter consumption data'!N153:'Enter consumption data'!N154))</f>
        <v>0</v>
      </c>
      <c r="K102" s="666">
        <f>(SUM('Enter consumption data'!O153:'Enter consumption data'!O154))</f>
        <v>0</v>
      </c>
      <c r="L102" s="707" t="e">
        <f t="shared" si="8"/>
        <v>#DIV/0!</v>
      </c>
      <c r="M102" s="708" t="e">
        <f t="shared" si="9"/>
        <v>#DIV/0!</v>
      </c>
    </row>
    <row r="103" spans="1:13" ht="15.75">
      <c r="A103" s="630"/>
      <c r="B103" s="670"/>
      <c r="C103" s="672"/>
      <c r="D103" s="672"/>
      <c r="E103" s="672"/>
      <c r="F103" s="672"/>
      <c r="G103" s="700" t="s">
        <v>55</v>
      </c>
      <c r="H103" s="701" t="s">
        <v>5</v>
      </c>
      <c r="I103" s="660" t="s">
        <v>644</v>
      </c>
      <c r="J103" s="706">
        <f>(SUM('Enter consumption data'!N155:'Enter consumption data'!N156))</f>
        <v>0</v>
      </c>
      <c r="K103" s="666">
        <f>(SUM('Enter consumption data'!O155:'Enter consumption data'!O156))</f>
        <v>0</v>
      </c>
      <c r="L103" s="707" t="e">
        <f t="shared" si="8"/>
        <v>#DIV/0!</v>
      </c>
      <c r="M103" s="708" t="e">
        <f t="shared" si="9"/>
        <v>#DIV/0!</v>
      </c>
    </row>
    <row r="104" spans="1:13" ht="16.5" thickBot="1">
      <c r="A104" s="630"/>
      <c r="B104" s="670"/>
      <c r="C104" s="672"/>
      <c r="D104" s="672"/>
      <c r="E104" s="672"/>
      <c r="F104" s="672"/>
      <c r="G104" s="700" t="s">
        <v>55</v>
      </c>
      <c r="H104" s="701" t="s">
        <v>15</v>
      </c>
      <c r="I104" s="660" t="s">
        <v>645</v>
      </c>
      <c r="J104" s="706">
        <f>(SUM('Enter consumption data'!N157:'Enter consumption data'!N158))</f>
        <v>0</v>
      </c>
      <c r="K104" s="666">
        <f>(SUM('Enter consumption data'!O157:'Enter consumption data'!O158))</f>
        <v>0</v>
      </c>
      <c r="L104" s="711" t="e">
        <f t="shared" si="8"/>
        <v>#DIV/0!</v>
      </c>
      <c r="M104" s="712" t="e">
        <f t="shared" si="9"/>
        <v>#DIV/0!</v>
      </c>
    </row>
    <row r="105" spans="1:13" ht="15.75">
      <c r="A105" s="630"/>
      <c r="B105" s="670"/>
      <c r="C105" s="672"/>
      <c r="D105" s="672"/>
      <c r="E105" s="672"/>
      <c r="F105" s="672"/>
      <c r="G105" s="713" t="s">
        <v>56</v>
      </c>
      <c r="H105" s="714" t="s">
        <v>15</v>
      </c>
      <c r="I105" s="655" t="s">
        <v>412</v>
      </c>
      <c r="J105" s="702">
        <f>(SUM('Enter consumption data'!N159:'Enter consumption data'!N160))</f>
        <v>0</v>
      </c>
      <c r="K105" s="641">
        <f>(SUM('Enter consumption data'!O159:'Enter consumption data'!O160))</f>
        <v>0</v>
      </c>
      <c r="L105" s="716" t="e">
        <f t="shared" si="8"/>
        <v>#DIV/0!</v>
      </c>
      <c r="M105" s="717" t="e">
        <f t="shared" si="9"/>
        <v>#DIV/0!</v>
      </c>
    </row>
    <row r="106" spans="1:13" ht="16.5" thickBot="1">
      <c r="A106" s="630"/>
      <c r="B106" s="670"/>
      <c r="C106" s="672"/>
      <c r="D106" s="672"/>
      <c r="E106" s="672"/>
      <c r="F106" s="672"/>
      <c r="G106" s="700" t="s">
        <v>57</v>
      </c>
      <c r="H106" s="701" t="s">
        <v>342</v>
      </c>
      <c r="I106" s="660" t="s">
        <v>413</v>
      </c>
      <c r="J106" s="722">
        <f>(SUM('Enter consumption data'!N161:'Enter consumption data'!N162))</f>
        <v>0</v>
      </c>
      <c r="K106" s="680"/>
      <c r="L106" s="723" t="e">
        <f t="shared" ref="L106:L118" si="10">(J106/$J$11)*100</f>
        <v>#DIV/0!</v>
      </c>
      <c r="M106" s="724"/>
    </row>
    <row r="107" spans="1:13" ht="15.75">
      <c r="A107" s="630"/>
      <c r="B107" s="670"/>
      <c r="C107" s="672"/>
      <c r="D107" s="672"/>
      <c r="E107" s="672"/>
      <c r="F107" s="672"/>
      <c r="G107" s="713" t="s">
        <v>58</v>
      </c>
      <c r="H107" s="714" t="s">
        <v>15</v>
      </c>
      <c r="I107" s="655" t="s">
        <v>691</v>
      </c>
      <c r="J107" s="674">
        <f>(SUM('Enter consumption data'!N163:'Enter consumption data'!N165))</f>
        <v>0</v>
      </c>
      <c r="K107" s="725">
        <f>(SUM('Enter consumption data'!O163:'Enter consumption data'!O165))</f>
        <v>0</v>
      </c>
      <c r="L107" s="726" t="e">
        <f t="shared" si="10"/>
        <v>#DIV/0!</v>
      </c>
      <c r="M107" s="727" t="e">
        <f t="shared" ref="M107:M118" si="11">(K107/$J$11)*100</f>
        <v>#DIV/0!</v>
      </c>
    </row>
    <row r="108" spans="1:13" ht="15.75">
      <c r="A108" s="630"/>
      <c r="B108" s="670"/>
      <c r="C108" s="672"/>
      <c r="D108" s="672"/>
      <c r="E108" s="672"/>
      <c r="F108" s="672"/>
      <c r="G108" s="700" t="s">
        <v>59</v>
      </c>
      <c r="H108" s="701" t="s">
        <v>5</v>
      </c>
      <c r="I108" s="660" t="s">
        <v>572</v>
      </c>
      <c r="J108" s="706">
        <f>(SUM('Enter consumption data'!N166:'Enter consumption data'!N170))</f>
        <v>0</v>
      </c>
      <c r="K108" s="666">
        <f>(SUM('Enter consumption data'!O166:'Enter consumption data'!O170))</f>
        <v>0</v>
      </c>
      <c r="L108" s="707" t="e">
        <f t="shared" si="10"/>
        <v>#DIV/0!</v>
      </c>
      <c r="M108" s="708" t="e">
        <f t="shared" si="11"/>
        <v>#DIV/0!</v>
      </c>
    </row>
    <row r="109" spans="1:13" ht="15.75">
      <c r="A109" s="630"/>
      <c r="B109" s="670"/>
      <c r="C109" s="672"/>
      <c r="D109" s="672"/>
      <c r="E109" s="672"/>
      <c r="F109" s="672"/>
      <c r="G109" s="700" t="s">
        <v>59</v>
      </c>
      <c r="H109" s="701" t="s">
        <v>15</v>
      </c>
      <c r="I109" s="660" t="s">
        <v>573</v>
      </c>
      <c r="J109" s="706">
        <f>(SUM('Enter consumption data'!N171:'Enter consumption data'!N172))</f>
        <v>0</v>
      </c>
      <c r="K109" s="666">
        <f>(SUM('Enter consumption data'!O171:'Enter consumption data'!O172))</f>
        <v>0</v>
      </c>
      <c r="L109" s="707" t="e">
        <f t="shared" si="10"/>
        <v>#DIV/0!</v>
      </c>
      <c r="M109" s="708" t="e">
        <f t="shared" si="11"/>
        <v>#DIV/0!</v>
      </c>
    </row>
    <row r="110" spans="1:13" ht="15.75">
      <c r="A110" s="630"/>
      <c r="B110" s="670"/>
      <c r="C110" s="672"/>
      <c r="D110" s="672"/>
      <c r="E110" s="672"/>
      <c r="F110" s="672"/>
      <c r="G110" s="700" t="s">
        <v>61</v>
      </c>
      <c r="H110" s="701" t="s">
        <v>5</v>
      </c>
      <c r="I110" s="660" t="s">
        <v>692</v>
      </c>
      <c r="J110" s="706">
        <f>(SUM('Enter consumption data'!N173:'Enter consumption data'!N175))</f>
        <v>0</v>
      </c>
      <c r="K110" s="666">
        <f>(SUM('Enter consumption data'!O173:'Enter consumption data'!O175))</f>
        <v>0</v>
      </c>
      <c r="L110" s="707" t="e">
        <f t="shared" si="10"/>
        <v>#DIV/0!</v>
      </c>
      <c r="M110" s="708" t="e">
        <f t="shared" si="11"/>
        <v>#DIV/0!</v>
      </c>
    </row>
    <row r="111" spans="1:13" ht="15.75">
      <c r="A111" s="630"/>
      <c r="B111" s="670"/>
      <c r="C111" s="672"/>
      <c r="D111" s="672"/>
      <c r="E111" s="672"/>
      <c r="F111" s="672"/>
      <c r="G111" s="719" t="s">
        <v>60</v>
      </c>
      <c r="H111" s="720" t="s">
        <v>15</v>
      </c>
      <c r="I111" s="728" t="s">
        <v>414</v>
      </c>
      <c r="J111" s="706">
        <f>(SUM('Enter consumption data'!N176:'Enter consumption data'!N178))</f>
        <v>0</v>
      </c>
      <c r="K111" s="666">
        <f>(SUM('Enter consumption data'!O176:'Enter consumption data'!O178))</f>
        <v>0</v>
      </c>
      <c r="L111" s="707" t="e">
        <f t="shared" si="10"/>
        <v>#DIV/0!</v>
      </c>
      <c r="M111" s="708" t="e">
        <f t="shared" si="11"/>
        <v>#DIV/0!</v>
      </c>
    </row>
    <row r="112" spans="1:13" ht="15.75">
      <c r="A112" s="630"/>
      <c r="B112" s="670"/>
      <c r="C112" s="672"/>
      <c r="D112" s="672"/>
      <c r="E112" s="672"/>
      <c r="F112" s="672"/>
      <c r="G112" s="700" t="s">
        <v>62</v>
      </c>
      <c r="H112" s="701" t="s">
        <v>15</v>
      </c>
      <c r="I112" s="660" t="s">
        <v>415</v>
      </c>
      <c r="J112" s="706">
        <f>(SUM('Enter consumption data'!N179:'Enter consumption data'!N181))</f>
        <v>0</v>
      </c>
      <c r="K112" s="666">
        <f>(SUM('Enter consumption data'!O179:'Enter consumption data'!O181))</f>
        <v>0</v>
      </c>
      <c r="L112" s="707" t="e">
        <f t="shared" si="10"/>
        <v>#DIV/0!</v>
      </c>
      <c r="M112" s="708" t="e">
        <f t="shared" si="11"/>
        <v>#DIV/0!</v>
      </c>
    </row>
    <row r="113" spans="1:13" ht="15.75">
      <c r="A113" s="630"/>
      <c r="B113" s="670"/>
      <c r="C113" s="672"/>
      <c r="D113" s="672"/>
      <c r="E113" s="672"/>
      <c r="F113" s="672"/>
      <c r="G113" s="719" t="s">
        <v>230</v>
      </c>
      <c r="H113" s="720" t="s">
        <v>5</v>
      </c>
      <c r="I113" s="721" t="s">
        <v>646</v>
      </c>
      <c r="J113" s="706">
        <f>(SUM('Enter consumption data'!N182:'Enter consumption data'!N183))</f>
        <v>0</v>
      </c>
      <c r="K113" s="666">
        <f>(SUM('Enter consumption data'!O182:'Enter consumption data'!O183))</f>
        <v>0</v>
      </c>
      <c r="L113" s="707" t="e">
        <f t="shared" si="10"/>
        <v>#DIV/0!</v>
      </c>
      <c r="M113" s="708" t="e">
        <f t="shared" si="11"/>
        <v>#DIV/0!</v>
      </c>
    </row>
    <row r="114" spans="1:13" ht="15.75">
      <c r="A114" s="630"/>
      <c r="B114" s="670"/>
      <c r="C114" s="672"/>
      <c r="D114" s="672"/>
      <c r="E114" s="672"/>
      <c r="F114" s="672"/>
      <c r="G114" s="700" t="s">
        <v>230</v>
      </c>
      <c r="H114" s="701" t="s">
        <v>15</v>
      </c>
      <c r="I114" s="660" t="s">
        <v>647</v>
      </c>
      <c r="J114" s="706">
        <f>(SUM('Enter consumption data'!N184:'Enter consumption data'!N185))</f>
        <v>0</v>
      </c>
      <c r="K114" s="666">
        <f>(SUM('Enter consumption data'!O184:'Enter consumption data'!O185))</f>
        <v>0</v>
      </c>
      <c r="L114" s="707" t="e">
        <f t="shared" si="10"/>
        <v>#DIV/0!</v>
      </c>
      <c r="M114" s="708" t="e">
        <f t="shared" si="11"/>
        <v>#DIV/0!</v>
      </c>
    </row>
    <row r="115" spans="1:13" ht="15.75">
      <c r="A115" s="630"/>
      <c r="B115" s="670"/>
      <c r="C115" s="672"/>
      <c r="D115" s="672"/>
      <c r="E115" s="672"/>
      <c r="F115" s="672"/>
      <c r="G115" s="700" t="s">
        <v>230</v>
      </c>
      <c r="H115" s="701" t="s">
        <v>5</v>
      </c>
      <c r="I115" s="660" t="s">
        <v>648</v>
      </c>
      <c r="J115" s="706">
        <f>(SUM('Enter consumption data'!N186:'Enter consumption data'!N187))</f>
        <v>0</v>
      </c>
      <c r="K115" s="666">
        <f>(SUM('Enter consumption data'!O186:'Enter consumption data'!O187))</f>
        <v>0</v>
      </c>
      <c r="L115" s="707" t="e">
        <f t="shared" si="10"/>
        <v>#DIV/0!</v>
      </c>
      <c r="M115" s="708" t="e">
        <f t="shared" si="11"/>
        <v>#DIV/0!</v>
      </c>
    </row>
    <row r="116" spans="1:13" ht="15.75">
      <c r="A116" s="630"/>
      <c r="B116" s="670"/>
      <c r="C116" s="672"/>
      <c r="D116" s="672"/>
      <c r="E116" s="672"/>
      <c r="F116" s="672"/>
      <c r="G116" s="700" t="s">
        <v>230</v>
      </c>
      <c r="H116" s="701" t="s">
        <v>15</v>
      </c>
      <c r="I116" s="660" t="s">
        <v>649</v>
      </c>
      <c r="J116" s="706">
        <f>(SUM('Enter consumption data'!N188:'Enter consumption data'!N189))</f>
        <v>0</v>
      </c>
      <c r="K116" s="666">
        <f>(SUM('Enter consumption data'!O188:'Enter consumption data'!O189))</f>
        <v>0</v>
      </c>
      <c r="L116" s="707" t="e">
        <f t="shared" si="10"/>
        <v>#DIV/0!</v>
      </c>
      <c r="M116" s="708" t="e">
        <f t="shared" si="11"/>
        <v>#DIV/0!</v>
      </c>
    </row>
    <row r="117" spans="1:13" ht="15.75">
      <c r="A117" s="630"/>
      <c r="B117" s="670"/>
      <c r="C117" s="672"/>
      <c r="D117" s="672"/>
      <c r="E117" s="672"/>
      <c r="F117" s="672"/>
      <c r="G117" s="700" t="s">
        <v>230</v>
      </c>
      <c r="H117" s="701" t="s">
        <v>5</v>
      </c>
      <c r="I117" s="660" t="s">
        <v>765</v>
      </c>
      <c r="J117" s="706">
        <f>(SUM('Enter consumption data'!N190:'Enter consumption data'!N191))</f>
        <v>0</v>
      </c>
      <c r="K117" s="666">
        <f>(SUM('Enter consumption data'!O190:'Enter consumption data'!O191))</f>
        <v>0</v>
      </c>
      <c r="L117" s="707" t="e">
        <f t="shared" si="10"/>
        <v>#DIV/0!</v>
      </c>
      <c r="M117" s="708" t="e">
        <f t="shared" si="11"/>
        <v>#DIV/0!</v>
      </c>
    </row>
    <row r="118" spans="1:13" ht="15.75">
      <c r="A118" s="630"/>
      <c r="B118" s="670"/>
      <c r="C118" s="672"/>
      <c r="D118" s="672"/>
      <c r="E118" s="672"/>
      <c r="F118" s="672"/>
      <c r="G118" s="700" t="s">
        <v>230</v>
      </c>
      <c r="H118" s="701" t="s">
        <v>15</v>
      </c>
      <c r="I118" s="660" t="s">
        <v>766</v>
      </c>
      <c r="J118" s="706">
        <f>(SUM('Enter consumption data'!N192:'Enter consumption data'!N193))</f>
        <v>0</v>
      </c>
      <c r="K118" s="666">
        <f>(SUM('Enter consumption data'!O192:'Enter consumption data'!O193))</f>
        <v>0</v>
      </c>
      <c r="L118" s="707" t="e">
        <f t="shared" si="10"/>
        <v>#DIV/0!</v>
      </c>
      <c r="M118" s="708" t="e">
        <f t="shared" si="11"/>
        <v>#DIV/0!</v>
      </c>
    </row>
    <row r="119" spans="1:13" ht="16.5" thickBot="1">
      <c r="A119" s="630"/>
      <c r="B119" s="670"/>
      <c r="C119" s="672"/>
      <c r="D119" s="672"/>
      <c r="E119" s="672"/>
      <c r="F119" s="672"/>
      <c r="G119" s="700" t="s">
        <v>230</v>
      </c>
      <c r="H119" s="701" t="s">
        <v>342</v>
      </c>
      <c r="I119" s="660" t="s">
        <v>416</v>
      </c>
      <c r="J119" s="706"/>
      <c r="K119" s="666"/>
      <c r="L119" s="711"/>
      <c r="M119" s="712"/>
    </row>
    <row r="120" spans="1:13" ht="15.75">
      <c r="A120" s="630"/>
      <c r="B120" s="670"/>
      <c r="C120" s="672"/>
      <c r="D120" s="672"/>
      <c r="E120" s="672"/>
      <c r="F120" s="672"/>
      <c r="G120" s="729" t="s">
        <v>579</v>
      </c>
      <c r="H120" s="730" t="s">
        <v>5</v>
      </c>
      <c r="I120" s="731" t="s">
        <v>417</v>
      </c>
      <c r="J120" s="718">
        <f>(SUM('Enter consumption data'!N196:'Enter consumption data'!N197))</f>
        <v>0</v>
      </c>
      <c r="K120" s="675">
        <f>(SUM('Enter consumption data'!O196:'Enter consumption data'!O197))</f>
        <v>0</v>
      </c>
      <c r="L120" s="716" t="e">
        <f t="shared" ref="L120:L129" si="12">(J120/$J$11)*100</f>
        <v>#DIV/0!</v>
      </c>
      <c r="M120" s="717" t="e">
        <f t="shared" ref="M120:M129" si="13">(K120/$J$11)*100</f>
        <v>#DIV/0!</v>
      </c>
    </row>
    <row r="121" spans="1:13" ht="15.75">
      <c r="A121" s="630"/>
      <c r="B121" s="670"/>
      <c r="C121" s="672"/>
      <c r="D121" s="672"/>
      <c r="E121" s="672"/>
      <c r="F121" s="672"/>
      <c r="G121" s="732" t="s">
        <v>580</v>
      </c>
      <c r="H121" s="733" t="s">
        <v>15</v>
      </c>
      <c r="I121" s="734" t="s">
        <v>418</v>
      </c>
      <c r="J121" s="706">
        <f>(SUM('Enter consumption data'!N198:'Enter consumption data'!N199))</f>
        <v>0</v>
      </c>
      <c r="K121" s="666">
        <f>(SUM('Enter consumption data'!O198:'Enter consumption data'!O199))</f>
        <v>0</v>
      </c>
      <c r="L121" s="707" t="e">
        <f t="shared" si="12"/>
        <v>#DIV/0!</v>
      </c>
      <c r="M121" s="708" t="e">
        <f t="shared" si="13"/>
        <v>#DIV/0!</v>
      </c>
    </row>
    <row r="122" spans="1:13" ht="15.75">
      <c r="A122" s="630"/>
      <c r="B122" s="670"/>
      <c r="C122" s="672"/>
      <c r="D122" s="672"/>
      <c r="E122" s="672"/>
      <c r="F122" s="672"/>
      <c r="G122" s="732" t="s">
        <v>581</v>
      </c>
      <c r="H122" s="733" t="s">
        <v>15</v>
      </c>
      <c r="I122" s="734" t="s">
        <v>419</v>
      </c>
      <c r="J122" s="706">
        <f>(SUM('Enter consumption data'!N200:'Enter consumption data'!N201))</f>
        <v>0</v>
      </c>
      <c r="K122" s="666">
        <f>(SUM('Enter consumption data'!O200:'Enter consumption data'!O201))</f>
        <v>0</v>
      </c>
      <c r="L122" s="707" t="e">
        <f t="shared" si="12"/>
        <v>#DIV/0!</v>
      </c>
      <c r="M122" s="708" t="e">
        <f t="shared" si="13"/>
        <v>#DIV/0!</v>
      </c>
    </row>
    <row r="123" spans="1:13" ht="15.75">
      <c r="A123" s="630"/>
      <c r="B123" s="670"/>
      <c r="C123" s="672"/>
      <c r="D123" s="672"/>
      <c r="E123" s="672"/>
      <c r="F123" s="672"/>
      <c r="G123" s="732" t="s">
        <v>582</v>
      </c>
      <c r="H123" s="733" t="s">
        <v>15</v>
      </c>
      <c r="I123" s="734" t="s">
        <v>420</v>
      </c>
      <c r="J123" s="706">
        <f>(SUM('Enter consumption data'!N202:'Enter consumption data'!N203))</f>
        <v>0</v>
      </c>
      <c r="K123" s="666">
        <f>(SUM('Enter consumption data'!O202:'Enter consumption data'!O203))</f>
        <v>0</v>
      </c>
      <c r="L123" s="707" t="e">
        <f t="shared" si="12"/>
        <v>#DIV/0!</v>
      </c>
      <c r="M123" s="708" t="e">
        <f t="shared" si="13"/>
        <v>#DIV/0!</v>
      </c>
    </row>
    <row r="124" spans="1:13" ht="15.75">
      <c r="A124" s="630"/>
      <c r="B124" s="670"/>
      <c r="C124" s="672"/>
      <c r="D124" s="672"/>
      <c r="E124" s="672"/>
      <c r="F124" s="672"/>
      <c r="G124" s="732" t="s">
        <v>587</v>
      </c>
      <c r="H124" s="733" t="s">
        <v>5</v>
      </c>
      <c r="I124" s="734" t="s">
        <v>421</v>
      </c>
      <c r="J124" s="706">
        <f>(SUM('Enter consumption data'!N204:'Enter consumption data'!N207))</f>
        <v>0</v>
      </c>
      <c r="K124" s="666">
        <f>(SUM('Enter consumption data'!O204:'Enter consumption data'!O207))</f>
        <v>0</v>
      </c>
      <c r="L124" s="707" t="e">
        <f t="shared" si="12"/>
        <v>#DIV/0!</v>
      </c>
      <c r="M124" s="708" t="e">
        <f t="shared" si="13"/>
        <v>#DIV/0!</v>
      </c>
    </row>
    <row r="125" spans="1:13" ht="15.75">
      <c r="A125" s="630"/>
      <c r="B125" s="670"/>
      <c r="C125" s="672"/>
      <c r="D125" s="672"/>
      <c r="E125" s="672"/>
      <c r="F125" s="672"/>
      <c r="G125" s="732" t="s">
        <v>593</v>
      </c>
      <c r="H125" s="733" t="s">
        <v>15</v>
      </c>
      <c r="I125" s="734" t="s">
        <v>422</v>
      </c>
      <c r="J125" s="706">
        <f>(SUM('Enter consumption data'!N208:'Enter consumption data'!N209))</f>
        <v>0</v>
      </c>
      <c r="K125" s="666">
        <f>(SUM('Enter consumption data'!O208:'Enter consumption data'!O209))</f>
        <v>0</v>
      </c>
      <c r="L125" s="707" t="e">
        <f t="shared" si="12"/>
        <v>#DIV/0!</v>
      </c>
      <c r="M125" s="708" t="e">
        <f t="shared" si="13"/>
        <v>#DIV/0!</v>
      </c>
    </row>
    <row r="126" spans="1:13" ht="15.75">
      <c r="A126" s="630"/>
      <c r="B126" s="670"/>
      <c r="C126" s="672"/>
      <c r="D126" s="672"/>
      <c r="E126" s="672"/>
      <c r="F126" s="672"/>
      <c r="G126" s="732" t="s">
        <v>600</v>
      </c>
      <c r="H126" s="733" t="s">
        <v>5</v>
      </c>
      <c r="I126" s="734" t="s">
        <v>423</v>
      </c>
      <c r="J126" s="706">
        <f>(SUM('Enter consumption data'!N210:'Enter consumption data'!N211))</f>
        <v>0</v>
      </c>
      <c r="K126" s="666">
        <f>(SUM('Enter consumption data'!O210:'Enter consumption data'!O211))</f>
        <v>0</v>
      </c>
      <c r="L126" s="707" t="e">
        <f t="shared" si="12"/>
        <v>#DIV/0!</v>
      </c>
      <c r="M126" s="708" t="e">
        <f t="shared" si="13"/>
        <v>#DIV/0!</v>
      </c>
    </row>
    <row r="127" spans="1:13" ht="15.75">
      <c r="A127" s="630"/>
      <c r="B127" s="670"/>
      <c r="C127" s="672"/>
      <c r="D127" s="672"/>
      <c r="E127" s="672"/>
      <c r="F127" s="672"/>
      <c r="G127" s="732" t="s">
        <v>607</v>
      </c>
      <c r="H127" s="733" t="s">
        <v>15</v>
      </c>
      <c r="I127" s="734" t="s">
        <v>424</v>
      </c>
      <c r="J127" s="706">
        <f>(SUM('Enter consumption data'!N212:'Enter consumption data'!N213))</f>
        <v>0</v>
      </c>
      <c r="K127" s="666">
        <f>(SUM('Enter consumption data'!O212:'Enter consumption data'!O213))</f>
        <v>0</v>
      </c>
      <c r="L127" s="707" t="e">
        <f t="shared" si="12"/>
        <v>#DIV/0!</v>
      </c>
      <c r="M127" s="708" t="e">
        <f t="shared" si="13"/>
        <v>#DIV/0!</v>
      </c>
    </row>
    <row r="128" spans="1:13" ht="15.75">
      <c r="A128" s="630"/>
      <c r="B128" s="670"/>
      <c r="C128" s="672"/>
      <c r="D128" s="672"/>
      <c r="E128" s="672"/>
      <c r="F128" s="672"/>
      <c r="G128" s="732" t="s">
        <v>608</v>
      </c>
      <c r="H128" s="733" t="s">
        <v>5</v>
      </c>
      <c r="I128" s="734" t="s">
        <v>650</v>
      </c>
      <c r="J128" s="706">
        <f>(SUM('Enter consumption data'!N214:'Enter consumption data'!N215))</f>
        <v>0</v>
      </c>
      <c r="K128" s="666">
        <f>(SUM('Enter consumption data'!O214:'Enter consumption data'!O215))</f>
        <v>0</v>
      </c>
      <c r="L128" s="707" t="e">
        <f t="shared" si="12"/>
        <v>#DIV/0!</v>
      </c>
      <c r="M128" s="708" t="e">
        <f t="shared" si="13"/>
        <v>#DIV/0!</v>
      </c>
    </row>
    <row r="129" spans="1:13" ht="15.75">
      <c r="A129" s="630"/>
      <c r="B129" s="670"/>
      <c r="C129" s="672"/>
      <c r="D129" s="672"/>
      <c r="E129" s="672"/>
      <c r="F129" s="672"/>
      <c r="G129" s="732" t="s">
        <v>608</v>
      </c>
      <c r="H129" s="733" t="s">
        <v>15</v>
      </c>
      <c r="I129" s="734" t="s">
        <v>651</v>
      </c>
      <c r="J129" s="706">
        <f>(SUM('Enter consumption data'!N216:'Enter consumption data'!N217))</f>
        <v>0</v>
      </c>
      <c r="K129" s="666">
        <f>(SUM('Enter consumption data'!O216:'Enter consumption data'!O217))</f>
        <v>0</v>
      </c>
      <c r="L129" s="707" t="e">
        <f t="shared" si="12"/>
        <v>#DIV/0!</v>
      </c>
      <c r="M129" s="708" t="e">
        <f t="shared" si="13"/>
        <v>#DIV/0!</v>
      </c>
    </row>
    <row r="130" spans="1:13" ht="15.75">
      <c r="A130" s="630"/>
      <c r="B130" s="670"/>
      <c r="C130" s="672"/>
      <c r="D130" s="672"/>
      <c r="E130" s="672"/>
      <c r="F130" s="672"/>
      <c r="G130" s="732" t="s">
        <v>611</v>
      </c>
      <c r="H130" s="735" t="s">
        <v>342</v>
      </c>
      <c r="I130" s="734" t="s">
        <v>425</v>
      </c>
      <c r="J130" s="706">
        <f>(SUM('Enter consumption data'!N218:'Enter consumption data'!N219))</f>
        <v>0</v>
      </c>
      <c r="K130" s="666"/>
      <c r="L130" s="707" t="e">
        <f t="shared" ref="L130:L160" si="14">(J130/$J$11)*100</f>
        <v>#DIV/0!</v>
      </c>
      <c r="M130" s="708"/>
    </row>
    <row r="131" spans="1:13" ht="15.75">
      <c r="A131" s="630"/>
      <c r="B131" s="670"/>
      <c r="C131" s="672"/>
      <c r="D131" s="672"/>
      <c r="E131" s="672"/>
      <c r="F131" s="672"/>
      <c r="G131" s="732" t="s">
        <v>612</v>
      </c>
      <c r="H131" s="735" t="s">
        <v>342</v>
      </c>
      <c r="I131" s="734" t="s">
        <v>426</v>
      </c>
      <c r="J131" s="706">
        <f>(SUM('Enter consumption data'!N220:'Enter consumption data'!N221))</f>
        <v>0</v>
      </c>
      <c r="K131" s="666"/>
      <c r="L131" s="707" t="e">
        <f t="shared" si="14"/>
        <v>#DIV/0!</v>
      </c>
      <c r="M131" s="708"/>
    </row>
    <row r="132" spans="1:13" ht="16.5" thickBot="1">
      <c r="A132" s="630"/>
      <c r="B132" s="670"/>
      <c r="C132" s="672"/>
      <c r="D132" s="672"/>
      <c r="E132" s="672"/>
      <c r="F132" s="672"/>
      <c r="G132" s="732" t="s">
        <v>613</v>
      </c>
      <c r="H132" s="735" t="s">
        <v>15</v>
      </c>
      <c r="I132" s="734" t="s">
        <v>427</v>
      </c>
      <c r="J132" s="706">
        <f>(SUM('Enter consumption data'!N222:'Enter consumption data'!N223))</f>
        <v>0</v>
      </c>
      <c r="K132" s="680">
        <f>(SUM('Enter consumption data'!O222:'Enter consumption data'!O223))</f>
        <v>0</v>
      </c>
      <c r="L132" s="711" t="e">
        <f t="shared" si="14"/>
        <v>#DIV/0!</v>
      </c>
      <c r="M132" s="712" t="e">
        <f t="shared" ref="M132:M141" si="15">(K132/$J$11)*100</f>
        <v>#DIV/0!</v>
      </c>
    </row>
    <row r="133" spans="1:13" ht="15.75">
      <c r="A133" s="630"/>
      <c r="B133" s="670"/>
      <c r="C133" s="672"/>
      <c r="D133" s="672"/>
      <c r="E133" s="672"/>
      <c r="F133" s="672"/>
      <c r="G133" s="729" t="s">
        <v>583</v>
      </c>
      <c r="H133" s="730" t="s">
        <v>15</v>
      </c>
      <c r="I133" s="736" t="s">
        <v>428</v>
      </c>
      <c r="J133" s="676">
        <f>(SUM('Enter consumption data'!N224:'Enter consumption data'!N226))</f>
        <v>0</v>
      </c>
      <c r="K133" s="683">
        <f>(SUM('Enter consumption data'!O224:'Enter consumption data'!O226))</f>
        <v>0</v>
      </c>
      <c r="L133" s="716" t="e">
        <f t="shared" si="14"/>
        <v>#DIV/0!</v>
      </c>
      <c r="M133" s="717" t="e">
        <f t="shared" si="15"/>
        <v>#DIV/0!</v>
      </c>
    </row>
    <row r="134" spans="1:13" ht="15.75">
      <c r="A134" s="630"/>
      <c r="B134" s="670"/>
      <c r="C134" s="672"/>
      <c r="D134" s="672"/>
      <c r="E134" s="672"/>
      <c r="F134" s="672"/>
      <c r="G134" s="732" t="s">
        <v>584</v>
      </c>
      <c r="H134" s="733" t="s">
        <v>5</v>
      </c>
      <c r="I134" s="734" t="s">
        <v>429</v>
      </c>
      <c r="J134" s="665">
        <f>(SUM('Enter consumption data'!N227:'Enter consumption data'!N229))</f>
        <v>0</v>
      </c>
      <c r="K134" s="737">
        <f>(SUM('Enter consumption data'!O227:'Enter consumption data'!O229))</f>
        <v>0</v>
      </c>
      <c r="L134" s="707" t="e">
        <f t="shared" si="14"/>
        <v>#DIV/0!</v>
      </c>
      <c r="M134" s="708" t="e">
        <f t="shared" si="15"/>
        <v>#DIV/0!</v>
      </c>
    </row>
    <row r="135" spans="1:13" ht="15.75">
      <c r="A135" s="630"/>
      <c r="B135" s="670"/>
      <c r="C135" s="672"/>
      <c r="D135" s="672"/>
      <c r="E135" s="672"/>
      <c r="F135" s="672"/>
      <c r="G135" s="732" t="s">
        <v>584</v>
      </c>
      <c r="H135" s="733" t="s">
        <v>15</v>
      </c>
      <c r="I135" s="734" t="s">
        <v>430</v>
      </c>
      <c r="J135" s="665">
        <f>(SUM('Enter consumption data'!N230:'Enter consumption data'!N233))</f>
        <v>0</v>
      </c>
      <c r="K135" s="737">
        <f>(SUM('Enter consumption data'!O230:'Enter consumption data'!O233))</f>
        <v>0</v>
      </c>
      <c r="L135" s="707" t="e">
        <f t="shared" si="14"/>
        <v>#DIV/0!</v>
      </c>
      <c r="M135" s="708" t="e">
        <f t="shared" si="15"/>
        <v>#DIV/0!</v>
      </c>
    </row>
    <row r="136" spans="1:13" ht="15.75">
      <c r="A136" s="630"/>
      <c r="B136" s="670"/>
      <c r="C136" s="672"/>
      <c r="D136" s="672"/>
      <c r="E136" s="672"/>
      <c r="F136" s="672"/>
      <c r="G136" s="732" t="s">
        <v>585</v>
      </c>
      <c r="H136" s="733" t="s">
        <v>15</v>
      </c>
      <c r="I136" s="734" t="s">
        <v>431</v>
      </c>
      <c r="J136" s="665">
        <f>(SUM('Enter consumption data'!N234:'Enter consumption data'!N235))</f>
        <v>0</v>
      </c>
      <c r="K136" s="737">
        <f>(SUM('Enter consumption data'!O234:'Enter consumption data'!O235))</f>
        <v>0</v>
      </c>
      <c r="L136" s="707" t="e">
        <f t="shared" si="14"/>
        <v>#DIV/0!</v>
      </c>
      <c r="M136" s="708" t="e">
        <f t="shared" si="15"/>
        <v>#DIV/0!</v>
      </c>
    </row>
    <row r="137" spans="1:13" ht="15.75">
      <c r="A137" s="630"/>
      <c r="B137" s="670"/>
      <c r="C137" s="672"/>
      <c r="D137" s="672"/>
      <c r="E137" s="672"/>
      <c r="F137" s="672"/>
      <c r="G137" s="732" t="s">
        <v>586</v>
      </c>
      <c r="H137" s="733" t="s">
        <v>5</v>
      </c>
      <c r="I137" s="734" t="s">
        <v>432</v>
      </c>
      <c r="J137" s="665">
        <f>(SUM('Enter consumption data'!N236:'Enter consumption data'!N240))</f>
        <v>0</v>
      </c>
      <c r="K137" s="737">
        <f>(SUM('Enter consumption data'!O236:'Enter consumption data'!O240))</f>
        <v>0</v>
      </c>
      <c r="L137" s="707" t="e">
        <f t="shared" si="14"/>
        <v>#DIV/0!</v>
      </c>
      <c r="M137" s="708" t="e">
        <f t="shared" si="15"/>
        <v>#DIV/0!</v>
      </c>
    </row>
    <row r="138" spans="1:13" ht="15.75">
      <c r="A138" s="630"/>
      <c r="B138" s="670"/>
      <c r="C138" s="672"/>
      <c r="D138" s="672"/>
      <c r="E138" s="672"/>
      <c r="F138" s="672"/>
      <c r="G138" s="732" t="s">
        <v>592</v>
      </c>
      <c r="H138" s="733" t="s">
        <v>15</v>
      </c>
      <c r="I138" s="734" t="s">
        <v>433</v>
      </c>
      <c r="J138" s="665">
        <f>(SUM('Enter consumption data'!N241:'Enter consumption data'!N242))</f>
        <v>0</v>
      </c>
      <c r="K138" s="737">
        <f>(SUM('Enter consumption data'!O241:'Enter consumption data'!O242))</f>
        <v>0</v>
      </c>
      <c r="L138" s="707" t="e">
        <f t="shared" si="14"/>
        <v>#DIV/0!</v>
      </c>
      <c r="M138" s="708" t="e">
        <f t="shared" si="15"/>
        <v>#DIV/0!</v>
      </c>
    </row>
    <row r="139" spans="1:13" ht="15.75">
      <c r="A139" s="630"/>
      <c r="B139" s="670"/>
      <c r="C139" s="672"/>
      <c r="D139" s="672"/>
      <c r="E139" s="672"/>
      <c r="F139" s="672"/>
      <c r="G139" s="732" t="s">
        <v>597</v>
      </c>
      <c r="H139" s="733" t="s">
        <v>15</v>
      </c>
      <c r="I139" s="734" t="s">
        <v>596</v>
      </c>
      <c r="J139" s="665">
        <f>(SUM('Enter consumption data'!N243:'Enter consumption data'!N244))</f>
        <v>0</v>
      </c>
      <c r="K139" s="737">
        <f>(SUM('Enter consumption data'!O243:'Enter consumption data'!O244))</f>
        <v>0</v>
      </c>
      <c r="L139" s="707" t="e">
        <f t="shared" si="14"/>
        <v>#DIV/0!</v>
      </c>
      <c r="M139" s="708" t="e">
        <f t="shared" si="15"/>
        <v>#DIV/0!</v>
      </c>
    </row>
    <row r="140" spans="1:13" ht="15.75">
      <c r="A140" s="630"/>
      <c r="B140" s="670"/>
      <c r="C140" s="672"/>
      <c r="D140" s="672"/>
      <c r="E140" s="672"/>
      <c r="F140" s="672"/>
      <c r="G140" s="732" t="s">
        <v>599</v>
      </c>
      <c r="H140" s="733" t="s">
        <v>15</v>
      </c>
      <c r="I140" s="734" t="s">
        <v>434</v>
      </c>
      <c r="J140" s="665">
        <f>(SUM('Enter consumption data'!N245:'Enter consumption data'!N246))</f>
        <v>0</v>
      </c>
      <c r="K140" s="737">
        <f>(SUM('Enter consumption data'!O245:'Enter consumption data'!O246))</f>
        <v>0</v>
      </c>
      <c r="L140" s="707" t="e">
        <f t="shared" si="14"/>
        <v>#DIV/0!</v>
      </c>
      <c r="M140" s="708" t="e">
        <f t="shared" si="15"/>
        <v>#DIV/0!</v>
      </c>
    </row>
    <row r="141" spans="1:13" ht="15.75">
      <c r="A141" s="630"/>
      <c r="B141" s="670"/>
      <c r="C141" s="672"/>
      <c r="D141" s="672"/>
      <c r="E141" s="672"/>
      <c r="F141" s="672"/>
      <c r="G141" s="732" t="s">
        <v>615</v>
      </c>
      <c r="H141" s="733" t="s">
        <v>5</v>
      </c>
      <c r="I141" s="734" t="s">
        <v>435</v>
      </c>
      <c r="J141" s="665">
        <f>(SUM('Enter consumption data'!N247:'Enter consumption data'!N249))</f>
        <v>0</v>
      </c>
      <c r="K141" s="737">
        <f>(SUM('Enter consumption data'!O247:'Enter consumption data'!O249))</f>
        <v>0</v>
      </c>
      <c r="L141" s="707" t="e">
        <f t="shared" si="14"/>
        <v>#DIV/0!</v>
      </c>
      <c r="M141" s="708" t="e">
        <f t="shared" si="15"/>
        <v>#DIV/0!</v>
      </c>
    </row>
    <row r="142" spans="1:13" ht="15.75">
      <c r="A142" s="630"/>
      <c r="B142" s="670"/>
      <c r="C142" s="672"/>
      <c r="D142" s="672"/>
      <c r="E142" s="672"/>
      <c r="F142" s="672"/>
      <c r="G142" s="732" t="s">
        <v>617</v>
      </c>
      <c r="H142" s="735" t="s">
        <v>342</v>
      </c>
      <c r="I142" s="734" t="s">
        <v>436</v>
      </c>
      <c r="J142" s="665">
        <f>(SUM('Enter consumption data'!N250:'Enter consumption data'!N251))</f>
        <v>0</v>
      </c>
      <c r="K142" s="737"/>
      <c r="L142" s="707" t="e">
        <f t="shared" si="14"/>
        <v>#DIV/0!</v>
      </c>
      <c r="M142" s="708"/>
    </row>
    <row r="143" spans="1:13" ht="15.75">
      <c r="A143" s="630"/>
      <c r="B143" s="670"/>
      <c r="C143" s="672"/>
      <c r="D143" s="672"/>
      <c r="E143" s="672"/>
      <c r="F143" s="672"/>
      <c r="G143" s="732" t="s">
        <v>618</v>
      </c>
      <c r="H143" s="735" t="s">
        <v>5</v>
      </c>
      <c r="I143" s="734" t="s">
        <v>437</v>
      </c>
      <c r="J143" s="665">
        <f>(SUM('Enter consumption data'!N252:'Enter consumption data'!N255))</f>
        <v>0</v>
      </c>
      <c r="K143" s="737">
        <f>(SUM('Enter consumption data'!O252:'Enter consumption data'!O255))</f>
        <v>0</v>
      </c>
      <c r="L143" s="711" t="e">
        <f t="shared" si="14"/>
        <v>#DIV/0!</v>
      </c>
      <c r="M143" s="712" t="e">
        <f t="shared" ref="M143:M159" si="16">(K143/$J$11)*100</f>
        <v>#DIV/0!</v>
      </c>
    </row>
    <row r="144" spans="1:13" ht="16.5" thickBot="1">
      <c r="A144" s="630"/>
      <c r="B144" s="670"/>
      <c r="C144" s="672"/>
      <c r="D144" s="672"/>
      <c r="E144" s="672"/>
      <c r="F144" s="672"/>
      <c r="G144" s="732" t="s">
        <v>743</v>
      </c>
      <c r="H144" s="735" t="s">
        <v>15</v>
      </c>
      <c r="I144" s="734" t="s">
        <v>742</v>
      </c>
      <c r="J144" s="665">
        <f>(SUM('Enter consumption data'!N256:'Enter consumption data'!N257))</f>
        <v>0</v>
      </c>
      <c r="K144" s="737">
        <f>(SUM('Enter consumption data'!O256:'Enter consumption data'!O257))</f>
        <v>0</v>
      </c>
      <c r="L144" s="711" t="e">
        <f t="shared" si="14"/>
        <v>#DIV/0!</v>
      </c>
      <c r="M144" s="712" t="e">
        <f t="shared" si="16"/>
        <v>#DIV/0!</v>
      </c>
    </row>
    <row r="145" spans="1:13" ht="15.75">
      <c r="A145" s="630"/>
      <c r="B145" s="670"/>
      <c r="C145" s="672"/>
      <c r="D145" s="672"/>
      <c r="E145" s="672"/>
      <c r="F145" s="672"/>
      <c r="G145" s="729" t="s">
        <v>588</v>
      </c>
      <c r="H145" s="730" t="s">
        <v>15</v>
      </c>
      <c r="I145" s="736" t="s">
        <v>382</v>
      </c>
      <c r="J145" s="676">
        <f>(SUM('Enter consumption data'!N258:'Enter consumption data'!N260))</f>
        <v>0</v>
      </c>
      <c r="K145" s="738">
        <f>(SUM('Enter consumption data'!O258:'Enter consumption data'!O260))</f>
        <v>0</v>
      </c>
      <c r="L145" s="716" t="e">
        <f t="shared" si="14"/>
        <v>#DIV/0!</v>
      </c>
      <c r="M145" s="717" t="e">
        <f t="shared" si="16"/>
        <v>#DIV/0!</v>
      </c>
    </row>
    <row r="146" spans="1:13" ht="15.75">
      <c r="A146" s="630"/>
      <c r="B146" s="670"/>
      <c r="C146" s="672"/>
      <c r="D146" s="672"/>
      <c r="E146" s="672"/>
      <c r="F146" s="672"/>
      <c r="G146" s="732" t="s">
        <v>589</v>
      </c>
      <c r="H146" s="733" t="s">
        <v>15</v>
      </c>
      <c r="I146" s="734" t="s">
        <v>381</v>
      </c>
      <c r="J146" s="665">
        <f>(SUM('Enter consumption data'!N261:'Enter consumption data'!N263))</f>
        <v>0</v>
      </c>
      <c r="K146" s="737">
        <f>(SUM('Enter consumption data'!O261:'Enter consumption data'!O263))</f>
        <v>0</v>
      </c>
      <c r="L146" s="707" t="e">
        <f t="shared" si="14"/>
        <v>#DIV/0!</v>
      </c>
      <c r="M146" s="708" t="e">
        <f t="shared" si="16"/>
        <v>#DIV/0!</v>
      </c>
    </row>
    <row r="147" spans="1:13" ht="15.75">
      <c r="A147" s="630"/>
      <c r="B147" s="670"/>
      <c r="C147" s="672"/>
      <c r="D147" s="672"/>
      <c r="E147" s="672"/>
      <c r="F147" s="672"/>
      <c r="G147" s="732" t="s">
        <v>590</v>
      </c>
      <c r="H147" s="733" t="s">
        <v>15</v>
      </c>
      <c r="I147" s="734" t="s">
        <v>380</v>
      </c>
      <c r="J147" s="665">
        <f>(SUM('Enter consumption data'!N264:'Enter consumption data'!N265))</f>
        <v>0</v>
      </c>
      <c r="K147" s="737">
        <f>(SUM('Enter consumption data'!O264:'Enter consumption data'!O265))</f>
        <v>0</v>
      </c>
      <c r="L147" s="707" t="e">
        <f t="shared" si="14"/>
        <v>#DIV/0!</v>
      </c>
      <c r="M147" s="708" t="e">
        <f t="shared" si="16"/>
        <v>#DIV/0!</v>
      </c>
    </row>
    <row r="148" spans="1:13" ht="15.75">
      <c r="A148" s="630"/>
      <c r="B148" s="670"/>
      <c r="C148" s="672"/>
      <c r="D148" s="672"/>
      <c r="E148" s="672"/>
      <c r="F148" s="672"/>
      <c r="G148" s="732" t="s">
        <v>591</v>
      </c>
      <c r="H148" s="733" t="s">
        <v>15</v>
      </c>
      <c r="I148" s="734" t="s">
        <v>379</v>
      </c>
      <c r="J148" s="665">
        <f>(SUM('Enter consumption data'!N266:'Enter consumption data'!N268))</f>
        <v>0</v>
      </c>
      <c r="K148" s="737">
        <f>(SUM('Enter consumption data'!O266:'Enter consumption data'!O268))</f>
        <v>0</v>
      </c>
      <c r="L148" s="707" t="e">
        <f t="shared" si="14"/>
        <v>#DIV/0!</v>
      </c>
      <c r="M148" s="708" t="e">
        <f t="shared" si="16"/>
        <v>#DIV/0!</v>
      </c>
    </row>
    <row r="149" spans="1:13" ht="15.75">
      <c r="A149" s="630"/>
      <c r="B149" s="670"/>
      <c r="C149" s="672"/>
      <c r="D149" s="672"/>
      <c r="E149" s="672"/>
      <c r="F149" s="672"/>
      <c r="G149" s="732" t="s">
        <v>595</v>
      </c>
      <c r="H149" s="735" t="s">
        <v>15</v>
      </c>
      <c r="I149" s="734" t="s">
        <v>378</v>
      </c>
      <c r="J149" s="665">
        <f>(SUM('Enter consumption data'!N269:'Enter consumption data'!N270))</f>
        <v>0</v>
      </c>
      <c r="K149" s="737">
        <f>(SUM('Enter consumption data'!O269:'Enter consumption data'!O270))</f>
        <v>0</v>
      </c>
      <c r="L149" s="707" t="e">
        <f t="shared" si="14"/>
        <v>#DIV/0!</v>
      </c>
      <c r="M149" s="708" t="e">
        <f t="shared" si="16"/>
        <v>#DIV/0!</v>
      </c>
    </row>
    <row r="150" spans="1:13" ht="15.75">
      <c r="A150" s="630"/>
      <c r="B150" s="670"/>
      <c r="C150" s="672"/>
      <c r="D150" s="672"/>
      <c r="E150" s="672"/>
      <c r="F150" s="672"/>
      <c r="G150" s="732" t="s">
        <v>598</v>
      </c>
      <c r="H150" s="733" t="s">
        <v>15</v>
      </c>
      <c r="I150" s="734" t="s">
        <v>377</v>
      </c>
      <c r="J150" s="665">
        <f>(SUM('Enter consumption data'!N271:'Enter consumption data'!N272))</f>
        <v>0</v>
      </c>
      <c r="K150" s="737">
        <f>(SUM('Enter consumption data'!O271:'Enter consumption data'!O272))</f>
        <v>0</v>
      </c>
      <c r="L150" s="707" t="e">
        <f t="shared" si="14"/>
        <v>#DIV/0!</v>
      </c>
      <c r="M150" s="708" t="e">
        <f t="shared" si="16"/>
        <v>#DIV/0!</v>
      </c>
    </row>
    <row r="151" spans="1:13" ht="15.75">
      <c r="A151" s="630"/>
      <c r="B151" s="670"/>
      <c r="C151" s="672"/>
      <c r="D151" s="672"/>
      <c r="E151" s="672"/>
      <c r="F151" s="672"/>
      <c r="G151" s="732" t="s">
        <v>601</v>
      </c>
      <c r="H151" s="733" t="s">
        <v>15</v>
      </c>
      <c r="I151" s="734" t="s">
        <v>376</v>
      </c>
      <c r="J151" s="665">
        <f>(SUM('Enter consumption data'!N273:'Enter consumption data'!N274))</f>
        <v>0</v>
      </c>
      <c r="K151" s="737">
        <f>(SUM('Enter consumption data'!O273:'Enter consumption data'!O274))</f>
        <v>0</v>
      </c>
      <c r="L151" s="707" t="e">
        <f t="shared" si="14"/>
        <v>#DIV/0!</v>
      </c>
      <c r="M151" s="708" t="e">
        <f t="shared" si="16"/>
        <v>#DIV/0!</v>
      </c>
    </row>
    <row r="152" spans="1:13" ht="15.75">
      <c r="A152" s="630"/>
      <c r="B152" s="670"/>
      <c r="C152" s="672"/>
      <c r="D152" s="672"/>
      <c r="E152" s="672"/>
      <c r="F152" s="672"/>
      <c r="G152" s="732" t="s">
        <v>602</v>
      </c>
      <c r="H152" s="733" t="s">
        <v>5</v>
      </c>
      <c r="I152" s="734" t="s">
        <v>375</v>
      </c>
      <c r="J152" s="665">
        <f>(SUM('Enter consumption data'!N275:'Enter consumption data'!N277))</f>
        <v>0</v>
      </c>
      <c r="K152" s="737">
        <f>(SUM('Enter consumption data'!O275:'Enter consumption data'!O277))</f>
        <v>0</v>
      </c>
      <c r="L152" s="707" t="e">
        <f t="shared" si="14"/>
        <v>#DIV/0!</v>
      </c>
      <c r="M152" s="708" t="e">
        <f t="shared" si="16"/>
        <v>#DIV/0!</v>
      </c>
    </row>
    <row r="153" spans="1:13" ht="15.75">
      <c r="A153" s="630"/>
      <c r="B153" s="670"/>
      <c r="C153" s="672"/>
      <c r="D153" s="672"/>
      <c r="E153" s="672"/>
      <c r="F153" s="672"/>
      <c r="G153" s="732" t="s">
        <v>604</v>
      </c>
      <c r="H153" s="733" t="s">
        <v>15</v>
      </c>
      <c r="I153" s="734" t="s">
        <v>374</v>
      </c>
      <c r="J153" s="665">
        <f>(SUM('Enter consumption data'!N278:'Enter consumption data'!N279))</f>
        <v>0</v>
      </c>
      <c r="K153" s="737">
        <f>(SUM('Enter consumption data'!O278:'Enter consumption data'!O279))</f>
        <v>0</v>
      </c>
      <c r="L153" s="707" t="e">
        <f t="shared" si="14"/>
        <v>#DIV/0!</v>
      </c>
      <c r="M153" s="708" t="e">
        <f t="shared" si="16"/>
        <v>#DIV/0!</v>
      </c>
    </row>
    <row r="154" spans="1:13" ht="15.75">
      <c r="A154" s="630"/>
      <c r="B154" s="670"/>
      <c r="C154" s="672"/>
      <c r="D154" s="672"/>
      <c r="E154" s="672"/>
      <c r="F154" s="672"/>
      <c r="G154" s="732" t="s">
        <v>605</v>
      </c>
      <c r="H154" s="733" t="s">
        <v>5</v>
      </c>
      <c r="I154" s="734" t="s">
        <v>373</v>
      </c>
      <c r="J154" s="665">
        <f>(SUM('Enter consumption data'!N280:'Enter consumption data'!N281))</f>
        <v>0</v>
      </c>
      <c r="K154" s="737">
        <f>(SUM('Enter consumption data'!O280:'Enter consumption data'!O281))</f>
        <v>0</v>
      </c>
      <c r="L154" s="707" t="e">
        <f t="shared" si="14"/>
        <v>#DIV/0!</v>
      </c>
      <c r="M154" s="708" t="e">
        <f t="shared" si="16"/>
        <v>#DIV/0!</v>
      </c>
    </row>
    <row r="155" spans="1:13" ht="15.75">
      <c r="A155" s="630"/>
      <c r="B155" s="670"/>
      <c r="C155" s="672"/>
      <c r="D155" s="672"/>
      <c r="E155" s="672"/>
      <c r="F155" s="672"/>
      <c r="G155" s="732" t="s">
        <v>606</v>
      </c>
      <c r="H155" s="733" t="s">
        <v>15</v>
      </c>
      <c r="I155" s="734" t="s">
        <v>372</v>
      </c>
      <c r="J155" s="665">
        <f>(SUM('Enter consumption data'!N282:'Enter consumption data'!N283))</f>
        <v>0</v>
      </c>
      <c r="K155" s="737">
        <f>(SUM('Enter consumption data'!O282:'Enter consumption data'!O283))</f>
        <v>0</v>
      </c>
      <c r="L155" s="707" t="e">
        <f t="shared" si="14"/>
        <v>#DIV/0!</v>
      </c>
      <c r="M155" s="708" t="e">
        <f t="shared" si="16"/>
        <v>#DIV/0!</v>
      </c>
    </row>
    <row r="156" spans="1:13" ht="15.75">
      <c r="A156" s="630"/>
      <c r="B156" s="670"/>
      <c r="C156" s="672"/>
      <c r="D156" s="672"/>
      <c r="E156" s="672"/>
      <c r="F156" s="672"/>
      <c r="G156" s="732" t="s">
        <v>609</v>
      </c>
      <c r="H156" s="733" t="s">
        <v>15</v>
      </c>
      <c r="I156" s="734" t="s">
        <v>371</v>
      </c>
      <c r="J156" s="665">
        <f>(SUM('Enter consumption data'!N284:'Enter consumption data'!N285))</f>
        <v>0</v>
      </c>
      <c r="K156" s="737">
        <f>(SUM('Enter consumption data'!O284:'Enter consumption data'!O285))</f>
        <v>0</v>
      </c>
      <c r="L156" s="707" t="e">
        <f t="shared" si="14"/>
        <v>#DIV/0!</v>
      </c>
      <c r="M156" s="708" t="e">
        <f t="shared" si="16"/>
        <v>#DIV/0!</v>
      </c>
    </row>
    <row r="157" spans="1:13" ht="15.75">
      <c r="A157" s="630"/>
      <c r="B157" s="670"/>
      <c r="C157" s="672"/>
      <c r="D157" s="672"/>
      <c r="E157" s="672"/>
      <c r="F157" s="672"/>
      <c r="G157" s="732" t="s">
        <v>610</v>
      </c>
      <c r="H157" s="733" t="s">
        <v>5</v>
      </c>
      <c r="I157" s="734" t="s">
        <v>370</v>
      </c>
      <c r="J157" s="665">
        <f>(SUM('Enter consumption data'!N286:'Enter consumption data'!N287))</f>
        <v>0</v>
      </c>
      <c r="K157" s="737">
        <f>(SUM('Enter consumption data'!O286:'Enter consumption data'!O287))</f>
        <v>0</v>
      </c>
      <c r="L157" s="707" t="e">
        <f t="shared" si="14"/>
        <v>#DIV/0!</v>
      </c>
      <c r="M157" s="708" t="e">
        <f t="shared" si="16"/>
        <v>#DIV/0!</v>
      </c>
    </row>
    <row r="158" spans="1:13" ht="15.75">
      <c r="A158" s="630"/>
      <c r="B158" s="670"/>
      <c r="C158" s="672"/>
      <c r="D158" s="672"/>
      <c r="E158" s="672"/>
      <c r="F158" s="672"/>
      <c r="G158" s="732" t="s">
        <v>616</v>
      </c>
      <c r="H158" s="733" t="s">
        <v>5</v>
      </c>
      <c r="I158" s="734" t="s">
        <v>369</v>
      </c>
      <c r="J158" s="665">
        <f>(SUM('Enter consumption data'!N288:'Enter consumption data'!N289))</f>
        <v>0</v>
      </c>
      <c r="K158" s="737">
        <f>(SUM('Enter consumption data'!O288:'Enter consumption data'!O289))</f>
        <v>0</v>
      </c>
      <c r="L158" s="707" t="e">
        <f t="shared" si="14"/>
        <v>#DIV/0!</v>
      </c>
      <c r="M158" s="708" t="e">
        <f t="shared" si="16"/>
        <v>#DIV/0!</v>
      </c>
    </row>
    <row r="159" spans="1:13" ht="15.75">
      <c r="A159" s="630"/>
      <c r="B159" s="670"/>
      <c r="C159" s="672"/>
      <c r="D159" s="672"/>
      <c r="E159" s="672"/>
      <c r="F159" s="672"/>
      <c r="G159" s="732" t="s">
        <v>619</v>
      </c>
      <c r="H159" s="733" t="s">
        <v>5</v>
      </c>
      <c r="I159" s="734" t="s">
        <v>368</v>
      </c>
      <c r="J159" s="665">
        <f>(SUM('Enter consumption data'!N290:'Enter consumption data'!N291))</f>
        <v>0</v>
      </c>
      <c r="K159" s="737">
        <f>(SUM('Enter consumption data'!O290:'Enter consumption data'!O291))</f>
        <v>0</v>
      </c>
      <c r="L159" s="707" t="e">
        <f t="shared" si="14"/>
        <v>#DIV/0!</v>
      </c>
      <c r="M159" s="708" t="e">
        <f t="shared" si="16"/>
        <v>#DIV/0!</v>
      </c>
    </row>
    <row r="160" spans="1:13" ht="15.75">
      <c r="A160" s="630"/>
      <c r="B160" s="670"/>
      <c r="C160" s="672"/>
      <c r="D160" s="672"/>
      <c r="E160" s="672"/>
      <c r="F160" s="672"/>
      <c r="G160" s="732" t="s">
        <v>741</v>
      </c>
      <c r="H160" s="733" t="s">
        <v>342</v>
      </c>
      <c r="I160" s="734" t="s">
        <v>740</v>
      </c>
      <c r="J160" s="665">
        <f>(SUM('Enter consumption data'!N292:'Enter consumption data'!N293))</f>
        <v>0</v>
      </c>
      <c r="K160" s="737"/>
      <c r="L160" s="707" t="e">
        <f t="shared" si="14"/>
        <v>#DIV/0!</v>
      </c>
      <c r="M160" s="708"/>
    </row>
    <row r="161" spans="1:13" ht="15.75">
      <c r="A161" s="630"/>
      <c r="B161" s="670"/>
      <c r="C161" s="672"/>
      <c r="D161" s="672"/>
      <c r="E161" s="672"/>
      <c r="F161" s="672"/>
      <c r="G161" s="732" t="s">
        <v>574</v>
      </c>
      <c r="H161" s="733" t="s">
        <v>342</v>
      </c>
      <c r="I161" s="734" t="s">
        <v>367</v>
      </c>
      <c r="J161" s="665"/>
      <c r="K161" s="737"/>
      <c r="L161" s="707"/>
      <c r="M161" s="708"/>
    </row>
    <row r="162" spans="1:13" ht="16.5" thickBot="1">
      <c r="A162" s="630"/>
      <c r="B162" s="670"/>
      <c r="C162" s="672"/>
      <c r="D162" s="672"/>
      <c r="E162" s="672"/>
      <c r="F162" s="672"/>
      <c r="G162" s="732" t="s">
        <v>578</v>
      </c>
      <c r="H162" s="733" t="s">
        <v>342</v>
      </c>
      <c r="I162" s="734" t="s">
        <v>577</v>
      </c>
      <c r="J162" s="665"/>
      <c r="K162" s="737"/>
      <c r="L162" s="711"/>
      <c r="M162" s="712"/>
    </row>
    <row r="163" spans="1:13" ht="15.75">
      <c r="A163" s="630"/>
      <c r="B163" s="670"/>
      <c r="C163" s="672"/>
      <c r="D163" s="672"/>
      <c r="E163" s="672"/>
      <c r="F163" s="672"/>
      <c r="G163" s="729" t="s">
        <v>603</v>
      </c>
      <c r="H163" s="730" t="s">
        <v>15</v>
      </c>
      <c r="I163" s="736" t="s">
        <v>438</v>
      </c>
      <c r="J163" s="640">
        <f>(SUM('Enter consumption data'!N298:'Enter consumption data'!N300))</f>
        <v>0</v>
      </c>
      <c r="K163" s="739">
        <f>(SUM('Enter consumption data'!O298:'Enter consumption data'!O300))</f>
        <v>0</v>
      </c>
      <c r="L163" s="716" t="e">
        <f t="shared" ref="L163:L179" si="17">(J163/$J$11)*100</f>
        <v>#DIV/0!</v>
      </c>
      <c r="M163" s="717" t="e">
        <f t="shared" ref="M163:M179" si="18">(K163/$J$11)*100</f>
        <v>#DIV/0!</v>
      </c>
    </row>
    <row r="164" spans="1:13" ht="16.5" thickBot="1">
      <c r="A164" s="630"/>
      <c r="B164" s="670"/>
      <c r="C164" s="672"/>
      <c r="D164" s="672"/>
      <c r="E164" s="672"/>
      <c r="F164" s="672"/>
      <c r="G164" s="732" t="s">
        <v>614</v>
      </c>
      <c r="H164" s="733" t="s">
        <v>15</v>
      </c>
      <c r="I164" s="734" t="s">
        <v>439</v>
      </c>
      <c r="J164" s="679">
        <f>(SUM('Enter consumption data'!N301:'Enter consumption data'!N302))</f>
        <v>0</v>
      </c>
      <c r="K164" s="740">
        <f>(SUM('Enter consumption data'!O301:'Enter consumption data'!O302))</f>
        <v>0</v>
      </c>
      <c r="L164" s="723" t="e">
        <f t="shared" si="17"/>
        <v>#DIV/0!</v>
      </c>
      <c r="M164" s="724" t="e">
        <f t="shared" si="18"/>
        <v>#DIV/0!</v>
      </c>
    </row>
    <row r="165" spans="1:13" ht="16.5" thickBot="1">
      <c r="A165" s="630"/>
      <c r="B165" s="670"/>
      <c r="C165" s="672"/>
      <c r="D165" s="672"/>
      <c r="E165" s="672"/>
      <c r="F165" s="672"/>
      <c r="G165" s="741" t="s">
        <v>64</v>
      </c>
      <c r="H165" s="742" t="s">
        <v>15</v>
      </c>
      <c r="I165" s="743" t="s">
        <v>440</v>
      </c>
      <c r="J165" s="744">
        <f>(SUM('Enter consumption data'!N303:'Enter consumption data'!N304))</f>
        <v>0</v>
      </c>
      <c r="K165" s="745">
        <f>(SUM('Enter consumption data'!O303:'Enter consumption data'!O304))</f>
        <v>0</v>
      </c>
      <c r="L165" s="703" t="e">
        <f t="shared" si="17"/>
        <v>#DIV/0!</v>
      </c>
      <c r="M165" s="704" t="e">
        <f t="shared" si="18"/>
        <v>#DIV/0!</v>
      </c>
    </row>
    <row r="166" spans="1:13" ht="15.75">
      <c r="A166" s="630"/>
      <c r="B166" s="670"/>
      <c r="C166" s="672"/>
      <c r="D166" s="672"/>
      <c r="E166" s="672"/>
      <c r="F166" s="672"/>
      <c r="G166" s="732" t="s">
        <v>65</v>
      </c>
      <c r="H166" s="733" t="s">
        <v>15</v>
      </c>
      <c r="I166" s="734" t="s">
        <v>441</v>
      </c>
      <c r="J166" s="676">
        <f>(SUM('Enter consumption data'!N305:'Enter consumption data'!N307))</f>
        <v>0</v>
      </c>
      <c r="K166" s="738">
        <f>(SUM('Enter consumption data'!O305:'Enter consumption data'!O307))</f>
        <v>0</v>
      </c>
      <c r="L166" s="716" t="e">
        <f t="shared" si="17"/>
        <v>#DIV/0!</v>
      </c>
      <c r="M166" s="717" t="e">
        <f t="shared" si="18"/>
        <v>#DIV/0!</v>
      </c>
    </row>
    <row r="167" spans="1:13" ht="15.75">
      <c r="A167" s="630"/>
      <c r="B167" s="670"/>
      <c r="C167" s="672"/>
      <c r="D167" s="672"/>
      <c r="E167" s="672"/>
      <c r="F167" s="672"/>
      <c r="G167" s="732" t="s">
        <v>311</v>
      </c>
      <c r="H167" s="733" t="s">
        <v>15</v>
      </c>
      <c r="I167" s="734" t="s">
        <v>442</v>
      </c>
      <c r="J167" s="665">
        <f>(SUM('Enter consumption data'!N308:'Enter consumption data'!N309))</f>
        <v>0</v>
      </c>
      <c r="K167" s="737">
        <f>(SUM('Enter consumption data'!O308:'Enter consumption data'!O309))</f>
        <v>0</v>
      </c>
      <c r="L167" s="707" t="e">
        <f t="shared" si="17"/>
        <v>#DIV/0!</v>
      </c>
      <c r="M167" s="708" t="e">
        <f t="shared" si="18"/>
        <v>#DIV/0!</v>
      </c>
    </row>
    <row r="168" spans="1:13" ht="15.75">
      <c r="A168" s="630"/>
      <c r="B168" s="670"/>
      <c r="C168" s="672"/>
      <c r="D168" s="672"/>
      <c r="E168" s="672"/>
      <c r="F168" s="672"/>
      <c r="G168" s="732" t="s">
        <v>778</v>
      </c>
      <c r="H168" s="733" t="s">
        <v>15</v>
      </c>
      <c r="I168" s="734" t="s">
        <v>777</v>
      </c>
      <c r="J168" s="665">
        <f>(SUM('Enter consumption data'!N310:'Enter consumption data'!N311))</f>
        <v>0</v>
      </c>
      <c r="K168" s="737">
        <f>(SUM('Enter consumption data'!O310:'Enter consumption data'!O311))</f>
        <v>0</v>
      </c>
      <c r="L168" s="707" t="e">
        <f t="shared" si="17"/>
        <v>#DIV/0!</v>
      </c>
      <c r="M168" s="708" t="e">
        <f t="shared" si="18"/>
        <v>#DIV/0!</v>
      </c>
    </row>
    <row r="169" spans="1:13" ht="16.5" thickBot="1">
      <c r="A169" s="630"/>
      <c r="B169" s="670"/>
      <c r="C169" s="672"/>
      <c r="D169" s="672"/>
      <c r="E169" s="672"/>
      <c r="F169" s="672"/>
      <c r="G169" s="732" t="s">
        <v>66</v>
      </c>
      <c r="H169" s="733" t="s">
        <v>15</v>
      </c>
      <c r="I169" s="734" t="s">
        <v>443</v>
      </c>
      <c r="J169" s="665">
        <f>(SUM('Enter consumption data'!N312:'Enter consumption data'!N313))</f>
        <v>0</v>
      </c>
      <c r="K169" s="737">
        <f>(SUM('Enter consumption data'!O312:'Enter consumption data'!O313))</f>
        <v>0</v>
      </c>
      <c r="L169" s="711" t="e">
        <f t="shared" si="17"/>
        <v>#DIV/0!</v>
      </c>
      <c r="M169" s="712" t="e">
        <f t="shared" si="18"/>
        <v>#DIV/0!</v>
      </c>
    </row>
    <row r="170" spans="1:13" ht="15.75">
      <c r="A170" s="630"/>
      <c r="B170" s="670"/>
      <c r="C170" s="672"/>
      <c r="D170" s="672"/>
      <c r="E170" s="672"/>
      <c r="F170" s="672"/>
      <c r="G170" s="729" t="s">
        <v>68</v>
      </c>
      <c r="H170" s="730" t="s">
        <v>5</v>
      </c>
      <c r="I170" s="736" t="s">
        <v>655</v>
      </c>
      <c r="J170" s="718">
        <f>(SUM('Enter consumption data'!N314:'Enter consumption data'!N315))</f>
        <v>0</v>
      </c>
      <c r="K170" s="718">
        <f>(SUM('Enter consumption data'!O314:'Enter consumption data'!O315))</f>
        <v>0</v>
      </c>
      <c r="L170" s="716" t="e">
        <f t="shared" si="17"/>
        <v>#DIV/0!</v>
      </c>
      <c r="M170" s="717" t="e">
        <f t="shared" si="18"/>
        <v>#DIV/0!</v>
      </c>
    </row>
    <row r="171" spans="1:13" ht="15.75">
      <c r="A171" s="630"/>
      <c r="B171" s="670"/>
      <c r="C171" s="672"/>
      <c r="D171" s="672"/>
      <c r="E171" s="672"/>
      <c r="F171" s="672"/>
      <c r="G171" s="732" t="s">
        <v>68</v>
      </c>
      <c r="H171" s="733" t="s">
        <v>15</v>
      </c>
      <c r="I171" s="734" t="s">
        <v>656</v>
      </c>
      <c r="J171" s="706">
        <f>(SUM('Enter consumption data'!N316:'Enter consumption data'!N317))</f>
        <v>0</v>
      </c>
      <c r="K171" s="706">
        <f>(SUM('Enter consumption data'!O316:'Enter consumption data'!O317))</f>
        <v>0</v>
      </c>
      <c r="L171" s="707" t="e">
        <f t="shared" si="17"/>
        <v>#DIV/0!</v>
      </c>
      <c r="M171" s="708" t="e">
        <f t="shared" si="18"/>
        <v>#DIV/0!</v>
      </c>
    </row>
    <row r="172" spans="1:13" ht="16.5" thickBot="1">
      <c r="A172" s="630"/>
      <c r="B172" s="670"/>
      <c r="C172" s="672"/>
      <c r="D172" s="672"/>
      <c r="E172" s="672"/>
      <c r="F172" s="672"/>
      <c r="G172" s="732" t="s">
        <v>69</v>
      </c>
      <c r="H172" s="733" t="s">
        <v>5</v>
      </c>
      <c r="I172" s="734" t="s">
        <v>444</v>
      </c>
      <c r="J172" s="706">
        <f>(SUM('Enter consumption data'!N318:'Enter consumption data'!N319))</f>
        <v>0</v>
      </c>
      <c r="K172" s="706">
        <f>(SUM('Enter consumption data'!O318:'Enter consumption data'!O319))</f>
        <v>0</v>
      </c>
      <c r="L172" s="711" t="e">
        <f t="shared" si="17"/>
        <v>#DIV/0!</v>
      </c>
      <c r="M172" s="712" t="e">
        <f t="shared" si="18"/>
        <v>#DIV/0!</v>
      </c>
    </row>
    <row r="173" spans="1:13" ht="15.75">
      <c r="A173" s="630"/>
      <c r="B173" s="670"/>
      <c r="C173" s="672"/>
      <c r="D173" s="672"/>
      <c r="E173" s="672"/>
      <c r="F173" s="672"/>
      <c r="G173" s="729" t="s">
        <v>71</v>
      </c>
      <c r="H173" s="730" t="s">
        <v>5</v>
      </c>
      <c r="I173" s="736" t="s">
        <v>657</v>
      </c>
      <c r="J173" s="718">
        <f>(SUM('Enter consumption data'!N320:'Enter consumption data'!N321))</f>
        <v>0</v>
      </c>
      <c r="K173" s="718">
        <f>(SUM('Enter consumption data'!O320:'Enter consumption data'!O321))</f>
        <v>0</v>
      </c>
      <c r="L173" s="716" t="e">
        <f t="shared" si="17"/>
        <v>#DIV/0!</v>
      </c>
      <c r="M173" s="717" t="e">
        <f t="shared" si="18"/>
        <v>#DIV/0!</v>
      </c>
    </row>
    <row r="174" spans="1:13" ht="15.75">
      <c r="A174" s="630"/>
      <c r="B174" s="670"/>
      <c r="C174" s="672"/>
      <c r="D174" s="672"/>
      <c r="E174" s="672"/>
      <c r="F174" s="672"/>
      <c r="G174" s="732" t="s">
        <v>71</v>
      </c>
      <c r="H174" s="733" t="s">
        <v>15</v>
      </c>
      <c r="I174" s="734" t="s">
        <v>658</v>
      </c>
      <c r="J174" s="706">
        <f>(SUM('Enter consumption data'!N322:'Enter consumption data'!N323))</f>
        <v>0</v>
      </c>
      <c r="K174" s="706">
        <f>(SUM('Enter consumption data'!O322:'Enter consumption data'!O323))</f>
        <v>0</v>
      </c>
      <c r="L174" s="707" t="e">
        <f t="shared" si="17"/>
        <v>#DIV/0!</v>
      </c>
      <c r="M174" s="708" t="e">
        <f t="shared" si="18"/>
        <v>#DIV/0!</v>
      </c>
    </row>
    <row r="175" spans="1:13" ht="15.75">
      <c r="A175" s="630"/>
      <c r="B175" s="670"/>
      <c r="C175" s="672"/>
      <c r="D175" s="672"/>
      <c r="E175" s="672"/>
      <c r="F175" s="672"/>
      <c r="G175" s="732" t="s">
        <v>72</v>
      </c>
      <c r="H175" s="733" t="s">
        <v>5</v>
      </c>
      <c r="I175" s="734" t="s">
        <v>445</v>
      </c>
      <c r="J175" s="706">
        <f>(SUM('Enter consumption data'!N324:'Enter consumption data'!N325))</f>
        <v>0</v>
      </c>
      <c r="K175" s="706">
        <f>(SUM('Enter consumption data'!O324:'Enter consumption data'!O325))</f>
        <v>0</v>
      </c>
      <c r="L175" s="707" t="e">
        <f t="shared" si="17"/>
        <v>#DIV/0!</v>
      </c>
      <c r="M175" s="708" t="e">
        <f t="shared" si="18"/>
        <v>#DIV/0!</v>
      </c>
    </row>
    <row r="176" spans="1:13" ht="15.75">
      <c r="A176" s="630"/>
      <c r="B176" s="670"/>
      <c r="C176" s="672"/>
      <c r="D176" s="672"/>
      <c r="E176" s="672"/>
      <c r="F176" s="672"/>
      <c r="G176" s="732" t="s">
        <v>73</v>
      </c>
      <c r="H176" s="733" t="s">
        <v>5</v>
      </c>
      <c r="I176" s="734" t="s">
        <v>446</v>
      </c>
      <c r="J176" s="706">
        <f>(SUM('Enter consumption data'!N326:'Enter consumption data'!N327))</f>
        <v>0</v>
      </c>
      <c r="K176" s="706">
        <f>(SUM('Enter consumption data'!O326:'Enter consumption data'!O327))</f>
        <v>0</v>
      </c>
      <c r="L176" s="707" t="e">
        <f t="shared" si="17"/>
        <v>#DIV/0!</v>
      </c>
      <c r="M176" s="708" t="e">
        <f t="shared" si="18"/>
        <v>#DIV/0!</v>
      </c>
    </row>
    <row r="177" spans="1:13" ht="15.75">
      <c r="A177" s="630"/>
      <c r="B177" s="670"/>
      <c r="C177" s="672"/>
      <c r="D177" s="672"/>
      <c r="E177" s="672"/>
      <c r="F177" s="672"/>
      <c r="G177" s="732" t="s">
        <v>74</v>
      </c>
      <c r="H177" s="733" t="s">
        <v>5</v>
      </c>
      <c r="I177" s="734" t="s">
        <v>447</v>
      </c>
      <c r="J177" s="706">
        <f>(SUM('Enter consumption data'!N328:'Enter consumption data'!N329))</f>
        <v>0</v>
      </c>
      <c r="K177" s="706">
        <f>(SUM('Enter consumption data'!O328:'Enter consumption data'!O329))</f>
        <v>0</v>
      </c>
      <c r="L177" s="707" t="e">
        <f t="shared" si="17"/>
        <v>#DIV/0!</v>
      </c>
      <c r="M177" s="708" t="e">
        <f t="shared" si="18"/>
        <v>#DIV/0!</v>
      </c>
    </row>
    <row r="178" spans="1:13" ht="15.75">
      <c r="A178" s="630"/>
      <c r="B178" s="670"/>
      <c r="C178" s="672"/>
      <c r="D178" s="672"/>
      <c r="E178" s="672"/>
      <c r="F178" s="672"/>
      <c r="G178" s="732" t="s">
        <v>75</v>
      </c>
      <c r="H178" s="733" t="s">
        <v>5</v>
      </c>
      <c r="I178" s="734" t="s">
        <v>659</v>
      </c>
      <c r="J178" s="706">
        <f>(SUM('Enter consumption data'!N330:'Enter consumption data'!N331))</f>
        <v>0</v>
      </c>
      <c r="K178" s="706">
        <f>(SUM('Enter consumption data'!O330:'Enter consumption data'!O331))</f>
        <v>0</v>
      </c>
      <c r="L178" s="707" t="e">
        <f t="shared" si="17"/>
        <v>#DIV/0!</v>
      </c>
      <c r="M178" s="708" t="e">
        <f t="shared" si="18"/>
        <v>#DIV/0!</v>
      </c>
    </row>
    <row r="179" spans="1:13" ht="15.75">
      <c r="A179" s="630"/>
      <c r="B179" s="670"/>
      <c r="C179" s="672"/>
      <c r="D179" s="672"/>
      <c r="E179" s="672"/>
      <c r="F179" s="672"/>
      <c r="G179" s="732" t="s">
        <v>75</v>
      </c>
      <c r="H179" s="733" t="s">
        <v>15</v>
      </c>
      <c r="I179" s="734" t="s">
        <v>660</v>
      </c>
      <c r="J179" s="706">
        <f>(SUM('Enter consumption data'!N332:'Enter consumption data'!N333))</f>
        <v>0</v>
      </c>
      <c r="K179" s="706">
        <f>(SUM('Enter consumption data'!O332:'Enter consumption data'!O333))</f>
        <v>0</v>
      </c>
      <c r="L179" s="707" t="e">
        <f t="shared" si="17"/>
        <v>#DIV/0!</v>
      </c>
      <c r="M179" s="708" t="e">
        <f t="shared" si="18"/>
        <v>#DIV/0!</v>
      </c>
    </row>
    <row r="180" spans="1:13" ht="15.75">
      <c r="A180" s="630"/>
      <c r="B180" s="670"/>
      <c r="C180" s="672"/>
      <c r="D180" s="672"/>
      <c r="E180" s="672"/>
      <c r="F180" s="672"/>
      <c r="G180" s="732" t="s">
        <v>76</v>
      </c>
      <c r="H180" s="733" t="s">
        <v>342</v>
      </c>
      <c r="I180" s="734" t="s">
        <v>448</v>
      </c>
      <c r="J180" s="706">
        <f>(SUM('Enter consumption data'!N334:'Enter consumption data'!N335))</f>
        <v>0</v>
      </c>
      <c r="K180" s="706"/>
      <c r="L180" s="707" t="e">
        <f>(J180/$J$11)*100</f>
        <v>#DIV/0!</v>
      </c>
      <c r="M180" s="708"/>
    </row>
    <row r="181" spans="1:13" ht="15.75">
      <c r="A181" s="630"/>
      <c r="B181" s="670"/>
      <c r="C181" s="672"/>
      <c r="D181" s="672"/>
      <c r="E181" s="672"/>
      <c r="F181" s="672"/>
      <c r="G181" s="732" t="s">
        <v>77</v>
      </c>
      <c r="H181" s="733" t="s">
        <v>342</v>
      </c>
      <c r="I181" s="734" t="s">
        <v>449</v>
      </c>
      <c r="J181" s="706">
        <f>(SUM('Enter consumption data'!N336:'Enter consumption data'!N337))</f>
        <v>0</v>
      </c>
      <c r="K181" s="706"/>
      <c r="L181" s="707" t="e">
        <f>(J181/$J$11)*100</f>
        <v>#DIV/0!</v>
      </c>
      <c r="M181" s="708"/>
    </row>
    <row r="182" spans="1:13" ht="15.75">
      <c r="A182" s="630"/>
      <c r="B182" s="670"/>
      <c r="C182" s="672"/>
      <c r="D182" s="672"/>
      <c r="E182" s="672"/>
      <c r="F182" s="672"/>
      <c r="G182" s="732" t="s">
        <v>78</v>
      </c>
      <c r="H182" s="733" t="s">
        <v>5</v>
      </c>
      <c r="I182" s="734" t="s">
        <v>450</v>
      </c>
      <c r="J182" s="706">
        <f>(SUM('Enter consumption data'!N338:'Enter consumption data'!N339))</f>
        <v>0</v>
      </c>
      <c r="K182" s="706">
        <f>(SUM('Enter consumption data'!O338:'Enter consumption data'!O339))</f>
        <v>0</v>
      </c>
      <c r="L182" s="707" t="e">
        <f>(J182/$J$11)*100</f>
        <v>#DIV/0!</v>
      </c>
      <c r="M182" s="708" t="e">
        <f>(K182/$J$11)*100</f>
        <v>#DIV/0!</v>
      </c>
    </row>
    <row r="183" spans="1:13" ht="16.5" thickBot="1">
      <c r="A183" s="630"/>
      <c r="B183" s="670"/>
      <c r="C183" s="672"/>
      <c r="D183" s="672"/>
      <c r="E183" s="672"/>
      <c r="F183" s="672"/>
      <c r="G183" s="746" t="s">
        <v>225</v>
      </c>
      <c r="H183" s="733" t="s">
        <v>342</v>
      </c>
      <c r="I183" s="734" t="s">
        <v>399</v>
      </c>
      <c r="J183" s="706"/>
      <c r="K183" s="706"/>
      <c r="L183" s="711"/>
      <c r="M183" s="712"/>
    </row>
    <row r="184" spans="1:13" ht="15.75">
      <c r="A184" s="630"/>
      <c r="B184" s="670"/>
      <c r="C184" s="672"/>
      <c r="D184" s="672"/>
      <c r="E184" s="672"/>
      <c r="F184" s="672"/>
      <c r="G184" s="729" t="s">
        <v>80</v>
      </c>
      <c r="H184" s="730" t="s">
        <v>5</v>
      </c>
      <c r="I184" s="736" t="s">
        <v>451</v>
      </c>
      <c r="J184" s="718">
        <f>(SUM('Enter consumption data'!N342:'Enter consumption data'!N343))</f>
        <v>0</v>
      </c>
      <c r="K184" s="718">
        <f>(SUM('Enter consumption data'!O342:'Enter consumption data'!O343))</f>
        <v>0</v>
      </c>
      <c r="L184" s="716" t="e">
        <f t="shared" ref="L184:M188" si="19">(J184/$J$11)*100</f>
        <v>#DIV/0!</v>
      </c>
      <c r="M184" s="717" t="e">
        <f t="shared" si="19"/>
        <v>#DIV/0!</v>
      </c>
    </row>
    <row r="185" spans="1:13" ht="15.75">
      <c r="A185" s="630"/>
      <c r="B185" s="670"/>
      <c r="C185" s="672"/>
      <c r="D185" s="672"/>
      <c r="E185" s="672"/>
      <c r="F185" s="672"/>
      <c r="G185" s="732" t="s">
        <v>81</v>
      </c>
      <c r="H185" s="733" t="s">
        <v>5</v>
      </c>
      <c r="I185" s="734" t="s">
        <v>452</v>
      </c>
      <c r="J185" s="706">
        <f>(SUM('Enter consumption data'!N344:'Enter consumption data'!N345))</f>
        <v>0</v>
      </c>
      <c r="K185" s="706">
        <f>(SUM('Enter consumption data'!O344:'Enter consumption data'!O345))</f>
        <v>0</v>
      </c>
      <c r="L185" s="707" t="e">
        <f t="shared" si="19"/>
        <v>#DIV/0!</v>
      </c>
      <c r="M185" s="708" t="e">
        <f t="shared" si="19"/>
        <v>#DIV/0!</v>
      </c>
    </row>
    <row r="186" spans="1:13" ht="15.75">
      <c r="A186" s="630"/>
      <c r="B186" s="670"/>
      <c r="C186" s="672"/>
      <c r="D186" s="672"/>
      <c r="E186" s="672"/>
      <c r="F186" s="672"/>
      <c r="G186" s="732" t="s">
        <v>82</v>
      </c>
      <c r="H186" s="733" t="s">
        <v>5</v>
      </c>
      <c r="I186" s="734" t="s">
        <v>713</v>
      </c>
      <c r="J186" s="706">
        <f>(SUM('Enter consumption data'!N346:'Enter consumption data'!N347))</f>
        <v>0</v>
      </c>
      <c r="K186" s="706">
        <f>(SUM('Enter consumption data'!O346:'Enter consumption data'!O347))</f>
        <v>0</v>
      </c>
      <c r="L186" s="707" t="e">
        <f t="shared" si="19"/>
        <v>#DIV/0!</v>
      </c>
      <c r="M186" s="708" t="e">
        <f t="shared" si="19"/>
        <v>#DIV/0!</v>
      </c>
    </row>
    <row r="187" spans="1:13" ht="15.75">
      <c r="A187" s="630"/>
      <c r="B187" s="670"/>
      <c r="C187" s="672"/>
      <c r="D187" s="672"/>
      <c r="E187" s="672"/>
      <c r="F187" s="672"/>
      <c r="G187" s="732" t="s">
        <v>82</v>
      </c>
      <c r="H187" s="733" t="s">
        <v>15</v>
      </c>
      <c r="I187" s="734" t="s">
        <v>714</v>
      </c>
      <c r="J187" s="706">
        <f>(SUM('Enter consumption data'!N348:'Enter consumption data'!N349))</f>
        <v>0</v>
      </c>
      <c r="K187" s="706">
        <f>(SUM('Enter consumption data'!O348:'Enter consumption data'!O349))</f>
        <v>0</v>
      </c>
      <c r="L187" s="707" t="e">
        <f t="shared" si="19"/>
        <v>#DIV/0!</v>
      </c>
      <c r="M187" s="708" t="e">
        <f t="shared" si="19"/>
        <v>#DIV/0!</v>
      </c>
    </row>
    <row r="188" spans="1:13" ht="15.75">
      <c r="A188" s="630"/>
      <c r="B188" s="670"/>
      <c r="C188" s="672"/>
      <c r="D188" s="672"/>
      <c r="E188" s="672"/>
      <c r="F188" s="672"/>
      <c r="G188" s="732" t="s">
        <v>83</v>
      </c>
      <c r="H188" s="733" t="s">
        <v>5</v>
      </c>
      <c r="I188" s="734" t="s">
        <v>757</v>
      </c>
      <c r="J188" s="706">
        <f>(SUM('Enter consumption data'!N350:'Enter consumption data'!N351))</f>
        <v>0</v>
      </c>
      <c r="K188" s="706">
        <f>(SUM('Enter consumption data'!O350:'Enter consumption data'!O351))</f>
        <v>0</v>
      </c>
      <c r="L188" s="707" t="e">
        <f t="shared" si="19"/>
        <v>#DIV/0!</v>
      </c>
      <c r="M188" s="708" t="e">
        <f t="shared" si="19"/>
        <v>#DIV/0!</v>
      </c>
    </row>
    <row r="189" spans="1:13" ht="16.5" thickBot="1">
      <c r="A189" s="630"/>
      <c r="B189" s="670"/>
      <c r="C189" s="672"/>
      <c r="D189" s="672"/>
      <c r="E189" s="672"/>
      <c r="F189" s="672"/>
      <c r="G189" s="732" t="s">
        <v>83</v>
      </c>
      <c r="H189" s="733" t="s">
        <v>342</v>
      </c>
      <c r="I189" s="734" t="s">
        <v>399</v>
      </c>
      <c r="J189" s="706"/>
      <c r="K189" s="706"/>
      <c r="L189" s="711"/>
      <c r="M189" s="712"/>
    </row>
    <row r="190" spans="1:13" ht="15.75">
      <c r="A190" s="630"/>
      <c r="B190" s="670"/>
      <c r="C190" s="672"/>
      <c r="D190" s="672"/>
      <c r="E190" s="672"/>
      <c r="F190" s="672"/>
      <c r="G190" s="729" t="s">
        <v>85</v>
      </c>
      <c r="H190" s="730" t="s">
        <v>5</v>
      </c>
      <c r="I190" s="736" t="s">
        <v>453</v>
      </c>
      <c r="J190" s="702">
        <f>(SUM('Enter consumption data'!N354:'Enter consumption data'!N355))</f>
        <v>0</v>
      </c>
      <c r="K190" s="702">
        <f>(SUM('Enter consumption data'!O354:'Enter consumption data'!O355))</f>
        <v>0</v>
      </c>
      <c r="L190" s="716" t="e">
        <f>(J190/$J$11)*100</f>
        <v>#DIV/0!</v>
      </c>
      <c r="M190" s="717" t="e">
        <f>(K190/$J$11)*100</f>
        <v>#DIV/0!</v>
      </c>
    </row>
    <row r="191" spans="1:13" ht="15.75">
      <c r="A191" s="630"/>
      <c r="B191" s="670"/>
      <c r="C191" s="672"/>
      <c r="D191" s="672"/>
      <c r="E191" s="672"/>
      <c r="F191" s="672"/>
      <c r="G191" s="732" t="s">
        <v>86</v>
      </c>
      <c r="H191" s="733" t="s">
        <v>5</v>
      </c>
      <c r="I191" s="734" t="s">
        <v>454</v>
      </c>
      <c r="J191" s="706">
        <f>(SUM('Enter consumption data'!N356:'Enter consumption data'!N357))</f>
        <v>0</v>
      </c>
      <c r="K191" s="706">
        <f>(SUM('Enter consumption data'!O356:'Enter consumption data'!O357))</f>
        <v>0</v>
      </c>
      <c r="L191" s="707" t="e">
        <f>(J191/$J$11)*100</f>
        <v>#DIV/0!</v>
      </c>
      <c r="M191" s="708" t="e">
        <f>(K191/$J$11)*100</f>
        <v>#DIV/0!</v>
      </c>
    </row>
    <row r="192" spans="1:13" ht="15.75">
      <c r="A192" s="630"/>
      <c r="B192" s="670"/>
      <c r="C192" s="672"/>
      <c r="D192" s="672"/>
      <c r="E192" s="672"/>
      <c r="F192" s="672"/>
      <c r="G192" s="732" t="s">
        <v>87</v>
      </c>
      <c r="H192" s="733" t="s">
        <v>342</v>
      </c>
      <c r="I192" s="734" t="s">
        <v>455</v>
      </c>
      <c r="J192" s="706">
        <f>(SUM('Enter consumption data'!N358:'Enter consumption data'!N359))</f>
        <v>0</v>
      </c>
      <c r="K192" s="706"/>
      <c r="L192" s="707" t="e">
        <f t="shared" ref="L192:L199" si="20">(J192/$J$11)*100</f>
        <v>#DIV/0!</v>
      </c>
      <c r="M192" s="708"/>
    </row>
    <row r="193" spans="1:13" ht="15.75">
      <c r="A193" s="630"/>
      <c r="B193" s="670"/>
      <c r="C193" s="672"/>
      <c r="D193" s="672"/>
      <c r="E193" s="672"/>
      <c r="F193" s="672"/>
      <c r="G193" s="732" t="s">
        <v>88</v>
      </c>
      <c r="H193" s="733" t="s">
        <v>5</v>
      </c>
      <c r="I193" s="734" t="s">
        <v>456</v>
      </c>
      <c r="J193" s="706">
        <f>(SUM('Enter consumption data'!N360:'Enter consumption data'!N361))</f>
        <v>0</v>
      </c>
      <c r="K193" s="706">
        <f>(SUM('Enter consumption data'!O360:'Enter consumption data'!O361))</f>
        <v>0</v>
      </c>
      <c r="L193" s="707" t="e">
        <f t="shared" si="20"/>
        <v>#DIV/0!</v>
      </c>
      <c r="M193" s="708" t="e">
        <f t="shared" ref="M193:M199" si="21">(K193/$J$11)*100</f>
        <v>#DIV/0!</v>
      </c>
    </row>
    <row r="194" spans="1:13" ht="15.75">
      <c r="A194" s="630"/>
      <c r="B194" s="670"/>
      <c r="C194" s="672"/>
      <c r="D194" s="672"/>
      <c r="E194" s="672"/>
      <c r="F194" s="672"/>
      <c r="G194" s="732" t="s">
        <v>89</v>
      </c>
      <c r="H194" s="733" t="s">
        <v>5</v>
      </c>
      <c r="I194" s="734" t="s">
        <v>457</v>
      </c>
      <c r="J194" s="706">
        <f>(SUM('Enter consumption data'!N362:'Enter consumption data'!N363))</f>
        <v>0</v>
      </c>
      <c r="K194" s="706">
        <f>(SUM('Enter consumption data'!O362:'Enter consumption data'!O363))</f>
        <v>0</v>
      </c>
      <c r="L194" s="707" t="e">
        <f t="shared" si="20"/>
        <v>#DIV/0!</v>
      </c>
      <c r="M194" s="708" t="e">
        <f t="shared" si="21"/>
        <v>#DIV/0!</v>
      </c>
    </row>
    <row r="195" spans="1:13" ht="15.75">
      <c r="A195" s="630"/>
      <c r="B195" s="670"/>
      <c r="C195" s="672"/>
      <c r="D195" s="672"/>
      <c r="E195" s="672"/>
      <c r="F195" s="672"/>
      <c r="G195" s="732" t="s">
        <v>90</v>
      </c>
      <c r="H195" s="733" t="s">
        <v>5</v>
      </c>
      <c r="I195" s="734" t="s">
        <v>458</v>
      </c>
      <c r="J195" s="706">
        <f>(SUM('Enter consumption data'!N364:'Enter consumption data'!N365))</f>
        <v>0</v>
      </c>
      <c r="K195" s="706">
        <f>(SUM('Enter consumption data'!O364:'Enter consumption data'!O365))</f>
        <v>0</v>
      </c>
      <c r="L195" s="707" t="e">
        <f t="shared" si="20"/>
        <v>#DIV/0!</v>
      </c>
      <c r="M195" s="708" t="e">
        <f t="shared" si="21"/>
        <v>#DIV/0!</v>
      </c>
    </row>
    <row r="196" spans="1:13" ht="15.75">
      <c r="A196" s="630"/>
      <c r="B196" s="670"/>
      <c r="C196" s="672"/>
      <c r="D196" s="672"/>
      <c r="E196" s="672"/>
      <c r="F196" s="672"/>
      <c r="G196" s="732" t="s">
        <v>91</v>
      </c>
      <c r="H196" s="733" t="s">
        <v>5</v>
      </c>
      <c r="I196" s="734" t="s">
        <v>459</v>
      </c>
      <c r="J196" s="706">
        <f>(SUM('Enter consumption data'!N366:'Enter consumption data'!N367))</f>
        <v>0</v>
      </c>
      <c r="K196" s="706">
        <f>(SUM('Enter consumption data'!O366:'Enter consumption data'!O367))</f>
        <v>0</v>
      </c>
      <c r="L196" s="707" t="e">
        <f t="shared" si="20"/>
        <v>#DIV/0!</v>
      </c>
      <c r="M196" s="708" t="e">
        <f t="shared" si="21"/>
        <v>#DIV/0!</v>
      </c>
    </row>
    <row r="197" spans="1:13" ht="15.75">
      <c r="A197" s="630"/>
      <c r="B197" s="670"/>
      <c r="C197" s="672"/>
      <c r="D197" s="672"/>
      <c r="E197" s="672"/>
      <c r="F197" s="672"/>
      <c r="G197" s="732" t="s">
        <v>92</v>
      </c>
      <c r="H197" s="733" t="s">
        <v>5</v>
      </c>
      <c r="I197" s="734" t="s">
        <v>460</v>
      </c>
      <c r="J197" s="706">
        <f>(SUM('Enter consumption data'!N368:'Enter consumption data'!N369))</f>
        <v>0</v>
      </c>
      <c r="K197" s="706">
        <f>(SUM('Enter consumption data'!O368:'Enter consumption data'!O369))</f>
        <v>0</v>
      </c>
      <c r="L197" s="707" t="e">
        <f t="shared" si="20"/>
        <v>#DIV/0!</v>
      </c>
      <c r="M197" s="708" t="e">
        <f t="shared" si="21"/>
        <v>#DIV/0!</v>
      </c>
    </row>
    <row r="198" spans="1:13" ht="15.75">
      <c r="A198" s="630"/>
      <c r="B198" s="670"/>
      <c r="C198" s="672"/>
      <c r="D198" s="672"/>
      <c r="E198" s="672"/>
      <c r="F198" s="672"/>
      <c r="G198" s="732" t="s">
        <v>93</v>
      </c>
      <c r="H198" s="735" t="s">
        <v>5</v>
      </c>
      <c r="I198" s="734" t="s">
        <v>711</v>
      </c>
      <c r="J198" s="706">
        <f>(SUM('Enter consumption data'!N370:'Enter consumption data'!N371))</f>
        <v>0</v>
      </c>
      <c r="K198" s="706">
        <f>(SUM('Enter consumption data'!O370:'Enter consumption data'!O371))</f>
        <v>0</v>
      </c>
      <c r="L198" s="707" t="e">
        <f t="shared" si="20"/>
        <v>#DIV/0!</v>
      </c>
      <c r="M198" s="708" t="e">
        <f t="shared" si="21"/>
        <v>#DIV/0!</v>
      </c>
    </row>
    <row r="199" spans="1:13" ht="15.75">
      <c r="A199" s="630"/>
      <c r="B199" s="670"/>
      <c r="C199" s="672"/>
      <c r="D199" s="672"/>
      <c r="E199" s="672"/>
      <c r="F199" s="672"/>
      <c r="G199" s="732" t="s">
        <v>93</v>
      </c>
      <c r="H199" s="735" t="s">
        <v>570</v>
      </c>
      <c r="I199" s="734" t="s">
        <v>712</v>
      </c>
      <c r="J199" s="706">
        <f>(SUM('Enter consumption data'!N372:'Enter consumption data'!N373))</f>
        <v>0</v>
      </c>
      <c r="K199" s="706">
        <f>(SUM('Enter consumption data'!O372:'Enter consumption data'!O373))</f>
        <v>0</v>
      </c>
      <c r="L199" s="707" t="e">
        <f t="shared" si="20"/>
        <v>#DIV/0!</v>
      </c>
      <c r="M199" s="708" t="e">
        <f t="shared" si="21"/>
        <v>#DIV/0!</v>
      </c>
    </row>
    <row r="200" spans="1:13" ht="16.5" thickBot="1">
      <c r="A200" s="630"/>
      <c r="B200" s="670"/>
      <c r="C200" s="672"/>
      <c r="D200" s="672"/>
      <c r="E200" s="672"/>
      <c r="F200" s="672"/>
      <c r="G200" s="732" t="s">
        <v>226</v>
      </c>
      <c r="H200" s="733" t="s">
        <v>342</v>
      </c>
      <c r="I200" s="734" t="s">
        <v>399</v>
      </c>
      <c r="J200" s="706"/>
      <c r="K200" s="706"/>
      <c r="L200" s="711"/>
      <c r="M200" s="712"/>
    </row>
    <row r="201" spans="1:13" ht="15.75">
      <c r="A201" s="630"/>
      <c r="B201" s="670"/>
      <c r="C201" s="672"/>
      <c r="D201" s="672"/>
      <c r="E201" s="672"/>
      <c r="F201" s="672"/>
      <c r="G201" s="729" t="s">
        <v>94</v>
      </c>
      <c r="H201" s="730" t="s">
        <v>5</v>
      </c>
      <c r="I201" s="736" t="s">
        <v>763</v>
      </c>
      <c r="J201" s="702">
        <f>(SUM('Enter consumption data'!N376:'Enter consumption data'!N378))</f>
        <v>0</v>
      </c>
      <c r="K201" s="702">
        <f>(SUM('Enter consumption data'!O376:'Enter consumption data'!O378))</f>
        <v>0</v>
      </c>
      <c r="L201" s="716" t="e">
        <f>(J201/$J$11)*100</f>
        <v>#DIV/0!</v>
      </c>
      <c r="M201" s="717" t="e">
        <f>(K201/$J$11)*100</f>
        <v>#DIV/0!</v>
      </c>
    </row>
    <row r="202" spans="1:13" ht="15.75">
      <c r="A202" s="630"/>
      <c r="B202" s="670"/>
      <c r="C202" s="672"/>
      <c r="D202" s="672"/>
      <c r="E202" s="672"/>
      <c r="F202" s="672"/>
      <c r="G202" s="732" t="s">
        <v>94</v>
      </c>
      <c r="H202" s="733" t="s">
        <v>15</v>
      </c>
      <c r="I202" s="734" t="s">
        <v>764</v>
      </c>
      <c r="J202" s="706">
        <f>(SUM('Enter consumption data'!N379:'Enter consumption data'!N380))</f>
        <v>0</v>
      </c>
      <c r="K202" s="706">
        <f>(SUM('Enter consumption data'!O379:'Enter consumption data'!O380))</f>
        <v>0</v>
      </c>
      <c r="L202" s="707" t="e">
        <f>(J202/$J$11)*100</f>
        <v>#DIV/0!</v>
      </c>
      <c r="M202" s="708" t="e">
        <f>(K202/$J$11)*100</f>
        <v>#DIV/0!</v>
      </c>
    </row>
    <row r="203" spans="1:13" ht="15.75">
      <c r="A203" s="630"/>
      <c r="B203" s="670"/>
      <c r="C203" s="672"/>
      <c r="D203" s="672"/>
      <c r="E203" s="672"/>
      <c r="F203" s="672"/>
      <c r="G203" s="732" t="s">
        <v>94</v>
      </c>
      <c r="H203" s="733" t="s">
        <v>342</v>
      </c>
      <c r="I203" s="734" t="s">
        <v>461</v>
      </c>
      <c r="J203" s="706"/>
      <c r="K203" s="706"/>
      <c r="L203" s="707"/>
      <c r="M203" s="708"/>
    </row>
    <row r="204" spans="1:13" ht="15.75">
      <c r="A204" s="630"/>
      <c r="B204" s="670"/>
      <c r="C204" s="672"/>
      <c r="D204" s="672"/>
      <c r="E204" s="672"/>
      <c r="F204" s="672"/>
      <c r="G204" s="732" t="s">
        <v>95</v>
      </c>
      <c r="H204" s="733" t="s">
        <v>5</v>
      </c>
      <c r="I204" s="734" t="s">
        <v>762</v>
      </c>
      <c r="J204" s="706">
        <f>(SUM('Enter consumption data'!N383:'Enter consumption data'!N384))</f>
        <v>0</v>
      </c>
      <c r="K204" s="706">
        <f>(SUM('Enter consumption data'!O383:'Enter consumption data'!O384))</f>
        <v>0</v>
      </c>
      <c r="L204" s="707" t="e">
        <f t="shared" ref="L204:M206" si="22">(J204/$J$11)*100</f>
        <v>#DIV/0!</v>
      </c>
      <c r="M204" s="708" t="e">
        <f t="shared" si="22"/>
        <v>#DIV/0!</v>
      </c>
    </row>
    <row r="205" spans="1:13" ht="15.75">
      <c r="A205" s="630"/>
      <c r="B205" s="670"/>
      <c r="C205" s="672"/>
      <c r="D205" s="672"/>
      <c r="E205" s="672"/>
      <c r="F205" s="672"/>
      <c r="G205" s="732" t="s">
        <v>96</v>
      </c>
      <c r="H205" s="733" t="s">
        <v>5</v>
      </c>
      <c r="I205" s="734" t="s">
        <v>758</v>
      </c>
      <c r="J205" s="706">
        <f>(SUM('Enter consumption data'!N385:'Enter consumption data'!N386))</f>
        <v>0</v>
      </c>
      <c r="K205" s="706">
        <f>(SUM('Enter consumption data'!O385:'Enter consumption data'!O386))</f>
        <v>0</v>
      </c>
      <c r="L205" s="707" t="e">
        <f t="shared" si="22"/>
        <v>#DIV/0!</v>
      </c>
      <c r="M205" s="708" t="e">
        <f t="shared" si="22"/>
        <v>#DIV/0!</v>
      </c>
    </row>
    <row r="206" spans="1:13" ht="15.75">
      <c r="A206" s="630"/>
      <c r="B206" s="670"/>
      <c r="C206" s="672"/>
      <c r="D206" s="672"/>
      <c r="E206" s="672"/>
      <c r="F206" s="672"/>
      <c r="G206" s="732" t="s">
        <v>96</v>
      </c>
      <c r="H206" s="733" t="s">
        <v>15</v>
      </c>
      <c r="I206" s="734" t="s">
        <v>759</v>
      </c>
      <c r="J206" s="706">
        <f>(SUM('Enter consumption data'!N387:'Enter consumption data'!N388))</f>
        <v>0</v>
      </c>
      <c r="K206" s="706">
        <f>(SUM('Enter consumption data'!O387:'Enter consumption data'!O388))</f>
        <v>0</v>
      </c>
      <c r="L206" s="707" t="e">
        <f t="shared" si="22"/>
        <v>#DIV/0!</v>
      </c>
      <c r="M206" s="708" t="e">
        <f t="shared" si="22"/>
        <v>#DIV/0!</v>
      </c>
    </row>
    <row r="207" spans="1:13" ht="15.75">
      <c r="A207" s="630"/>
      <c r="B207" s="670"/>
      <c r="C207" s="672"/>
      <c r="D207" s="672"/>
      <c r="E207" s="672"/>
      <c r="F207" s="672"/>
      <c r="G207" s="732" t="s">
        <v>97</v>
      </c>
      <c r="H207" s="733" t="s">
        <v>342</v>
      </c>
      <c r="I207" s="734" t="s">
        <v>462</v>
      </c>
      <c r="J207" s="706"/>
      <c r="K207" s="706"/>
      <c r="L207" s="707"/>
      <c r="M207" s="708"/>
    </row>
    <row r="208" spans="1:13" ht="15.75">
      <c r="A208" s="630"/>
      <c r="B208" s="670"/>
      <c r="C208" s="672"/>
      <c r="D208" s="672"/>
      <c r="E208" s="672"/>
      <c r="F208" s="672"/>
      <c r="G208" s="732" t="s">
        <v>98</v>
      </c>
      <c r="H208" s="733" t="s">
        <v>342</v>
      </c>
      <c r="I208" s="734" t="s">
        <v>463</v>
      </c>
      <c r="J208" s="706"/>
      <c r="K208" s="706"/>
      <c r="L208" s="707"/>
      <c r="M208" s="708"/>
    </row>
    <row r="209" spans="1:13" ht="15.75">
      <c r="A209" s="630"/>
      <c r="B209" s="670"/>
      <c r="C209" s="672"/>
      <c r="D209" s="672"/>
      <c r="E209" s="672"/>
      <c r="F209" s="672"/>
      <c r="G209" s="732" t="s">
        <v>310</v>
      </c>
      <c r="H209" s="733" t="s">
        <v>5</v>
      </c>
      <c r="I209" s="734" t="s">
        <v>760</v>
      </c>
      <c r="J209" s="706">
        <f>(SUM('Enter consumption data'!N393:'Enter consumption data'!N394))</f>
        <v>0</v>
      </c>
      <c r="K209" s="706">
        <f>(SUM('Enter consumption data'!O393:'Enter consumption data'!O394))</f>
        <v>0</v>
      </c>
      <c r="L209" s="707" t="e">
        <f t="shared" ref="L209:L247" si="23">(J209/$J$11)*100</f>
        <v>#DIV/0!</v>
      </c>
      <c r="M209" s="708" t="e">
        <f t="shared" ref="M209:M247" si="24">(K209/$J$11)*100</f>
        <v>#DIV/0!</v>
      </c>
    </row>
    <row r="210" spans="1:13" ht="16.5" thickBot="1">
      <c r="A210" s="630"/>
      <c r="B210" s="670"/>
      <c r="C210" s="672"/>
      <c r="D210" s="672"/>
      <c r="E210" s="672"/>
      <c r="F210" s="672"/>
      <c r="G210" s="732" t="s">
        <v>571</v>
      </c>
      <c r="H210" s="733" t="s">
        <v>5</v>
      </c>
      <c r="I210" s="734" t="s">
        <v>761</v>
      </c>
      <c r="J210" s="706">
        <f>(SUM('Enter consumption data'!N395:'Enter consumption data'!N396))</f>
        <v>0</v>
      </c>
      <c r="K210" s="706">
        <f>(SUM('Enter consumption data'!O395:'Enter consumption data'!O396))</f>
        <v>0</v>
      </c>
      <c r="L210" s="707" t="e">
        <f t="shared" si="23"/>
        <v>#DIV/0!</v>
      </c>
      <c r="M210" s="708" t="e">
        <f t="shared" si="24"/>
        <v>#DIV/0!</v>
      </c>
    </row>
    <row r="211" spans="1:13" ht="15.75">
      <c r="A211" s="630"/>
      <c r="B211" s="670"/>
      <c r="C211" s="672"/>
      <c r="D211" s="672"/>
      <c r="E211" s="672"/>
      <c r="F211" s="672"/>
      <c r="G211" s="729" t="s">
        <v>100</v>
      </c>
      <c r="H211" s="730" t="s">
        <v>5</v>
      </c>
      <c r="I211" s="736" t="s">
        <v>661</v>
      </c>
      <c r="J211" s="718">
        <f>(SUM('Enter consumption data'!N397:'Enter consumption data'!N400))</f>
        <v>0</v>
      </c>
      <c r="K211" s="675">
        <f>(SUM('Enter consumption data'!O397:'Enter consumption data'!O400))</f>
        <v>0</v>
      </c>
      <c r="L211" s="716" t="e">
        <f t="shared" si="23"/>
        <v>#DIV/0!</v>
      </c>
      <c r="M211" s="717" t="e">
        <f t="shared" si="24"/>
        <v>#DIV/0!</v>
      </c>
    </row>
    <row r="212" spans="1:13" ht="15.75">
      <c r="A212" s="630"/>
      <c r="B212" s="670"/>
      <c r="C212" s="672"/>
      <c r="D212" s="672"/>
      <c r="E212" s="672"/>
      <c r="F212" s="672"/>
      <c r="G212" s="732" t="s">
        <v>100</v>
      </c>
      <c r="H212" s="733" t="s">
        <v>5</v>
      </c>
      <c r="I212" s="734" t="s">
        <v>662</v>
      </c>
      <c r="J212" s="706">
        <f>(SUM('Enter consumption data'!N401:'Enter consumption data'!N402))</f>
        <v>0</v>
      </c>
      <c r="K212" s="666">
        <f>(SUM('Enter consumption data'!O401:'Enter consumption data'!O402))</f>
        <v>0</v>
      </c>
      <c r="L212" s="707" t="e">
        <f t="shared" si="23"/>
        <v>#DIV/0!</v>
      </c>
      <c r="M212" s="708" t="e">
        <f t="shared" si="24"/>
        <v>#DIV/0!</v>
      </c>
    </row>
    <row r="213" spans="1:13" ht="15.75">
      <c r="A213" s="630"/>
      <c r="B213" s="670"/>
      <c r="C213" s="672"/>
      <c r="D213" s="672"/>
      <c r="E213" s="672"/>
      <c r="F213" s="672"/>
      <c r="G213" s="732" t="s">
        <v>100</v>
      </c>
      <c r="H213" s="733" t="s">
        <v>15</v>
      </c>
      <c r="I213" s="734" t="s">
        <v>663</v>
      </c>
      <c r="J213" s="706">
        <f>(SUM('Enter consumption data'!N403:'Enter consumption data'!N404))</f>
        <v>0</v>
      </c>
      <c r="K213" s="666">
        <f>(SUM('Enter consumption data'!O403:'Enter consumption data'!O404))</f>
        <v>0</v>
      </c>
      <c r="L213" s="707" t="e">
        <f t="shared" si="23"/>
        <v>#DIV/0!</v>
      </c>
      <c r="M213" s="708" t="e">
        <f t="shared" si="24"/>
        <v>#DIV/0!</v>
      </c>
    </row>
    <row r="214" spans="1:13" ht="15.75">
      <c r="A214" s="630"/>
      <c r="B214" s="670"/>
      <c r="C214" s="672"/>
      <c r="D214" s="672"/>
      <c r="E214" s="672"/>
      <c r="F214" s="672"/>
      <c r="G214" s="732" t="s">
        <v>101</v>
      </c>
      <c r="H214" s="733" t="s">
        <v>5</v>
      </c>
      <c r="I214" s="734" t="s">
        <v>464</v>
      </c>
      <c r="J214" s="706">
        <f>(SUM('Enter consumption data'!N405:'Enter consumption data'!N406))</f>
        <v>0</v>
      </c>
      <c r="K214" s="666">
        <f>(SUM('Enter consumption data'!O405:'Enter consumption data'!O406))</f>
        <v>0</v>
      </c>
      <c r="L214" s="707" t="e">
        <f t="shared" si="23"/>
        <v>#DIV/0!</v>
      </c>
      <c r="M214" s="708" t="e">
        <f t="shared" si="24"/>
        <v>#DIV/0!</v>
      </c>
    </row>
    <row r="215" spans="1:13" ht="15.75">
      <c r="A215" s="630"/>
      <c r="B215" s="670"/>
      <c r="C215" s="672"/>
      <c r="D215" s="672"/>
      <c r="E215" s="672"/>
      <c r="F215" s="672"/>
      <c r="G215" s="732" t="s">
        <v>102</v>
      </c>
      <c r="H215" s="733" t="s">
        <v>15</v>
      </c>
      <c r="I215" s="734" t="s">
        <v>465</v>
      </c>
      <c r="J215" s="706">
        <f>(SUM('Enter consumption data'!N407:'Enter consumption data'!N408))</f>
        <v>0</v>
      </c>
      <c r="K215" s="666">
        <f>(SUM('Enter consumption data'!O407:'Enter consumption data'!O408))</f>
        <v>0</v>
      </c>
      <c r="L215" s="707" t="e">
        <f t="shared" si="23"/>
        <v>#DIV/0!</v>
      </c>
      <c r="M215" s="708" t="e">
        <f t="shared" si="24"/>
        <v>#DIV/0!</v>
      </c>
    </row>
    <row r="216" spans="1:13" ht="15.75">
      <c r="A216" s="630"/>
      <c r="B216" s="670"/>
      <c r="C216" s="672"/>
      <c r="D216" s="672"/>
      <c r="E216" s="672"/>
      <c r="F216" s="672"/>
      <c r="G216" s="732" t="s">
        <v>103</v>
      </c>
      <c r="H216" s="733" t="s">
        <v>5</v>
      </c>
      <c r="I216" s="734" t="s">
        <v>466</v>
      </c>
      <c r="J216" s="706">
        <f>(SUM('Enter consumption data'!N409:'Enter consumption data'!N410))</f>
        <v>0</v>
      </c>
      <c r="K216" s="666">
        <f>(SUM('Enter consumption data'!O409:'Enter consumption data'!O410))</f>
        <v>0</v>
      </c>
      <c r="L216" s="707" t="e">
        <f t="shared" si="23"/>
        <v>#DIV/0!</v>
      </c>
      <c r="M216" s="708" t="e">
        <f t="shared" si="24"/>
        <v>#DIV/0!</v>
      </c>
    </row>
    <row r="217" spans="1:13" ht="15.75">
      <c r="A217" s="630"/>
      <c r="B217" s="670"/>
      <c r="C217" s="672"/>
      <c r="D217" s="672"/>
      <c r="E217" s="672"/>
      <c r="F217" s="672"/>
      <c r="G217" s="732" t="s">
        <v>104</v>
      </c>
      <c r="H217" s="733" t="s">
        <v>5</v>
      </c>
      <c r="I217" s="734" t="s">
        <v>467</v>
      </c>
      <c r="J217" s="706">
        <f>(SUM('Enter consumption data'!N411:'Enter consumption data'!N412))</f>
        <v>0</v>
      </c>
      <c r="K217" s="666">
        <f>(SUM('Enter consumption data'!O411:'Enter consumption data'!O412))</f>
        <v>0</v>
      </c>
      <c r="L217" s="707" t="e">
        <f t="shared" si="23"/>
        <v>#DIV/0!</v>
      </c>
      <c r="M217" s="708" t="e">
        <f t="shared" si="24"/>
        <v>#DIV/0!</v>
      </c>
    </row>
    <row r="218" spans="1:13" ht="15.75">
      <c r="A218" s="630"/>
      <c r="B218" s="670"/>
      <c r="C218" s="672"/>
      <c r="D218" s="672"/>
      <c r="E218" s="672"/>
      <c r="F218" s="672"/>
      <c r="G218" s="732" t="s">
        <v>105</v>
      </c>
      <c r="H218" s="733" t="s">
        <v>5</v>
      </c>
      <c r="I218" s="734" t="s">
        <v>468</v>
      </c>
      <c r="J218" s="706">
        <f>(SUM('Enter consumption data'!N413:'Enter consumption data'!N414))</f>
        <v>0</v>
      </c>
      <c r="K218" s="666">
        <f>(SUM('Enter consumption data'!O413:'Enter consumption data'!O414))</f>
        <v>0</v>
      </c>
      <c r="L218" s="707" t="e">
        <f t="shared" si="23"/>
        <v>#DIV/0!</v>
      </c>
      <c r="M218" s="708" t="e">
        <f t="shared" si="24"/>
        <v>#DIV/0!</v>
      </c>
    </row>
    <row r="219" spans="1:13" ht="15.75">
      <c r="A219" s="630"/>
      <c r="B219" s="670"/>
      <c r="C219" s="672"/>
      <c r="D219" s="672"/>
      <c r="E219" s="672"/>
      <c r="F219" s="672"/>
      <c r="G219" s="732" t="s">
        <v>106</v>
      </c>
      <c r="H219" s="733" t="s">
        <v>5</v>
      </c>
      <c r="I219" s="734" t="s">
        <v>469</v>
      </c>
      <c r="J219" s="706">
        <f>(SUM('Enter consumption data'!N415:'Enter consumption data'!N416))</f>
        <v>0</v>
      </c>
      <c r="K219" s="666">
        <f>(SUM('Enter consumption data'!O415:'Enter consumption data'!O416))</f>
        <v>0</v>
      </c>
      <c r="L219" s="707" t="e">
        <f t="shared" si="23"/>
        <v>#DIV/0!</v>
      </c>
      <c r="M219" s="708" t="e">
        <f t="shared" si="24"/>
        <v>#DIV/0!</v>
      </c>
    </row>
    <row r="220" spans="1:13" ht="15.75">
      <c r="A220" s="630"/>
      <c r="B220" s="670"/>
      <c r="C220" s="672"/>
      <c r="D220" s="672"/>
      <c r="E220" s="672"/>
      <c r="F220" s="672"/>
      <c r="G220" s="732" t="s">
        <v>107</v>
      </c>
      <c r="H220" s="733" t="s">
        <v>5</v>
      </c>
      <c r="I220" s="734" t="s">
        <v>470</v>
      </c>
      <c r="J220" s="706">
        <f>(SUM('Enter consumption data'!N417:'Enter consumption data'!N421))</f>
        <v>0</v>
      </c>
      <c r="K220" s="666">
        <f>(SUM('Enter consumption data'!O417:'Enter consumption data'!O421))</f>
        <v>0</v>
      </c>
      <c r="L220" s="707" t="e">
        <f t="shared" si="23"/>
        <v>#DIV/0!</v>
      </c>
      <c r="M220" s="708" t="e">
        <f t="shared" si="24"/>
        <v>#DIV/0!</v>
      </c>
    </row>
    <row r="221" spans="1:13" ht="15.75">
      <c r="A221" s="630"/>
      <c r="B221" s="670"/>
      <c r="C221" s="672"/>
      <c r="D221" s="672"/>
      <c r="E221" s="672"/>
      <c r="F221" s="672"/>
      <c r="G221" s="732" t="s">
        <v>107</v>
      </c>
      <c r="H221" s="733" t="s">
        <v>15</v>
      </c>
      <c r="I221" s="734" t="s">
        <v>471</v>
      </c>
      <c r="J221" s="706">
        <f>(SUM('Enter consumption data'!N422:'Enter consumption data'!N423))</f>
        <v>0</v>
      </c>
      <c r="K221" s="666">
        <f>(SUM('Enter consumption data'!O422:'Enter consumption data'!O423))</f>
        <v>0</v>
      </c>
      <c r="L221" s="707" t="e">
        <f t="shared" si="23"/>
        <v>#DIV/0!</v>
      </c>
      <c r="M221" s="708" t="e">
        <f t="shared" si="24"/>
        <v>#DIV/0!</v>
      </c>
    </row>
    <row r="222" spans="1:13" ht="15.75">
      <c r="A222" s="630"/>
      <c r="B222" s="670"/>
      <c r="C222" s="672"/>
      <c r="D222" s="672"/>
      <c r="E222" s="672"/>
      <c r="F222" s="672"/>
      <c r="G222" s="732" t="s">
        <v>108</v>
      </c>
      <c r="H222" s="733" t="s">
        <v>5</v>
      </c>
      <c r="I222" s="734" t="s">
        <v>472</v>
      </c>
      <c r="J222" s="706">
        <f>(SUM('Enter consumption data'!N424:'Enter consumption data'!N426))</f>
        <v>0</v>
      </c>
      <c r="K222" s="666">
        <f>(SUM('Enter consumption data'!O424:'Enter consumption data'!O426))</f>
        <v>0</v>
      </c>
      <c r="L222" s="707" t="e">
        <f t="shared" si="23"/>
        <v>#DIV/0!</v>
      </c>
      <c r="M222" s="708" t="e">
        <f t="shared" si="24"/>
        <v>#DIV/0!</v>
      </c>
    </row>
    <row r="223" spans="1:13" ht="15.75">
      <c r="A223" s="630"/>
      <c r="B223" s="670"/>
      <c r="C223" s="672"/>
      <c r="D223" s="672"/>
      <c r="E223" s="672"/>
      <c r="F223" s="672"/>
      <c r="G223" s="732" t="s">
        <v>108</v>
      </c>
      <c r="H223" s="733" t="s">
        <v>15</v>
      </c>
      <c r="I223" s="734" t="s">
        <v>472</v>
      </c>
      <c r="J223" s="706">
        <f>(SUM('Enter consumption data'!N427:'Enter consumption data'!N428))</f>
        <v>0</v>
      </c>
      <c r="K223" s="666">
        <f>(SUM('Enter consumption data'!O427:'Enter consumption data'!O428))</f>
        <v>0</v>
      </c>
      <c r="L223" s="707" t="e">
        <f t="shared" si="23"/>
        <v>#DIV/0!</v>
      </c>
      <c r="M223" s="708" t="e">
        <f t="shared" si="24"/>
        <v>#DIV/0!</v>
      </c>
    </row>
    <row r="224" spans="1:13" ht="15.75">
      <c r="A224" s="630"/>
      <c r="B224" s="670"/>
      <c r="C224" s="672"/>
      <c r="D224" s="672"/>
      <c r="E224" s="672"/>
      <c r="F224" s="672"/>
      <c r="G224" s="732" t="s">
        <v>109</v>
      </c>
      <c r="H224" s="733" t="s">
        <v>5</v>
      </c>
      <c r="I224" s="734" t="s">
        <v>473</v>
      </c>
      <c r="J224" s="706">
        <f>(SUM('Enter consumption data'!N429:'Enter consumption data'!N430))</f>
        <v>0</v>
      </c>
      <c r="K224" s="666">
        <f>(SUM('Enter consumption data'!O429:'Enter consumption data'!O430))</f>
        <v>0</v>
      </c>
      <c r="L224" s="707" t="e">
        <f t="shared" si="23"/>
        <v>#DIV/0!</v>
      </c>
      <c r="M224" s="708" t="e">
        <f t="shared" si="24"/>
        <v>#DIV/0!</v>
      </c>
    </row>
    <row r="225" spans="1:13" ht="15.75">
      <c r="A225" s="630"/>
      <c r="B225" s="670"/>
      <c r="C225" s="672"/>
      <c r="D225" s="672"/>
      <c r="E225" s="672"/>
      <c r="F225" s="672"/>
      <c r="G225" s="732" t="s">
        <v>110</v>
      </c>
      <c r="H225" s="735" t="s">
        <v>5</v>
      </c>
      <c r="I225" s="734" t="s">
        <v>474</v>
      </c>
      <c r="J225" s="706">
        <f>(SUM('Enter consumption data'!N431:'Enter consumption data'!N432))</f>
        <v>0</v>
      </c>
      <c r="K225" s="666">
        <f>(SUM('Enter consumption data'!O431:'Enter consumption data'!O432))</f>
        <v>0</v>
      </c>
      <c r="L225" s="707" t="e">
        <f t="shared" si="23"/>
        <v>#DIV/0!</v>
      </c>
      <c r="M225" s="708" t="e">
        <f t="shared" si="24"/>
        <v>#DIV/0!</v>
      </c>
    </row>
    <row r="226" spans="1:13" ht="15.75">
      <c r="A226" s="630"/>
      <c r="B226" s="670"/>
      <c r="C226" s="672"/>
      <c r="D226" s="672"/>
      <c r="E226" s="672"/>
      <c r="F226" s="672"/>
      <c r="G226" s="732" t="s">
        <v>111</v>
      </c>
      <c r="H226" s="733" t="s">
        <v>5</v>
      </c>
      <c r="I226" s="734" t="s">
        <v>475</v>
      </c>
      <c r="J226" s="706">
        <f>(SUM('Enter consumption data'!N433:'Enter consumption data'!N434))</f>
        <v>0</v>
      </c>
      <c r="K226" s="666">
        <f>(SUM('Enter consumption data'!O433:'Enter consumption data'!O434))</f>
        <v>0</v>
      </c>
      <c r="L226" s="707" t="e">
        <f t="shared" si="23"/>
        <v>#DIV/0!</v>
      </c>
      <c r="M226" s="708" t="e">
        <f t="shared" si="24"/>
        <v>#DIV/0!</v>
      </c>
    </row>
    <row r="227" spans="1:13" ht="15.75">
      <c r="A227" s="630"/>
      <c r="B227" s="670"/>
      <c r="C227" s="672"/>
      <c r="D227" s="672"/>
      <c r="E227" s="672"/>
      <c r="F227" s="672"/>
      <c r="G227" s="732" t="s">
        <v>112</v>
      </c>
      <c r="H227" s="733" t="s">
        <v>5</v>
      </c>
      <c r="I227" s="734" t="s">
        <v>476</v>
      </c>
      <c r="J227" s="706">
        <f>(SUM('Enter consumption data'!N435:'Enter consumption data'!N436))</f>
        <v>0</v>
      </c>
      <c r="K227" s="666">
        <f>(SUM('Enter consumption data'!O435:'Enter consumption data'!O436))</f>
        <v>0</v>
      </c>
      <c r="L227" s="707" t="e">
        <f t="shared" si="23"/>
        <v>#DIV/0!</v>
      </c>
      <c r="M227" s="708" t="e">
        <f t="shared" si="24"/>
        <v>#DIV/0!</v>
      </c>
    </row>
    <row r="228" spans="1:13" ht="16.5" thickBot="1">
      <c r="A228" s="630"/>
      <c r="B228" s="670"/>
      <c r="C228" s="672"/>
      <c r="D228" s="672"/>
      <c r="E228" s="672"/>
      <c r="F228" s="672"/>
      <c r="G228" s="732" t="s">
        <v>305</v>
      </c>
      <c r="H228" s="733" t="s">
        <v>5</v>
      </c>
      <c r="I228" s="734" t="s">
        <v>477</v>
      </c>
      <c r="J228" s="706">
        <f>(SUM('Enter consumption data'!N437:'Enter consumption data'!N438))</f>
        <v>0</v>
      </c>
      <c r="K228" s="666">
        <f>(SUM('Enter consumption data'!O437:'Enter consumption data'!O438))</f>
        <v>0</v>
      </c>
      <c r="L228" s="711" t="e">
        <f t="shared" si="23"/>
        <v>#DIV/0!</v>
      </c>
      <c r="M228" s="712" t="e">
        <f t="shared" si="24"/>
        <v>#DIV/0!</v>
      </c>
    </row>
    <row r="229" spans="1:13" ht="15.75">
      <c r="A229" s="630"/>
      <c r="B229" s="670"/>
      <c r="C229" s="672"/>
      <c r="D229" s="672"/>
      <c r="E229" s="672"/>
      <c r="F229" s="672"/>
      <c r="G229" s="729" t="s">
        <v>113</v>
      </c>
      <c r="H229" s="730" t="s">
        <v>5</v>
      </c>
      <c r="I229" s="736" t="s">
        <v>478</v>
      </c>
      <c r="J229" s="718">
        <f>(SUM('Enter consumption data'!N439:'Enter consumption data'!N440))</f>
        <v>0</v>
      </c>
      <c r="K229" s="675">
        <f>(SUM('Enter consumption data'!O439:'Enter consumption data'!O440))</f>
        <v>0</v>
      </c>
      <c r="L229" s="716" t="e">
        <f t="shared" si="23"/>
        <v>#DIV/0!</v>
      </c>
      <c r="M229" s="717" t="e">
        <f t="shared" si="24"/>
        <v>#DIV/0!</v>
      </c>
    </row>
    <row r="230" spans="1:13" ht="15.75">
      <c r="A230" s="630"/>
      <c r="B230" s="670"/>
      <c r="C230" s="672"/>
      <c r="D230" s="672"/>
      <c r="E230" s="672"/>
      <c r="F230" s="672"/>
      <c r="G230" s="732" t="s">
        <v>113</v>
      </c>
      <c r="H230" s="733" t="s">
        <v>15</v>
      </c>
      <c r="I230" s="734" t="s">
        <v>479</v>
      </c>
      <c r="J230" s="706">
        <f>(SUM('Enter consumption data'!N441:'Enter consumption data'!N442))</f>
        <v>0</v>
      </c>
      <c r="K230" s="666">
        <f>(SUM('Enter consumption data'!O441:'Enter consumption data'!O442))</f>
        <v>0</v>
      </c>
      <c r="L230" s="707" t="e">
        <f t="shared" si="23"/>
        <v>#DIV/0!</v>
      </c>
      <c r="M230" s="708" t="e">
        <f t="shared" si="24"/>
        <v>#DIV/0!</v>
      </c>
    </row>
    <row r="231" spans="1:13" ht="15.75">
      <c r="A231" s="630"/>
      <c r="B231" s="670"/>
      <c r="C231" s="672"/>
      <c r="D231" s="672"/>
      <c r="E231" s="672"/>
      <c r="F231" s="672"/>
      <c r="G231" s="732" t="s">
        <v>114</v>
      </c>
      <c r="H231" s="733" t="s">
        <v>5</v>
      </c>
      <c r="I231" s="734" t="s">
        <v>664</v>
      </c>
      <c r="J231" s="706">
        <f>(SUM('Enter consumption data'!N443:'Enter consumption data'!N444))</f>
        <v>0</v>
      </c>
      <c r="K231" s="666">
        <f>(SUM('Enter consumption data'!O443:'Enter consumption data'!O444))</f>
        <v>0</v>
      </c>
      <c r="L231" s="707" t="e">
        <f t="shared" si="23"/>
        <v>#DIV/0!</v>
      </c>
      <c r="M231" s="708" t="e">
        <f t="shared" si="24"/>
        <v>#DIV/0!</v>
      </c>
    </row>
    <row r="232" spans="1:13" ht="16.5" thickBot="1">
      <c r="A232" s="630"/>
      <c r="B232" s="670"/>
      <c r="C232" s="672"/>
      <c r="D232" s="672"/>
      <c r="E232" s="672"/>
      <c r="F232" s="672"/>
      <c r="G232" s="732" t="s">
        <v>114</v>
      </c>
      <c r="H232" s="733" t="s">
        <v>15</v>
      </c>
      <c r="I232" s="734" t="s">
        <v>665</v>
      </c>
      <c r="J232" s="706">
        <f>(SUM('Enter consumption data'!N445:'Enter consumption data'!N446))</f>
        <v>0</v>
      </c>
      <c r="K232" s="666">
        <f>(SUM('Enter consumption data'!O445:'Enter consumption data'!O446))</f>
        <v>0</v>
      </c>
      <c r="L232" s="711" t="e">
        <f t="shared" si="23"/>
        <v>#DIV/0!</v>
      </c>
      <c r="M232" s="712" t="e">
        <f t="shared" si="24"/>
        <v>#DIV/0!</v>
      </c>
    </row>
    <row r="233" spans="1:13" ht="15.75">
      <c r="A233" s="630"/>
      <c r="B233" s="670"/>
      <c r="C233" s="672"/>
      <c r="D233" s="672"/>
      <c r="E233" s="672"/>
      <c r="F233" s="672"/>
      <c r="G233" s="729" t="s">
        <v>281</v>
      </c>
      <c r="H233" s="730" t="s">
        <v>5</v>
      </c>
      <c r="I233" s="736" t="s">
        <v>480</v>
      </c>
      <c r="J233" s="718">
        <f>(SUM('Enter consumption data'!N447:'Enter consumption data'!N448))</f>
        <v>0</v>
      </c>
      <c r="K233" s="675">
        <f>(SUM('Enter consumption data'!O447:'Enter consumption data'!O448))</f>
        <v>0</v>
      </c>
      <c r="L233" s="716" t="e">
        <f t="shared" si="23"/>
        <v>#DIV/0!</v>
      </c>
      <c r="M233" s="717" t="e">
        <f t="shared" si="24"/>
        <v>#DIV/0!</v>
      </c>
    </row>
    <row r="234" spans="1:13" ht="16.5" thickBot="1">
      <c r="A234" s="630"/>
      <c r="B234" s="670"/>
      <c r="C234" s="672"/>
      <c r="D234" s="672"/>
      <c r="E234" s="672"/>
      <c r="F234" s="672"/>
      <c r="G234" s="732" t="s">
        <v>282</v>
      </c>
      <c r="H234" s="733" t="s">
        <v>15</v>
      </c>
      <c r="I234" s="734" t="s">
        <v>481</v>
      </c>
      <c r="J234" s="706">
        <f>(SUM('Enter consumption data'!N449:'Enter consumption data'!N450))</f>
        <v>0</v>
      </c>
      <c r="K234" s="666">
        <f>(SUM('Enter consumption data'!O449:'Enter consumption data'!O450))</f>
        <v>0</v>
      </c>
      <c r="L234" s="711" t="e">
        <f t="shared" si="23"/>
        <v>#DIV/0!</v>
      </c>
      <c r="M234" s="712" t="e">
        <f t="shared" si="24"/>
        <v>#DIV/0!</v>
      </c>
    </row>
    <row r="235" spans="1:13" ht="15.75">
      <c r="A235" s="630"/>
      <c r="B235" s="670"/>
      <c r="C235" s="672"/>
      <c r="D235" s="672"/>
      <c r="E235" s="672"/>
      <c r="F235" s="672"/>
      <c r="G235" s="729" t="s">
        <v>115</v>
      </c>
      <c r="H235" s="730" t="s">
        <v>15</v>
      </c>
      <c r="I235" s="736" t="s">
        <v>482</v>
      </c>
      <c r="J235" s="718">
        <f>(SUM('Enter consumption data'!N451:'Enter consumption data'!N452))</f>
        <v>0</v>
      </c>
      <c r="K235" s="675">
        <f>(SUM('Enter consumption data'!O451:'Enter consumption data'!O452))</f>
        <v>0</v>
      </c>
      <c r="L235" s="716" t="e">
        <f t="shared" si="23"/>
        <v>#DIV/0!</v>
      </c>
      <c r="M235" s="717" t="e">
        <f t="shared" si="24"/>
        <v>#DIV/0!</v>
      </c>
    </row>
    <row r="236" spans="1:13" ht="16.5" thickBot="1">
      <c r="A236" s="630"/>
      <c r="B236" s="670"/>
      <c r="C236" s="672"/>
      <c r="D236" s="672"/>
      <c r="E236" s="672"/>
      <c r="F236" s="672"/>
      <c r="G236" s="732" t="s">
        <v>116</v>
      </c>
      <c r="H236" s="733" t="s">
        <v>15</v>
      </c>
      <c r="I236" s="734" t="s">
        <v>483</v>
      </c>
      <c r="J236" s="706">
        <f>(SUM('Enter consumption data'!N453:'Enter consumption data'!N454))</f>
        <v>0</v>
      </c>
      <c r="K236" s="666">
        <f>(SUM('Enter consumption data'!O453:'Enter consumption data'!O454))</f>
        <v>0</v>
      </c>
      <c r="L236" s="711" t="e">
        <f t="shared" si="23"/>
        <v>#DIV/0!</v>
      </c>
      <c r="M236" s="712" t="e">
        <f t="shared" si="24"/>
        <v>#DIV/0!</v>
      </c>
    </row>
    <row r="237" spans="1:13" ht="15.75">
      <c r="A237" s="630"/>
      <c r="B237" s="670"/>
      <c r="C237" s="672"/>
      <c r="D237" s="672"/>
      <c r="E237" s="672"/>
      <c r="F237" s="672"/>
      <c r="G237" s="729" t="s">
        <v>118</v>
      </c>
      <c r="H237" s="730" t="s">
        <v>15</v>
      </c>
      <c r="I237" s="736" t="s">
        <v>484</v>
      </c>
      <c r="J237" s="718">
        <f>(SUM('Enter consumption data'!N455:'Enter consumption data'!N456))</f>
        <v>0</v>
      </c>
      <c r="K237" s="675">
        <f>(SUM('Enter consumption data'!O455:'Enter consumption data'!O456))</f>
        <v>0</v>
      </c>
      <c r="L237" s="716" t="e">
        <f t="shared" si="23"/>
        <v>#DIV/0!</v>
      </c>
      <c r="M237" s="717" t="e">
        <f t="shared" si="24"/>
        <v>#DIV/0!</v>
      </c>
    </row>
    <row r="238" spans="1:13" ht="15.75">
      <c r="A238" s="630"/>
      <c r="B238" s="670"/>
      <c r="C238" s="672"/>
      <c r="D238" s="672"/>
      <c r="E238" s="672"/>
      <c r="F238" s="672"/>
      <c r="G238" s="732" t="s">
        <v>118</v>
      </c>
      <c r="H238" s="733" t="s">
        <v>327</v>
      </c>
      <c r="I238" s="734" t="s">
        <v>485</v>
      </c>
      <c r="J238" s="706">
        <f>(SUM('Enter consumption data'!N457:'Enter consumption data'!N458))</f>
        <v>0</v>
      </c>
      <c r="K238" s="666">
        <f>(SUM('Enter consumption data'!O457:'Enter consumption data'!O458))</f>
        <v>0</v>
      </c>
      <c r="L238" s="707" t="e">
        <f t="shared" si="23"/>
        <v>#DIV/0!</v>
      </c>
      <c r="M238" s="708" t="e">
        <f t="shared" si="24"/>
        <v>#DIV/0!</v>
      </c>
    </row>
    <row r="239" spans="1:13" ht="15.75">
      <c r="A239" s="630"/>
      <c r="B239" s="670"/>
      <c r="C239" s="672"/>
      <c r="D239" s="672"/>
      <c r="E239" s="672"/>
      <c r="F239" s="672"/>
      <c r="G239" s="732" t="s">
        <v>119</v>
      </c>
      <c r="H239" s="733" t="s">
        <v>15</v>
      </c>
      <c r="I239" s="734" t="s">
        <v>486</v>
      </c>
      <c r="J239" s="706">
        <f>(SUM('Enter consumption data'!N459:'Enter consumption data'!N460))</f>
        <v>0</v>
      </c>
      <c r="K239" s="666">
        <f>(SUM('Enter consumption data'!O459:'Enter consumption data'!O460))</f>
        <v>0</v>
      </c>
      <c r="L239" s="707" t="e">
        <f t="shared" si="23"/>
        <v>#DIV/0!</v>
      </c>
      <c r="M239" s="708" t="e">
        <f t="shared" si="24"/>
        <v>#DIV/0!</v>
      </c>
    </row>
    <row r="240" spans="1:13" ht="15.75">
      <c r="A240" s="630"/>
      <c r="B240" s="670"/>
      <c r="C240" s="672"/>
      <c r="D240" s="672"/>
      <c r="E240" s="672"/>
      <c r="F240" s="672"/>
      <c r="G240" s="732" t="s">
        <v>119</v>
      </c>
      <c r="H240" s="733" t="s">
        <v>342</v>
      </c>
      <c r="I240" s="734" t="s">
        <v>487</v>
      </c>
      <c r="J240" s="706">
        <f>(SUM('Enter consumption data'!N461:'Enter consumption data'!N462))</f>
        <v>0</v>
      </c>
      <c r="K240" s="666">
        <f>(SUM('Enter consumption data'!O461:'Enter consumption data'!O462))</f>
        <v>0</v>
      </c>
      <c r="L240" s="707" t="e">
        <f t="shared" si="23"/>
        <v>#DIV/0!</v>
      </c>
      <c r="M240" s="708" t="e">
        <f t="shared" si="24"/>
        <v>#DIV/0!</v>
      </c>
    </row>
    <row r="241" spans="1:13" ht="15.75">
      <c r="A241" s="630"/>
      <c r="B241" s="670"/>
      <c r="C241" s="672"/>
      <c r="D241" s="672"/>
      <c r="E241" s="672"/>
      <c r="F241" s="672"/>
      <c r="G241" s="732" t="s">
        <v>120</v>
      </c>
      <c r="H241" s="733" t="s">
        <v>15</v>
      </c>
      <c r="I241" s="734" t="s">
        <v>488</v>
      </c>
      <c r="J241" s="706">
        <f>(SUM('Enter consumption data'!N463:'Enter consumption data'!N464))</f>
        <v>0</v>
      </c>
      <c r="K241" s="666">
        <f>(SUM('Enter consumption data'!O463:'Enter consumption data'!O464))</f>
        <v>0</v>
      </c>
      <c r="L241" s="707" t="e">
        <f t="shared" si="23"/>
        <v>#DIV/0!</v>
      </c>
      <c r="M241" s="708" t="e">
        <f t="shared" si="24"/>
        <v>#DIV/0!</v>
      </c>
    </row>
    <row r="242" spans="1:13" ht="15.75">
      <c r="A242" s="630"/>
      <c r="B242" s="670"/>
      <c r="C242" s="672"/>
      <c r="D242" s="672"/>
      <c r="E242" s="672"/>
      <c r="F242" s="672"/>
      <c r="G242" s="732" t="s">
        <v>121</v>
      </c>
      <c r="H242" s="733" t="s">
        <v>5</v>
      </c>
      <c r="I242" s="734" t="s">
        <v>489</v>
      </c>
      <c r="J242" s="706">
        <f>(SUM('Enter consumption data'!N465:'Enter consumption data'!N466))</f>
        <v>0</v>
      </c>
      <c r="K242" s="666">
        <f>(SUM('Enter consumption data'!O465:'Enter consumption data'!O466))</f>
        <v>0</v>
      </c>
      <c r="L242" s="707" t="e">
        <f t="shared" si="23"/>
        <v>#DIV/0!</v>
      </c>
      <c r="M242" s="708" t="e">
        <f t="shared" si="24"/>
        <v>#DIV/0!</v>
      </c>
    </row>
    <row r="243" spans="1:13" ht="15.75">
      <c r="A243" s="630"/>
      <c r="B243" s="670"/>
      <c r="C243" s="672"/>
      <c r="D243" s="672"/>
      <c r="E243" s="672"/>
      <c r="F243" s="672"/>
      <c r="G243" s="732" t="s">
        <v>122</v>
      </c>
      <c r="H243" s="733" t="s">
        <v>15</v>
      </c>
      <c r="I243" s="734" t="s">
        <v>490</v>
      </c>
      <c r="J243" s="706">
        <f>(SUM('Enter consumption data'!N467:'Enter consumption data'!N469))</f>
        <v>0</v>
      </c>
      <c r="K243" s="666">
        <f>(SUM('Enter consumption data'!O467:'Enter consumption data'!O469))</f>
        <v>0</v>
      </c>
      <c r="L243" s="707" t="e">
        <f t="shared" si="23"/>
        <v>#DIV/0!</v>
      </c>
      <c r="M243" s="708" t="e">
        <f t="shared" si="24"/>
        <v>#DIV/0!</v>
      </c>
    </row>
    <row r="244" spans="1:13" ht="15.75">
      <c r="A244" s="630"/>
      <c r="B244" s="670"/>
      <c r="C244" s="672"/>
      <c r="D244" s="672"/>
      <c r="E244" s="672"/>
      <c r="F244" s="672"/>
      <c r="G244" s="732" t="s">
        <v>123</v>
      </c>
      <c r="H244" s="733" t="s">
        <v>5</v>
      </c>
      <c r="I244" s="734" t="s">
        <v>666</v>
      </c>
      <c r="J244" s="706">
        <f>(SUM('Enter consumption data'!N470:'Enter consumption data'!N471))</f>
        <v>0</v>
      </c>
      <c r="K244" s="666">
        <f>(SUM('Enter consumption data'!O470:'Enter consumption data'!O471))</f>
        <v>0</v>
      </c>
      <c r="L244" s="707" t="e">
        <f t="shared" si="23"/>
        <v>#DIV/0!</v>
      </c>
      <c r="M244" s="708" t="e">
        <f t="shared" si="24"/>
        <v>#DIV/0!</v>
      </c>
    </row>
    <row r="245" spans="1:13" ht="15.75">
      <c r="A245" s="630"/>
      <c r="B245" s="670"/>
      <c r="C245" s="672"/>
      <c r="D245" s="672"/>
      <c r="E245" s="672"/>
      <c r="F245" s="672"/>
      <c r="G245" s="732" t="s">
        <v>123</v>
      </c>
      <c r="H245" s="733" t="s">
        <v>15</v>
      </c>
      <c r="I245" s="734" t="s">
        <v>667</v>
      </c>
      <c r="J245" s="706">
        <f>(SUM('Enter consumption data'!N472:'Enter consumption data'!N477))</f>
        <v>0</v>
      </c>
      <c r="K245" s="666">
        <f>(SUM('Enter consumption data'!O472:'Enter consumption data'!O477))</f>
        <v>0</v>
      </c>
      <c r="L245" s="707" t="e">
        <f t="shared" si="23"/>
        <v>#DIV/0!</v>
      </c>
      <c r="M245" s="708" t="e">
        <f t="shared" si="24"/>
        <v>#DIV/0!</v>
      </c>
    </row>
    <row r="246" spans="1:13" ht="15.75">
      <c r="A246" s="630"/>
      <c r="B246" s="670"/>
      <c r="C246" s="672"/>
      <c r="D246" s="672"/>
      <c r="E246" s="672"/>
      <c r="F246" s="672"/>
      <c r="G246" s="732" t="s">
        <v>124</v>
      </c>
      <c r="H246" s="733" t="s">
        <v>15</v>
      </c>
      <c r="I246" s="734" t="s">
        <v>491</v>
      </c>
      <c r="J246" s="706">
        <f>(SUM('Enter consumption data'!N478:'Enter consumption data'!N479))</f>
        <v>0</v>
      </c>
      <c r="K246" s="666">
        <f>(SUM('Enter consumption data'!O478:'Enter consumption data'!O479))</f>
        <v>0</v>
      </c>
      <c r="L246" s="707" t="e">
        <f t="shared" si="23"/>
        <v>#DIV/0!</v>
      </c>
      <c r="M246" s="708" t="e">
        <f t="shared" si="24"/>
        <v>#DIV/0!</v>
      </c>
    </row>
    <row r="247" spans="1:13" ht="15.75">
      <c r="A247" s="630"/>
      <c r="B247" s="670"/>
      <c r="C247" s="672"/>
      <c r="D247" s="672"/>
      <c r="E247" s="672"/>
      <c r="F247" s="672"/>
      <c r="G247" s="732" t="s">
        <v>125</v>
      </c>
      <c r="H247" s="733" t="s">
        <v>15</v>
      </c>
      <c r="I247" s="734" t="s">
        <v>492</v>
      </c>
      <c r="J247" s="706">
        <f>(SUM('Enter consumption data'!N480:'Enter consumption data'!N481))</f>
        <v>0</v>
      </c>
      <c r="K247" s="666">
        <f>(SUM('Enter consumption data'!O480:'Enter consumption data'!O481))</f>
        <v>0</v>
      </c>
      <c r="L247" s="707" t="e">
        <f t="shared" si="23"/>
        <v>#DIV/0!</v>
      </c>
      <c r="M247" s="708" t="e">
        <f t="shared" si="24"/>
        <v>#DIV/0!</v>
      </c>
    </row>
    <row r="248" spans="1:13" ht="15.75">
      <c r="A248" s="630"/>
      <c r="B248" s="670"/>
      <c r="C248" s="672"/>
      <c r="D248" s="672"/>
      <c r="E248" s="672"/>
      <c r="F248" s="672"/>
      <c r="G248" s="732" t="s">
        <v>126</v>
      </c>
      <c r="H248" s="733" t="s">
        <v>342</v>
      </c>
      <c r="I248" s="734" t="s">
        <v>493</v>
      </c>
      <c r="J248" s="706">
        <f>(SUM('Enter consumption data'!N482:'Enter consumption data'!N483))</f>
        <v>0</v>
      </c>
      <c r="K248" s="666"/>
      <c r="L248" s="707" t="e">
        <f t="shared" ref="L248:L281" si="25">(J248/$J$11)*100</f>
        <v>#DIV/0!</v>
      </c>
      <c r="M248" s="708"/>
    </row>
    <row r="249" spans="1:13" ht="16.5" thickBot="1">
      <c r="A249" s="630"/>
      <c r="B249" s="670"/>
      <c r="C249" s="672"/>
      <c r="D249" s="672"/>
      <c r="E249" s="672"/>
      <c r="F249" s="672"/>
      <c r="G249" s="732" t="s">
        <v>127</v>
      </c>
      <c r="H249" s="733" t="s">
        <v>342</v>
      </c>
      <c r="I249" s="734" t="s">
        <v>494</v>
      </c>
      <c r="J249" s="706">
        <f>(SUM('Enter consumption data'!N484:'Enter consumption data'!N485))</f>
        <v>0</v>
      </c>
      <c r="K249" s="666"/>
      <c r="L249" s="711" t="e">
        <f t="shared" si="25"/>
        <v>#DIV/0!</v>
      </c>
      <c r="M249" s="712"/>
    </row>
    <row r="250" spans="1:13" ht="15.75">
      <c r="A250" s="630"/>
      <c r="B250" s="670"/>
      <c r="C250" s="672"/>
      <c r="D250" s="672"/>
      <c r="E250" s="672"/>
      <c r="F250" s="672"/>
      <c r="G250" s="729" t="s">
        <v>130</v>
      </c>
      <c r="H250" s="730" t="s">
        <v>5</v>
      </c>
      <c r="I250" s="736" t="s">
        <v>668</v>
      </c>
      <c r="J250" s="718">
        <f>(SUM('Enter consumption data'!N486:'Enter consumption data'!N487))</f>
        <v>0</v>
      </c>
      <c r="K250" s="675">
        <f>(SUM('Enter consumption data'!O486:'Enter consumption data'!O487))</f>
        <v>0</v>
      </c>
      <c r="L250" s="716" t="e">
        <f t="shared" si="25"/>
        <v>#DIV/0!</v>
      </c>
      <c r="M250" s="717" t="e">
        <f t="shared" ref="M250:M258" si="26">(K250/$J$11)*100</f>
        <v>#DIV/0!</v>
      </c>
    </row>
    <row r="251" spans="1:13" ht="15.75">
      <c r="A251" s="630"/>
      <c r="B251" s="670"/>
      <c r="C251" s="672"/>
      <c r="D251" s="672"/>
      <c r="E251" s="672"/>
      <c r="F251" s="672"/>
      <c r="G251" s="732" t="s">
        <v>130</v>
      </c>
      <c r="H251" s="733" t="s">
        <v>15</v>
      </c>
      <c r="I251" s="734" t="s">
        <v>669</v>
      </c>
      <c r="J251" s="706">
        <f>(SUM('Enter consumption data'!N488:'Enter consumption data'!N489))</f>
        <v>0</v>
      </c>
      <c r="K251" s="666">
        <f>(SUM('Enter consumption data'!O488:'Enter consumption data'!O489))</f>
        <v>0</v>
      </c>
      <c r="L251" s="707" t="e">
        <f t="shared" si="25"/>
        <v>#DIV/0!</v>
      </c>
      <c r="M251" s="708" t="e">
        <f t="shared" si="26"/>
        <v>#DIV/0!</v>
      </c>
    </row>
    <row r="252" spans="1:13" ht="15.75">
      <c r="A252" s="630"/>
      <c r="B252" s="670"/>
      <c r="C252" s="672"/>
      <c r="D252" s="672"/>
      <c r="E252" s="672"/>
      <c r="F252" s="672"/>
      <c r="G252" s="732" t="s">
        <v>131</v>
      </c>
      <c r="H252" s="733" t="s">
        <v>5</v>
      </c>
      <c r="I252" s="734" t="s">
        <v>495</v>
      </c>
      <c r="J252" s="706">
        <f>(SUM('Enter consumption data'!N490:'Enter consumption data'!N491))</f>
        <v>0</v>
      </c>
      <c r="K252" s="666">
        <f>(SUM('Enter consumption data'!O490:'Enter consumption data'!O491))</f>
        <v>0</v>
      </c>
      <c r="L252" s="707" t="e">
        <f t="shared" si="25"/>
        <v>#DIV/0!</v>
      </c>
      <c r="M252" s="708" t="e">
        <f t="shared" si="26"/>
        <v>#DIV/0!</v>
      </c>
    </row>
    <row r="253" spans="1:13" ht="15.75">
      <c r="A253" s="630"/>
      <c r="B253" s="670"/>
      <c r="C253" s="672"/>
      <c r="D253" s="672"/>
      <c r="E253" s="672"/>
      <c r="F253" s="672"/>
      <c r="G253" s="732" t="s">
        <v>131</v>
      </c>
      <c r="H253" s="733" t="s">
        <v>15</v>
      </c>
      <c r="I253" s="734" t="s">
        <v>496</v>
      </c>
      <c r="J253" s="706">
        <f>(SUM('Enter consumption data'!N492:'Enter consumption data'!N493))</f>
        <v>0</v>
      </c>
      <c r="K253" s="666">
        <f>(SUM('Enter consumption data'!O492:'Enter consumption data'!O493))</f>
        <v>0</v>
      </c>
      <c r="L253" s="707" t="e">
        <f t="shared" si="25"/>
        <v>#DIV/0!</v>
      </c>
      <c r="M253" s="708" t="e">
        <f t="shared" si="26"/>
        <v>#DIV/0!</v>
      </c>
    </row>
    <row r="254" spans="1:13" ht="15.75">
      <c r="A254" s="630"/>
      <c r="B254" s="670"/>
      <c r="C254" s="672"/>
      <c r="D254" s="672"/>
      <c r="E254" s="672"/>
      <c r="F254" s="672"/>
      <c r="G254" s="732" t="s">
        <v>132</v>
      </c>
      <c r="H254" s="733" t="s">
        <v>5</v>
      </c>
      <c r="I254" s="734" t="s">
        <v>670</v>
      </c>
      <c r="J254" s="706">
        <f>(SUM('Enter consumption data'!N494:'Enter consumption data'!N495))</f>
        <v>0</v>
      </c>
      <c r="K254" s="666">
        <f>(SUM('Enter consumption data'!O494:'Enter consumption data'!O495))</f>
        <v>0</v>
      </c>
      <c r="L254" s="707" t="e">
        <f t="shared" si="25"/>
        <v>#DIV/0!</v>
      </c>
      <c r="M254" s="708" t="e">
        <f t="shared" si="26"/>
        <v>#DIV/0!</v>
      </c>
    </row>
    <row r="255" spans="1:13" ht="15.75">
      <c r="A255" s="630"/>
      <c r="B255" s="670"/>
      <c r="C255" s="672"/>
      <c r="D255" s="672"/>
      <c r="E255" s="672"/>
      <c r="F255" s="672"/>
      <c r="G255" s="732" t="s">
        <v>132</v>
      </c>
      <c r="H255" s="733" t="s">
        <v>15</v>
      </c>
      <c r="I255" s="734" t="s">
        <v>671</v>
      </c>
      <c r="J255" s="706">
        <f>(SUM('Enter consumption data'!N496:'Enter consumption data'!N497))</f>
        <v>0</v>
      </c>
      <c r="K255" s="666">
        <f>(SUM('Enter consumption data'!O496:'Enter consumption data'!O497))</f>
        <v>0</v>
      </c>
      <c r="L255" s="707" t="e">
        <f t="shared" si="25"/>
        <v>#DIV/0!</v>
      </c>
      <c r="M255" s="708" t="e">
        <f t="shared" si="26"/>
        <v>#DIV/0!</v>
      </c>
    </row>
    <row r="256" spans="1:13" ht="15.75">
      <c r="A256" s="630"/>
      <c r="B256" s="670"/>
      <c r="C256" s="672"/>
      <c r="D256" s="672"/>
      <c r="E256" s="672"/>
      <c r="F256" s="672"/>
      <c r="G256" s="732" t="s">
        <v>133</v>
      </c>
      <c r="H256" s="733" t="s">
        <v>5</v>
      </c>
      <c r="I256" s="734" t="s">
        <v>497</v>
      </c>
      <c r="J256" s="706">
        <f>(SUM('Enter consumption data'!N498:'Enter consumption data'!N499))</f>
        <v>0</v>
      </c>
      <c r="K256" s="666">
        <f>(SUM('Enter consumption data'!O498:'Enter consumption data'!O499))</f>
        <v>0</v>
      </c>
      <c r="L256" s="707" t="e">
        <f t="shared" si="25"/>
        <v>#DIV/0!</v>
      </c>
      <c r="M256" s="708" t="e">
        <f t="shared" si="26"/>
        <v>#DIV/0!</v>
      </c>
    </row>
    <row r="257" spans="1:13" ht="15.75">
      <c r="A257" s="630"/>
      <c r="B257" s="670"/>
      <c r="C257" s="672"/>
      <c r="D257" s="672"/>
      <c r="E257" s="672"/>
      <c r="F257" s="672"/>
      <c r="G257" s="732" t="s">
        <v>134</v>
      </c>
      <c r="H257" s="733" t="s">
        <v>5</v>
      </c>
      <c r="I257" s="734" t="s">
        <v>498</v>
      </c>
      <c r="J257" s="706">
        <f>(SUM('Enter consumption data'!N500:'Enter consumption data'!N501))</f>
        <v>0</v>
      </c>
      <c r="K257" s="666">
        <f>(SUM('Enter consumption data'!O500:'Enter consumption data'!O501))</f>
        <v>0</v>
      </c>
      <c r="L257" s="707" t="e">
        <f t="shared" si="25"/>
        <v>#DIV/0!</v>
      </c>
      <c r="M257" s="708" t="e">
        <f t="shared" si="26"/>
        <v>#DIV/0!</v>
      </c>
    </row>
    <row r="258" spans="1:13" ht="15.75">
      <c r="A258" s="630"/>
      <c r="B258" s="670"/>
      <c r="C258" s="672"/>
      <c r="D258" s="672"/>
      <c r="E258" s="672"/>
      <c r="F258" s="672"/>
      <c r="G258" s="732" t="s">
        <v>135</v>
      </c>
      <c r="H258" s="733" t="s">
        <v>5</v>
      </c>
      <c r="I258" s="734" t="s">
        <v>499</v>
      </c>
      <c r="J258" s="706">
        <f>(SUM('Enter consumption data'!N502:'Enter consumption data'!N503))</f>
        <v>0</v>
      </c>
      <c r="K258" s="666">
        <f>(SUM('Enter consumption data'!O502:'Enter consumption data'!O503))</f>
        <v>0</v>
      </c>
      <c r="L258" s="707" t="e">
        <f t="shared" si="25"/>
        <v>#DIV/0!</v>
      </c>
      <c r="M258" s="708" t="e">
        <f t="shared" si="26"/>
        <v>#DIV/0!</v>
      </c>
    </row>
    <row r="259" spans="1:13" ht="15.75">
      <c r="A259" s="630"/>
      <c r="B259" s="670"/>
      <c r="C259" s="672"/>
      <c r="D259" s="672"/>
      <c r="E259" s="672"/>
      <c r="F259" s="672"/>
      <c r="G259" s="732" t="s">
        <v>136</v>
      </c>
      <c r="H259" s="733" t="s">
        <v>342</v>
      </c>
      <c r="I259" s="734" t="s">
        <v>500</v>
      </c>
      <c r="J259" s="706">
        <f>(SUM('Enter consumption data'!N504:'Enter consumption data'!N505))</f>
        <v>0</v>
      </c>
      <c r="K259" s="666"/>
      <c r="L259" s="707" t="e">
        <f t="shared" si="25"/>
        <v>#DIV/0!</v>
      </c>
      <c r="M259" s="708"/>
    </row>
    <row r="260" spans="1:13" ht="15.75">
      <c r="A260" s="630"/>
      <c r="B260" s="670"/>
      <c r="C260" s="672"/>
      <c r="D260" s="672"/>
      <c r="E260" s="672"/>
      <c r="F260" s="672"/>
      <c r="G260" s="732" t="s">
        <v>137</v>
      </c>
      <c r="H260" s="733" t="s">
        <v>5</v>
      </c>
      <c r="I260" s="734" t="s">
        <v>672</v>
      </c>
      <c r="J260" s="706">
        <f>(SUM('Enter consumption data'!N506:'Enter consumption data'!N507))</f>
        <v>0</v>
      </c>
      <c r="K260" s="666">
        <f>(SUM('Enter consumption data'!O506:'Enter consumption data'!O507))</f>
        <v>0</v>
      </c>
      <c r="L260" s="707" t="e">
        <f t="shared" si="25"/>
        <v>#DIV/0!</v>
      </c>
      <c r="M260" s="708" t="e">
        <f t="shared" ref="M260:M270" si="27">(K260/$J$11)*100</f>
        <v>#DIV/0!</v>
      </c>
    </row>
    <row r="261" spans="1:13" ht="15.75">
      <c r="A261" s="630"/>
      <c r="B261" s="670"/>
      <c r="C261" s="672"/>
      <c r="D261" s="672"/>
      <c r="E261" s="672"/>
      <c r="F261" s="672"/>
      <c r="G261" s="732" t="s">
        <v>137</v>
      </c>
      <c r="H261" s="733" t="s">
        <v>15</v>
      </c>
      <c r="I261" s="734" t="s">
        <v>673</v>
      </c>
      <c r="J261" s="706">
        <f>(SUM('Enter consumption data'!N508:'Enter consumption data'!N509))</f>
        <v>0</v>
      </c>
      <c r="K261" s="666">
        <f>(SUM('Enter consumption data'!O508:'Enter consumption data'!O509))</f>
        <v>0</v>
      </c>
      <c r="L261" s="707" t="e">
        <f t="shared" si="25"/>
        <v>#DIV/0!</v>
      </c>
      <c r="M261" s="708" t="e">
        <f t="shared" si="27"/>
        <v>#DIV/0!</v>
      </c>
    </row>
    <row r="262" spans="1:13" ht="15.75">
      <c r="A262" s="630"/>
      <c r="B262" s="670"/>
      <c r="C262" s="672"/>
      <c r="D262" s="672"/>
      <c r="E262" s="672"/>
      <c r="F262" s="672"/>
      <c r="G262" s="732" t="s">
        <v>138</v>
      </c>
      <c r="H262" s="733" t="s">
        <v>5</v>
      </c>
      <c r="I262" s="734" t="s">
        <v>501</v>
      </c>
      <c r="J262" s="706">
        <f>(SUM('Enter consumption data'!N510:'Enter consumption data'!N511))</f>
        <v>0</v>
      </c>
      <c r="K262" s="666">
        <f>(SUM('Enter consumption data'!O510:'Enter consumption data'!O511))</f>
        <v>0</v>
      </c>
      <c r="L262" s="707" t="e">
        <f t="shared" si="25"/>
        <v>#DIV/0!</v>
      </c>
      <c r="M262" s="708" t="e">
        <f t="shared" si="27"/>
        <v>#DIV/0!</v>
      </c>
    </row>
    <row r="263" spans="1:13" ht="15.75">
      <c r="A263" s="630"/>
      <c r="B263" s="670"/>
      <c r="C263" s="672"/>
      <c r="D263" s="672"/>
      <c r="E263" s="672"/>
      <c r="F263" s="672"/>
      <c r="G263" s="732" t="s">
        <v>139</v>
      </c>
      <c r="H263" s="735" t="s">
        <v>5</v>
      </c>
      <c r="I263" s="734" t="s">
        <v>502</v>
      </c>
      <c r="J263" s="706">
        <f>(SUM('Enter consumption data'!N512:'Enter consumption data'!N513))</f>
        <v>0</v>
      </c>
      <c r="K263" s="666">
        <f>(SUM('Enter consumption data'!O512:'Enter consumption data'!O513))</f>
        <v>0</v>
      </c>
      <c r="L263" s="707" t="e">
        <f t="shared" si="25"/>
        <v>#DIV/0!</v>
      </c>
      <c r="M263" s="708" t="e">
        <f t="shared" si="27"/>
        <v>#DIV/0!</v>
      </c>
    </row>
    <row r="264" spans="1:13" ht="15.75">
      <c r="A264" s="630"/>
      <c r="B264" s="670"/>
      <c r="C264" s="672"/>
      <c r="D264" s="672"/>
      <c r="E264" s="672"/>
      <c r="F264" s="672"/>
      <c r="G264" s="732" t="s">
        <v>140</v>
      </c>
      <c r="H264" s="733" t="s">
        <v>5</v>
      </c>
      <c r="I264" s="734" t="s">
        <v>503</v>
      </c>
      <c r="J264" s="706">
        <f>(SUM('Enter consumption data'!N514:'Enter consumption data'!N515))</f>
        <v>0</v>
      </c>
      <c r="K264" s="666">
        <f>(SUM('Enter consumption data'!O514:'Enter consumption data'!O515))</f>
        <v>0</v>
      </c>
      <c r="L264" s="707" t="e">
        <f t="shared" si="25"/>
        <v>#DIV/0!</v>
      </c>
      <c r="M264" s="708" t="e">
        <f t="shared" si="27"/>
        <v>#DIV/0!</v>
      </c>
    </row>
    <row r="265" spans="1:13" ht="15.75">
      <c r="A265" s="630"/>
      <c r="B265" s="670"/>
      <c r="C265" s="672"/>
      <c r="D265" s="672"/>
      <c r="E265" s="672"/>
      <c r="F265" s="672"/>
      <c r="G265" s="732" t="s">
        <v>141</v>
      </c>
      <c r="H265" s="733" t="s">
        <v>5</v>
      </c>
      <c r="I265" s="734" t="s">
        <v>674</v>
      </c>
      <c r="J265" s="706">
        <f>(SUM('Enter consumption data'!N516:'Enter consumption data'!N517))</f>
        <v>0</v>
      </c>
      <c r="K265" s="666">
        <f>(SUM('Enter consumption data'!O516:'Enter consumption data'!O517))</f>
        <v>0</v>
      </c>
      <c r="L265" s="707" t="e">
        <f t="shared" si="25"/>
        <v>#DIV/0!</v>
      </c>
      <c r="M265" s="708" t="e">
        <f t="shared" si="27"/>
        <v>#DIV/0!</v>
      </c>
    </row>
    <row r="266" spans="1:13" ht="15.75">
      <c r="A266" s="630"/>
      <c r="B266" s="670"/>
      <c r="C266" s="672"/>
      <c r="D266" s="672"/>
      <c r="E266" s="672"/>
      <c r="F266" s="672"/>
      <c r="G266" s="732" t="s">
        <v>141</v>
      </c>
      <c r="H266" s="733" t="s">
        <v>15</v>
      </c>
      <c r="I266" s="734" t="s">
        <v>675</v>
      </c>
      <c r="J266" s="706">
        <f>(SUM('Enter consumption data'!N518:'Enter consumption data'!N519))</f>
        <v>0</v>
      </c>
      <c r="K266" s="666">
        <f>(SUM('Enter consumption data'!O518:'Enter consumption data'!O519))</f>
        <v>0</v>
      </c>
      <c r="L266" s="707" t="e">
        <f t="shared" si="25"/>
        <v>#DIV/0!</v>
      </c>
      <c r="M266" s="708" t="e">
        <f t="shared" si="27"/>
        <v>#DIV/0!</v>
      </c>
    </row>
    <row r="267" spans="1:13" ht="15.75">
      <c r="A267" s="630"/>
      <c r="B267" s="670"/>
      <c r="C267" s="672"/>
      <c r="D267" s="672"/>
      <c r="E267" s="672"/>
      <c r="F267" s="672"/>
      <c r="G267" s="732" t="s">
        <v>142</v>
      </c>
      <c r="H267" s="733" t="s">
        <v>5</v>
      </c>
      <c r="I267" s="734" t="s">
        <v>676</v>
      </c>
      <c r="J267" s="706">
        <f>(SUM('Enter consumption data'!N520:'Enter consumption data'!N521))</f>
        <v>0</v>
      </c>
      <c r="K267" s="666">
        <f>(SUM('Enter consumption data'!O520:'Enter consumption data'!O521))</f>
        <v>0</v>
      </c>
      <c r="L267" s="707" t="e">
        <f t="shared" si="25"/>
        <v>#DIV/0!</v>
      </c>
      <c r="M267" s="708" t="e">
        <f t="shared" si="27"/>
        <v>#DIV/0!</v>
      </c>
    </row>
    <row r="268" spans="1:13" ht="15.75">
      <c r="A268" s="630"/>
      <c r="B268" s="670"/>
      <c r="C268" s="672"/>
      <c r="D268" s="672"/>
      <c r="E268" s="672"/>
      <c r="F268" s="672"/>
      <c r="G268" s="732" t="s">
        <v>142</v>
      </c>
      <c r="H268" s="733" t="s">
        <v>15</v>
      </c>
      <c r="I268" s="734" t="s">
        <v>677</v>
      </c>
      <c r="J268" s="706">
        <f>(SUM('Enter consumption data'!N522:'Enter consumption data'!N523))</f>
        <v>0</v>
      </c>
      <c r="K268" s="666">
        <f>(SUM('Enter consumption data'!O522:'Enter consumption data'!O523))</f>
        <v>0</v>
      </c>
      <c r="L268" s="707" t="e">
        <f t="shared" si="25"/>
        <v>#DIV/0!</v>
      </c>
      <c r="M268" s="708" t="e">
        <f t="shared" si="27"/>
        <v>#DIV/0!</v>
      </c>
    </row>
    <row r="269" spans="1:13" ht="15.75">
      <c r="A269" s="630"/>
      <c r="B269" s="670"/>
      <c r="C269" s="672"/>
      <c r="D269" s="672"/>
      <c r="E269" s="672"/>
      <c r="F269" s="672"/>
      <c r="G269" s="732" t="s">
        <v>143</v>
      </c>
      <c r="H269" s="733" t="s">
        <v>5</v>
      </c>
      <c r="I269" s="734" t="s">
        <v>747</v>
      </c>
      <c r="J269" s="706">
        <f>(SUM('Enter consumption data'!N524:'Enter consumption data'!N525))</f>
        <v>0</v>
      </c>
      <c r="K269" s="666">
        <f>(SUM('Enter consumption data'!O524:'Enter consumption data'!O525))</f>
        <v>0</v>
      </c>
      <c r="L269" s="707" t="e">
        <f t="shared" si="25"/>
        <v>#DIV/0!</v>
      </c>
      <c r="M269" s="708" t="e">
        <f t="shared" si="27"/>
        <v>#DIV/0!</v>
      </c>
    </row>
    <row r="270" spans="1:13" ht="15.75">
      <c r="A270" s="630"/>
      <c r="B270" s="670"/>
      <c r="C270" s="672"/>
      <c r="D270" s="672"/>
      <c r="E270" s="672"/>
      <c r="F270" s="672"/>
      <c r="G270" s="732" t="s">
        <v>143</v>
      </c>
      <c r="H270" s="733" t="s">
        <v>15</v>
      </c>
      <c r="I270" s="734" t="s">
        <v>746</v>
      </c>
      <c r="J270" s="706">
        <f>(SUM('Enter consumption data'!N526:'Enter consumption data'!N527))</f>
        <v>0</v>
      </c>
      <c r="K270" s="666">
        <f>(SUM('Enter consumption data'!O526:'Enter consumption data'!O527))</f>
        <v>0</v>
      </c>
      <c r="L270" s="707" t="e">
        <f t="shared" si="25"/>
        <v>#DIV/0!</v>
      </c>
      <c r="M270" s="708" t="e">
        <f t="shared" si="27"/>
        <v>#DIV/0!</v>
      </c>
    </row>
    <row r="271" spans="1:13" ht="15.75">
      <c r="A271" s="630"/>
      <c r="B271" s="670"/>
      <c r="C271" s="672"/>
      <c r="D271" s="672"/>
      <c r="E271" s="672"/>
      <c r="F271" s="672"/>
      <c r="G271" s="732" t="s">
        <v>163</v>
      </c>
      <c r="H271" s="733" t="s">
        <v>342</v>
      </c>
      <c r="I271" s="734" t="s">
        <v>504</v>
      </c>
      <c r="J271" s="706">
        <f>(SUM('Enter consumption data'!N528:'Enter consumption data'!N529))</f>
        <v>0</v>
      </c>
      <c r="K271" s="666"/>
      <c r="L271" s="707" t="e">
        <f t="shared" si="25"/>
        <v>#DIV/0!</v>
      </c>
      <c r="M271" s="708"/>
    </row>
    <row r="272" spans="1:13" ht="15.75">
      <c r="A272" s="630"/>
      <c r="B272" s="670"/>
      <c r="C272" s="672"/>
      <c r="D272" s="672"/>
      <c r="E272" s="672"/>
      <c r="F272" s="672"/>
      <c r="G272" s="732" t="s">
        <v>164</v>
      </c>
      <c r="H272" s="733" t="s">
        <v>5</v>
      </c>
      <c r="I272" s="734" t="s">
        <v>678</v>
      </c>
      <c r="J272" s="706">
        <f>(SUM('Enter consumption data'!N530:'Enter consumption data'!N531))</f>
        <v>0</v>
      </c>
      <c r="K272" s="666">
        <f>(SUM('Enter consumption data'!O530:'Enter consumption data'!O531))</f>
        <v>0</v>
      </c>
      <c r="L272" s="707" t="e">
        <f t="shared" si="25"/>
        <v>#DIV/0!</v>
      </c>
      <c r="M272" s="708" t="e">
        <f>(K272/$J$11)*100</f>
        <v>#DIV/0!</v>
      </c>
    </row>
    <row r="273" spans="1:13" ht="15.75">
      <c r="A273" s="630"/>
      <c r="B273" s="670"/>
      <c r="C273" s="672"/>
      <c r="D273" s="672"/>
      <c r="E273" s="672"/>
      <c r="F273" s="672"/>
      <c r="G273" s="732" t="s">
        <v>164</v>
      </c>
      <c r="H273" s="733" t="s">
        <v>15</v>
      </c>
      <c r="I273" s="734" t="s">
        <v>679</v>
      </c>
      <c r="J273" s="706">
        <f>(SUM('Enter consumption data'!N532:'Enter consumption data'!N533))</f>
        <v>0</v>
      </c>
      <c r="K273" s="666">
        <f>(SUM('Enter consumption data'!O532:'Enter consumption data'!O533))</f>
        <v>0</v>
      </c>
      <c r="L273" s="711" t="e">
        <f t="shared" si="25"/>
        <v>#DIV/0!</v>
      </c>
      <c r="M273" s="712" t="e">
        <f>(K273/$J$11)*100</f>
        <v>#DIV/0!</v>
      </c>
    </row>
    <row r="274" spans="1:13" ht="16.5" thickBot="1">
      <c r="A274" s="630"/>
      <c r="B274" s="670"/>
      <c r="C274" s="672"/>
      <c r="D274" s="672"/>
      <c r="E274" s="672"/>
      <c r="F274" s="672"/>
      <c r="G274" s="732" t="s">
        <v>749</v>
      </c>
      <c r="H274" s="733" t="s">
        <v>342</v>
      </c>
      <c r="I274" s="734" t="s">
        <v>748</v>
      </c>
      <c r="J274" s="706">
        <f>(SUM('Enter consumption data'!N534:'Enter consumption data'!N535))</f>
        <v>0</v>
      </c>
      <c r="K274" s="666"/>
      <c r="L274" s="711" t="e">
        <f t="shared" si="25"/>
        <v>#DIV/0!</v>
      </c>
      <c r="M274" s="712"/>
    </row>
    <row r="275" spans="1:13" ht="15.75">
      <c r="A275" s="630"/>
      <c r="B275" s="670"/>
      <c r="C275" s="672"/>
      <c r="D275" s="672"/>
      <c r="E275" s="672"/>
      <c r="F275" s="672"/>
      <c r="G275" s="729" t="s">
        <v>145</v>
      </c>
      <c r="H275" s="730" t="s">
        <v>5</v>
      </c>
      <c r="I275" s="736" t="s">
        <v>505</v>
      </c>
      <c r="J275" s="718">
        <f>(SUM('Enter consumption data'!N536:'Enter consumption data'!N537))</f>
        <v>0</v>
      </c>
      <c r="K275" s="675">
        <f>(SUM('Enter consumption data'!O536:'Enter consumption data'!O537))</f>
        <v>0</v>
      </c>
      <c r="L275" s="716" t="e">
        <f t="shared" si="25"/>
        <v>#DIV/0!</v>
      </c>
      <c r="M275" s="717" t="e">
        <f t="shared" ref="M275:M281" si="28">(K275/$J$11)*100</f>
        <v>#DIV/0!</v>
      </c>
    </row>
    <row r="276" spans="1:13" ht="15.75">
      <c r="A276" s="630"/>
      <c r="B276" s="670"/>
      <c r="C276" s="672"/>
      <c r="D276" s="672"/>
      <c r="E276" s="672"/>
      <c r="F276" s="672"/>
      <c r="G276" s="732" t="s">
        <v>165</v>
      </c>
      <c r="H276" s="733" t="s">
        <v>5</v>
      </c>
      <c r="I276" s="734" t="s">
        <v>506</v>
      </c>
      <c r="J276" s="706">
        <f>(SUM('Enter consumption data'!N538:'Enter consumption data'!N539))</f>
        <v>0</v>
      </c>
      <c r="K276" s="666">
        <f>(SUM('Enter consumption data'!O538:'Enter consumption data'!O539))</f>
        <v>0</v>
      </c>
      <c r="L276" s="707" t="e">
        <f t="shared" si="25"/>
        <v>#DIV/0!</v>
      </c>
      <c r="M276" s="708" t="e">
        <f t="shared" si="28"/>
        <v>#DIV/0!</v>
      </c>
    </row>
    <row r="277" spans="1:13" ht="15.75">
      <c r="A277" s="630"/>
      <c r="B277" s="670"/>
      <c r="C277" s="672"/>
      <c r="D277" s="672"/>
      <c r="E277" s="672"/>
      <c r="F277" s="672"/>
      <c r="G277" s="732" t="s">
        <v>166</v>
      </c>
      <c r="H277" s="733" t="s">
        <v>5</v>
      </c>
      <c r="I277" s="734" t="s">
        <v>507</v>
      </c>
      <c r="J277" s="706">
        <f>(SUM('Enter consumption data'!N540:'Enter consumption data'!N541))</f>
        <v>0</v>
      </c>
      <c r="K277" s="666">
        <f>(SUM('Enter consumption data'!O540:'Enter consumption data'!O541))</f>
        <v>0</v>
      </c>
      <c r="L277" s="707" t="e">
        <f t="shared" si="25"/>
        <v>#DIV/0!</v>
      </c>
      <c r="M277" s="708" t="e">
        <f t="shared" si="28"/>
        <v>#DIV/0!</v>
      </c>
    </row>
    <row r="278" spans="1:13" ht="15.75">
      <c r="A278" s="630"/>
      <c r="B278" s="670"/>
      <c r="C278" s="672"/>
      <c r="D278" s="672"/>
      <c r="E278" s="672"/>
      <c r="F278" s="672"/>
      <c r="G278" s="732" t="s">
        <v>167</v>
      </c>
      <c r="H278" s="733" t="s">
        <v>5</v>
      </c>
      <c r="I278" s="734" t="s">
        <v>508</v>
      </c>
      <c r="J278" s="706">
        <f>(SUM('Enter consumption data'!N542:'Enter consumption data'!N543))</f>
        <v>0</v>
      </c>
      <c r="K278" s="666">
        <f>(SUM('Enter consumption data'!O542:'Enter consumption data'!O543))</f>
        <v>0</v>
      </c>
      <c r="L278" s="707" t="e">
        <f t="shared" si="25"/>
        <v>#DIV/0!</v>
      </c>
      <c r="M278" s="708" t="e">
        <f t="shared" si="28"/>
        <v>#DIV/0!</v>
      </c>
    </row>
    <row r="279" spans="1:13" ht="15.75">
      <c r="A279" s="630"/>
      <c r="B279" s="670"/>
      <c r="C279" s="672"/>
      <c r="D279" s="672"/>
      <c r="E279" s="672"/>
      <c r="F279" s="672"/>
      <c r="G279" s="732" t="s">
        <v>168</v>
      </c>
      <c r="H279" s="733" t="s">
        <v>5</v>
      </c>
      <c r="I279" s="734" t="s">
        <v>509</v>
      </c>
      <c r="J279" s="706">
        <f>(SUM('Enter consumption data'!N544:'Enter consumption data'!N545))</f>
        <v>0</v>
      </c>
      <c r="K279" s="666">
        <f>(SUM('Enter consumption data'!O544:'Enter consumption data'!O545))</f>
        <v>0</v>
      </c>
      <c r="L279" s="707" t="e">
        <f t="shared" si="25"/>
        <v>#DIV/0!</v>
      </c>
      <c r="M279" s="708" t="e">
        <f t="shared" si="28"/>
        <v>#DIV/0!</v>
      </c>
    </row>
    <row r="280" spans="1:13" ht="15.75">
      <c r="A280" s="630"/>
      <c r="B280" s="670"/>
      <c r="C280" s="672"/>
      <c r="D280" s="672"/>
      <c r="E280" s="672"/>
      <c r="F280" s="672"/>
      <c r="G280" s="732" t="s">
        <v>169</v>
      </c>
      <c r="H280" s="733" t="s">
        <v>5</v>
      </c>
      <c r="I280" s="734" t="s">
        <v>510</v>
      </c>
      <c r="J280" s="706">
        <f>(SUM('Enter consumption data'!N546:'Enter consumption data'!N547))</f>
        <v>0</v>
      </c>
      <c r="K280" s="666">
        <f>(SUM('Enter consumption data'!O546:'Enter consumption data'!O547))</f>
        <v>0</v>
      </c>
      <c r="L280" s="707" t="e">
        <f t="shared" si="25"/>
        <v>#DIV/0!</v>
      </c>
      <c r="M280" s="708" t="e">
        <f t="shared" si="28"/>
        <v>#DIV/0!</v>
      </c>
    </row>
    <row r="281" spans="1:13" ht="16.5" thickBot="1">
      <c r="A281" s="630"/>
      <c r="B281" s="670"/>
      <c r="C281" s="672"/>
      <c r="D281" s="672"/>
      <c r="E281" s="672"/>
      <c r="F281" s="672"/>
      <c r="G281" s="732" t="s">
        <v>170</v>
      </c>
      <c r="H281" s="733" t="s">
        <v>5</v>
      </c>
      <c r="I281" s="734" t="s">
        <v>511</v>
      </c>
      <c r="J281" s="706">
        <f>(SUM('Enter consumption data'!N548:'Enter consumption data'!N549))</f>
        <v>0</v>
      </c>
      <c r="K281" s="666">
        <f>(SUM('Enter consumption data'!O548:'Enter consumption data'!O549))</f>
        <v>0</v>
      </c>
      <c r="L281" s="711" t="e">
        <f t="shared" si="25"/>
        <v>#DIV/0!</v>
      </c>
      <c r="M281" s="712" t="e">
        <f t="shared" si="28"/>
        <v>#DIV/0!</v>
      </c>
    </row>
    <row r="282" spans="1:13" ht="15.75">
      <c r="A282" s="630"/>
      <c r="B282" s="670"/>
      <c r="C282" s="672"/>
      <c r="D282" s="672"/>
      <c r="E282" s="672"/>
      <c r="F282" s="672"/>
      <c r="G282" s="729" t="s">
        <v>227</v>
      </c>
      <c r="H282" s="730" t="s">
        <v>342</v>
      </c>
      <c r="I282" s="736" t="s">
        <v>512</v>
      </c>
      <c r="J282" s="718"/>
      <c r="K282" s="675"/>
      <c r="L282" s="716"/>
      <c r="M282" s="717"/>
    </row>
    <row r="283" spans="1:13" ht="15.75">
      <c r="A283" s="630"/>
      <c r="B283" s="670"/>
      <c r="C283" s="672"/>
      <c r="D283" s="672"/>
      <c r="E283" s="672"/>
      <c r="F283" s="672"/>
      <c r="G283" s="732" t="s">
        <v>228</v>
      </c>
      <c r="H283" s="733" t="s">
        <v>342</v>
      </c>
      <c r="I283" s="734" t="s">
        <v>513</v>
      </c>
      <c r="J283" s="706"/>
      <c r="K283" s="666"/>
      <c r="L283" s="707"/>
      <c r="M283" s="708"/>
    </row>
    <row r="284" spans="1:13" ht="15.75">
      <c r="A284" s="630"/>
      <c r="B284" s="670"/>
      <c r="C284" s="672"/>
      <c r="D284" s="672"/>
      <c r="E284" s="672"/>
      <c r="F284" s="672"/>
      <c r="G284" s="732" t="s">
        <v>229</v>
      </c>
      <c r="H284" s="733" t="s">
        <v>342</v>
      </c>
      <c r="I284" s="734" t="s">
        <v>514</v>
      </c>
      <c r="J284" s="706"/>
      <c r="K284" s="666"/>
      <c r="L284" s="711"/>
      <c r="M284" s="712"/>
    </row>
    <row r="285" spans="1:13" ht="16.5" thickBot="1">
      <c r="A285" s="630"/>
      <c r="B285" s="670"/>
      <c r="C285" s="672"/>
      <c r="D285" s="672"/>
      <c r="E285" s="672"/>
      <c r="F285" s="672"/>
      <c r="G285" s="732" t="s">
        <v>751</v>
      </c>
      <c r="H285" s="733" t="s">
        <v>342</v>
      </c>
      <c r="I285" s="734" t="s">
        <v>750</v>
      </c>
      <c r="J285" s="706"/>
      <c r="K285" s="666"/>
      <c r="L285" s="711"/>
      <c r="M285" s="712"/>
    </row>
    <row r="286" spans="1:13" ht="15.75">
      <c r="A286" s="630"/>
      <c r="B286" s="670"/>
      <c r="C286" s="672"/>
      <c r="D286" s="672"/>
      <c r="E286" s="672"/>
      <c r="F286" s="672"/>
      <c r="G286" s="729" t="s">
        <v>147</v>
      </c>
      <c r="H286" s="730" t="s">
        <v>15</v>
      </c>
      <c r="I286" s="736" t="s">
        <v>515</v>
      </c>
      <c r="J286" s="718">
        <f>(SUM('Enter consumption data'!N558:'Enter consumption data'!N560))</f>
        <v>0</v>
      </c>
      <c r="K286" s="675">
        <f>(SUM('Enter consumption data'!O558:'Enter consumption data'!O560))</f>
        <v>0</v>
      </c>
      <c r="L286" s="716" t="e">
        <f>(J286/$J$11)*100</f>
        <v>#DIV/0!</v>
      </c>
      <c r="M286" s="717" t="e">
        <f>(K286/$J$11)*100</f>
        <v>#DIV/0!</v>
      </c>
    </row>
    <row r="287" spans="1:13" ht="16.5" thickBot="1">
      <c r="A287" s="630"/>
      <c r="B287" s="670"/>
      <c r="C287" s="672"/>
      <c r="D287" s="672"/>
      <c r="E287" s="672"/>
      <c r="F287" s="672"/>
      <c r="G287" s="732" t="s">
        <v>148</v>
      </c>
      <c r="H287" s="733" t="s">
        <v>15</v>
      </c>
      <c r="I287" s="734" t="s">
        <v>516</v>
      </c>
      <c r="J287" s="706">
        <f>(SUM('Enter consumption data'!N561:'Enter consumption data'!N563))</f>
        <v>0</v>
      </c>
      <c r="K287" s="666">
        <f>(SUM('Enter consumption data'!O561:'Enter consumption data'!O563))</f>
        <v>0</v>
      </c>
      <c r="L287" s="711" t="e">
        <f>(J287/$J$11)*100</f>
        <v>#DIV/0!</v>
      </c>
      <c r="M287" s="712" t="e">
        <f>(K287/$J$11)*100</f>
        <v>#DIV/0!</v>
      </c>
    </row>
    <row r="288" spans="1:13" ht="15.75">
      <c r="A288" s="630"/>
      <c r="B288" s="670"/>
      <c r="C288" s="672"/>
      <c r="D288" s="672"/>
      <c r="E288" s="672"/>
      <c r="F288" s="672"/>
      <c r="G288" s="729" t="s">
        <v>150</v>
      </c>
      <c r="H288" s="730" t="s">
        <v>15</v>
      </c>
      <c r="I288" s="736" t="s">
        <v>517</v>
      </c>
      <c r="J288" s="718"/>
      <c r="K288" s="675">
        <f>(SUM('Enter consumption data'!O564:'Enter consumption data'!O565))</f>
        <v>0</v>
      </c>
      <c r="L288" s="716"/>
      <c r="M288" s="717" t="e">
        <f t="shared" ref="M288:M299" si="29">(K288/$J$11)*100</f>
        <v>#DIV/0!</v>
      </c>
    </row>
    <row r="289" spans="1:13" ht="15.75">
      <c r="A289" s="630"/>
      <c r="B289" s="670"/>
      <c r="C289" s="672"/>
      <c r="D289" s="672"/>
      <c r="E289" s="672"/>
      <c r="F289" s="672"/>
      <c r="G289" s="732" t="s">
        <v>150</v>
      </c>
      <c r="H289" s="733" t="s">
        <v>327</v>
      </c>
      <c r="I289" s="734" t="s">
        <v>625</v>
      </c>
      <c r="J289" s="706"/>
      <c r="K289" s="666">
        <f>(SUM('Enter consumption data'!O566:'Enter consumption data'!O567))</f>
        <v>0</v>
      </c>
      <c r="L289" s="707"/>
      <c r="M289" s="708" t="e">
        <f t="shared" si="29"/>
        <v>#DIV/0!</v>
      </c>
    </row>
    <row r="290" spans="1:13" ht="16.5" thickBot="1">
      <c r="A290" s="630"/>
      <c r="B290" s="670"/>
      <c r="C290" s="672"/>
      <c r="D290" s="672"/>
      <c r="E290" s="672"/>
      <c r="F290" s="672"/>
      <c r="G290" s="747" t="s">
        <v>152</v>
      </c>
      <c r="H290" s="735" t="s">
        <v>15</v>
      </c>
      <c r="I290" s="748" t="s">
        <v>518</v>
      </c>
      <c r="J290" s="706">
        <f>(SUM('Enter consumption data'!N568:'Enter consumption data'!N569))</f>
        <v>0</v>
      </c>
      <c r="K290" s="666">
        <f>(SUM('Enter consumption data'!O568:'Enter consumption data'!O569))</f>
        <v>0</v>
      </c>
      <c r="L290" s="711" t="e">
        <f t="shared" ref="L290:L309" si="30">(J290/$J$11)*100</f>
        <v>#DIV/0!</v>
      </c>
      <c r="M290" s="712" t="e">
        <f t="shared" si="29"/>
        <v>#DIV/0!</v>
      </c>
    </row>
    <row r="291" spans="1:13" ht="15.75">
      <c r="A291" s="630"/>
      <c r="B291" s="670"/>
      <c r="C291" s="672"/>
      <c r="D291" s="672"/>
      <c r="E291" s="672"/>
      <c r="F291" s="672"/>
      <c r="G291" s="729" t="s">
        <v>154</v>
      </c>
      <c r="H291" s="730" t="s">
        <v>5</v>
      </c>
      <c r="I291" s="736" t="s">
        <v>680</v>
      </c>
      <c r="J291" s="718">
        <f>(SUM('Enter consumption data'!N570:'Enter consumption data'!N571))</f>
        <v>0</v>
      </c>
      <c r="K291" s="675">
        <f>(SUM('Enter consumption data'!O570:'Enter consumption data'!O571))</f>
        <v>0</v>
      </c>
      <c r="L291" s="716" t="e">
        <f t="shared" si="30"/>
        <v>#DIV/0!</v>
      </c>
      <c r="M291" s="717" t="e">
        <f t="shared" si="29"/>
        <v>#DIV/0!</v>
      </c>
    </row>
    <row r="292" spans="1:13" ht="16.5" thickBot="1">
      <c r="A292" s="630"/>
      <c r="B292" s="670"/>
      <c r="C292" s="672"/>
      <c r="D292" s="672"/>
      <c r="E292" s="672"/>
      <c r="F292" s="672"/>
      <c r="G292" s="732" t="s">
        <v>154</v>
      </c>
      <c r="H292" s="733" t="s">
        <v>15</v>
      </c>
      <c r="I292" s="734" t="s">
        <v>681</v>
      </c>
      <c r="J292" s="706">
        <f>(SUM('Enter consumption data'!N572:'Enter consumption data'!N573))</f>
        <v>0</v>
      </c>
      <c r="K292" s="666">
        <f>(SUM('Enter consumption data'!O572:'Enter consumption data'!O573))</f>
        <v>0</v>
      </c>
      <c r="L292" s="711" t="e">
        <f t="shared" si="30"/>
        <v>#DIV/0!</v>
      </c>
      <c r="M292" s="712" t="e">
        <f t="shared" si="29"/>
        <v>#DIV/0!</v>
      </c>
    </row>
    <row r="293" spans="1:13" ht="15.75">
      <c r="A293" s="630"/>
      <c r="B293" s="670"/>
      <c r="C293" s="672"/>
      <c r="D293" s="672"/>
      <c r="E293" s="672"/>
      <c r="F293" s="672"/>
      <c r="G293" s="729" t="s">
        <v>155</v>
      </c>
      <c r="H293" s="730" t="s">
        <v>15</v>
      </c>
      <c r="I293" s="736" t="s">
        <v>519</v>
      </c>
      <c r="J293" s="718">
        <f>(SUM('Enter consumption data'!N574:'Enter consumption data'!N575))</f>
        <v>0</v>
      </c>
      <c r="K293" s="675">
        <f>(SUM('Enter consumption data'!O574:'Enter consumption data'!O575))</f>
        <v>0</v>
      </c>
      <c r="L293" s="716" t="e">
        <f t="shared" si="30"/>
        <v>#DIV/0!</v>
      </c>
      <c r="M293" s="717" t="e">
        <f t="shared" si="29"/>
        <v>#DIV/0!</v>
      </c>
    </row>
    <row r="294" spans="1:13" ht="15.75">
      <c r="A294" s="630"/>
      <c r="B294" s="670"/>
      <c r="C294" s="672"/>
      <c r="D294" s="672"/>
      <c r="E294" s="672"/>
      <c r="F294" s="672"/>
      <c r="G294" s="732" t="s">
        <v>156</v>
      </c>
      <c r="H294" s="733" t="s">
        <v>15</v>
      </c>
      <c r="I294" s="734" t="s">
        <v>520</v>
      </c>
      <c r="J294" s="706">
        <f>(SUM('Enter consumption data'!N576:'Enter consumption data'!N577))</f>
        <v>0</v>
      </c>
      <c r="K294" s="666">
        <f>(SUM('Enter consumption data'!O576:'Enter consumption data'!O577))</f>
        <v>0</v>
      </c>
      <c r="L294" s="707" t="e">
        <f t="shared" si="30"/>
        <v>#DIV/0!</v>
      </c>
      <c r="M294" s="708" t="e">
        <f t="shared" si="29"/>
        <v>#DIV/0!</v>
      </c>
    </row>
    <row r="295" spans="1:13" ht="16.5" thickBot="1">
      <c r="A295" s="630"/>
      <c r="B295" s="670"/>
      <c r="C295" s="672"/>
      <c r="D295" s="672"/>
      <c r="E295" s="672"/>
      <c r="F295" s="672"/>
      <c r="G295" s="732" t="s">
        <v>157</v>
      </c>
      <c r="H295" s="733" t="s">
        <v>15</v>
      </c>
      <c r="I295" s="734" t="s">
        <v>521</v>
      </c>
      <c r="J295" s="706">
        <f>(SUM('Enter consumption data'!N578:'Enter consumption data'!N579))</f>
        <v>0</v>
      </c>
      <c r="K295" s="666">
        <f>(SUM('Enter consumption data'!O578:'Enter consumption data'!O579))</f>
        <v>0</v>
      </c>
      <c r="L295" s="711" t="e">
        <f t="shared" si="30"/>
        <v>#DIV/0!</v>
      </c>
      <c r="M295" s="712" t="e">
        <f t="shared" si="29"/>
        <v>#DIV/0!</v>
      </c>
    </row>
    <row r="296" spans="1:13" ht="15.75">
      <c r="A296" s="630"/>
      <c r="B296" s="670"/>
      <c r="C296" s="672"/>
      <c r="D296" s="672"/>
      <c r="E296" s="672"/>
      <c r="F296" s="672"/>
      <c r="G296" s="729" t="s">
        <v>175</v>
      </c>
      <c r="H296" s="730" t="s">
        <v>5</v>
      </c>
      <c r="I296" s="736" t="s">
        <v>522</v>
      </c>
      <c r="J296" s="718">
        <f>(SUM('Enter consumption data'!N580:'Enter consumption data'!N581))</f>
        <v>0</v>
      </c>
      <c r="K296" s="675">
        <f>(SUM('Enter consumption data'!O580:'Enter consumption data'!O581))</f>
        <v>0</v>
      </c>
      <c r="L296" s="716" t="e">
        <f t="shared" si="30"/>
        <v>#DIV/0!</v>
      </c>
      <c r="M296" s="717" t="e">
        <f t="shared" si="29"/>
        <v>#DIV/0!</v>
      </c>
    </row>
    <row r="297" spans="1:13" ht="16.5" thickBot="1">
      <c r="A297" s="630"/>
      <c r="B297" s="670"/>
      <c r="C297" s="672"/>
      <c r="D297" s="672"/>
      <c r="E297" s="672"/>
      <c r="F297" s="672"/>
      <c r="G297" s="732" t="s">
        <v>176</v>
      </c>
      <c r="H297" s="733" t="s">
        <v>5</v>
      </c>
      <c r="I297" s="734" t="s">
        <v>523</v>
      </c>
      <c r="J297" s="706">
        <f>(SUM('Enter consumption data'!N582:'Enter consumption data'!N583))</f>
        <v>0</v>
      </c>
      <c r="K297" s="666">
        <f>(SUM('Enter consumption data'!O582:'Enter consumption data'!O583))</f>
        <v>0</v>
      </c>
      <c r="L297" s="711" t="e">
        <f t="shared" si="30"/>
        <v>#DIV/0!</v>
      </c>
      <c r="M297" s="712" t="e">
        <f t="shared" si="29"/>
        <v>#DIV/0!</v>
      </c>
    </row>
    <row r="298" spans="1:13" ht="15.75">
      <c r="A298" s="630"/>
      <c r="B298" s="670"/>
      <c r="C298" s="672"/>
      <c r="D298" s="672"/>
      <c r="E298" s="672"/>
      <c r="F298" s="672"/>
      <c r="G298" s="729" t="s">
        <v>158</v>
      </c>
      <c r="H298" s="730" t="s">
        <v>15</v>
      </c>
      <c r="I298" s="736" t="s">
        <v>524</v>
      </c>
      <c r="J298" s="718">
        <f>(SUM('Enter consumption data'!N584:'Enter consumption data'!N586))</f>
        <v>0</v>
      </c>
      <c r="K298" s="675">
        <f>(SUM('Enter consumption data'!O584:'Enter consumption data'!O586))</f>
        <v>0</v>
      </c>
      <c r="L298" s="716" t="e">
        <f t="shared" si="30"/>
        <v>#DIV/0!</v>
      </c>
      <c r="M298" s="717" t="e">
        <f t="shared" si="29"/>
        <v>#DIV/0!</v>
      </c>
    </row>
    <row r="299" spans="1:13" ht="15.75">
      <c r="A299" s="630"/>
      <c r="B299" s="670"/>
      <c r="C299" s="672"/>
      <c r="D299" s="672"/>
      <c r="E299" s="672"/>
      <c r="F299" s="672"/>
      <c r="G299" s="732" t="s">
        <v>158</v>
      </c>
      <c r="H299" s="733" t="s">
        <v>5</v>
      </c>
      <c r="I299" s="734" t="s">
        <v>525</v>
      </c>
      <c r="J299" s="706">
        <f>(SUM('Enter consumption data'!N587:'Enter consumption data'!N588))</f>
        <v>0</v>
      </c>
      <c r="K299" s="666">
        <f>(SUM('Enter consumption data'!O587:'Enter consumption data'!O588))</f>
        <v>0</v>
      </c>
      <c r="L299" s="707" t="e">
        <f t="shared" si="30"/>
        <v>#DIV/0!</v>
      </c>
      <c r="M299" s="708" t="e">
        <f t="shared" si="29"/>
        <v>#DIV/0!</v>
      </c>
    </row>
    <row r="300" spans="1:13" ht="15.75">
      <c r="A300" s="630"/>
      <c r="B300" s="670"/>
      <c r="C300" s="672"/>
      <c r="D300" s="672"/>
      <c r="E300" s="672"/>
      <c r="F300" s="672"/>
      <c r="G300" s="732" t="s">
        <v>159</v>
      </c>
      <c r="H300" s="733" t="s">
        <v>342</v>
      </c>
      <c r="I300" s="734" t="s">
        <v>526</v>
      </c>
      <c r="J300" s="706">
        <f>(SUM('Enter consumption data'!N589:'Enter consumption data'!N590))</f>
        <v>0</v>
      </c>
      <c r="K300" s="666"/>
      <c r="L300" s="707" t="e">
        <f t="shared" si="30"/>
        <v>#DIV/0!</v>
      </c>
      <c r="M300" s="708"/>
    </row>
    <row r="301" spans="1:13" ht="15.75">
      <c r="A301" s="630"/>
      <c r="B301" s="670"/>
      <c r="C301" s="672"/>
      <c r="D301" s="672"/>
      <c r="E301" s="672"/>
      <c r="F301" s="672"/>
      <c r="G301" s="732" t="s">
        <v>160</v>
      </c>
      <c r="H301" s="735" t="s">
        <v>570</v>
      </c>
      <c r="I301" s="734" t="s">
        <v>527</v>
      </c>
      <c r="J301" s="706">
        <f>(SUM('Enter consumption data'!N591:'Enter consumption data'!N592))</f>
        <v>0</v>
      </c>
      <c r="K301" s="666">
        <f>(SUM('Enter consumption data'!O591:'Enter consumption data'!O592))</f>
        <v>0</v>
      </c>
      <c r="L301" s="707" t="e">
        <f t="shared" si="30"/>
        <v>#DIV/0!</v>
      </c>
      <c r="M301" s="708" t="e">
        <f t="shared" ref="M301:M309" si="31">(K301/$J$11)*100</f>
        <v>#DIV/0!</v>
      </c>
    </row>
    <row r="302" spans="1:13" ht="15.75">
      <c r="A302" s="630"/>
      <c r="B302" s="670"/>
      <c r="C302" s="672"/>
      <c r="D302" s="672"/>
      <c r="E302" s="672"/>
      <c r="F302" s="672"/>
      <c r="G302" s="732" t="s">
        <v>161</v>
      </c>
      <c r="H302" s="733" t="s">
        <v>15</v>
      </c>
      <c r="I302" s="734" t="s">
        <v>528</v>
      </c>
      <c r="J302" s="706">
        <f>(SUM('Enter consumption data'!N593:'Enter consumption data'!N594))</f>
        <v>0</v>
      </c>
      <c r="K302" s="666">
        <f>(SUM('Enter consumption data'!O593:'Enter consumption data'!O594))</f>
        <v>0</v>
      </c>
      <c r="L302" s="707" t="e">
        <f t="shared" si="30"/>
        <v>#DIV/0!</v>
      </c>
      <c r="M302" s="708" t="e">
        <f t="shared" si="31"/>
        <v>#DIV/0!</v>
      </c>
    </row>
    <row r="303" spans="1:13" ht="15.75">
      <c r="A303" s="630"/>
      <c r="B303" s="670"/>
      <c r="C303" s="672"/>
      <c r="D303" s="672"/>
      <c r="E303" s="672"/>
      <c r="F303" s="672"/>
      <c r="G303" s="732" t="s">
        <v>171</v>
      </c>
      <c r="H303" s="733" t="s">
        <v>5</v>
      </c>
      <c r="I303" s="734" t="s">
        <v>529</v>
      </c>
      <c r="J303" s="706">
        <f>(SUM('Enter consumption data'!N595:'Enter consumption data'!N596))</f>
        <v>0</v>
      </c>
      <c r="K303" s="666">
        <f>(SUM('Enter consumption data'!O595:'Enter consumption data'!O596))</f>
        <v>0</v>
      </c>
      <c r="L303" s="707" t="e">
        <f t="shared" si="30"/>
        <v>#DIV/0!</v>
      </c>
      <c r="M303" s="708" t="e">
        <f t="shared" si="31"/>
        <v>#DIV/0!</v>
      </c>
    </row>
    <row r="304" spans="1:13" ht="15.75">
      <c r="A304" s="630"/>
      <c r="B304" s="670"/>
      <c r="C304" s="672"/>
      <c r="D304" s="672"/>
      <c r="E304" s="672"/>
      <c r="F304" s="672"/>
      <c r="G304" s="732" t="s">
        <v>171</v>
      </c>
      <c r="H304" s="733" t="s">
        <v>5</v>
      </c>
      <c r="I304" s="734" t="s">
        <v>530</v>
      </c>
      <c r="J304" s="706">
        <f>(SUM('Enter consumption data'!N597:'Enter consumption data'!N598))</f>
        <v>0</v>
      </c>
      <c r="K304" s="666">
        <f>(SUM('Enter consumption data'!O597:'Enter consumption data'!O598))</f>
        <v>0</v>
      </c>
      <c r="L304" s="707" t="e">
        <f t="shared" si="30"/>
        <v>#DIV/0!</v>
      </c>
      <c r="M304" s="708" t="e">
        <f t="shared" si="31"/>
        <v>#DIV/0!</v>
      </c>
    </row>
    <row r="305" spans="1:13" ht="15.75">
      <c r="A305" s="630"/>
      <c r="B305" s="670"/>
      <c r="C305" s="672"/>
      <c r="D305" s="672"/>
      <c r="E305" s="672"/>
      <c r="F305" s="672"/>
      <c r="G305" s="732" t="s">
        <v>172</v>
      </c>
      <c r="H305" s="733" t="s">
        <v>5</v>
      </c>
      <c r="I305" s="734" t="s">
        <v>531</v>
      </c>
      <c r="J305" s="706">
        <f>(SUM('Enter consumption data'!N599:'Enter consumption data'!N600))</f>
        <v>0</v>
      </c>
      <c r="K305" s="666">
        <f>(SUM('Enter consumption data'!O599:'Enter consumption data'!O600))</f>
        <v>0</v>
      </c>
      <c r="L305" s="707" t="e">
        <f t="shared" si="30"/>
        <v>#DIV/0!</v>
      </c>
      <c r="M305" s="708" t="e">
        <f t="shared" si="31"/>
        <v>#DIV/0!</v>
      </c>
    </row>
    <row r="306" spans="1:13" ht="15.75">
      <c r="A306" s="630"/>
      <c r="B306" s="670"/>
      <c r="C306" s="672"/>
      <c r="D306" s="672"/>
      <c r="E306" s="672"/>
      <c r="F306" s="672"/>
      <c r="G306" s="732" t="s">
        <v>173</v>
      </c>
      <c r="H306" s="733" t="s">
        <v>5</v>
      </c>
      <c r="I306" s="734" t="s">
        <v>532</v>
      </c>
      <c r="J306" s="706">
        <f>(SUM('Enter consumption data'!N601:'Enter consumption data'!N602))</f>
        <v>0</v>
      </c>
      <c r="K306" s="666">
        <f>(SUM('Enter consumption data'!O601:'Enter consumption data'!O602))</f>
        <v>0</v>
      </c>
      <c r="L306" s="707" t="e">
        <f t="shared" si="30"/>
        <v>#DIV/0!</v>
      </c>
      <c r="M306" s="708" t="e">
        <f t="shared" si="31"/>
        <v>#DIV/0!</v>
      </c>
    </row>
    <row r="307" spans="1:13" ht="15.75">
      <c r="A307" s="630"/>
      <c r="B307" s="670"/>
      <c r="C307" s="672"/>
      <c r="D307" s="672"/>
      <c r="E307" s="672"/>
      <c r="F307" s="672"/>
      <c r="G307" s="732" t="s">
        <v>303</v>
      </c>
      <c r="H307" s="733" t="s">
        <v>5</v>
      </c>
      <c r="I307" s="734" t="s">
        <v>682</v>
      </c>
      <c r="J307" s="706">
        <f>(SUM('Enter consumption data'!N603:'Enter consumption data'!N604))</f>
        <v>0</v>
      </c>
      <c r="K307" s="666">
        <f>(SUM('Enter consumption data'!O603:'Enter consumption data'!O604))</f>
        <v>0</v>
      </c>
      <c r="L307" s="707" t="e">
        <f t="shared" si="30"/>
        <v>#DIV/0!</v>
      </c>
      <c r="M307" s="708" t="e">
        <f t="shared" si="31"/>
        <v>#DIV/0!</v>
      </c>
    </row>
    <row r="308" spans="1:13" ht="15.75">
      <c r="A308" s="630"/>
      <c r="B308" s="670"/>
      <c r="C308" s="672"/>
      <c r="D308" s="672"/>
      <c r="E308" s="672"/>
      <c r="F308" s="672"/>
      <c r="G308" s="732" t="s">
        <v>303</v>
      </c>
      <c r="H308" s="733" t="s">
        <v>15</v>
      </c>
      <c r="I308" s="734" t="s">
        <v>683</v>
      </c>
      <c r="J308" s="706">
        <f>(SUM('Enter consumption data'!N605:'Enter consumption data'!N606))</f>
        <v>0</v>
      </c>
      <c r="K308" s="666">
        <f>(SUM('Enter consumption data'!O605:'Enter consumption data'!O606))</f>
        <v>0</v>
      </c>
      <c r="L308" s="711" t="e">
        <f t="shared" si="30"/>
        <v>#DIV/0!</v>
      </c>
      <c r="M308" s="712" t="e">
        <f t="shared" si="31"/>
        <v>#DIV/0!</v>
      </c>
    </row>
    <row r="309" spans="1:13" ht="16.5" thickBot="1">
      <c r="A309" s="630"/>
      <c r="B309" s="670"/>
      <c r="C309" s="672"/>
      <c r="D309" s="672"/>
      <c r="E309" s="672"/>
      <c r="F309" s="672"/>
      <c r="G309" s="746" t="s">
        <v>781</v>
      </c>
      <c r="H309" s="749" t="s">
        <v>15</v>
      </c>
      <c r="I309" s="750" t="s">
        <v>780</v>
      </c>
      <c r="J309" s="722">
        <f>(SUM('Enter consumption data'!N607:'Enter consumption data'!N609))</f>
        <v>0</v>
      </c>
      <c r="K309" s="680">
        <f>(SUM('Enter consumption data'!O607:'Enter consumption data'!O609))</f>
        <v>0</v>
      </c>
      <c r="L309" s="723" t="e">
        <f t="shared" si="30"/>
        <v>#DIV/0!</v>
      </c>
      <c r="M309" s="724" t="e">
        <f t="shared" si="31"/>
        <v>#DIV/0!</v>
      </c>
    </row>
    <row r="310" spans="1:13" ht="16.5" thickBot="1">
      <c r="A310" s="630"/>
      <c r="B310" s="670"/>
      <c r="C310" s="672"/>
      <c r="D310" s="672"/>
      <c r="E310" s="672"/>
      <c r="F310" s="672"/>
      <c r="G310" s="751"/>
      <c r="H310" s="701"/>
      <c r="I310" s="660"/>
      <c r="J310" s="745"/>
      <c r="K310" s="745"/>
      <c r="L310" s="752"/>
      <c r="M310" s="752"/>
    </row>
    <row r="311" spans="1:13" ht="15.75">
      <c r="A311" s="630"/>
      <c r="B311" s="670"/>
      <c r="C311" s="672"/>
      <c r="D311" s="672"/>
      <c r="E311" s="672"/>
      <c r="F311" s="672"/>
      <c r="G311" s="729" t="s">
        <v>314</v>
      </c>
      <c r="H311" s="730" t="s">
        <v>342</v>
      </c>
      <c r="I311" s="736" t="s">
        <v>533</v>
      </c>
      <c r="J311" s="718"/>
      <c r="K311" s="675"/>
      <c r="L311" s="716"/>
      <c r="M311" s="717"/>
    </row>
    <row r="312" spans="1:13" ht="15.75">
      <c r="A312" s="630"/>
      <c r="B312" s="670"/>
      <c r="C312" s="672"/>
      <c r="D312" s="672"/>
      <c r="E312" s="672"/>
      <c r="F312" s="672"/>
      <c r="G312" s="732" t="s">
        <v>315</v>
      </c>
      <c r="H312" s="733" t="s">
        <v>342</v>
      </c>
      <c r="I312" s="734" t="s">
        <v>534</v>
      </c>
      <c r="J312" s="706"/>
      <c r="K312" s="666"/>
      <c r="L312" s="707"/>
      <c r="M312" s="708"/>
    </row>
    <row r="313" spans="1:13" ht="15.75">
      <c r="A313" s="630"/>
      <c r="B313" s="670"/>
      <c r="C313" s="672"/>
      <c r="D313" s="672"/>
      <c r="E313" s="672"/>
      <c r="F313" s="672"/>
      <c r="G313" s="732" t="s">
        <v>316</v>
      </c>
      <c r="H313" s="733" t="s">
        <v>342</v>
      </c>
      <c r="I313" s="734" t="s">
        <v>535</v>
      </c>
      <c r="J313" s="706"/>
      <c r="K313" s="666"/>
      <c r="L313" s="707"/>
      <c r="M313" s="708"/>
    </row>
    <row r="314" spans="1:13" ht="15.75">
      <c r="A314" s="630"/>
      <c r="B314" s="670"/>
      <c r="C314" s="672"/>
      <c r="D314" s="672"/>
      <c r="E314" s="672"/>
      <c r="F314" s="672"/>
      <c r="G314" s="732" t="s">
        <v>317</v>
      </c>
      <c r="H314" s="733" t="s">
        <v>5</v>
      </c>
      <c r="I314" s="734" t="s">
        <v>536</v>
      </c>
      <c r="J314" s="706"/>
      <c r="K314" s="666">
        <f>(SUM('Enter consumption data'!O617:'Enter consumption data'!O618))</f>
        <v>0</v>
      </c>
      <c r="L314" s="707"/>
      <c r="M314" s="708" t="e">
        <f>(K314/$J$11)*100</f>
        <v>#DIV/0!</v>
      </c>
    </row>
    <row r="315" spans="1:13" ht="15.75">
      <c r="A315" s="630"/>
      <c r="B315" s="670"/>
      <c r="C315" s="672"/>
      <c r="D315" s="672"/>
      <c r="E315" s="672"/>
      <c r="F315" s="672"/>
      <c r="G315" s="732" t="s">
        <v>318</v>
      </c>
      <c r="H315" s="733" t="s">
        <v>5</v>
      </c>
      <c r="I315" s="734" t="s">
        <v>537</v>
      </c>
      <c r="J315" s="706"/>
      <c r="K315" s="666">
        <f>(SUM('Enter consumption data'!O619:'Enter consumption data'!O620))</f>
        <v>0</v>
      </c>
      <c r="L315" s="707"/>
      <c r="M315" s="708" t="e">
        <f>(K315/$J$11)*100</f>
        <v>#DIV/0!</v>
      </c>
    </row>
    <row r="316" spans="1:13" ht="16.5" thickBot="1">
      <c r="A316" s="630"/>
      <c r="B316" s="670"/>
      <c r="C316" s="672"/>
      <c r="D316" s="672"/>
      <c r="E316" s="672"/>
      <c r="F316" s="672"/>
      <c r="G316" s="732" t="s">
        <v>319</v>
      </c>
      <c r="H316" s="733" t="s">
        <v>5</v>
      </c>
      <c r="I316" s="734" t="s">
        <v>538</v>
      </c>
      <c r="J316" s="706"/>
      <c r="K316" s="666">
        <f>(SUM('Enter consumption data'!O621:'Enter consumption data'!O622))</f>
        <v>0</v>
      </c>
      <c r="L316" s="711"/>
      <c r="M316" s="712" t="e">
        <f>(K316/$J$11)*100</f>
        <v>#DIV/0!</v>
      </c>
    </row>
    <row r="317" spans="1:13" ht="15.75">
      <c r="A317" s="630"/>
      <c r="B317" s="670"/>
      <c r="C317" s="672"/>
      <c r="D317" s="672"/>
      <c r="E317" s="672"/>
      <c r="F317" s="672"/>
      <c r="G317" s="729" t="s">
        <v>313</v>
      </c>
      <c r="H317" s="730" t="s">
        <v>5</v>
      </c>
      <c r="I317" s="736" t="s">
        <v>539</v>
      </c>
      <c r="J317" s="718">
        <f>(SUM('Enter consumption data'!N623:'Enter consumption data'!N624))</f>
        <v>0</v>
      </c>
      <c r="K317" s="675">
        <f>(SUM('Enter consumption data'!O623:'Enter consumption data'!O624))</f>
        <v>0</v>
      </c>
      <c r="L317" s="716" t="e">
        <f t="shared" ref="L317:L323" si="32">(J317/$J$11)*100</f>
        <v>#DIV/0!</v>
      </c>
      <c r="M317" s="717" t="e">
        <f>(K317/$J$11)*100</f>
        <v>#DIV/0!</v>
      </c>
    </row>
    <row r="318" spans="1:13" ht="15.75">
      <c r="A318" s="630"/>
      <c r="B318" s="670"/>
      <c r="C318" s="672"/>
      <c r="D318" s="672"/>
      <c r="E318" s="672"/>
      <c r="F318" s="672"/>
      <c r="G318" s="732" t="s">
        <v>320</v>
      </c>
      <c r="H318" s="733" t="s">
        <v>342</v>
      </c>
      <c r="I318" s="734" t="s">
        <v>540</v>
      </c>
      <c r="J318" s="706">
        <f>(SUM('Enter consumption data'!N625:'Enter consumption data'!N626))</f>
        <v>0</v>
      </c>
      <c r="K318" s="666"/>
      <c r="L318" s="707" t="e">
        <f t="shared" si="32"/>
        <v>#DIV/0!</v>
      </c>
      <c r="M318" s="708"/>
    </row>
    <row r="319" spans="1:13" ht="15.75">
      <c r="A319" s="630"/>
      <c r="B319" s="670"/>
      <c r="C319" s="672"/>
      <c r="D319" s="672"/>
      <c r="E319" s="672"/>
      <c r="F319" s="672"/>
      <c r="G319" s="732" t="s">
        <v>321</v>
      </c>
      <c r="H319" s="733" t="s">
        <v>342</v>
      </c>
      <c r="I319" s="734" t="s">
        <v>541</v>
      </c>
      <c r="J319" s="706">
        <f>(SUM('Enter consumption data'!N627:'Enter consumption data'!N628))</f>
        <v>0</v>
      </c>
      <c r="K319" s="666"/>
      <c r="L319" s="707" t="e">
        <f t="shared" si="32"/>
        <v>#DIV/0!</v>
      </c>
      <c r="M319" s="708"/>
    </row>
    <row r="320" spans="1:13" ht="15.75">
      <c r="A320" s="630"/>
      <c r="B320" s="670"/>
      <c r="C320" s="672"/>
      <c r="D320" s="672"/>
      <c r="E320" s="672"/>
      <c r="F320" s="672"/>
      <c r="G320" s="732" t="s">
        <v>322</v>
      </c>
      <c r="H320" s="733" t="s">
        <v>342</v>
      </c>
      <c r="I320" s="734" t="s">
        <v>542</v>
      </c>
      <c r="J320" s="706">
        <f>(SUM('Enter consumption data'!N629:'Enter consumption data'!N630))</f>
        <v>0</v>
      </c>
      <c r="K320" s="666"/>
      <c r="L320" s="707" t="e">
        <f t="shared" si="32"/>
        <v>#DIV/0!</v>
      </c>
      <c r="M320" s="708"/>
    </row>
    <row r="321" spans="1:13" ht="15.75">
      <c r="A321" s="630"/>
      <c r="B321" s="670"/>
      <c r="C321" s="672"/>
      <c r="D321" s="672"/>
      <c r="E321" s="672"/>
      <c r="F321" s="672"/>
      <c r="G321" s="732" t="s">
        <v>312</v>
      </c>
      <c r="H321" s="733" t="s">
        <v>5</v>
      </c>
      <c r="I321" s="734" t="s">
        <v>543</v>
      </c>
      <c r="J321" s="706">
        <f>(SUM('Enter consumption data'!N631:'Enter consumption data'!N632))</f>
        <v>0</v>
      </c>
      <c r="K321" s="666">
        <f>(SUM('Enter consumption data'!O631:'Enter consumption data'!O632))</f>
        <v>0</v>
      </c>
      <c r="L321" s="707" t="e">
        <f t="shared" si="32"/>
        <v>#DIV/0!</v>
      </c>
      <c r="M321" s="708" t="e">
        <f>(K321/$J$11)*100</f>
        <v>#DIV/0!</v>
      </c>
    </row>
    <row r="322" spans="1:13" ht="15.75">
      <c r="A322" s="630"/>
      <c r="B322" s="670"/>
      <c r="C322" s="672"/>
      <c r="D322" s="672"/>
      <c r="E322" s="672"/>
      <c r="F322" s="672"/>
      <c r="G322" s="732" t="s">
        <v>323</v>
      </c>
      <c r="H322" s="733" t="s">
        <v>342</v>
      </c>
      <c r="I322" s="734" t="s">
        <v>544</v>
      </c>
      <c r="J322" s="706">
        <f>(SUM('Enter consumption data'!N633:'Enter consumption data'!N634))</f>
        <v>0</v>
      </c>
      <c r="K322" s="666"/>
      <c r="L322" s="707" t="e">
        <f t="shared" si="32"/>
        <v>#DIV/0!</v>
      </c>
      <c r="M322" s="708"/>
    </row>
    <row r="323" spans="1:13" ht="15.75">
      <c r="A323" s="630"/>
      <c r="B323" s="670"/>
      <c r="C323" s="672"/>
      <c r="D323" s="672"/>
      <c r="E323" s="672"/>
      <c r="F323" s="672"/>
      <c r="G323" s="732" t="s">
        <v>324</v>
      </c>
      <c r="H323" s="733" t="s">
        <v>342</v>
      </c>
      <c r="I323" s="734" t="s">
        <v>545</v>
      </c>
      <c r="J323" s="706">
        <f>(SUM('Enter consumption data'!N635:'Enter consumption data'!N636))</f>
        <v>0</v>
      </c>
      <c r="K323" s="666"/>
      <c r="L323" s="707" t="e">
        <f t="shared" si="32"/>
        <v>#DIV/0!</v>
      </c>
      <c r="M323" s="708"/>
    </row>
    <row r="324" spans="1:13" ht="15.75">
      <c r="A324" s="630"/>
      <c r="B324" s="670"/>
      <c r="C324" s="672"/>
      <c r="D324" s="672"/>
      <c r="E324" s="672"/>
      <c r="F324" s="672"/>
      <c r="G324" s="732" t="s">
        <v>325</v>
      </c>
      <c r="H324" s="733" t="s">
        <v>342</v>
      </c>
      <c r="I324" s="734" t="s">
        <v>546</v>
      </c>
      <c r="J324" s="706"/>
      <c r="K324" s="666"/>
      <c r="L324" s="707"/>
      <c r="M324" s="708"/>
    </row>
    <row r="325" spans="1:13" ht="16.5" thickBot="1">
      <c r="A325" s="630"/>
      <c r="B325" s="670"/>
      <c r="C325" s="672"/>
      <c r="D325" s="672"/>
      <c r="E325" s="672"/>
      <c r="F325" s="672"/>
      <c r="G325" s="732" t="s">
        <v>326</v>
      </c>
      <c r="H325" s="733" t="s">
        <v>342</v>
      </c>
      <c r="I325" s="734" t="s">
        <v>547</v>
      </c>
      <c r="J325" s="706"/>
      <c r="K325" s="666"/>
      <c r="L325" s="711"/>
      <c r="M325" s="712"/>
    </row>
    <row r="326" spans="1:13" ht="15.75">
      <c r="A326" s="630"/>
      <c r="B326" s="670"/>
      <c r="C326" s="672"/>
      <c r="D326" s="672"/>
      <c r="E326" s="672"/>
      <c r="F326" s="672"/>
      <c r="G326" s="729" t="s">
        <v>328</v>
      </c>
      <c r="H326" s="730" t="s">
        <v>5</v>
      </c>
      <c r="I326" s="736" t="s">
        <v>686</v>
      </c>
      <c r="J326" s="718">
        <f>(SUM('Enter consumption data'!N641:'Enter consumption data'!N642))</f>
        <v>0</v>
      </c>
      <c r="K326" s="675">
        <f>(SUM('Enter consumption data'!O641:'Enter consumption data'!O642))</f>
        <v>0</v>
      </c>
      <c r="L326" s="716" t="e">
        <f t="shared" ref="L326:L334" si="33">(J326/$J$11)*100</f>
        <v>#DIV/0!</v>
      </c>
      <c r="M326" s="717" t="e">
        <f t="shared" ref="M326:M334" si="34">(K326/$J$11)*100</f>
        <v>#DIV/0!</v>
      </c>
    </row>
    <row r="327" spans="1:13" ht="15.75">
      <c r="A327" s="630"/>
      <c r="B327" s="670"/>
      <c r="C327" s="672"/>
      <c r="D327" s="672"/>
      <c r="E327" s="672"/>
      <c r="F327" s="672"/>
      <c r="G327" s="732" t="s">
        <v>328</v>
      </c>
      <c r="H327" s="733" t="s">
        <v>15</v>
      </c>
      <c r="I327" s="734" t="s">
        <v>687</v>
      </c>
      <c r="J327" s="706">
        <f>(SUM('Enter consumption data'!N643:'Enter consumption data'!N644))</f>
        <v>0</v>
      </c>
      <c r="K327" s="666">
        <f>(SUM('Enter consumption data'!O643:'Enter consumption data'!O644))</f>
        <v>0</v>
      </c>
      <c r="L327" s="707" t="e">
        <f t="shared" si="33"/>
        <v>#DIV/0!</v>
      </c>
      <c r="M327" s="708" t="e">
        <f t="shared" si="34"/>
        <v>#DIV/0!</v>
      </c>
    </row>
    <row r="328" spans="1:13" ht="15.75">
      <c r="A328" s="630"/>
      <c r="B328" s="670"/>
      <c r="C328" s="672"/>
      <c r="D328" s="672"/>
      <c r="E328" s="672"/>
      <c r="F328" s="672"/>
      <c r="G328" s="732" t="s">
        <v>329</v>
      </c>
      <c r="H328" s="733" t="s">
        <v>15</v>
      </c>
      <c r="I328" s="734" t="s">
        <v>548</v>
      </c>
      <c r="J328" s="706">
        <f>(SUM('Enter consumption data'!N645:'Enter consumption data'!N646))</f>
        <v>0</v>
      </c>
      <c r="K328" s="666">
        <f>(SUM('Enter consumption data'!O645:'Enter consumption data'!O646))</f>
        <v>0</v>
      </c>
      <c r="L328" s="707" t="e">
        <f t="shared" si="33"/>
        <v>#DIV/0!</v>
      </c>
      <c r="M328" s="708" t="e">
        <f t="shared" si="34"/>
        <v>#DIV/0!</v>
      </c>
    </row>
    <row r="329" spans="1:13" ht="16.5" thickBot="1">
      <c r="A329" s="630"/>
      <c r="B329" s="670"/>
      <c r="C329" s="672"/>
      <c r="D329" s="672"/>
      <c r="E329" s="672"/>
      <c r="F329" s="672"/>
      <c r="G329" s="732" t="s">
        <v>330</v>
      </c>
      <c r="H329" s="733" t="s">
        <v>5</v>
      </c>
      <c r="I329" s="734" t="s">
        <v>549</v>
      </c>
      <c r="J329" s="706">
        <f>(SUM('Enter consumption data'!N647:'Enter consumption data'!N648))</f>
        <v>0</v>
      </c>
      <c r="K329" s="666">
        <f>(SUM('Enter consumption data'!O647:'Enter consumption data'!O648))</f>
        <v>0</v>
      </c>
      <c r="L329" s="711" t="e">
        <f t="shared" si="33"/>
        <v>#DIV/0!</v>
      </c>
      <c r="M329" s="712" t="e">
        <f t="shared" si="34"/>
        <v>#DIV/0!</v>
      </c>
    </row>
    <row r="330" spans="1:13" ht="15.75">
      <c r="A330" s="630"/>
      <c r="B330" s="670"/>
      <c r="C330" s="672"/>
      <c r="D330" s="672"/>
      <c r="E330" s="672"/>
      <c r="F330" s="672"/>
      <c r="G330" s="729" t="s">
        <v>331</v>
      </c>
      <c r="H330" s="730" t="s">
        <v>5</v>
      </c>
      <c r="I330" s="736" t="s">
        <v>684</v>
      </c>
      <c r="J330" s="718">
        <f>(SUM('Enter consumption data'!N649:'Enter consumption data'!N650))</f>
        <v>0</v>
      </c>
      <c r="K330" s="675">
        <f>(SUM('Enter consumption data'!O649:'Enter consumption data'!O650))</f>
        <v>0</v>
      </c>
      <c r="L330" s="716" t="e">
        <f t="shared" si="33"/>
        <v>#DIV/0!</v>
      </c>
      <c r="M330" s="717" t="e">
        <f t="shared" si="34"/>
        <v>#DIV/0!</v>
      </c>
    </row>
    <row r="331" spans="1:13" ht="15.75">
      <c r="A331" s="630"/>
      <c r="B331" s="670"/>
      <c r="C331" s="672"/>
      <c r="D331" s="672"/>
      <c r="E331" s="672"/>
      <c r="F331" s="672"/>
      <c r="G331" s="732" t="s">
        <v>331</v>
      </c>
      <c r="H331" s="733" t="s">
        <v>570</v>
      </c>
      <c r="I331" s="734" t="s">
        <v>685</v>
      </c>
      <c r="J331" s="706">
        <f>(SUM('Enter consumption data'!N651:'Enter consumption data'!N652))</f>
        <v>0</v>
      </c>
      <c r="K331" s="666">
        <f>(SUM('Enter consumption data'!O651:'Enter consumption data'!O652))</f>
        <v>0</v>
      </c>
      <c r="L331" s="707" t="e">
        <f t="shared" si="33"/>
        <v>#DIV/0!</v>
      </c>
      <c r="M331" s="708" t="e">
        <f t="shared" si="34"/>
        <v>#DIV/0!</v>
      </c>
    </row>
    <row r="332" spans="1:13" ht="15.75">
      <c r="A332" s="630"/>
      <c r="B332" s="670"/>
      <c r="C332" s="672"/>
      <c r="D332" s="672"/>
      <c r="E332" s="672"/>
      <c r="F332" s="672"/>
      <c r="G332" s="732" t="s">
        <v>332</v>
      </c>
      <c r="H332" s="733" t="s">
        <v>5</v>
      </c>
      <c r="I332" s="734" t="s">
        <v>688</v>
      </c>
      <c r="J332" s="706">
        <f>(SUM('Enter consumption data'!N653:'Enter consumption data'!N654))</f>
        <v>0</v>
      </c>
      <c r="K332" s="666">
        <f>(SUM('Enter consumption data'!O653:'Enter consumption data'!O654))</f>
        <v>0</v>
      </c>
      <c r="L332" s="707" t="e">
        <f t="shared" si="33"/>
        <v>#DIV/0!</v>
      </c>
      <c r="M332" s="708" t="e">
        <f t="shared" si="34"/>
        <v>#DIV/0!</v>
      </c>
    </row>
    <row r="333" spans="1:13" ht="15.75">
      <c r="A333" s="630"/>
      <c r="B333" s="670"/>
      <c r="C333" s="672"/>
      <c r="D333" s="672"/>
      <c r="E333" s="672"/>
      <c r="F333" s="672"/>
      <c r="G333" s="732" t="s">
        <v>332</v>
      </c>
      <c r="H333" s="733" t="s">
        <v>570</v>
      </c>
      <c r="I333" s="734" t="s">
        <v>689</v>
      </c>
      <c r="J333" s="706">
        <f>(SUM('Enter consumption data'!N655:'Enter consumption data'!N656))</f>
        <v>0</v>
      </c>
      <c r="K333" s="666">
        <f>(SUM('Enter consumption data'!O655:'Enter consumption data'!O656))</f>
        <v>0</v>
      </c>
      <c r="L333" s="707" t="e">
        <f t="shared" si="33"/>
        <v>#DIV/0!</v>
      </c>
      <c r="M333" s="708" t="e">
        <f t="shared" si="34"/>
        <v>#DIV/0!</v>
      </c>
    </row>
    <row r="334" spans="1:13" ht="15.75">
      <c r="A334" s="630"/>
      <c r="B334" s="670"/>
      <c r="C334" s="672"/>
      <c r="D334" s="672"/>
      <c r="E334" s="672"/>
      <c r="F334" s="672"/>
      <c r="G334" s="732" t="s">
        <v>333</v>
      </c>
      <c r="H334" s="733" t="s">
        <v>5</v>
      </c>
      <c r="I334" s="734" t="s">
        <v>550</v>
      </c>
      <c r="J334" s="706">
        <f>(SUM('Enter consumption data'!N657:'Enter consumption data'!N658))</f>
        <v>0</v>
      </c>
      <c r="K334" s="666">
        <f>(SUM('Enter consumption data'!O657:'Enter consumption data'!O658))</f>
        <v>0</v>
      </c>
      <c r="L334" s="707" t="e">
        <f t="shared" si="33"/>
        <v>#DIV/0!</v>
      </c>
      <c r="M334" s="708" t="e">
        <f t="shared" si="34"/>
        <v>#DIV/0!</v>
      </c>
    </row>
    <row r="335" spans="1:13" ht="15.75">
      <c r="A335" s="630"/>
      <c r="B335" s="670"/>
      <c r="C335" s="672"/>
      <c r="D335" s="672"/>
      <c r="E335" s="672"/>
      <c r="F335" s="672"/>
      <c r="G335" s="732" t="s">
        <v>334</v>
      </c>
      <c r="H335" s="733" t="s">
        <v>342</v>
      </c>
      <c r="I335" s="734" t="s">
        <v>551</v>
      </c>
      <c r="J335" s="706">
        <f>(SUM('Enter consumption data'!N659:'Enter consumption data'!N660))</f>
        <v>0</v>
      </c>
      <c r="K335" s="666"/>
      <c r="L335" s="707" t="e">
        <f>(J335/$J$11)*100</f>
        <v>#DIV/0!</v>
      </c>
      <c r="M335" s="708"/>
    </row>
    <row r="336" spans="1:13" ht="15.75">
      <c r="A336" s="630"/>
      <c r="B336" s="670"/>
      <c r="C336" s="672"/>
      <c r="D336" s="672"/>
      <c r="E336" s="672"/>
      <c r="F336" s="672"/>
      <c r="G336" s="732" t="s">
        <v>335</v>
      </c>
      <c r="H336" s="733" t="s">
        <v>342</v>
      </c>
      <c r="I336" s="734" t="s">
        <v>552</v>
      </c>
      <c r="J336" s="706">
        <f>(SUM('Enter consumption data'!N661:'Enter consumption data'!N662))</f>
        <v>0</v>
      </c>
      <c r="K336" s="666"/>
      <c r="L336" s="707" t="e">
        <f>(J336/$J$11)*100</f>
        <v>#DIV/0!</v>
      </c>
      <c r="M336" s="708"/>
    </row>
    <row r="337" spans="1:13" ht="15.75">
      <c r="A337" s="630"/>
      <c r="B337" s="670"/>
      <c r="C337" s="672"/>
      <c r="D337" s="672"/>
      <c r="E337" s="672"/>
      <c r="F337" s="672"/>
      <c r="G337" s="732" t="s">
        <v>336</v>
      </c>
      <c r="H337" s="733" t="s">
        <v>5</v>
      </c>
      <c r="I337" s="734" t="s">
        <v>553</v>
      </c>
      <c r="J337" s="706">
        <f>(SUM('Enter consumption data'!N663:'Enter consumption data'!N664))</f>
        <v>0</v>
      </c>
      <c r="K337" s="666">
        <f>(SUM('Enter consumption data'!O663:'Enter consumption data'!O664))</f>
        <v>0</v>
      </c>
      <c r="L337" s="707" t="e">
        <f>(J337/$J$11)*100</f>
        <v>#DIV/0!</v>
      </c>
      <c r="M337" s="708" t="e">
        <f>(K337/$J$11)*100</f>
        <v>#DIV/0!</v>
      </c>
    </row>
    <row r="338" spans="1:13" ht="16.5" thickBot="1">
      <c r="A338" s="630"/>
      <c r="B338" s="670"/>
      <c r="C338" s="672"/>
      <c r="D338" s="672"/>
      <c r="E338" s="672"/>
      <c r="F338" s="672"/>
      <c r="G338" s="746" t="s">
        <v>337</v>
      </c>
      <c r="H338" s="749" t="s">
        <v>342</v>
      </c>
      <c r="I338" s="753" t="s">
        <v>554</v>
      </c>
      <c r="J338" s="706">
        <f>(SUM('Enter consumption data'!N665:'Enter consumption data'!N666))</f>
        <v>0</v>
      </c>
      <c r="K338" s="680"/>
      <c r="L338" s="707" t="e">
        <f>(J338/$J$11)*100</f>
        <v>#DIV/0!</v>
      </c>
      <c r="M338" s="708"/>
    </row>
  </sheetData>
  <mergeCells count="14">
    <mergeCell ref="G5:I5"/>
    <mergeCell ref="G6:I6"/>
    <mergeCell ref="G7:I7"/>
    <mergeCell ref="G11:I11"/>
    <mergeCell ref="M30:M31"/>
    <mergeCell ref="M14:M15"/>
    <mergeCell ref="E15:F15"/>
    <mergeCell ref="J14:J15"/>
    <mergeCell ref="K14:K15"/>
    <mergeCell ref="L14:L15"/>
    <mergeCell ref="E31:F31"/>
    <mergeCell ref="L30:L31"/>
    <mergeCell ref="J30:J31"/>
    <mergeCell ref="K30:K31"/>
  </mergeCells>
  <phoneticPr fontId="0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7</vt:i4>
      </vt:variant>
      <vt:variant>
        <vt:lpstr>Γραφήματα</vt:lpstr>
      </vt:variant>
      <vt:variant>
        <vt:i4>2</vt:i4>
      </vt:variant>
    </vt:vector>
  </HeadingPairs>
  <TitlesOfParts>
    <vt:vector size="9" baseType="lpstr">
      <vt:lpstr>ABC Calc</vt:lpstr>
      <vt:lpstr>Introduction</vt:lpstr>
      <vt:lpstr>Instructions</vt:lpstr>
      <vt:lpstr>Enter consumption data</vt:lpstr>
      <vt:lpstr>Enter hospital data-Get results</vt:lpstr>
      <vt:lpstr>RESULTS</vt:lpstr>
      <vt:lpstr>RESULTS GROUPS</vt:lpstr>
      <vt:lpstr>GROUP CONSUMPTION</vt:lpstr>
      <vt:lpstr>PERCENTAGE</vt:lpstr>
    </vt:vector>
  </TitlesOfParts>
  <Company>Statens Serum Institut, Copenhagen, Denmark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ABC Calc - Antibiotic consumption calculator. Version 3.1 (2006)</dc:title>
  <dc:subject>MS Excel 2000</dc:subject>
  <dc:creator>Dominique L. Monnet</dc:creator>
  <cp:lastModifiedBy> </cp:lastModifiedBy>
  <cp:lastPrinted>2005-02-23T14:03:39Z</cp:lastPrinted>
  <dcterms:created xsi:type="dcterms:W3CDTF">2001-01-16T15:19:41Z</dcterms:created>
  <dcterms:modified xsi:type="dcterms:W3CDTF">2015-10-29T09:24:45Z</dcterms:modified>
</cp:coreProperties>
</file>