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3AB61819-F9BB-4F2D-8CAE-F22197EF09DB}" xr6:coauthVersionLast="47" xr6:coauthVersionMax="47" xr10:uidLastSave="{00000000-0000-0000-0000-000000000000}"/>
  <bookViews>
    <workbookView xWindow="-120" yWindow="-120" windowWidth="29040" windowHeight="15990" tabRatio="748" activeTab="5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Customer" sheetId="13" r:id="rId13"/>
    <sheet name="Machine" sheetId="15" r:id="rId14"/>
    <sheet name="Sensor" sheetId="16" r:id="rId15"/>
    <sheet name="Certificate" sheetId="18" r:id="rId16"/>
    <sheet name="CalibData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family val="2"/>
          </rPr>
          <t>nnquynh-laptop:</t>
        </r>
        <r>
          <rPr>
            <sz val="9"/>
            <color indexed="81"/>
            <rFont val="Tahoma"/>
            <family val="2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<sst xmlns="http://schemas.openxmlformats.org/spreadsheetml/2006/main" count="663" uniqueCount="552">
  <si>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</si>
  <si>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</si>
  <si>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</si>
  <si>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</si>
  <si>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</si>
  <si>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</si>
  <si>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</si>
  <si>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</si>
  <si>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</si>
  <si>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</si>
  <si>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</si>
  <si>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</si>
  <si>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</si>
  <si>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</si>
  <si>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</si>
  <si>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</si>
  <si>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</si>
  <si>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</si>
  <si>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</si>
  <si>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</si>
  <si>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</si>
  <si>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</si>
  <si>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</si>
  <si>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</si>
  <si>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</si>
  <si>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</si>
  <si>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</si>
  <si>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</si>
  <si>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</si>
  <si>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</si>
  <si>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</si>
  <si>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</si>
  <si>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</si>
  <si>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</si>
  <si>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</si>
  <si>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</si>
  <si>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</si>
  <si>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</si>
  <si>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</si>
  <si>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</si>
  <si>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</si>
  <si>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</si>
  <si>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</si>
  <si>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</si>
  <si>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</si>
  <si>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</si>
  <si>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</si>
  <si>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</si>
  <si>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</si>
  <si>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</si>
  <si>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</si>
  <si>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</si>
  <si>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</si>
  <si>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</si>
  <si>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</si>
  <si>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</si>
  <si>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</si>
  <si>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</si>
  <si>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</si>
  <si>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</si>
  <si>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</si>
  <si>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</si>
  <si>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</si>
  <si>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</si>
  <si>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</si>
  <si>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</si>
  <si>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</si>
  <si>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</si>
  <si>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</si>
  <si>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</si>
  <si>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</si>
  <si>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</si>
  <si>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</si>
  <si>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</si>
  <si>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</si>
  <si>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</si>
  <si>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</si>
  <si>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</si>
  <si>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</si>
  <si>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</si>
  <si>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</si>
  <si>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</si>
  <si>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</si>
  <si>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</si>
  <si>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</si>
  <si>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</si>
  <si>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</si>
  <si>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</si>
  <si>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</si>
  <si>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</si>
  <si>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</si>
  <si>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</si>
  <si>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</si>
  <si>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</si>
  <si>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</si>
  <si>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</si>
  <si>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</si>
  <si>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</si>
  <si>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</si>
  <si>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</si>
  <si>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</si>
  <si>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</si>
  <si>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</si>
  <si>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</si>
  <si>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</si>
  <si>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</si>
  <si>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</si>
  <si>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</si>
  <si>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</si>
  <si>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</si>
  <si>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</si>
  <si>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</si>
  <si>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</si>
  <si>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</si>
  <si>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</si>
  <si>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</si>
  <si>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</si>
  <si>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</si>
  <si>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</si>
  <si>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</si>
  <si>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</si>
  <si>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</si>
  <si>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</si>
  <si>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</si>
  <si>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</si>
  <si>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</si>
  <si>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</si>
  <si>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</si>
  <si>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</si>
  <si>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</si>
  <si>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</si>
  <si>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</si>
  <si>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</si>
  <si>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</si>
  <si>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</si>
  <si>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</si>
  <si>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</si>
  <si>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</si>
  <si>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</si>
  <si>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</si>
  <si>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</si>
  <si>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</si>
  <si>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</si>
  <si>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</si>
  <si>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</si>
  <si>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</si>
  <si>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</si>
  <si>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</si>
  <si>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</si>
  <si>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</si>
  <si>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</si>
  <si>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</si>
  <si>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</si>
  <si>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</si>
  <si>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</si>
  <si>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</si>
  <si>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</si>
  <si>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</si>
  <si>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</si>
  <si>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</si>
  <si>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</si>
  <si>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</si>
  <si>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</si>
  <si>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</si>
  <si>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</si>
  <si>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</si>
  <si>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</si>
  <si>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</si>
  <si>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</si>
  <si>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</si>
  <si>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</si>
  <si>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</si>
  <si>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</si>
  <si>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</si>
  <si>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</si>
  <si>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</si>
  <si>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</si>
  <si>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</si>
  <si>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</si>
  <si>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</si>
  <si>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</si>
  <si>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</si>
  <si>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</si>
  <si>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</si>
  <si>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</si>
  <si>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</si>
  <si>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</si>
  <si>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</si>
  <si>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</si>
  <si>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</si>
  <si>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</si>
  <si>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</si>
  <si>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</si>
  <si>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</si>
  <si>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</si>
  <si>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</si>
  <si>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</si>
  <si>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</si>
  <si>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</si>
  <si>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</si>
  <si>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</si>
  <si>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</si>
  <si>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</si>
  <si>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</si>
  <si>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</si>
  <si>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</si>
  <si>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</si>
  <si>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</si>
  <si>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</si>
  <si>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</si>
  <si>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</si>
  <si>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</si>
  <si>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</si>
  <si>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</si>
  <si>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</si>
  <si>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</si>
  <si>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</si>
  <si>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</si>
  <si>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</si>
  <si>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</si>
  <si>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</si>
  <si>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</si>
  <si>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</si>
  <si>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</si>
  <si>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</si>
  <si>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</si>
  <si>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</si>
  <si>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</si>
  <si>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</si>
  <si>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</si>
  <si>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</si>
  <si>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</si>
  <si>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</si>
  <si>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</si>
  <si>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</si>
  <si>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</si>
  <si>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</si>
  <si>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</si>
  <si>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</si>
  <si>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</si>
  <si>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</si>
  <si>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</si>
  <si>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</si>
  <si>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</si>
  <si>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</si>
  <si>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</si>
  <si>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</si>
  <si>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</si>
  <si>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</si>
  <si>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</si>
  <si>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</si>
  <si>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</si>
  <si>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</si>
  <si>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</si>
  <si>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</si>
  <si>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</si>
  <si>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</si>
  <si>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</si>
  <si>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</si>
  <si>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</si>
  <si>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</si>
  <si>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</si>
  <si>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</si>
  <si>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</si>
  <si>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</si>
  <si>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</si>
  <si>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</si>
  <si>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</si>
  <si>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</si>
  <si>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</si>
  <si>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</si>
  <si>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</si>
  <si>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</si>
  <si>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</si>
  <si>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</si>
  <si>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</si>
  <si>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</si>
  <si>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</si>
  <si>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</si>
  <si>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</si>
  <si>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</si>
  <si>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</si>
  <si>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</si>
  <si>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</si>
  <si>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</si>
  <si>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</si>
  <si>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</si>
  <si>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</si>
  <si>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</si>
  <si>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</si>
  <si>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</si>
  <si>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</si>
  <si>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</si>
  <si>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</si>
  <si>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</si>
  <si>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</si>
  <si>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</si>
  <si>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</si>
  <si>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</si>
  <si>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</si>
  <si>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</si>
  <si>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</si>
  <si>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</si>
  <si>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</si>
  <si>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</si>
  <si>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</si>
  <si>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</si>
  <si>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</si>
  <si>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</si>
  <si>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</si>
  <si>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</si>
  <si>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</si>
  <si>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</si>
  <si>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</si>
  <si>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</si>
  <si>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</si>
  <si>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</si>
  <si>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</si>
  <si>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</si>
  <si>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</si>
  <si>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</si>
  <si>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</si>
  <si>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</si>
  <si>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</si>
  <si>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</si>
  <si>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</si>
  <si>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</si>
  <si>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</si>
  <si>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</si>
  <si>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</si>
  <si>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</si>
  <si>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</si>
  <si>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</si>
  <si>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</si>
  <si>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</si>
  <si>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</si>
  <si>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</si>
  <si>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</si>
  <si>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</si>
  <si>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</si>
  <si>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</si>
  <si>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</si>
  <si>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</si>
  <si>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</si>
  <si>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</si>
  <si>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</si>
  <si>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</si>
  <si>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</si>
  <si>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</si>
  <si>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</si>
  <si>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</si>
  <si>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</si>
  <si>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</si>
  <si>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</si>
  <si>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</si>
  <si>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</si>
  <si>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</si>
  <si>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</si>
  <si>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</si>
  <si>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</si>
  <si>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</si>
  <si>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</si>
  <si>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</si>
  <si>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</si>
  <si>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</si>
  <si>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</si>
  <si>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</si>
  <si>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</si>
  <si>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</si>
  <si>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</si>
  <si>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</si>
  <si>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</si>
  <si>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</si>
  <si>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</si>
  <si>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</si>
  <si>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</si>
  <si>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</si>
  <si>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</si>
  <si>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</si>
  <si>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</si>
  <si>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</si>
  <si>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</si>
  <si>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</si>
  <si>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</si>
  <si>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</si>
  <si>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</si>
  <si>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</si>
  <si>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</si>
  <si>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</si>
  <si>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</si>
  <si>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</si>
  <si>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</si>
  <si>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</si>
  <si>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</si>
  <si>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</si>
  <si>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</si>
  <si>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</si>
  <si>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</si>
  <si>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</si>
  <si>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</si>
  <si>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</si>
  <si>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</si>
  <si>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</si>
  <si>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</si>
  <si>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</si>
  <si>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</si>
  <si>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</si>
  <si>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</si>
  <si>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</si>
  <si>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</si>
  <si>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</si>
  <si>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</si>
  <si>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</si>
  <si>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</si>
  <si>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</si>
  <si>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</si>
  <si>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</si>
  <si>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</si>
  <si>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</si>
  <si>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</si>
  <si>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</si>
  <si>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</si>
  <si>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</si>
  <si>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</si>
  <si>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</si>
  <si>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</si>
  <si>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</si>
  <si>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</si>
  <si>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</si>
  <si>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</si>
  <si>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</si>
  <si>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</si>
  <si>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</si>
  <si>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</si>
  <si>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</si>
  <si>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</si>
  <si>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</si>
  <si>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</si>
  <si>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</si>
  <si>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</si>
  <si>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</si>
  <si>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</si>
  <si>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</si>
  <si>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</si>
  <si>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</si>
  <si>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</si>
  <si>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</si>
  <si>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</si>
  <si>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</si>
  <si>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</si>
  <si>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</si>
  <si>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</si>
  <si>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</si>
  <si>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</si>
  <si>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</si>
  <si>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</si>
  <si>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</si>
  <si>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</si>
  <si>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</si>
  <si>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</si>
  <si>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</si>
  <si>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</si>
  <si>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</si>
  <si>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</si>
  <si>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</si>
  <si>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</si>
  <si>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</si>
  <si>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</si>
  <si>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</si>
  <si>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</si>
  <si>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</si>
  <si>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</si>
  <si>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</si>
  <si>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</si>
  <si>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</si>
  <si>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</si>
  <si>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</si>
  <si>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</si>
  <si>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</si>
  <si>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</si>
  <si>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</si>
  <si>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</si>
  <si>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</si>
  <si>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</si>
  <si>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</si>
  <si>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</si>
  <si>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</si>
  <si>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</si>
  <si>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</si>
  <si>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</si>
  <si>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</si>
  <si>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tMCtNNh0nlmHOpv06uidQd1FS0ckiRDKU09ytmppu0u0dqyZowqjgt8bqItNCwz3RuKNYJYDp5Klqka552nlNQ==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</si>
  <si>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</si>
  <si>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</si>
  <si>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</si>
  <si>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</si>
  <si>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</si>
  <si>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</si>
  <si>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</si>
  <si>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</si>
  <si>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</si>
  <si>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</si>
  <si>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WVgZZJlK4DiBSMOfTVUXTQy+IdL6U0848zWYE83qp6TvPgIRCfn/x9vjecqzP08HQcnMihHCdw8qujAORNx9Yg==</t>
  </si>
  <si>
    <t>/b34hjwbowrYt0PYDxmySU/rHd4eTPO89ADlxxGFZDhryi/xcAe1VEB9PovL4o0evuMJKmqwj2hYQnmt2CqU0w==</t>
  </si>
  <si>
    <t>dyIaSbysQgbWiaClXRFf4U26ArDaQUiNRtJpKZdzDAY9ok3w+pyOBa5hTkC7HsQL9qDt13e60i3byXf8iJznTg==</t>
  </si>
  <si>
    <t>6E3C+VKtXBH4oiKZxnP1r5UrXmVIrgV0I/lgyCsVCvkYCJnwx5UXkx0i13ULd+cy2v7XYOV1yYSvvX0/UYEQAQ==</t>
  </si>
  <si>
    <t>gh1L3AT7o0glM3DiTIjL+/aFhueNgQ0qMLW8+kCYpGmwTY9Lm7tEGZ3Kot6GnUhSlcHTEIXkZgwB8LzdpXIIRQ==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</si>
  <si>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</si>
  <si>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</si>
  <si>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</si>
  <si>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</si>
  <si>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</si>
  <si>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</si>
  <si>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</si>
  <si>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</si>
  <si>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</si>
  <si>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</si>
  <si>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</si>
  <si>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</si>
  <si>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</si>
  <si>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</si>
  <si>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</si>
  <si>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</si>
  <si>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</si>
  <si>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</si>
  <si>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</si>
  <si>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</si>
  <si>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</si>
  <si>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</si>
  <si>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</si>
  <si>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</si>
  <si>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</si>
  <si>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</si>
  <si>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</si>
  <si>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</si>
  <si>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</si>
  <si>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</si>
  <si>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</si>
  <si>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</si>
  <si>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</si>
  <si>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</si>
  <si>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</si>
  <si>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</si>
  <si>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</si>
  <si>
    <t>q+tmTNslobCit/b76f1S2oPDVW5BKYwsExTklgzqKap98+GPTuxZnTCtHfWQwCNfRmuAyicp09LvHolelYJhuw==</t>
  </si>
  <si>
    <t>Qpg33dheP8YId/V227rSwJBGsaFBiCiS+gSmH7v3UGe/srMWJLKxaXixYtGn8bVjDTAZUTLkUWd2gozVxGdL4Q==</t>
  </si>
  <si>
    <t>mrPKbRbcgI3Y7GyXhTJ1YGYtYmDPiyLMTBcVQr44EKNCqt7iQv6QJj8syq5r5E2Kz+E99I8XDod1fMb+QgOWQA==</t>
  </si>
  <si>
    <t>BeNMFjHskO3r+12WlQA19WT8do+abIFeOcpjNfZJb7dJ45BaLOuI3u0fuoYMEwnTNUX6JRmhkxGcR8I/8iLhQA==</t>
  </si>
  <si>
    <t>P2tpNrpjnDjmn09SUfEYS+B7guWs2dYTDqEk2EwKgubblvNXSsFTshkdPR1ooop1EZl6q/qazCZR7pTjDmIgSw==</t>
  </si>
  <si>
    <t>BQ+sFebCIVZkcxHJ3Yf+KgfHov0d1LAkuffI043niSoS8Q+vR5uEfcF/TUSPONsVOUWVx/Gowz+7nVmdkC6xiw==</t>
  </si>
  <si>
    <t>79smKIES14OHozxHO7CdtyeYMIBz7tX/C+7Zz0osYsz/WmGoUg9vriHKaBPDyIr6dywcVTwUI+Ub/D5ut/i+GQ==</t>
  </si>
  <si>
    <t>YU8M7uEnGPjxcgFRhsIYY0zmZ2R27HhKSOPhctSc1Xo6DN7uCucjctayrOFEychlsVjWevlpywZAubG41J8Wyw==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</si>
</sst>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494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495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496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497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11"/>
  <sheetViews>
    <sheetView zoomScale="85" zoomScaleNormal="85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12.8554687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54" customHeight="1" x14ac:dyDescent="0.25">
      <c r="A3" s="26" t="s">
        <v>477</v>
      </c>
      <c r="B3" s="26" t="s">
        <v>92</v>
      </c>
      <c r="C3" s="27" t="s">
        <v>544</v>
      </c>
      <c r="D3" s="26">
        <v>4</v>
      </c>
      <c r="E3" s="26">
        <v>1</v>
      </c>
      <c r="G3" s="45" t="str">
        <f t="shared" si="0"/>
        <v>if not exists (SELECT * FROM  dbo.[User] WHERE [LoginName] = 'lnThiem') BEGIN INSERT INTO dbo.[User]  ([LoginName],[FullName],[Password],[RoleId],[IsActive]) VALUES ('lnThiem' , N'Lê Ngọc Thiệm ' ,'q+tmTNslobCit/b76f1S2oPDVW5BKYwsExTklgzqKap98+GPTuxZnTCtHfWQwCNfRmuAyicp09LvHolelYJhuw==',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478</v>
      </c>
      <c r="B4" s="26" t="s">
        <v>91</v>
      </c>
      <c r="C4" s="27" t="s">
        <v>545</v>
      </c>
      <c r="D4" s="26">
        <v>3</v>
      </c>
      <c r="E4" s="26">
        <v>1</v>
      </c>
      <c r="G4" s="45" t="str">
        <f t="shared" si="0"/>
        <v>if not exists (SELECT * FROM  dbo.[User] WHERE [LoginName] = 'hqTuan') BEGIN INSERT INTO dbo.[User]  ([LoginName],[FullName],[Password],[RoleId],[IsActive]) VALUES ('hqTuan' , N'Hồ Quang Tuấn ' ,'Qpg33dheP8YId/V227rSwJBGsaFBiCiS+gSmH7v3UGe/srMWJLKxaXixYtGn8bVjDTAZUTLkUWd2gozVxGdL4Q==',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479</v>
      </c>
      <c r="B5" s="26" t="s">
        <v>93</v>
      </c>
      <c r="C5" s="27" t="s">
        <v>546</v>
      </c>
      <c r="D5" s="26">
        <v>3</v>
      </c>
      <c r="E5" s="26">
        <v>1</v>
      </c>
      <c r="G5" s="45" t="str">
        <f t="shared" si="0"/>
        <v>if not exists (SELECT * FROM  dbo.[User] WHERE [LoginName] = 'bdKy') BEGIN INSERT INTO dbo.[User]  ([LoginName],[FullName],[Password],[RoleId],[IsActive]) VALUES ('bdKy' , N'Bùi Đức Kỳ ' ,'mrPKbRbcgI3Y7GyXhTJ1YGYtYmDPiyLMTBcVQr44EKNCqt7iQv6QJj8syq5r5E2Kz+E99I8XDod1fMb+QgOWQA==', 3,1);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t="s">
        <v>118</v>
      </c>
      <c r="B6" s="8" t="s">
        <v>119</v>
      </c>
      <c r="C6" s="8" t="s">
        <v>491</v>
      </c>
      <c r="D6">
        <v>2</v>
      </c>
      <c r="E6">
        <v>1</v>
      </c>
      <c r="G6" s="45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,'tMCtNNh0nlmHOpv06uidQd1FS0ckiRDKU09ytmppu0u0dqyZowqjgt8bqItNCwz3RuKNYJYDp5Klqka552nlNQ==', 2,1);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A7" t="s">
        <v>481</v>
      </c>
      <c r="B7" s="8" t="s">
        <v>482</v>
      </c>
      <c r="C7" s="8" t="s">
        <v>547</v>
      </c>
      <c r="D7">
        <v>2</v>
      </c>
      <c r="E7">
        <v>1</v>
      </c>
      <c r="G7" s="45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,'BeNMFjHskO3r+12WlQA19WT8do+abIFeOcpjNfZJb7dJ45BaLOuI3u0fuoYMEwnTNUX6JRmhkxGcR8I/8iLhQA==', 2,1);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A8" t="s">
        <v>489</v>
      </c>
      <c r="B8" s="8" t="s">
        <v>490</v>
      </c>
      <c r="C8" s="8" t="s">
        <v>548</v>
      </c>
      <c r="D8">
        <v>2</v>
      </c>
      <c r="E8">
        <v>1</v>
      </c>
      <c r="G8" s="45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,'P2tpNrpjnDjmn09SUfEYS+B7guWs2dYTDqEk2EwKgubblvNXSsFTshkdPR1ooop1EZl6q/qazCZR7pTjDmIgSw==', 2,1); END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A9" t="s">
        <v>483</v>
      </c>
      <c r="B9" s="8" t="s">
        <v>484</v>
      </c>
      <c r="C9" s="8" t="s">
        <v>549</v>
      </c>
      <c r="D9">
        <v>2</v>
      </c>
      <c r="E9">
        <v>1</v>
      </c>
      <c r="G9" s="45" t="str">
        <f t="shared" si="1"/>
        <v>if not exists (SELECT * FROM  dbo.[User] WHERE [LoginName] = 'tvTrung') BEGIN INSERT INTO dbo.[User]  ([LoginName],[FullName],[Password],[RoleId],[IsActive]) VALUES ('tvTrung' , N'Trần Văn Trung ' ,'BQ+sFebCIVZkcxHJ3Yf+KgfHov0d1LAkuffI043niSoS8Q+vR5uEfcF/TUSPONsVOUWVx/Gowz+7nVmdkC6xiw==', 2,1); END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A10" t="s">
        <v>485</v>
      </c>
      <c r="B10" s="8" t="s">
        <v>486</v>
      </c>
      <c r="C10" s="8" t="s">
        <v>550</v>
      </c>
      <c r="D10">
        <v>2</v>
      </c>
      <c r="E10">
        <v>1</v>
      </c>
      <c r="G10" s="45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,'79smKIES14OHozxHO7CdtyeYMIBz7tX/C+7Zz0osYsz/WmGoUg9vriHKaBPDyIr6dywcVTwUI+Ub/D5ut/i+GQ==', 2,1); END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A11" t="s">
        <v>487</v>
      </c>
      <c r="B11" s="8" t="s">
        <v>488</v>
      </c>
      <c r="C11" s="8" t="s">
        <v>551</v>
      </c>
      <c r="D11">
        <v>1</v>
      </c>
      <c r="E11">
        <v>1</v>
      </c>
      <c r="G11" s="45" t="str">
        <f t="shared" si="1"/>
        <v>if not exists (SELECT * FROM  dbo.[User] WHERE [LoginName] = 'btaDuong') BEGIN INSERT INTO dbo.[User]  ([LoginName],[FullName],[Password],[RoleId],[IsActive]) VALUES ('btaDuong' , N'Bùi Thị Ánh Dương ' ,'YU8M7uEnGPjxcgFRhsIYY0zmZ2R27HhKSOPhctSc1Xo6DN7uCucjctayrOFEychlsVjWevlpywZAubG41J8Wyw==', 1,1); END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498</v>
      </c>
      <c r="B3" s="26" t="s">
        <v>498</v>
      </c>
      <c r="C3" s="27" t="s">
        <v>503</v>
      </c>
      <c r="D3" s="26">
        <v>4</v>
      </c>
      <c r="E3" s="26">
        <v>1</v>
      </c>
      <c r="G3" s="45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,'/b34hjwbowrYt0PYDxmySU/rHd4eTPO89ADlxxGFZDhryi/xcAe1VEB9PovL4o0evuMJKmqwj2hYQnmt2CqU0w==',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499</v>
      </c>
      <c r="B4" s="26" t="s">
        <v>499</v>
      </c>
      <c r="C4" s="27" t="s">
        <v>504</v>
      </c>
      <c r="D4" s="26">
        <v>3</v>
      </c>
      <c r="E4" s="26">
        <v>1</v>
      </c>
      <c r="G4" s="45" t="str">
        <f t="shared" si="1"/>
        <v>if not exists (SELECT * FROM  dbo.[User] WHERE [LoginName] = 'TMUser') BEGIN INSERT INTO dbo.[User]  ([LoginName],[FullName],[Password],[RoleId],[IsActive]) VALUES ('TMUser' , N'TMUser ' ,'dyIaSbysQgbWiaClXRFf4U26ArDaQUiNRtJpKZdzDAY9ok3w+pyOBa5hTkC7HsQL9qDt13e60i3byXf8iJznTg==',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500</v>
      </c>
      <c r="B5" s="26" t="s">
        <v>500</v>
      </c>
      <c r="C5" s="27" t="s">
        <v>505</v>
      </c>
      <c r="D5" s="26">
        <v>2</v>
      </c>
      <c r="E5" s="26">
        <v>1</v>
      </c>
      <c r="G5" s="45" t="str">
        <f t="shared" si="1"/>
        <v>if not exists (SELECT * FROM  dbo.[User] WHERE [LoginName] = 'TechnicalUser') BEGIN INSERT INTO dbo.[User]  ([LoginName],[FullName],[Password],[RoleId],[IsActive]) VALUES ('TechnicalUser' , N'TechnicalUser ' ,'6E3C+VKtXBH4oiKZxnP1r5UrXmVIrgV0I/lgyCsVCvkYCJnwx5UXkx0i13ULd+cy2v7XYOV1yYSvvX0/UYEQAQ==', 2,1);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s="26" t="s">
        <v>501</v>
      </c>
      <c r="B6" s="8" t="s">
        <v>501</v>
      </c>
      <c r="C6" s="8" t="s">
        <v>506</v>
      </c>
      <c r="D6" s="26">
        <v>1</v>
      </c>
      <c r="E6" s="26">
        <v>1</v>
      </c>
      <c r="G6" s="45" t="str">
        <f t="shared" si="1"/>
        <v>if not exists (SELECT * FROM  dbo.[User] WHERE [LoginName] = 'ViewerUser') BEGIN INSERT INTO dbo.[User]  ([LoginName],[FullName],[Password],[RoleId],[IsActive]) VALUES ('ViewerUser' , N'ViewerUser ' ,'gh1L3AT7o0glM3DiTIjL+/aFhueNgQ0qMLW8+kCYpGmwTY9Lm7tEGZ3Kot6GnUhSlcHTEIXkZgwB8LzdpXIIRQ==', 1,1);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B7" s="8"/>
      <c r="C7" s="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B8" s="8"/>
      <c r="C8" s="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B9" s="8"/>
      <c r="C9" s="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B10" s="8"/>
      <c r="C10" s="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B11" s="8"/>
      <c r="C11" s="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507</v>
      </c>
      <c r="B1" s="1" t="s">
        <v>101</v>
      </c>
    </row>
    <row r="2" spans="1:2" x14ac:dyDescent="0.25">
      <c r="A2" t="s">
        <v>513</v>
      </c>
      <c r="B2" t="s">
        <v>521</v>
      </c>
    </row>
    <row r="3" spans="1:2" x14ac:dyDescent="0.25">
      <c r="A3" t="s">
        <v>514</v>
      </c>
      <c r="B3" t="s">
        <v>522</v>
      </c>
    </row>
    <row r="4" spans="1:2" x14ac:dyDescent="0.25">
      <c r="A4" t="s">
        <v>508</v>
      </c>
      <c r="B4" t="s">
        <v>523</v>
      </c>
    </row>
    <row r="5" spans="1:2" x14ac:dyDescent="0.25">
      <c r="A5" t="s">
        <v>509</v>
      </c>
      <c r="B5" t="s">
        <v>524</v>
      </c>
    </row>
    <row r="6" spans="1:2" x14ac:dyDescent="0.25">
      <c r="A6" t="s">
        <v>510</v>
      </c>
      <c r="B6" t="s">
        <v>525</v>
      </c>
    </row>
    <row r="7" spans="1:2" x14ac:dyDescent="0.25">
      <c r="A7" t="s">
        <v>511</v>
      </c>
      <c r="B7" t="s">
        <v>526</v>
      </c>
    </row>
    <row r="8" spans="1:2" x14ac:dyDescent="0.25">
      <c r="A8" t="s">
        <v>512</v>
      </c>
      <c r="B8" t="s">
        <v>527</v>
      </c>
    </row>
    <row r="9" spans="1:2" x14ac:dyDescent="0.25">
      <c r="A9" t="s">
        <v>88</v>
      </c>
      <c r="B9" t="s">
        <v>528</v>
      </c>
    </row>
    <row r="10" spans="1:2" x14ac:dyDescent="0.25">
      <c r="A10" t="s">
        <v>515</v>
      </c>
      <c r="B10" t="s">
        <v>529</v>
      </c>
    </row>
    <row r="11" spans="1:2" x14ac:dyDescent="0.25">
      <c r="A11" t="s">
        <v>516</v>
      </c>
      <c r="B11" t="s">
        <v>530</v>
      </c>
    </row>
    <row r="12" spans="1:2" x14ac:dyDescent="0.25">
      <c r="A12" t="s">
        <v>517</v>
      </c>
      <c r="B12" t="s">
        <v>531</v>
      </c>
    </row>
    <row r="13" spans="1:2" x14ac:dyDescent="0.25">
      <c r="A13" t="s">
        <v>518</v>
      </c>
      <c r="B13" t="s">
        <v>532</v>
      </c>
    </row>
    <row r="14" spans="1:2" x14ac:dyDescent="0.25">
      <c r="A14" t="s">
        <v>519</v>
      </c>
      <c r="B14" t="s">
        <v>533</v>
      </c>
    </row>
    <row r="15" spans="1:2" x14ac:dyDescent="0.25">
      <c r="A15" t="s">
        <v>520</v>
      </c>
      <c r="B15" t="s">
        <v>534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45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45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45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45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45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45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45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45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45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45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45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45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45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45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45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45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45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45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45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45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45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45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45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45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45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45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45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45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45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45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45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45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45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45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45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45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45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45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45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45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45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45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45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45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45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45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45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45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2:W2"/>
    <mergeCell ref="F3:W3"/>
    <mergeCell ref="F4:W4"/>
    <mergeCell ref="F5:W5"/>
    <mergeCell ref="F6:W6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49:W49"/>
    <mergeCell ref="F43:W43"/>
    <mergeCell ref="F44:W44"/>
    <mergeCell ref="F45:W45"/>
    <mergeCell ref="F46:W46"/>
    <mergeCell ref="F47:W47"/>
    <mergeCell ref="F48:W4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45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45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45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45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45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45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45" t="str">
        <f t="shared" si="0"/>
        <v>if not exists (SELECT * FROM  dbo.[Sensor] where [Serial] = N'4321') BEGIN INSERT INTO dbo.[Sensor]  ([MachineId],[SensorTypeId],[Model],[Serial]) VALUES (2,  3,  '4321', '4321' 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45" t="str">
        <f t="shared" si="0"/>
        <v>if not exists (SELECT * FROM  dbo.[Sensor] where [Serial] = N'9873') BEGIN INSERT INTO dbo.[Sensor]  ([MachineId],[SensorTypeId],[Model],[Serial]) VALUES (3,  1,  '123', '9873' 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45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45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45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45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45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45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45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45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1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1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1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1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1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1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1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1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1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1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1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tabSelected="1" topLeftCell="A16" workbookViewId="0">
      <selection activeCell="Q2" sqref="Q2:AJ6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513</v>
      </c>
      <c r="C1" s="2" t="s">
        <v>535</v>
      </c>
      <c r="D1" s="2" t="s">
        <v>536</v>
      </c>
      <c r="E1" s="2" t="s">
        <v>537</v>
      </c>
      <c r="F1" s="2" t="s">
        <v>510</v>
      </c>
      <c r="G1" s="2" t="s">
        <v>511</v>
      </c>
      <c r="H1" s="2" t="s">
        <v>512</v>
      </c>
      <c r="I1" s="2" t="s">
        <v>88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45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28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45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28, 30, 28, 28); END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45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45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45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9" spans="1:36" ht="15.75" thickBot="1" x14ac:dyDescent="0.3"/>
    <row r="10" spans="1:36" x14ac:dyDescent="0.25">
      <c r="A10" s="36" t="s">
        <v>480</v>
      </c>
      <c r="B10" s="37" t="str">
        <f>$B$1</f>
        <v>User</v>
      </c>
      <c r="C10" s="37" t="str">
        <f>$C$1</f>
        <v>Permission</v>
      </c>
      <c r="D10" s="37" t="str">
        <f>$D$1</f>
        <v>BackupDB</v>
      </c>
      <c r="E10" s="37" t="str">
        <f>$E$1</f>
        <v>RestoreDB</v>
      </c>
      <c r="F10" s="37" t="str">
        <f>$F$1</f>
        <v>RadQuantity</v>
      </c>
      <c r="G10" s="37" t="str">
        <f>$G$1</f>
        <v>DoseQuantity</v>
      </c>
      <c r="H10" s="37" t="str">
        <f>$H$1</f>
        <v>Unit</v>
      </c>
      <c r="I10" s="37" t="str">
        <f>$I$1</f>
        <v>TM</v>
      </c>
      <c r="J10" s="37" t="str">
        <f>$J$1</f>
        <v>Certificate</v>
      </c>
      <c r="K10" s="37" t="str">
        <f>$K$1</f>
        <v>Customer</v>
      </c>
      <c r="L10" s="37" t="str">
        <f>$L$1</f>
        <v>City</v>
      </c>
      <c r="M10" s="37" t="str">
        <f>$M$1</f>
        <v>MachineName</v>
      </c>
      <c r="N10" s="37" t="str">
        <f>$N$1</f>
        <v>MachineType</v>
      </c>
      <c r="O10" s="38" t="str">
        <f>$O$1</f>
        <v>SensorType</v>
      </c>
    </row>
    <row r="11" spans="1:36" x14ac:dyDescent="0.25">
      <c r="A11" s="32" t="s">
        <v>538</v>
      </c>
      <c r="B11" s="39">
        <v>1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40">
        <v>1</v>
      </c>
    </row>
    <row r="12" spans="1:36" x14ac:dyDescent="0.25">
      <c r="A12" s="33" t="s">
        <v>539</v>
      </c>
      <c r="B12" s="28">
        <v>0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>
        <v>0</v>
      </c>
    </row>
    <row r="13" spans="1:36" x14ac:dyDescent="0.25">
      <c r="A13" s="33" t="s">
        <v>540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>
        <v>0</v>
      </c>
    </row>
    <row r="14" spans="1:36" x14ac:dyDescent="0.25">
      <c r="A14" s="33" t="s">
        <v>541</v>
      </c>
      <c r="B14" s="28">
        <v>0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>
        <v>0</v>
      </c>
    </row>
    <row r="15" spans="1:36" x14ac:dyDescent="0.25">
      <c r="A15" s="34" t="s">
        <v>542</v>
      </c>
      <c r="B15" s="28"/>
      <c r="C15" s="28"/>
      <c r="D15" s="28"/>
      <c r="E15" s="28"/>
      <c r="F15" s="28"/>
      <c r="G15" s="28"/>
      <c r="H15" s="28"/>
      <c r="I15" s="28"/>
      <c r="J15" s="28">
        <v>0</v>
      </c>
      <c r="K15" s="28"/>
      <c r="L15" s="28"/>
      <c r="M15" s="28"/>
      <c r="N15" s="28"/>
      <c r="O15" s="41"/>
    </row>
    <row r="16" spans="1:36" ht="15.75" thickBot="1" x14ac:dyDescent="0.3">
      <c r="A16" s="35" t="s">
        <v>543</v>
      </c>
      <c r="B16" s="43">
        <f>B15+B14*2+B13*2^2+B12*2^3+B11*2^4</f>
        <v>16</v>
      </c>
      <c r="C16" s="43">
        <f t="shared" ref="C16" si="6">C15+C14*2+C13*2^2+C12*2^3+C11*2^4</f>
        <v>16</v>
      </c>
      <c r="D16" s="43">
        <f t="shared" ref="D16" si="7">D15+D14*2+D13*2^2+D12*2^3+D11*2^4</f>
        <v>16</v>
      </c>
      <c r="E16" s="43">
        <f t="shared" ref="E16" si="8">E15+E14*2+E13*2^2+E12*2^3+E11*2^4</f>
        <v>16</v>
      </c>
      <c r="F16" s="43">
        <f t="shared" ref="F16" si="9">F15+F14*2+F13*2^2+F12*2^3+F11*2^4</f>
        <v>16</v>
      </c>
      <c r="G16" s="43">
        <f t="shared" ref="G16" si="10">G15+G14*2+G13*2^2+G12*2^3+G11*2^4</f>
        <v>16</v>
      </c>
      <c r="H16" s="43">
        <f t="shared" ref="H16" si="11">H15+H14*2+H13*2^2+H12*2^3+H11*2^4</f>
        <v>16</v>
      </c>
      <c r="I16" s="43">
        <f t="shared" ref="I16" si="12">I15+I14*2+I13*2^2+I12*2^3+I11*2^4</f>
        <v>16</v>
      </c>
      <c r="J16" s="43">
        <f t="shared" ref="J16" si="13">J15+J14*2+J13*2^2+J12*2^3+J11*2^4</f>
        <v>16</v>
      </c>
      <c r="K16" s="43">
        <f t="shared" ref="K16" si="14">K15+K14*2+K13*2^2+K12*2^3+K11*2^4</f>
        <v>16</v>
      </c>
      <c r="L16" s="43">
        <f t="shared" ref="L16" si="15">L15+L14*2+L13*2^2+L12*2^3+L11*2^4</f>
        <v>16</v>
      </c>
      <c r="M16" s="43">
        <f t="shared" ref="M16" si="16">M15+M14*2+M13*2^2+M12*2^3+M11*2^4</f>
        <v>16</v>
      </c>
      <c r="N16" s="43">
        <f t="shared" ref="N16" si="17">N15+N14*2+N13*2^2+N12*2^3+N11*2^4</f>
        <v>16</v>
      </c>
      <c r="O16" s="43">
        <f t="shared" ref="O16" si="18">O15+O14*2+O13*2^2+O12*2^3+O11*2^4</f>
        <v>16</v>
      </c>
    </row>
    <row r="17" spans="1:15" ht="15.75" thickBot="1" x14ac:dyDescent="0.3">
      <c r="A17" s="30"/>
      <c r="B17" s="31"/>
      <c r="C17" s="31"/>
      <c r="D17" s="31"/>
      <c r="E17" s="31"/>
      <c r="F17" s="31"/>
      <c r="G17" s="31"/>
      <c r="H17" s="28"/>
      <c r="I17" s="28"/>
      <c r="J17" s="28"/>
    </row>
    <row r="18" spans="1:15" x14ac:dyDescent="0.25">
      <c r="A18" s="36" t="s">
        <v>87</v>
      </c>
      <c r="B18" s="37" t="str">
        <f>$B$1</f>
        <v>User</v>
      </c>
      <c r="C18" s="37" t="str">
        <f>$C$1</f>
        <v>Permission</v>
      </c>
      <c r="D18" s="37" t="str">
        <f>$D$1</f>
        <v>BackupDB</v>
      </c>
      <c r="E18" s="37" t="str">
        <f>$E$1</f>
        <v>RestoreDB</v>
      </c>
      <c r="F18" s="37" t="str">
        <f>$F$1</f>
        <v>RadQuantity</v>
      </c>
      <c r="G18" s="37" t="str">
        <f>$G$1</f>
        <v>DoseQuantity</v>
      </c>
      <c r="H18" s="37" t="str">
        <f>$H$1</f>
        <v>Unit</v>
      </c>
      <c r="I18" s="37" t="str">
        <f>$I$1</f>
        <v>TM</v>
      </c>
      <c r="J18" s="37" t="str">
        <f>$J$1</f>
        <v>Certificate</v>
      </c>
      <c r="K18" s="37" t="str">
        <f>$K$1</f>
        <v>Customer</v>
      </c>
      <c r="L18" s="37" t="str">
        <f>$L$1</f>
        <v>City</v>
      </c>
      <c r="M18" s="37" t="str">
        <f>$M$1</f>
        <v>MachineName</v>
      </c>
      <c r="N18" s="37" t="str">
        <f>$N$1</f>
        <v>MachineType</v>
      </c>
      <c r="O18" s="38" t="str">
        <f>$O$1</f>
        <v>SensorType</v>
      </c>
    </row>
    <row r="19" spans="1:15" x14ac:dyDescent="0.25">
      <c r="A19" s="32" t="s">
        <v>538</v>
      </c>
      <c r="B19" s="39">
        <v>0</v>
      </c>
      <c r="C19" s="39">
        <v>0</v>
      </c>
      <c r="D19" s="39">
        <v>0</v>
      </c>
      <c r="E19" s="39">
        <v>0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40">
        <v>1</v>
      </c>
    </row>
    <row r="20" spans="1:15" x14ac:dyDescent="0.25">
      <c r="A20" s="33" t="s">
        <v>539</v>
      </c>
      <c r="B20" s="28">
        <v>0</v>
      </c>
      <c r="C20" s="28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41">
        <v>1</v>
      </c>
    </row>
    <row r="21" spans="1:15" x14ac:dyDescent="0.25">
      <c r="A21" s="33" t="s">
        <v>540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1</v>
      </c>
      <c r="J21" s="28">
        <v>1</v>
      </c>
      <c r="K21" s="28">
        <v>1</v>
      </c>
      <c r="L21" s="28">
        <v>1</v>
      </c>
      <c r="M21" s="28">
        <v>1</v>
      </c>
      <c r="N21" s="28">
        <v>1</v>
      </c>
      <c r="O21" s="41">
        <v>1</v>
      </c>
    </row>
    <row r="22" spans="1:15" x14ac:dyDescent="0.25">
      <c r="A22" s="33" t="s">
        <v>541</v>
      </c>
      <c r="B22" s="28">
        <v>0</v>
      </c>
      <c r="C22" s="28"/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1</v>
      </c>
      <c r="N22" s="28">
        <v>0</v>
      </c>
      <c r="O22" s="41">
        <v>0</v>
      </c>
    </row>
    <row r="23" spans="1:15" x14ac:dyDescent="0.25">
      <c r="A23" s="34" t="s">
        <v>542</v>
      </c>
      <c r="B23" s="29"/>
      <c r="C23" s="29"/>
      <c r="D23" s="29"/>
      <c r="E23" s="29"/>
      <c r="F23" s="29"/>
      <c r="G23" s="29"/>
      <c r="H23" s="29"/>
      <c r="I23" s="29"/>
      <c r="J23" s="29">
        <v>1</v>
      </c>
      <c r="K23" s="29"/>
      <c r="L23" s="29"/>
      <c r="M23" s="29"/>
      <c r="N23" s="29"/>
      <c r="O23" s="42"/>
    </row>
    <row r="24" spans="1:15" ht="15.75" thickBot="1" x14ac:dyDescent="0.3">
      <c r="A24" s="35" t="s">
        <v>543</v>
      </c>
      <c r="B24" s="43">
        <f>B23+B22*2+B21*2^2+B20*2^3+B19*2^4</f>
        <v>0</v>
      </c>
      <c r="C24" s="43">
        <f t="shared" ref="C24" si="19">C23+C22*2+C21*2^2+C20*2^3+C19*2^4</f>
        <v>0</v>
      </c>
      <c r="D24" s="43">
        <f t="shared" ref="D24" si="20">D23+D22*2+D21*2^2+D20*2^3+D19*2^4</f>
        <v>0</v>
      </c>
      <c r="E24" s="43">
        <f t="shared" ref="E24" si="21">E23+E22*2+E21*2^2+E20*2^3+E19*2^4</f>
        <v>0</v>
      </c>
      <c r="F24" s="43">
        <f t="shared" ref="F24" si="22">F23+F22*2+F21*2^2+F20*2^3+F19*2^4</f>
        <v>16</v>
      </c>
      <c r="G24" s="43">
        <f t="shared" ref="G24" si="23">G23+G22*2+G21*2^2+G20*2^3+G19*2^4</f>
        <v>16</v>
      </c>
      <c r="H24" s="43">
        <f t="shared" ref="H24" si="24">H23+H22*2+H21*2^2+H20*2^3+H19*2^4</f>
        <v>16</v>
      </c>
      <c r="I24" s="43">
        <f t="shared" ref="I24" si="25">I23+I22*2+I21*2^2+I20*2^3+I19*2^4</f>
        <v>28</v>
      </c>
      <c r="J24" s="43">
        <f t="shared" ref="J24" si="26">J23+J22*2+J21*2^2+J20*2^3+J19*2^4</f>
        <v>31</v>
      </c>
      <c r="K24" s="43">
        <f t="shared" ref="K24" si="27">K23+K22*2+K21*2^2+K20*2^3+K19*2^4</f>
        <v>28</v>
      </c>
      <c r="L24" s="43">
        <f t="shared" ref="L24" si="28">L23+L22*2+L21*2^2+L20*2^3+L19*2^4</f>
        <v>28</v>
      </c>
      <c r="M24" s="43">
        <f t="shared" ref="M24" si="29">M23+M22*2+M21*2^2+M20*2^3+M19*2^4</f>
        <v>30</v>
      </c>
      <c r="N24" s="43">
        <f t="shared" ref="N24" si="30">N23+N22*2+N21*2^2+N20*2^3+N19*2^4</f>
        <v>28</v>
      </c>
      <c r="O24" s="43">
        <f t="shared" ref="O24" si="31">O23+O22*2+O21*2^2+O20*2^3+O19*2^4</f>
        <v>28</v>
      </c>
    </row>
    <row r="25" spans="1:15" ht="15.75" thickBot="1" x14ac:dyDescent="0.3">
      <c r="A25" s="30"/>
      <c r="B25" s="28"/>
      <c r="C25" s="28"/>
      <c r="D25" s="28"/>
      <c r="E25" s="28"/>
      <c r="F25" s="28"/>
      <c r="G25" s="28"/>
      <c r="H25" s="28"/>
      <c r="I25" s="28"/>
      <c r="J25" s="28"/>
    </row>
    <row r="26" spans="1:15" x14ac:dyDescent="0.25">
      <c r="A26" s="36" t="s">
        <v>88</v>
      </c>
      <c r="B26" s="37" t="str">
        <f>$B$1</f>
        <v>User</v>
      </c>
      <c r="C26" s="37" t="str">
        <f>$C$1</f>
        <v>Permission</v>
      </c>
      <c r="D26" s="37" t="str">
        <f>$D$1</f>
        <v>BackupDB</v>
      </c>
      <c r="E26" s="37" t="str">
        <f>$E$1</f>
        <v>RestoreDB</v>
      </c>
      <c r="F26" s="37" t="str">
        <f>$F$1</f>
        <v>RadQuantity</v>
      </c>
      <c r="G26" s="37" t="str">
        <f>$G$1</f>
        <v>DoseQuantity</v>
      </c>
      <c r="H26" s="37" t="str">
        <f>$H$1</f>
        <v>Unit</v>
      </c>
      <c r="I26" s="37" t="str">
        <f>$I$1</f>
        <v>TM</v>
      </c>
      <c r="J26" s="37" t="str">
        <f>$J$1</f>
        <v>Certificate</v>
      </c>
      <c r="K26" s="37" t="str">
        <f>$K$1</f>
        <v>Customer</v>
      </c>
      <c r="L26" s="37" t="str">
        <f>$L$1</f>
        <v>City</v>
      </c>
      <c r="M26" s="37" t="str">
        <f>$M$1</f>
        <v>MachineName</v>
      </c>
      <c r="N26" s="37" t="str">
        <f>$N$1</f>
        <v>MachineType</v>
      </c>
      <c r="O26" s="38" t="str">
        <f>$O$1</f>
        <v>SensorType</v>
      </c>
    </row>
    <row r="27" spans="1:15" x14ac:dyDescent="0.25">
      <c r="A27" s="32" t="s">
        <v>538</v>
      </c>
      <c r="B27" s="39">
        <v>1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1</v>
      </c>
      <c r="O27" s="40">
        <v>1</v>
      </c>
    </row>
    <row r="28" spans="1:15" x14ac:dyDescent="0.25">
      <c r="A28" s="33" t="s">
        <v>539</v>
      </c>
      <c r="B28" s="28">
        <v>1</v>
      </c>
      <c r="C28" s="28"/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41">
        <v>1</v>
      </c>
    </row>
    <row r="29" spans="1:15" x14ac:dyDescent="0.25">
      <c r="A29" s="33" t="s">
        <v>540</v>
      </c>
      <c r="B29" s="28">
        <v>1</v>
      </c>
      <c r="C29" s="28">
        <v>0</v>
      </c>
      <c r="D29" s="28">
        <v>1</v>
      </c>
      <c r="E29" s="28">
        <v>0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41">
        <v>1</v>
      </c>
    </row>
    <row r="30" spans="1:15" x14ac:dyDescent="0.25">
      <c r="A30" s="33" t="s">
        <v>541</v>
      </c>
      <c r="B30" s="28">
        <v>0</v>
      </c>
      <c r="C30" s="28"/>
      <c r="D30" s="28">
        <v>0</v>
      </c>
      <c r="E30" s="28">
        <v>0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41">
        <v>1</v>
      </c>
    </row>
    <row r="31" spans="1:15" x14ac:dyDescent="0.25">
      <c r="A31" s="34" t="s">
        <v>542</v>
      </c>
      <c r="B31" s="29"/>
      <c r="C31" s="29"/>
      <c r="D31" s="29"/>
      <c r="E31" s="29"/>
      <c r="F31" s="29"/>
      <c r="G31" s="29"/>
      <c r="H31" s="29"/>
      <c r="I31" s="29"/>
      <c r="J31" s="29">
        <v>1</v>
      </c>
      <c r="K31" s="29"/>
      <c r="L31" s="29"/>
      <c r="M31" s="29"/>
      <c r="N31" s="29"/>
      <c r="O31" s="42"/>
    </row>
    <row r="32" spans="1:15" ht="15.75" thickBot="1" x14ac:dyDescent="0.3">
      <c r="A32" s="35" t="s">
        <v>543</v>
      </c>
      <c r="B32" s="43">
        <f>B31+B30*2+B29*2^2+B28*2^3+B27*2^4</f>
        <v>28</v>
      </c>
      <c r="C32" s="43">
        <f t="shared" ref="C32" si="32">C31+C30*2+C29*2^2+C28*2^3+C27*2^4</f>
        <v>16</v>
      </c>
      <c r="D32" s="43">
        <f t="shared" ref="D32" si="33">D31+D30*2+D29*2^2+D28*2^3+D27*2^4</f>
        <v>28</v>
      </c>
      <c r="E32" s="43">
        <f t="shared" ref="E32" si="34">E31+E30*2+E29*2^2+E28*2^3+E27*2^4</f>
        <v>16</v>
      </c>
      <c r="F32" s="43">
        <f t="shared" ref="F32" si="35">F31+F30*2+F29*2^2+F28*2^3+F27*2^4</f>
        <v>30</v>
      </c>
      <c r="G32" s="43">
        <f t="shared" ref="G32" si="36">G31+G30*2+G29*2^2+G28*2^3+G27*2^4</f>
        <v>30</v>
      </c>
      <c r="H32" s="43">
        <f t="shared" ref="H32" si="37">H31+H30*2+H29*2^2+H28*2^3+H27*2^4</f>
        <v>30</v>
      </c>
      <c r="I32" s="43">
        <f t="shared" ref="I32" si="38">I31+I30*2+I29*2^2+I28*2^3+I27*2^4</f>
        <v>30</v>
      </c>
      <c r="J32" s="43">
        <f t="shared" ref="J32" si="39">J31+J30*2+J29*2^2+J28*2^3+J27*2^4</f>
        <v>31</v>
      </c>
      <c r="K32" s="43">
        <f t="shared" ref="K32" si="40">K31+K30*2+K29*2^2+K28*2^3+K27*2^4</f>
        <v>30</v>
      </c>
      <c r="L32" s="43">
        <f t="shared" ref="L32" si="41">L31+L30*2+L29*2^2+L28*2^3+L27*2^4</f>
        <v>30</v>
      </c>
      <c r="M32" s="43">
        <f t="shared" ref="M32" si="42">M31+M30*2+M29*2^2+M28*2^3+M27*2^4</f>
        <v>30</v>
      </c>
      <c r="N32" s="43">
        <f t="shared" ref="N32" si="43">N31+N30*2+N29*2^2+N28*2^3+N27*2^4</f>
        <v>30</v>
      </c>
      <c r="O32" s="43">
        <f t="shared" ref="O32" si="44">O31+O30*2+O29*2^2+O28*2^3+O27*2^4</f>
        <v>30</v>
      </c>
    </row>
    <row r="33" spans="1:15" ht="15.75" thickBot="1" x14ac:dyDescent="0.3"/>
    <row r="34" spans="1:15" x14ac:dyDescent="0.25">
      <c r="A34" s="36" t="s">
        <v>89</v>
      </c>
      <c r="B34" s="37" t="str">
        <f>$B$1</f>
        <v>User</v>
      </c>
      <c r="C34" s="37" t="str">
        <f>$C$1</f>
        <v>Permission</v>
      </c>
      <c r="D34" s="37" t="str">
        <f>$D$1</f>
        <v>BackupDB</v>
      </c>
      <c r="E34" s="37" t="str">
        <f>$E$1</f>
        <v>RestoreDB</v>
      </c>
      <c r="F34" s="37" t="str">
        <f>$F$1</f>
        <v>RadQuantity</v>
      </c>
      <c r="G34" s="37" t="str">
        <f>$G$1</f>
        <v>DoseQuantity</v>
      </c>
      <c r="H34" s="37" t="str">
        <f>$H$1</f>
        <v>Unit</v>
      </c>
      <c r="I34" s="37" t="str">
        <f>$I$1</f>
        <v>TM</v>
      </c>
      <c r="J34" s="37" t="str">
        <f>$J$1</f>
        <v>Certificate</v>
      </c>
      <c r="K34" s="37" t="str">
        <f>$K$1</f>
        <v>Customer</v>
      </c>
      <c r="L34" s="37" t="str">
        <f>$L$1</f>
        <v>City</v>
      </c>
      <c r="M34" s="37" t="str">
        <f>$M$1</f>
        <v>MachineName</v>
      </c>
      <c r="N34" s="37" t="str">
        <f>$N$1</f>
        <v>MachineType</v>
      </c>
      <c r="O34" s="38" t="str">
        <f>$O$1</f>
        <v>SensorType</v>
      </c>
    </row>
    <row r="35" spans="1:15" x14ac:dyDescent="0.25">
      <c r="A35" s="32" t="s">
        <v>538</v>
      </c>
      <c r="B35" s="39">
        <v>1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40">
        <v>1</v>
      </c>
    </row>
    <row r="36" spans="1:15" x14ac:dyDescent="0.25">
      <c r="A36" s="33" t="s">
        <v>539</v>
      </c>
      <c r="B36" s="28">
        <v>1</v>
      </c>
      <c r="C36" s="28"/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41">
        <v>1</v>
      </c>
    </row>
    <row r="37" spans="1:15" x14ac:dyDescent="0.25">
      <c r="A37" s="33" t="s">
        <v>540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41">
        <v>1</v>
      </c>
    </row>
    <row r="38" spans="1:15" x14ac:dyDescent="0.25">
      <c r="A38" s="33" t="s">
        <v>541</v>
      </c>
      <c r="B38" s="28">
        <v>1</v>
      </c>
      <c r="C38" s="28"/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41">
        <v>1</v>
      </c>
    </row>
    <row r="39" spans="1:15" x14ac:dyDescent="0.25">
      <c r="A39" s="34" t="s">
        <v>542</v>
      </c>
      <c r="B39" s="29"/>
      <c r="C39" s="29"/>
      <c r="D39" s="29"/>
      <c r="E39" s="29"/>
      <c r="F39" s="29"/>
      <c r="G39" s="29"/>
      <c r="H39" s="29"/>
      <c r="I39" s="29"/>
      <c r="J39" s="29">
        <v>1</v>
      </c>
      <c r="K39" s="29"/>
      <c r="L39" s="29"/>
      <c r="M39" s="29"/>
      <c r="N39" s="29"/>
      <c r="O39" s="42"/>
    </row>
    <row r="40" spans="1:15" ht="15.75" thickBot="1" x14ac:dyDescent="0.3">
      <c r="A40" s="35" t="s">
        <v>543</v>
      </c>
      <c r="B40" s="43">
        <f>B39+B38*2+B37*2^2+B36*2^3+B35*2^4</f>
        <v>30</v>
      </c>
      <c r="C40" s="43">
        <f t="shared" ref="C40" si="45">C39+C38*2+C37*2^2+C36*2^3+C35*2^4</f>
        <v>20</v>
      </c>
      <c r="D40" s="43">
        <f t="shared" ref="D40" si="46">D39+D38*2+D37*2^2+D36*2^3+D35*2^4</f>
        <v>30</v>
      </c>
      <c r="E40" s="43">
        <f t="shared" ref="E40" si="47">E39+E38*2+E37*2^2+E36*2^3+E35*2^4</f>
        <v>30</v>
      </c>
      <c r="F40" s="43">
        <f t="shared" ref="F40" si="48">F39+F38*2+F37*2^2+F36*2^3+F35*2^4</f>
        <v>30</v>
      </c>
      <c r="G40" s="43">
        <f t="shared" ref="G40" si="49">G39+G38*2+G37*2^2+G36*2^3+G35*2^4</f>
        <v>30</v>
      </c>
      <c r="H40" s="43">
        <f t="shared" ref="H40" si="50">H39+H38*2+H37*2^2+H36*2^3+H35*2^4</f>
        <v>30</v>
      </c>
      <c r="I40" s="43">
        <f t="shared" ref="I40" si="51">I39+I38*2+I37*2^2+I36*2^3+I35*2^4</f>
        <v>30</v>
      </c>
      <c r="J40" s="43">
        <f t="shared" ref="J40" si="52">J39+J38*2+J37*2^2+J36*2^3+J35*2^4</f>
        <v>31</v>
      </c>
      <c r="K40" s="43">
        <f t="shared" ref="K40" si="53">K39+K38*2+K37*2^2+K36*2^3+K35*2^4</f>
        <v>30</v>
      </c>
      <c r="L40" s="43">
        <f t="shared" ref="L40" si="54">L39+L38*2+L37*2^2+L36*2^3+L35*2^4</f>
        <v>30</v>
      </c>
      <c r="M40" s="43">
        <f t="shared" ref="M40" si="55">M39+M38*2+M37*2^2+M36*2^3+M35*2^4</f>
        <v>30</v>
      </c>
      <c r="N40" s="43">
        <f t="shared" ref="N40" si="56">N39+N38*2+N37*2^2+N36*2^3+N35*2^4</f>
        <v>30</v>
      </c>
      <c r="O40" s="43">
        <f t="shared" ref="O40" si="57">O39+O38*2+O37*2^2+O36*2^3+O35*2^4</f>
        <v>30</v>
      </c>
    </row>
    <row r="41" spans="1:15" ht="15.75" thickBot="1" x14ac:dyDescent="0.3"/>
    <row r="42" spans="1:15" x14ac:dyDescent="0.25">
      <c r="A42" s="36" t="s">
        <v>86</v>
      </c>
      <c r="B42" s="37" t="str">
        <f>$B$1</f>
        <v>User</v>
      </c>
      <c r="C42" s="37" t="str">
        <f>$C$1</f>
        <v>Permission</v>
      </c>
      <c r="D42" s="37" t="str">
        <f>$D$1</f>
        <v>BackupDB</v>
      </c>
      <c r="E42" s="37" t="str">
        <f>$E$1</f>
        <v>RestoreDB</v>
      </c>
      <c r="F42" s="37" t="str">
        <f>$F$1</f>
        <v>RadQuantity</v>
      </c>
      <c r="G42" s="37" t="str">
        <f>$G$1</f>
        <v>DoseQuantity</v>
      </c>
      <c r="H42" s="37" t="str">
        <f>$H$1</f>
        <v>Unit</v>
      </c>
      <c r="I42" s="37" t="str">
        <f>$I$1</f>
        <v>TM</v>
      </c>
      <c r="J42" s="37" t="str">
        <f>$J$1</f>
        <v>Certificate</v>
      </c>
      <c r="K42" s="37" t="str">
        <f>$K$1</f>
        <v>Customer</v>
      </c>
      <c r="L42" s="37" t="str">
        <f>$L$1</f>
        <v>City</v>
      </c>
      <c r="M42" s="37" t="str">
        <f>$M$1</f>
        <v>MachineName</v>
      </c>
      <c r="N42" s="37" t="str">
        <f>$N$1</f>
        <v>MachineType</v>
      </c>
      <c r="O42" s="38" t="str">
        <f>$O$1</f>
        <v>SensorType</v>
      </c>
    </row>
    <row r="43" spans="1:15" x14ac:dyDescent="0.25">
      <c r="A43" s="32" t="s">
        <v>538</v>
      </c>
      <c r="B43" s="39">
        <v>1</v>
      </c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v>1</v>
      </c>
    </row>
    <row r="44" spans="1:15" x14ac:dyDescent="0.25">
      <c r="A44" s="33" t="s">
        <v>539</v>
      </c>
      <c r="B44" s="28">
        <v>1</v>
      </c>
      <c r="C44" s="28"/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41">
        <v>1</v>
      </c>
    </row>
    <row r="45" spans="1:15" x14ac:dyDescent="0.25">
      <c r="A45" s="33" t="s">
        <v>540</v>
      </c>
      <c r="B45" s="28">
        <v>1</v>
      </c>
      <c r="C45" s="28">
        <v>1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41">
        <v>1</v>
      </c>
    </row>
    <row r="46" spans="1:15" x14ac:dyDescent="0.25">
      <c r="A46" s="33" t="s">
        <v>541</v>
      </c>
      <c r="B46" s="44">
        <v>1</v>
      </c>
      <c r="C46" s="28"/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41">
        <v>1</v>
      </c>
    </row>
    <row r="47" spans="1:15" x14ac:dyDescent="0.25">
      <c r="A47" s="34" t="s">
        <v>542</v>
      </c>
      <c r="B47" s="29"/>
      <c r="C47" s="29"/>
      <c r="D47" s="29"/>
      <c r="E47" s="29"/>
      <c r="F47" s="29"/>
      <c r="G47" s="29"/>
      <c r="H47" s="29"/>
      <c r="I47" s="29"/>
      <c r="J47" s="29">
        <v>1</v>
      </c>
      <c r="K47" s="29"/>
      <c r="L47" s="29"/>
      <c r="M47" s="29"/>
      <c r="N47" s="29"/>
      <c r="O47" s="42"/>
    </row>
    <row r="48" spans="1:15" ht="15.75" thickBot="1" x14ac:dyDescent="0.3">
      <c r="A48" s="35" t="s">
        <v>543</v>
      </c>
      <c r="B48" s="43">
        <f>B47+B46*2+B45*2^2+B44*2^3+B43*2^4</f>
        <v>30</v>
      </c>
      <c r="C48" s="43">
        <f t="shared" ref="C48:O48" si="58">C47+C46*2+C45*2^2+C44*2^3+C43*2^4</f>
        <v>20</v>
      </c>
      <c r="D48" s="43">
        <f t="shared" si="58"/>
        <v>30</v>
      </c>
      <c r="E48" s="43">
        <f t="shared" si="58"/>
        <v>30</v>
      </c>
      <c r="F48" s="43">
        <f t="shared" si="58"/>
        <v>30</v>
      </c>
      <c r="G48" s="43">
        <f t="shared" si="58"/>
        <v>30</v>
      </c>
      <c r="H48" s="43">
        <f t="shared" si="58"/>
        <v>30</v>
      </c>
      <c r="I48" s="43">
        <f t="shared" si="58"/>
        <v>30</v>
      </c>
      <c r="J48" s="43">
        <f t="shared" si="58"/>
        <v>31</v>
      </c>
      <c r="K48" s="43">
        <f t="shared" si="58"/>
        <v>30</v>
      </c>
      <c r="L48" s="43">
        <f t="shared" si="58"/>
        <v>30</v>
      </c>
      <c r="M48" s="43">
        <f t="shared" si="58"/>
        <v>30</v>
      </c>
      <c r="N48" s="43">
        <f t="shared" si="58"/>
        <v>30</v>
      </c>
      <c r="O48" s="43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1">
        <v>662</v>
      </c>
      <c r="D2" s="6">
        <v>0.03</v>
      </c>
      <c r="E2">
        <v>1</v>
      </c>
      <c r="H2" s="45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8"/>
      <c r="V2" s="8"/>
      <c r="W2" s="8"/>
      <c r="X2" s="8"/>
      <c r="Y2" s="8"/>
    </row>
    <row r="3" spans="1:25" ht="31.5" customHeight="1" x14ac:dyDescent="0.25">
      <c r="A3" t="s">
        <v>492</v>
      </c>
      <c r="B3" t="s">
        <v>493</v>
      </c>
      <c r="C3" s="21">
        <v>83.3</v>
      </c>
      <c r="D3" s="6">
        <v>0.04</v>
      </c>
      <c r="E3">
        <v>1</v>
      </c>
      <c r="H3" s="45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1">
        <v>1252.5</v>
      </c>
      <c r="D4" s="6">
        <v>0.03</v>
      </c>
      <c r="E4">
        <v>1</v>
      </c>
      <c r="H4" s="45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8"/>
      <c r="V4" s="8"/>
      <c r="W4" s="8"/>
      <c r="X4" s="8"/>
      <c r="Y4" s="8"/>
    </row>
    <row r="5" spans="1:25" ht="31.5" customHeight="1" x14ac:dyDescent="0.25">
      <c r="A5" s="19" t="s">
        <v>437</v>
      </c>
      <c r="B5" s="19" t="s">
        <v>456</v>
      </c>
      <c r="C5" s="22">
        <v>33.299999999999997</v>
      </c>
      <c r="D5" s="6">
        <v>0.04</v>
      </c>
      <c r="E5">
        <v>1</v>
      </c>
      <c r="H5" s="45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8"/>
      <c r="V5" s="8"/>
      <c r="W5" s="8"/>
      <c r="X5" s="8"/>
      <c r="Y5" s="8"/>
    </row>
    <row r="6" spans="1:25" ht="31.5" customHeight="1" x14ac:dyDescent="0.25">
      <c r="A6" s="19" t="s">
        <v>438</v>
      </c>
      <c r="B6" s="19" t="s">
        <v>457</v>
      </c>
      <c r="C6" s="22">
        <v>47.9</v>
      </c>
      <c r="D6" s="6">
        <v>0.04</v>
      </c>
      <c r="E6">
        <v>1</v>
      </c>
      <c r="H6" s="45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8"/>
      <c r="V6" s="8"/>
      <c r="W6" s="8"/>
      <c r="X6" s="8"/>
      <c r="Y6" s="8"/>
    </row>
    <row r="7" spans="1:25" ht="31.5" customHeight="1" x14ac:dyDescent="0.25">
      <c r="A7" s="19" t="s">
        <v>439</v>
      </c>
      <c r="B7" s="19" t="s">
        <v>458</v>
      </c>
      <c r="C7" s="22">
        <v>65.2</v>
      </c>
      <c r="D7" s="6">
        <v>0.04</v>
      </c>
      <c r="E7">
        <v>1</v>
      </c>
      <c r="H7" s="45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8"/>
      <c r="V7" s="8"/>
      <c r="W7" s="8"/>
      <c r="X7" s="8"/>
      <c r="Y7" s="8"/>
    </row>
    <row r="8" spans="1:25" ht="31.5" customHeight="1" x14ac:dyDescent="0.25">
      <c r="A8" s="19" t="s">
        <v>444</v>
      </c>
      <c r="B8" s="19" t="s">
        <v>459</v>
      </c>
      <c r="C8" s="22">
        <v>100</v>
      </c>
      <c r="D8" s="6">
        <v>0.04</v>
      </c>
      <c r="E8">
        <v>1</v>
      </c>
      <c r="H8" s="45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8"/>
      <c r="V8" s="8"/>
      <c r="W8" s="8"/>
      <c r="X8" s="8"/>
      <c r="Y8" s="8"/>
    </row>
    <row r="9" spans="1:25" ht="31.5" customHeight="1" x14ac:dyDescent="0.25">
      <c r="A9" s="19" t="s">
        <v>445</v>
      </c>
      <c r="B9" s="19" t="s">
        <v>460</v>
      </c>
      <c r="C9" s="22">
        <v>118</v>
      </c>
      <c r="D9" s="6">
        <v>0.04</v>
      </c>
      <c r="E9">
        <v>1</v>
      </c>
      <c r="H9" s="45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8"/>
      <c r="V9" s="8"/>
      <c r="W9" s="8"/>
      <c r="X9" s="8"/>
      <c r="Y9" s="8"/>
    </row>
    <row r="10" spans="1:25" ht="31.5" customHeight="1" x14ac:dyDescent="0.25">
      <c r="A10" s="18" t="s">
        <v>440</v>
      </c>
      <c r="B10" s="18" t="s">
        <v>461</v>
      </c>
      <c r="C10" s="23">
        <v>47.8</v>
      </c>
      <c r="D10" s="6">
        <v>0.04</v>
      </c>
      <c r="E10">
        <v>1</v>
      </c>
      <c r="H10" s="45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"/>
      <c r="V10" s="8"/>
      <c r="W10" s="8"/>
      <c r="X10" s="8"/>
      <c r="Y10" s="8"/>
    </row>
    <row r="11" spans="1:25" ht="31.5" customHeight="1" x14ac:dyDescent="0.25">
      <c r="A11" s="18" t="s">
        <v>441</v>
      </c>
      <c r="B11" s="18" t="s">
        <v>462</v>
      </c>
      <c r="C11" s="23">
        <v>60.6</v>
      </c>
      <c r="D11" s="6">
        <v>0.04</v>
      </c>
      <c r="E11">
        <v>1</v>
      </c>
      <c r="H11" s="45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8"/>
      <c r="V11" s="8"/>
      <c r="W11" s="8"/>
      <c r="X11" s="8"/>
      <c r="Y11" s="8"/>
    </row>
    <row r="12" spans="1:25" ht="31.5" customHeight="1" x14ac:dyDescent="0.25">
      <c r="A12" s="18" t="s">
        <v>442</v>
      </c>
      <c r="B12" s="18" t="s">
        <v>463</v>
      </c>
      <c r="C12" s="23">
        <v>86.8</v>
      </c>
      <c r="D12" s="6">
        <v>0.04</v>
      </c>
      <c r="E12">
        <v>0</v>
      </c>
      <c r="H12" s="45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8"/>
      <c r="V12" s="8"/>
      <c r="W12" s="8"/>
      <c r="X12" s="8"/>
      <c r="Y12" s="8"/>
    </row>
    <row r="13" spans="1:25" ht="31.5" customHeight="1" x14ac:dyDescent="0.25">
      <c r="A13" s="18" t="s">
        <v>446</v>
      </c>
      <c r="B13" s="18" t="s">
        <v>464</v>
      </c>
      <c r="C13" s="23">
        <v>109</v>
      </c>
      <c r="D13" s="6">
        <v>0.04</v>
      </c>
      <c r="E13">
        <v>0</v>
      </c>
      <c r="H13" s="45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8"/>
      <c r="V13" s="8"/>
      <c r="W13" s="8"/>
      <c r="X13" s="8"/>
      <c r="Y13" s="8"/>
    </row>
    <row r="14" spans="1:25" ht="31.5" customHeight="1" x14ac:dyDescent="0.25">
      <c r="A14" s="17" t="s">
        <v>447</v>
      </c>
      <c r="B14" s="17" t="s">
        <v>465</v>
      </c>
      <c r="C14" s="24">
        <v>25.4</v>
      </c>
      <c r="D14" s="6">
        <v>0.04</v>
      </c>
      <c r="E14">
        <v>0</v>
      </c>
      <c r="H14" s="45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8"/>
      <c r="V14" s="8"/>
      <c r="W14" s="8"/>
      <c r="X14" s="8"/>
      <c r="Y14" s="8"/>
    </row>
    <row r="15" spans="1:25" ht="31.5" customHeight="1" x14ac:dyDescent="0.25">
      <c r="A15" s="17" t="s">
        <v>448</v>
      </c>
      <c r="B15" s="17" t="s">
        <v>466</v>
      </c>
      <c r="C15" s="24">
        <v>38</v>
      </c>
      <c r="D15" s="6">
        <v>0.04</v>
      </c>
      <c r="E15">
        <v>0</v>
      </c>
      <c r="H15" s="45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8"/>
      <c r="V15" s="8"/>
      <c r="W15" s="8"/>
      <c r="X15" s="8"/>
      <c r="Y15" s="8"/>
    </row>
    <row r="16" spans="1:25" ht="31.5" customHeight="1" x14ac:dyDescent="0.25">
      <c r="A16" s="17" t="s">
        <v>474</v>
      </c>
      <c r="B16" s="17" t="s">
        <v>475</v>
      </c>
      <c r="C16" s="24">
        <v>48.8</v>
      </c>
      <c r="D16" s="6">
        <v>0.04</v>
      </c>
      <c r="E16">
        <v>0</v>
      </c>
      <c r="H16" s="45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"/>
      <c r="V16" s="8"/>
      <c r="W16" s="8"/>
      <c r="X16" s="8"/>
      <c r="Y16" s="8"/>
    </row>
    <row r="17" spans="1:25" ht="31.5" customHeight="1" x14ac:dyDescent="0.25">
      <c r="A17" s="17" t="s">
        <v>449</v>
      </c>
      <c r="B17" s="17" t="s">
        <v>467</v>
      </c>
      <c r="C17" s="24">
        <v>57.3</v>
      </c>
      <c r="D17" s="6">
        <v>0.04</v>
      </c>
      <c r="E17">
        <v>0</v>
      </c>
      <c r="H17" s="45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8"/>
      <c r="V17" s="8"/>
      <c r="W17" s="8"/>
      <c r="X17" s="8"/>
      <c r="Y17" s="8"/>
    </row>
    <row r="18" spans="1:25" ht="31.5" customHeight="1" x14ac:dyDescent="0.25">
      <c r="A18" s="17" t="s">
        <v>450</v>
      </c>
      <c r="B18" s="17" t="s">
        <v>468</v>
      </c>
      <c r="C18" s="24">
        <v>78</v>
      </c>
      <c r="D18" s="6">
        <v>0.04</v>
      </c>
      <c r="E18">
        <v>0</v>
      </c>
      <c r="H18" s="45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8"/>
      <c r="V18" s="8"/>
      <c r="W18" s="8"/>
      <c r="X18" s="8"/>
      <c r="Y18" s="8"/>
    </row>
    <row r="19" spans="1:25" ht="31.5" customHeight="1" x14ac:dyDescent="0.25">
      <c r="A19" s="20" t="s">
        <v>451</v>
      </c>
      <c r="B19" s="20" t="s">
        <v>469</v>
      </c>
      <c r="C19" s="25">
        <v>29.8</v>
      </c>
      <c r="D19" s="6">
        <v>0.04</v>
      </c>
      <c r="E19">
        <v>0</v>
      </c>
      <c r="H19" s="45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8"/>
      <c r="V19" s="8"/>
      <c r="W19" s="8"/>
      <c r="X19" s="8"/>
      <c r="Y19" s="8"/>
    </row>
    <row r="20" spans="1:25" ht="31.5" customHeight="1" x14ac:dyDescent="0.25">
      <c r="A20" s="20" t="s">
        <v>452</v>
      </c>
      <c r="B20" s="20" t="s">
        <v>470</v>
      </c>
      <c r="C20" s="25">
        <v>44.8</v>
      </c>
      <c r="D20" s="6">
        <v>0.04</v>
      </c>
      <c r="E20">
        <v>0</v>
      </c>
      <c r="H20" s="45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8"/>
      <c r="V20" s="8"/>
      <c r="W20" s="8"/>
      <c r="X20" s="8"/>
      <c r="Y20" s="8"/>
    </row>
    <row r="21" spans="1:25" ht="31.5" customHeight="1" x14ac:dyDescent="0.25">
      <c r="A21" s="20" t="s">
        <v>453</v>
      </c>
      <c r="B21" s="20" t="s">
        <v>471</v>
      </c>
      <c r="C21" s="25">
        <v>56.5</v>
      </c>
      <c r="D21" s="6">
        <v>0.04</v>
      </c>
      <c r="E21">
        <v>0</v>
      </c>
      <c r="H21" s="45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8"/>
      <c r="V21" s="8"/>
      <c r="W21" s="8"/>
      <c r="X21" s="8"/>
      <c r="Y21" s="8"/>
    </row>
    <row r="22" spans="1:25" ht="31.5" customHeight="1" x14ac:dyDescent="0.25">
      <c r="A22" s="20" t="s">
        <v>454</v>
      </c>
      <c r="B22" s="20" t="s">
        <v>472</v>
      </c>
      <c r="C22" s="25">
        <v>79.099999999999994</v>
      </c>
      <c r="D22" s="6">
        <v>0.04</v>
      </c>
      <c r="E22">
        <v>0</v>
      </c>
      <c r="H22" s="45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8"/>
      <c r="V22" s="8"/>
      <c r="W22" s="8"/>
      <c r="X22" s="8"/>
      <c r="Y22" s="8"/>
    </row>
    <row r="23" spans="1:25" ht="31.5" customHeight="1" x14ac:dyDescent="0.25">
      <c r="A23" s="20" t="s">
        <v>455</v>
      </c>
      <c r="B23" s="20" t="s">
        <v>473</v>
      </c>
      <c r="C23" s="25">
        <v>105</v>
      </c>
      <c r="D23" s="6">
        <v>0.04</v>
      </c>
      <c r="E23">
        <v>0</v>
      </c>
      <c r="H23" s="45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1">
        <v>1404</v>
      </c>
      <c r="D24" s="6">
        <v>0.05</v>
      </c>
      <c r="E24">
        <v>0</v>
      </c>
      <c r="H24" s="45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1">
        <v>59.5</v>
      </c>
      <c r="D25" s="6">
        <v>0.05</v>
      </c>
      <c r="E25">
        <v>0</v>
      </c>
      <c r="H25" s="45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</sheetData>
  <mergeCells count="24"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6">
        <v>1</v>
      </c>
      <c r="G2" s="45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6">
        <v>1</v>
      </c>
      <c r="G3" s="45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6">
        <v>1</v>
      </c>
      <c r="G4" s="45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6">
        <v>1</v>
      </c>
      <c r="G5" s="45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6">
        <v>1</v>
      </c>
      <c r="G6" s="45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6">
        <v>1</v>
      </c>
      <c r="G7" s="45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2022-09-07T11:35:00Z</dcterms:modified>
</cp:coreProperties>
</file>