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co_Admin\Downloads\"/>
    </mc:Choice>
  </mc:AlternateContent>
  <xr:revisionPtr revIDLastSave="0" documentId="8_{D3CF3A26-56EC-4F4B-85ED-161F8FA46BBC}" xr6:coauthVersionLast="47" xr6:coauthVersionMax="47" xr10:uidLastSave="{00000000-0000-0000-0000-000000000000}"/>
  <bookViews>
    <workbookView xWindow="-120" yWindow="-120" windowWidth="20730" windowHeight="11160" xr2:uid="{88A321BA-DDE7-4090-BC11-15A9CB92A85F}"/>
  </bookViews>
  <sheets>
    <sheet name="detail" sheetId="6" r:id="rId1"/>
    <sheet name="summary" sheetId="7" r:id="rId2"/>
  </sheets>
  <definedNames>
    <definedName name="_xlnm._FilterDatabase" localSheetId="0" hidden="1">detail!$A$3:$K$3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6" l="1" a="1"/>
  <c r="K5" i="6" s="1"/>
  <c r="K6" i="6" a="1"/>
  <c r="K6" i="6" s="1"/>
  <c r="K7" i="6" a="1"/>
  <c r="K7" i="6" s="1"/>
  <c r="K8" i="6" a="1"/>
  <c r="K8" i="6" s="1"/>
  <c r="K9" i="6" a="1"/>
  <c r="K9" i="6" s="1"/>
  <c r="K10" i="6" a="1"/>
  <c r="K10" i="6" s="1"/>
  <c r="K11" i="6" a="1"/>
  <c r="K11" i="6" s="1"/>
  <c r="K12" i="6" a="1"/>
  <c r="K12" i="6" s="1"/>
  <c r="K13" i="6" a="1"/>
  <c r="K13" i="6" s="1"/>
  <c r="K14" i="6" a="1"/>
  <c r="K14" i="6" s="1"/>
  <c r="K15" i="6" a="1"/>
  <c r="K15" i="6" s="1"/>
  <c r="K16" i="6" a="1"/>
  <c r="K16" i="6" s="1"/>
  <c r="K17" i="6" a="1"/>
  <c r="K17" i="6" s="1"/>
  <c r="K18" i="6" a="1"/>
  <c r="K18" i="6" s="1"/>
  <c r="K19" i="6" a="1"/>
  <c r="K19" i="6" s="1"/>
  <c r="K20" i="6" a="1"/>
  <c r="K20" i="6" s="1"/>
  <c r="K21" i="6" a="1"/>
  <c r="K21" i="6" s="1"/>
  <c r="K22" i="6" a="1"/>
  <c r="K22" i="6" s="1"/>
  <c r="K23" i="6" a="1"/>
  <c r="K23" i="6" s="1"/>
  <c r="K24" i="6" a="1"/>
  <c r="K24" i="6" s="1"/>
  <c r="K25" i="6" a="1"/>
  <c r="K25" i="6" s="1"/>
  <c r="K26" i="6" a="1"/>
  <c r="K26" i="6" s="1"/>
  <c r="K27" i="6" a="1"/>
  <c r="K27" i="6" s="1"/>
  <c r="K28" i="6" a="1"/>
  <c r="K28" i="6" s="1"/>
  <c r="K29" i="6" a="1"/>
  <c r="K29" i="6" s="1"/>
  <c r="K30" i="6" a="1"/>
  <c r="K30" i="6" s="1"/>
  <c r="K31" i="6" a="1"/>
  <c r="K31" i="6" s="1"/>
  <c r="K32" i="6" a="1"/>
  <c r="K32" i="6" s="1"/>
  <c r="K33" i="6" a="1"/>
  <c r="K33" i="6" s="1"/>
  <c r="K34" i="6" a="1"/>
  <c r="K34" i="6" s="1"/>
  <c r="K35" i="6" a="1"/>
  <c r="K35" i="6" s="1"/>
  <c r="K36" i="6" a="1"/>
  <c r="K36" i="6" s="1"/>
  <c r="K37" i="6" a="1"/>
  <c r="K37" i="6" s="1"/>
  <c r="K38" i="6" a="1"/>
  <c r="K38" i="6" s="1"/>
  <c r="K39" i="6" a="1"/>
  <c r="K39" i="6" s="1"/>
  <c r="K40" i="6" a="1"/>
  <c r="K40" i="6" s="1"/>
  <c r="K41" i="6" a="1"/>
  <c r="K41" i="6" s="1"/>
  <c r="K42" i="6" a="1"/>
  <c r="K42" i="6" s="1"/>
  <c r="K43" i="6" a="1"/>
  <c r="K43" i="6" s="1"/>
  <c r="K44" i="6" a="1"/>
  <c r="K44" i="6" s="1"/>
  <c r="K45" i="6" a="1"/>
  <c r="K45" i="6" s="1"/>
  <c r="K46" i="6" a="1"/>
  <c r="K46" i="6" s="1"/>
  <c r="K47" i="6" a="1"/>
  <c r="K47" i="6" s="1"/>
  <c r="K48" i="6" a="1"/>
  <c r="K48" i="6" s="1"/>
  <c r="K49" i="6" a="1"/>
  <c r="K49" i="6" s="1"/>
  <c r="K50" i="6" a="1"/>
  <c r="K50" i="6" s="1"/>
  <c r="K51" i="6" a="1"/>
  <c r="K51" i="6" s="1"/>
  <c r="K52" i="6" a="1"/>
  <c r="K52" i="6" s="1"/>
  <c r="K53" i="6" a="1"/>
  <c r="K53" i="6" s="1"/>
  <c r="K54" i="6" a="1"/>
  <c r="K54" i="6" s="1"/>
  <c r="K55" i="6" a="1"/>
  <c r="K55" i="6" s="1"/>
  <c r="K56" i="6" a="1"/>
  <c r="K56" i="6" s="1"/>
  <c r="K57" i="6" a="1"/>
  <c r="K57" i="6" s="1"/>
  <c r="K58" i="6" a="1"/>
  <c r="K58" i="6" s="1"/>
  <c r="K59" i="6" a="1"/>
  <c r="K59" i="6" s="1"/>
  <c r="K60" i="6" a="1"/>
  <c r="K60" i="6" s="1"/>
  <c r="K61" i="6" a="1"/>
  <c r="K61" i="6" s="1"/>
  <c r="K62" i="6" a="1"/>
  <c r="K62" i="6" s="1"/>
  <c r="K63" i="6" a="1"/>
  <c r="K63" i="6" s="1"/>
  <c r="K64" i="6" a="1"/>
  <c r="K64" i="6" s="1"/>
  <c r="K65" i="6" a="1"/>
  <c r="K65" i="6" s="1"/>
  <c r="K66" i="6" a="1"/>
  <c r="K66" i="6" s="1"/>
  <c r="K67" i="6" a="1"/>
  <c r="K67" i="6" s="1"/>
  <c r="K68" i="6" a="1"/>
  <c r="K68" i="6" s="1"/>
  <c r="K69" i="6" a="1"/>
  <c r="K69" i="6" s="1"/>
  <c r="K70" i="6" a="1"/>
  <c r="K70" i="6" s="1"/>
  <c r="K71" i="6" a="1"/>
  <c r="K71" i="6" s="1"/>
  <c r="K72" i="6" a="1"/>
  <c r="K72" i="6" s="1"/>
  <c r="K73" i="6" a="1"/>
  <c r="K73" i="6" s="1"/>
  <c r="K74" i="6" a="1"/>
  <c r="K74" i="6" s="1"/>
  <c r="K75" i="6" a="1"/>
  <c r="K75" i="6" s="1"/>
  <c r="K76" i="6" a="1"/>
  <c r="K76" i="6" s="1"/>
  <c r="K77" i="6" a="1"/>
  <c r="K77" i="6" s="1"/>
  <c r="K78" i="6" a="1"/>
  <c r="K78" i="6" s="1"/>
  <c r="K79" i="6" a="1"/>
  <c r="K79" i="6" s="1"/>
  <c r="K80" i="6" a="1"/>
  <c r="K80" i="6" s="1"/>
  <c r="K81" i="6" a="1"/>
  <c r="K81" i="6" s="1"/>
  <c r="K82" i="6" a="1"/>
  <c r="K82" i="6" s="1"/>
  <c r="K83" i="6" a="1"/>
  <c r="K83" i="6" s="1"/>
  <c r="K84" i="6" a="1"/>
  <c r="K84" i="6" s="1"/>
  <c r="K85" i="6" a="1"/>
  <c r="K85" i="6" s="1"/>
  <c r="K86" i="6" a="1"/>
  <c r="K86" i="6" s="1"/>
  <c r="K87" i="6" a="1"/>
  <c r="K87" i="6" s="1"/>
  <c r="K88" i="6" a="1"/>
  <c r="K88" i="6" s="1"/>
  <c r="K89" i="6" a="1"/>
  <c r="K89" i="6" s="1"/>
  <c r="K90" i="6" a="1"/>
  <c r="K90" i="6" s="1"/>
  <c r="K91" i="6" a="1"/>
  <c r="K91" i="6" s="1"/>
  <c r="K92" i="6" a="1"/>
  <c r="K92" i="6" s="1"/>
  <c r="K93" i="6" a="1"/>
  <c r="K93" i="6" s="1"/>
  <c r="K94" i="6" a="1"/>
  <c r="K94" i="6" s="1"/>
  <c r="K95" i="6" a="1"/>
  <c r="K95" i="6" s="1"/>
  <c r="K96" i="6" a="1"/>
  <c r="K96" i="6" s="1"/>
  <c r="K97" i="6" a="1"/>
  <c r="K97" i="6" s="1"/>
  <c r="K98" i="6" a="1"/>
  <c r="K98" i="6" s="1"/>
  <c r="K99" i="6" a="1"/>
  <c r="K99" i="6" s="1"/>
  <c r="K100" i="6" a="1"/>
  <c r="K100" i="6" s="1"/>
  <c r="K101" i="6" a="1"/>
  <c r="K101" i="6" s="1"/>
  <c r="K102" i="6" a="1"/>
  <c r="K102" i="6" s="1"/>
  <c r="K103" i="6" a="1"/>
  <c r="K103" i="6" s="1"/>
  <c r="K104" i="6" a="1"/>
  <c r="K104" i="6" s="1"/>
  <c r="K105" i="6" a="1"/>
  <c r="K105" i="6" s="1"/>
  <c r="K106" i="6" a="1"/>
  <c r="K106" i="6" s="1"/>
  <c r="K107" i="6" a="1"/>
  <c r="K107" i="6" s="1"/>
  <c r="K108" i="6" a="1"/>
  <c r="K108" i="6" s="1"/>
  <c r="K109" i="6" a="1"/>
  <c r="K109" i="6" s="1"/>
  <c r="K110" i="6" a="1"/>
  <c r="K110" i="6" s="1"/>
  <c r="K111" i="6" a="1"/>
  <c r="K111" i="6" s="1"/>
  <c r="K112" i="6" a="1"/>
  <c r="K112" i="6" s="1"/>
  <c r="K113" i="6" a="1"/>
  <c r="K113" i="6" s="1"/>
  <c r="K114" i="6" a="1"/>
  <c r="K114" i="6" s="1"/>
  <c r="K115" i="6" a="1"/>
  <c r="K115" i="6" s="1"/>
  <c r="K116" i="6" a="1"/>
  <c r="K116" i="6" s="1"/>
  <c r="K117" i="6" a="1"/>
  <c r="K117" i="6" s="1"/>
  <c r="K118" i="6" a="1"/>
  <c r="K118" i="6" s="1"/>
  <c r="K119" i="6" a="1"/>
  <c r="K119" i="6" s="1"/>
  <c r="K120" i="6" a="1"/>
  <c r="K120" i="6" s="1"/>
  <c r="K121" i="6" a="1"/>
  <c r="K121" i="6" s="1"/>
  <c r="K122" i="6" a="1"/>
  <c r="K122" i="6" s="1"/>
  <c r="K123" i="6" a="1"/>
  <c r="K123" i="6" s="1"/>
  <c r="K124" i="6" a="1"/>
  <c r="K124" i="6" s="1"/>
  <c r="K125" i="6" a="1"/>
  <c r="K125" i="6" s="1"/>
  <c r="K126" i="6" a="1"/>
  <c r="K126" i="6" s="1"/>
  <c r="K127" i="6" a="1"/>
  <c r="K127" i="6" s="1"/>
  <c r="K128" i="6" a="1"/>
  <c r="K128" i="6" s="1"/>
  <c r="K129" i="6" a="1"/>
  <c r="K129" i="6" s="1"/>
  <c r="K130" i="6" a="1"/>
  <c r="K130" i="6" s="1"/>
  <c r="K131" i="6" a="1"/>
  <c r="K131" i="6" s="1"/>
  <c r="K132" i="6" a="1"/>
  <c r="K132" i="6" s="1"/>
  <c r="K133" i="6" a="1"/>
  <c r="K133" i="6" s="1"/>
  <c r="K134" i="6" a="1"/>
  <c r="K134" i="6" s="1"/>
  <c r="K135" i="6" a="1"/>
  <c r="K135" i="6" s="1"/>
  <c r="K136" i="6" a="1"/>
  <c r="K136" i="6" s="1"/>
  <c r="K137" i="6" a="1"/>
  <c r="K137" i="6" s="1"/>
  <c r="K138" i="6" a="1"/>
  <c r="K138" i="6" s="1"/>
  <c r="K139" i="6" a="1"/>
  <c r="K139" i="6" s="1"/>
  <c r="K140" i="6" a="1"/>
  <c r="K140" i="6" s="1"/>
  <c r="K141" i="6" a="1"/>
  <c r="K141" i="6" s="1"/>
  <c r="K142" i="6" a="1"/>
  <c r="K142" i="6" s="1"/>
  <c r="K143" i="6" a="1"/>
  <c r="K143" i="6" s="1"/>
  <c r="K144" i="6" a="1"/>
  <c r="K144" i="6" s="1"/>
  <c r="K145" i="6" a="1"/>
  <c r="K145" i="6" s="1"/>
  <c r="K146" i="6" a="1"/>
  <c r="K146" i="6" s="1"/>
  <c r="K147" i="6" a="1"/>
  <c r="K147" i="6" s="1"/>
  <c r="K148" i="6" a="1"/>
  <c r="K148" i="6" s="1"/>
  <c r="K149" i="6" a="1"/>
  <c r="K149" i="6" s="1"/>
  <c r="K150" i="6" a="1"/>
  <c r="K150" i="6" s="1"/>
  <c r="K151" i="6" a="1"/>
  <c r="K151" i="6" s="1"/>
  <c r="K152" i="6" a="1"/>
  <c r="K152" i="6" s="1"/>
  <c r="K153" i="6" a="1"/>
  <c r="K153" i="6" s="1"/>
  <c r="K154" i="6" a="1"/>
  <c r="K154" i="6" s="1"/>
  <c r="K155" i="6" a="1"/>
  <c r="K155" i="6" s="1"/>
  <c r="K156" i="6" a="1"/>
  <c r="K156" i="6" s="1"/>
  <c r="K157" i="6" a="1"/>
  <c r="K157" i="6" s="1"/>
  <c r="K158" i="6" a="1"/>
  <c r="K158" i="6" s="1"/>
  <c r="K159" i="6" a="1"/>
  <c r="K159" i="6" s="1"/>
  <c r="K160" i="6" a="1"/>
  <c r="K160" i="6" s="1"/>
  <c r="K161" i="6" a="1"/>
  <c r="K161" i="6" s="1"/>
  <c r="K162" i="6" a="1"/>
  <c r="K162" i="6" s="1"/>
  <c r="K163" i="6" a="1"/>
  <c r="K163" i="6" s="1"/>
  <c r="K164" i="6" a="1"/>
  <c r="K164" i="6" s="1"/>
  <c r="K165" i="6" a="1"/>
  <c r="K165" i="6" s="1"/>
  <c r="K166" i="6" a="1"/>
  <c r="K166" i="6" s="1"/>
  <c r="K167" i="6" a="1"/>
  <c r="K167" i="6" s="1"/>
  <c r="K168" i="6" a="1"/>
  <c r="K168" i="6" s="1"/>
  <c r="K169" i="6" a="1"/>
  <c r="K169" i="6" s="1"/>
  <c r="K170" i="6" a="1"/>
  <c r="K170" i="6" s="1"/>
  <c r="K171" i="6" a="1"/>
  <c r="K171" i="6" s="1"/>
  <c r="K172" i="6" a="1"/>
  <c r="K172" i="6" s="1"/>
  <c r="K173" i="6" a="1"/>
  <c r="K173" i="6" s="1"/>
  <c r="K174" i="6" a="1"/>
  <c r="K174" i="6" s="1"/>
  <c r="K175" i="6" a="1"/>
  <c r="K175" i="6" s="1"/>
  <c r="K176" i="6" a="1"/>
  <c r="K176" i="6" s="1"/>
  <c r="K177" i="6" a="1"/>
  <c r="K177" i="6" s="1"/>
  <c r="K178" i="6" a="1"/>
  <c r="K178" i="6" s="1"/>
  <c r="K179" i="6" a="1"/>
  <c r="K179" i="6" s="1"/>
  <c r="K180" i="6" a="1"/>
  <c r="K180" i="6" s="1"/>
  <c r="K181" i="6" a="1"/>
  <c r="K181" i="6" s="1"/>
  <c r="K4" i="6" a="1"/>
  <c r="K4" i="6" s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4" i="6"/>
  <c r="A4" i="7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W9" i="7" l="1"/>
  <c r="AJ9" i="7" s="1"/>
  <c r="X9" i="7"/>
  <c r="AK9" i="7" s="1"/>
  <c r="Y9" i="7"/>
  <c r="AL9" i="7" s="1"/>
  <c r="AA9" i="7"/>
  <c r="AN9" i="7" s="1"/>
  <c r="AB9" i="7"/>
  <c r="AO9" i="7" s="1"/>
  <c r="AC9" i="7"/>
  <c r="AP9" i="7" s="1"/>
  <c r="AD9" i="7"/>
  <c r="AQ9" i="7" s="1"/>
  <c r="AE9" i="7"/>
  <c r="AR9" i="7" s="1"/>
  <c r="U9" i="7"/>
  <c r="AH9" i="7" s="1"/>
  <c r="V9" i="7"/>
  <c r="AI9" i="7" s="1"/>
  <c r="W12" i="7"/>
  <c r="AJ12" i="7" s="1"/>
  <c r="X12" i="7"/>
  <c r="AK12" i="7" s="1"/>
  <c r="AC12" i="7"/>
  <c r="AP12" i="7" s="1"/>
  <c r="Y12" i="7"/>
  <c r="AL12" i="7" s="1"/>
  <c r="AE12" i="7"/>
  <c r="AR12" i="7" s="1"/>
  <c r="AA12" i="7"/>
  <c r="AN12" i="7" s="1"/>
  <c r="AB12" i="7"/>
  <c r="AO12" i="7" s="1"/>
  <c r="U12" i="7"/>
  <c r="AH12" i="7" s="1"/>
  <c r="AD12" i="7"/>
  <c r="V12" i="7"/>
  <c r="AI12" i="7" s="1"/>
  <c r="AD7" i="7"/>
  <c r="AQ7" i="7" s="1"/>
  <c r="V7" i="7"/>
  <c r="AI7" i="7" s="1"/>
  <c r="U7" i="7"/>
  <c r="AH7" i="7" s="1"/>
  <c r="W7" i="7"/>
  <c r="AJ7" i="7" s="1"/>
  <c r="X7" i="7"/>
  <c r="AK7" i="7" s="1"/>
  <c r="AA7" i="7"/>
  <c r="AN7" i="7" s="1"/>
  <c r="AB7" i="7"/>
  <c r="AO7" i="7" s="1"/>
  <c r="Y7" i="7"/>
  <c r="AL7" i="7" s="1"/>
  <c r="AC7" i="7"/>
  <c r="AP7" i="7" s="1"/>
  <c r="AE7" i="7"/>
  <c r="AR7" i="7" s="1"/>
  <c r="AA11" i="7"/>
  <c r="AN11" i="7" s="1"/>
  <c r="AB11" i="7"/>
  <c r="AO11" i="7" s="1"/>
  <c r="W11" i="7"/>
  <c r="AJ11" i="7" s="1"/>
  <c r="AC11" i="7"/>
  <c r="AP11" i="7" s="1"/>
  <c r="AD11" i="7"/>
  <c r="AQ11" i="7" s="1"/>
  <c r="Y11" i="7"/>
  <c r="AL11" i="7" s="1"/>
  <c r="AE11" i="7"/>
  <c r="AR11" i="7" s="1"/>
  <c r="V11" i="7"/>
  <c r="AI11" i="7" s="1"/>
  <c r="X11" i="7"/>
  <c r="AK11" i="7" s="1"/>
  <c r="U11" i="7"/>
  <c r="AH11" i="7" s="1"/>
  <c r="AE10" i="7"/>
  <c r="AR10" i="7" s="1"/>
  <c r="W10" i="7"/>
  <c r="AJ10" i="7" s="1"/>
  <c r="X10" i="7"/>
  <c r="AK10" i="7" s="1"/>
  <c r="V10" i="7"/>
  <c r="AI10" i="7" s="1"/>
  <c r="Y10" i="7"/>
  <c r="AL10" i="7" s="1"/>
  <c r="AA10" i="7"/>
  <c r="AN10" i="7" s="1"/>
  <c r="AC10" i="7"/>
  <c r="AP10" i="7" s="1"/>
  <c r="U10" i="7"/>
  <c r="AH10" i="7" s="1"/>
  <c r="AB10" i="7"/>
  <c r="AO10" i="7" s="1"/>
  <c r="AD10" i="7"/>
  <c r="AQ10" i="7" s="1"/>
  <c r="AC8" i="7"/>
  <c r="AP8" i="7" s="1"/>
  <c r="AD8" i="7"/>
  <c r="AQ8" i="7" s="1"/>
  <c r="AA8" i="7"/>
  <c r="AN8" i="7" s="1"/>
  <c r="AE8" i="7"/>
  <c r="AR8" i="7" s="1"/>
  <c r="U8" i="7"/>
  <c r="V8" i="7"/>
  <c r="AI8" i="7" s="1"/>
  <c r="W8" i="7"/>
  <c r="AJ8" i="7" s="1"/>
  <c r="X8" i="7"/>
  <c r="AK8" i="7" s="1"/>
  <c r="Y8" i="7"/>
  <c r="AL8" i="7" s="1"/>
  <c r="AB8" i="7"/>
  <c r="AO8" i="7" s="1"/>
  <c r="AB13" i="7"/>
  <c r="AO13" i="7" s="1"/>
  <c r="AC13" i="7"/>
  <c r="AP13" i="7" s="1"/>
  <c r="X13" i="7"/>
  <c r="AK13" i="7" s="1"/>
  <c r="U13" i="7"/>
  <c r="AH13" i="7" s="1"/>
  <c r="AD13" i="7"/>
  <c r="AQ13" i="7" s="1"/>
  <c r="AE13" i="7"/>
  <c r="AR13" i="7" s="1"/>
  <c r="V13" i="7"/>
  <c r="AI13" i="7" s="1"/>
  <c r="W13" i="7"/>
  <c r="AJ13" i="7" s="1"/>
  <c r="Y13" i="7"/>
  <c r="AL13" i="7" s="1"/>
  <c r="AA13" i="7"/>
  <c r="AN13" i="7" s="1"/>
  <c r="AD15" i="7"/>
  <c r="AQ15" i="7" s="1"/>
  <c r="W15" i="7"/>
  <c r="AJ15" i="7" s="1"/>
  <c r="AB15" i="7"/>
  <c r="AO15" i="7" s="1"/>
  <c r="AE15" i="7"/>
  <c r="AR15" i="7" s="1"/>
  <c r="X15" i="7"/>
  <c r="AK15" i="7" s="1"/>
  <c r="U15" i="7"/>
  <c r="AH15" i="7" s="1"/>
  <c r="Y15" i="7"/>
  <c r="AL15" i="7" s="1"/>
  <c r="AA15" i="7"/>
  <c r="AN15" i="7" s="1"/>
  <c r="AC15" i="7"/>
  <c r="AP15" i="7" s="1"/>
  <c r="V15" i="7"/>
  <c r="AI15" i="7" s="1"/>
  <c r="AA6" i="7"/>
  <c r="AN6" i="7" s="1"/>
  <c r="W6" i="7"/>
  <c r="AJ6" i="7" s="1"/>
  <c r="AB6" i="7"/>
  <c r="AO6" i="7" s="1"/>
  <c r="X6" i="7"/>
  <c r="AK6" i="7" s="1"/>
  <c r="U6" i="7"/>
  <c r="AC6" i="7"/>
  <c r="AP6" i="7" s="1"/>
  <c r="Y6" i="7"/>
  <c r="AL6" i="7" s="1"/>
  <c r="AD6" i="7"/>
  <c r="AQ6" i="7" s="1"/>
  <c r="AE6" i="7"/>
  <c r="AR6" i="7" s="1"/>
  <c r="V6" i="7"/>
  <c r="AI6" i="7" s="1"/>
  <c r="U14" i="7"/>
  <c r="AH14" i="7" s="1"/>
  <c r="W14" i="7"/>
  <c r="AJ14" i="7" s="1"/>
  <c r="Y14" i="7"/>
  <c r="AL14" i="7" s="1"/>
  <c r="AA14" i="7"/>
  <c r="AN14" i="7" s="1"/>
  <c r="AE14" i="7"/>
  <c r="AR14" i="7" s="1"/>
  <c r="AB14" i="7"/>
  <c r="AO14" i="7" s="1"/>
  <c r="AC14" i="7"/>
  <c r="AP14" i="7" s="1"/>
  <c r="AD14" i="7"/>
  <c r="AQ14" i="7" s="1"/>
  <c r="V14" i="7"/>
  <c r="AI14" i="7" s="1"/>
  <c r="X14" i="7"/>
  <c r="AK14" i="7" s="1"/>
  <c r="AD5" i="7"/>
  <c r="AQ5" i="7" s="1"/>
  <c r="U5" i="7"/>
  <c r="AH5" i="7" s="1"/>
  <c r="W5" i="7"/>
  <c r="AJ5" i="7" s="1"/>
  <c r="AA5" i="7"/>
  <c r="AN5" i="7" s="1"/>
  <c r="V5" i="7"/>
  <c r="AI5" i="7" s="1"/>
  <c r="AB5" i="7"/>
  <c r="AO5" i="7" s="1"/>
  <c r="Y5" i="7"/>
  <c r="AL5" i="7" s="1"/>
  <c r="AC5" i="7"/>
  <c r="AP5" i="7" s="1"/>
  <c r="X5" i="7"/>
  <c r="AK5" i="7" s="1"/>
  <c r="AE5" i="7"/>
  <c r="AR5" i="7" s="1"/>
  <c r="AD4" i="7"/>
  <c r="AQ4" i="7" s="1"/>
  <c r="Y4" i="7"/>
  <c r="AL4" i="7" s="1"/>
  <c r="AE4" i="7"/>
  <c r="AR4" i="7" s="1"/>
  <c r="AA4" i="7"/>
  <c r="AN4" i="7" s="1"/>
  <c r="V4" i="7"/>
  <c r="AI4" i="7" s="1"/>
  <c r="AB4" i="7"/>
  <c r="AO4" i="7" s="1"/>
  <c r="W4" i="7"/>
  <c r="AJ4" i="7" s="1"/>
  <c r="U4" i="7"/>
  <c r="AH4" i="7" s="1"/>
  <c r="AC4" i="7"/>
  <c r="AP4" i="7" s="1"/>
  <c r="X4" i="7"/>
  <c r="AK4" i="7" s="1"/>
  <c r="T12" i="7"/>
  <c r="AG12" i="7" s="1"/>
  <c r="Z7" i="7"/>
  <c r="AM7" i="7" s="1"/>
  <c r="Z11" i="7"/>
  <c r="AM11" i="7" s="1"/>
  <c r="Z9" i="7"/>
  <c r="AM9" i="7" s="1"/>
  <c r="A13" i="7"/>
  <c r="A12" i="7"/>
  <c r="A14" i="7"/>
  <c r="A9" i="7"/>
  <c r="A7" i="7"/>
  <c r="A6" i="7"/>
  <c r="A11" i="7"/>
  <c r="A10" i="7"/>
  <c r="A8" i="7"/>
  <c r="A5" i="7"/>
  <c r="A15" i="7"/>
  <c r="Z14" i="7" l="1"/>
  <c r="AM14" i="7" s="1"/>
  <c r="T8" i="7"/>
  <c r="AG8" i="7" s="1"/>
  <c r="AH8" i="7"/>
  <c r="Z12" i="7"/>
  <c r="AM12" i="7" s="1"/>
  <c r="AQ12" i="7"/>
  <c r="T6" i="7"/>
  <c r="AG6" i="7" s="1"/>
  <c r="AH6" i="7"/>
  <c r="T10" i="7"/>
  <c r="AG10" i="7" s="1"/>
  <c r="T7" i="7"/>
  <c r="AG7" i="7" s="1"/>
  <c r="T4" i="7"/>
  <c r="AG4" i="7" s="1"/>
  <c r="Z13" i="7"/>
  <c r="AM13" i="7" s="1"/>
  <c r="Z10" i="7"/>
  <c r="AM10" i="7" s="1"/>
  <c r="Z6" i="7"/>
  <c r="AM6" i="7" s="1"/>
  <c r="T9" i="7"/>
  <c r="AG9" i="7" s="1"/>
  <c r="Z5" i="7"/>
  <c r="AM5" i="7" s="1"/>
  <c r="T14" i="7"/>
  <c r="AG14" i="7" s="1"/>
  <c r="Z4" i="7"/>
  <c r="AM4" i="7" s="1"/>
  <c r="T5" i="7"/>
  <c r="AG5" i="7" s="1"/>
  <c r="Z15" i="7"/>
  <c r="AM15" i="7" s="1"/>
  <c r="Z8" i="7"/>
  <c r="AM8" i="7" s="1"/>
  <c r="T15" i="7"/>
  <c r="AG15" i="7" s="1"/>
  <c r="T13" i="7"/>
  <c r="AG13" i="7" s="1"/>
  <c r="T11" i="7"/>
  <c r="AG11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<sst xmlns="http://schemas.openxmlformats.org/spreadsheetml/2006/main" count="42" uniqueCount="26">
  <si>
    <t>contract_no</t>
  </si>
  <si>
    <t>first_payment_date</t>
  </si>
  <si>
    <t>last_payment_date</t>
  </si>
  <si>
    <t>new_1st_payment_date</t>
  </si>
  <si>
    <t>new_lastpayment_date</t>
  </si>
  <si>
    <t>payment_date</t>
  </si>
  <si>
    <t>date_collected</t>
  </si>
  <si>
    <t>due_date</t>
  </si>
  <si>
    <t>paid_times</t>
  </si>
  <si>
    <t>S_at_5th</t>
  </si>
  <si>
    <t>A_at_10th</t>
  </si>
  <si>
    <t>B_at_20th</t>
  </si>
  <si>
    <t>C_at_31st</t>
  </si>
  <si>
    <t>F_after_1_month</t>
  </si>
  <si>
    <t>paid_times_of_last_contract</t>
  </si>
  <si>
    <t>S_at_5th_of_last_contract</t>
  </si>
  <si>
    <t>A_at_10th_of_last_contract</t>
  </si>
  <si>
    <t>B_at_20th_of_last_contract</t>
  </si>
  <si>
    <t>C_at_31st_of_last_contract</t>
  </si>
  <si>
    <t>F_after_1_month_of_last_contract</t>
  </si>
  <si>
    <t>t.due_date &gt;= sld.start_date</t>
  </si>
  <si>
    <t>delay type</t>
  </si>
  <si>
    <t>Total</t>
  </si>
  <si>
    <t>Calculate by Query</t>
  </si>
  <si>
    <t>Calculate by Excel formula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</si>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</sst>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FC23-7072-476A-927C-6A7800868067}">
  <dimension ref="A2:K181"/>
  <sheetViews>
    <sheetView tabSelected="1" workbookViewId="0">
      <pane ySplit="3" topLeftCell="A163" activePane="bottomLeft" state="frozen"/>
      <selection pane="bottomLeft" activeCell="D176" sqref="D176"/>
    </sheetView>
  </sheetViews>
  <sheetFormatPr defaultRowHeight="15" x14ac:dyDescent="0.25"/>
  <cols>
    <col min="2" max="2" width="11.42578125" bestFit="1" customWidth="1"/>
    <col min="3" max="3" width="17.85546875" bestFit="1" customWidth="1"/>
    <col min="4" max="4" width="17.7109375" bestFit="1" customWidth="1"/>
    <col min="5" max="5" width="21.5703125" bestFit="1" customWidth="1"/>
    <col min="6" max="6" width="21.42578125" bestFit="1" customWidth="1"/>
    <col min="7" max="7" width="13.42578125" bestFit="1" customWidth="1"/>
    <col min="8" max="8" width="9.85546875" bestFit="1" customWidth="1"/>
    <col min="9" max="9" width="13.85546875" bestFit="1" customWidth="1"/>
  </cols>
  <sheetData>
    <row r="2" spans="1:11" ht="17.25" customHeight="1" x14ac:dyDescent="0.25">
      <c r="B2" t="s">
        <v>0</v>
      </c>
      <c r="C2" t="s">
        <v>1</v>
      </c>
      <c r="D2" t="s">
        <v>2</v>
      </c>
      <c r="E2" s="2" t="s">
        <v>3</v>
      </c>
      <c r="F2" t="s">
        <v>4</v>
      </c>
      <c r="G2" t="s">
        <v>5</v>
      </c>
      <c r="H2" s="2" t="s">
        <v>7</v>
      </c>
      <c r="I2" t="s">
        <v>6</v>
      </c>
      <c r="J2" t="s">
        <v>20</v>
      </c>
      <c r="K2" t="s">
        <v>21</v>
      </c>
    </row>
    <row r="3" spans="1:11" ht="14.25" customHeight="1" x14ac:dyDescent="0.25"/>
    <row r="4" spans="1:11" x14ac:dyDescent="0.25">
      <c r="A4">
        <f>IF(B4&lt;&gt;B3,A3+1,A3)</f>
        <v>1</v>
      </c>
      <c r="B4">
        <v>2005042</v>
      </c>
      <c r="C4" s="1">
        <v>43409</v>
      </c>
      <c r="D4" s="1">
        <v>44870</v>
      </c>
      <c r="E4" s="1">
        <v>44474</v>
      </c>
      <c r="F4" s="1">
        <v>45296</v>
      </c>
      <c r="G4" s="1">
        <v>44870</v>
      </c>
      <c r="H4" s="1">
        <v>43409</v>
      </c>
      <c r="I4" s="1">
        <v>43409</v>
      </c>
      <c r="J4" t="b">
        <f>H4&gt;=E4</f>
        <v>0</v>
      </c>
      <c r="K4" t="str" cm="1">
        <f t="array" ref="K4">_xlfn.IFS(I4-H4&lt;=0,"S_at_5th", I4-H4&lt;=5,"A_at_10th", I4-H4&lt;=20,"B_at_20th", DATEDIF(H4,I4,"M")&lt;=0,"C_at_31st", DATEDIF(H4,I4,"M")&gt;0,"F_after_1_month")</f>
        <v>S_at_5th</v>
      </c>
    </row>
    <row r="5" spans="1:11" x14ac:dyDescent="0.25">
      <c r="A5">
        <f t="shared" ref="A5:A68" si="0">IF(B5&lt;&gt;B4,A4+1,A4)</f>
        <v>1</v>
      </c>
      <c r="B5">
        <v>2005042</v>
      </c>
      <c r="C5" s="1">
        <v>43409</v>
      </c>
      <c r="D5" s="1">
        <v>44870</v>
      </c>
      <c r="E5" s="1">
        <v>44474</v>
      </c>
      <c r="F5" s="1">
        <v>45296</v>
      </c>
      <c r="G5" s="1">
        <v>44870</v>
      </c>
      <c r="H5" s="1">
        <v>43439</v>
      </c>
      <c r="I5" s="1">
        <v>43439</v>
      </c>
      <c r="J5" t="b">
        <f t="shared" ref="J5:J68" si="1">H5&gt;=E5</f>
        <v>0</v>
      </c>
      <c r="K5" t="str" cm="1">
        <f t="array" ref="K5">_xlfn.IFS(I5-H5&lt;=0,"S_at_5th", I5-H5&lt;=5,"A_at_10th", I5-H5&lt;=20,"B_at_20th", DATEDIF(H5,I5,"M")&lt;=0,"C_at_31st", DATEDIF(H5,I5,"M")&gt;0,"F_after_1_month")</f>
        <v>S_at_5th</v>
      </c>
    </row>
    <row r="6" spans="1:11" x14ac:dyDescent="0.25">
      <c r="A6">
        <f t="shared" si="0"/>
        <v>1</v>
      </c>
      <c r="B6">
        <v>2005042</v>
      </c>
      <c r="C6" s="1">
        <v>43409</v>
      </c>
      <c r="D6" s="1">
        <v>44870</v>
      </c>
      <c r="E6" s="1">
        <v>44474</v>
      </c>
      <c r="F6" s="1">
        <v>45296</v>
      </c>
      <c r="G6" s="1">
        <v>44870</v>
      </c>
      <c r="H6" s="1">
        <v>43470</v>
      </c>
      <c r="I6" s="1">
        <v>43501</v>
      </c>
      <c r="J6" t="b">
        <f t="shared" si="1"/>
        <v>0</v>
      </c>
      <c r="K6" t="str" cm="1">
        <f t="array" ref="K6">_xlfn.IFS(I6-H6&lt;=0,"S_at_5th", I6-H6&lt;=5,"A_at_10th", I6-H6&lt;=20,"B_at_20th", DATEDIF(H6,I6,"M")&lt;=0,"C_at_31st", DATEDIF(H6,I6,"M")&gt;0,"F_after_1_month")</f>
        <v>F_after_1_month</v>
      </c>
    </row>
    <row r="7" spans="1:11" x14ac:dyDescent="0.25">
      <c r="A7">
        <f t="shared" si="0"/>
        <v>1</v>
      </c>
      <c r="B7">
        <v>2005042</v>
      </c>
      <c r="C7" s="1">
        <v>43409</v>
      </c>
      <c r="D7" s="1">
        <v>44870</v>
      </c>
      <c r="E7" s="1">
        <v>44474</v>
      </c>
      <c r="F7" s="1">
        <v>45296</v>
      </c>
      <c r="G7" s="1">
        <v>44870</v>
      </c>
      <c r="H7" s="1">
        <v>43501</v>
      </c>
      <c r="I7" s="1">
        <v>43530</v>
      </c>
      <c r="J7" t="b">
        <f t="shared" si="1"/>
        <v>0</v>
      </c>
      <c r="K7" t="str" cm="1">
        <f t="array" ref="K7">_xlfn.IFS(I7-H7&lt;=0,"S_at_5th", I7-H7&lt;=5,"A_at_10th", I7-H7&lt;=20,"B_at_20th", DATEDIF(H7,I7,"M")&lt;=0,"C_at_31st", DATEDIF(H7,I7,"M")&gt;0,"F_after_1_month")</f>
        <v>F_after_1_month</v>
      </c>
    </row>
    <row r="8" spans="1:11" x14ac:dyDescent="0.25">
      <c r="A8">
        <f t="shared" si="0"/>
        <v>1</v>
      </c>
      <c r="B8">
        <v>2005042</v>
      </c>
      <c r="C8" s="1">
        <v>43409</v>
      </c>
      <c r="D8" s="1">
        <v>44870</v>
      </c>
      <c r="E8" s="1">
        <v>44474</v>
      </c>
      <c r="F8" s="1">
        <v>45296</v>
      </c>
      <c r="G8" s="1">
        <v>44870</v>
      </c>
      <c r="H8" s="1">
        <v>43529</v>
      </c>
      <c r="I8" s="1">
        <v>43563</v>
      </c>
      <c r="J8" t="b">
        <f t="shared" si="1"/>
        <v>0</v>
      </c>
      <c r="K8" t="str" cm="1">
        <f t="array" ref="K8">_xlfn.IFS(I8-H8&lt;=0,"S_at_5th", I8-H8&lt;=5,"A_at_10th", I8-H8&lt;=20,"B_at_20th", DATEDIF(H8,I8,"M")&lt;=0,"C_at_31st", DATEDIF(H8,I8,"M")&gt;0,"F_after_1_month")</f>
        <v>F_after_1_month</v>
      </c>
    </row>
    <row r="9" spans="1:11" x14ac:dyDescent="0.25">
      <c r="A9">
        <f t="shared" si="0"/>
        <v>1</v>
      </c>
      <c r="B9">
        <v>2005042</v>
      </c>
      <c r="C9" s="1">
        <v>43409</v>
      </c>
      <c r="D9" s="1">
        <v>44870</v>
      </c>
      <c r="E9" s="1">
        <v>44474</v>
      </c>
      <c r="F9" s="1">
        <v>45296</v>
      </c>
      <c r="G9" s="1">
        <v>44870</v>
      </c>
      <c r="H9" s="1">
        <v>43560</v>
      </c>
      <c r="I9" s="1">
        <v>43591</v>
      </c>
      <c r="J9" t="b">
        <f t="shared" si="1"/>
        <v>0</v>
      </c>
      <c r="K9" t="str" cm="1">
        <f t="array" ref="K9">_xlfn.IFS(I9-H9&lt;=0,"S_at_5th", I9-H9&lt;=5,"A_at_10th", I9-H9&lt;=20,"B_at_20th", DATEDIF(H9,I9,"M")&lt;=0,"C_at_31st", DATEDIF(H9,I9,"M")&gt;0,"F_after_1_month")</f>
        <v>F_after_1_month</v>
      </c>
    </row>
    <row r="10" spans="1:11" x14ac:dyDescent="0.25">
      <c r="A10">
        <f t="shared" si="0"/>
        <v>1</v>
      </c>
      <c r="B10">
        <v>2005042</v>
      </c>
      <c r="C10" s="1">
        <v>43409</v>
      </c>
      <c r="D10" s="1">
        <v>44870</v>
      </c>
      <c r="E10" s="1">
        <v>44474</v>
      </c>
      <c r="F10" s="1">
        <v>45296</v>
      </c>
      <c r="G10" s="1">
        <v>44870</v>
      </c>
      <c r="H10" s="1">
        <v>43590</v>
      </c>
      <c r="I10" s="1">
        <v>43621</v>
      </c>
      <c r="J10" t="b">
        <f t="shared" si="1"/>
        <v>0</v>
      </c>
      <c r="K10" t="str" cm="1">
        <f t="array" ref="K10">_xlfn.IFS(I10-H10&lt;=0,"S_at_5th", I10-H10&lt;=5,"A_at_10th", I10-H10&lt;=20,"B_at_20th", DATEDIF(H10,I10,"M")&lt;=0,"C_at_31st", DATEDIF(H10,I10,"M")&gt;0,"F_after_1_month")</f>
        <v>F_after_1_month</v>
      </c>
    </row>
    <row r="11" spans="1:11" x14ac:dyDescent="0.25">
      <c r="A11">
        <f t="shared" si="0"/>
        <v>1</v>
      </c>
      <c r="B11">
        <v>2005042</v>
      </c>
      <c r="C11" s="1">
        <v>43409</v>
      </c>
      <c r="D11" s="1">
        <v>44870</v>
      </c>
      <c r="E11" s="1">
        <v>44474</v>
      </c>
      <c r="F11" s="1">
        <v>45296</v>
      </c>
      <c r="G11" s="1">
        <v>44870</v>
      </c>
      <c r="H11" s="1">
        <v>43621</v>
      </c>
      <c r="I11" s="1">
        <v>43651</v>
      </c>
      <c r="J11" t="b">
        <f t="shared" si="1"/>
        <v>0</v>
      </c>
      <c r="K11" t="str" cm="1">
        <f t="array" ref="K11">_xlfn.IFS(I11-H11&lt;=0,"S_at_5th", I11-H11&lt;=5,"A_at_10th", I11-H11&lt;=20,"B_at_20th", DATEDIF(H11,I11,"M")&lt;=0,"C_at_31st", DATEDIF(H11,I11,"M")&gt;0,"F_after_1_month")</f>
        <v>F_after_1_month</v>
      </c>
    </row>
    <row r="12" spans="1:11" x14ac:dyDescent="0.25">
      <c r="A12">
        <f t="shared" si="0"/>
        <v>1</v>
      </c>
      <c r="B12">
        <v>2005042</v>
      </c>
      <c r="C12" s="1">
        <v>43409</v>
      </c>
      <c r="D12" s="1">
        <v>44870</v>
      </c>
      <c r="E12" s="1">
        <v>44474</v>
      </c>
      <c r="F12" s="1">
        <v>45296</v>
      </c>
      <c r="G12" s="1">
        <v>44870</v>
      </c>
      <c r="H12" s="1">
        <v>43651</v>
      </c>
      <c r="I12" s="1">
        <v>43682</v>
      </c>
      <c r="J12" t="b">
        <f t="shared" si="1"/>
        <v>0</v>
      </c>
      <c r="K12" t="str" cm="1">
        <f t="array" ref="K12">_xlfn.IFS(I12-H12&lt;=0,"S_at_5th", I12-H12&lt;=5,"A_at_10th", I12-H12&lt;=20,"B_at_20th", DATEDIF(H12,I12,"M")&lt;=0,"C_at_31st", DATEDIF(H12,I12,"M")&gt;0,"F_after_1_month")</f>
        <v>F_after_1_month</v>
      </c>
    </row>
    <row r="13" spans="1:11" x14ac:dyDescent="0.25">
      <c r="A13">
        <f t="shared" si="0"/>
        <v>1</v>
      </c>
      <c r="B13">
        <v>2005042</v>
      </c>
      <c r="C13" s="1">
        <v>43409</v>
      </c>
      <c r="D13" s="1">
        <v>44870</v>
      </c>
      <c r="E13" s="1">
        <v>44474</v>
      </c>
      <c r="F13" s="1">
        <v>45296</v>
      </c>
      <c r="G13" s="1">
        <v>44870</v>
      </c>
      <c r="H13" s="1">
        <v>43682</v>
      </c>
      <c r="I13" s="1">
        <v>43717</v>
      </c>
      <c r="J13" t="b">
        <f t="shared" si="1"/>
        <v>0</v>
      </c>
      <c r="K13" t="str" cm="1">
        <f t="array" ref="K13">_xlfn.IFS(I13-H13&lt;=0,"S_at_5th", I13-H13&lt;=5,"A_at_10th", I13-H13&lt;=20,"B_at_20th", DATEDIF(H13,I13,"M")&lt;=0,"C_at_31st", DATEDIF(H13,I13,"M")&gt;0,"F_after_1_month")</f>
        <v>F_after_1_month</v>
      </c>
    </row>
    <row r="14" spans="1:11" x14ac:dyDescent="0.25">
      <c r="A14">
        <f t="shared" si="0"/>
        <v>1</v>
      </c>
      <c r="B14">
        <v>2005042</v>
      </c>
      <c r="C14" s="1">
        <v>43409</v>
      </c>
      <c r="D14" s="1">
        <v>44870</v>
      </c>
      <c r="E14" s="1">
        <v>44474</v>
      </c>
      <c r="F14" s="1">
        <v>45296</v>
      </c>
      <c r="G14" s="1">
        <v>44870</v>
      </c>
      <c r="H14" s="1">
        <v>43713</v>
      </c>
      <c r="I14" s="1">
        <v>43743</v>
      </c>
      <c r="J14" t="b">
        <f t="shared" si="1"/>
        <v>0</v>
      </c>
      <c r="K14" t="str" cm="1">
        <f t="array" ref="K14">_xlfn.IFS(I14-H14&lt;=0,"S_at_5th", I14-H14&lt;=5,"A_at_10th", I14-H14&lt;=20,"B_at_20th", DATEDIF(H14,I14,"M")&lt;=0,"C_at_31st", DATEDIF(H14,I14,"M")&gt;0,"F_after_1_month")</f>
        <v>F_after_1_month</v>
      </c>
    </row>
    <row r="15" spans="1:11" x14ac:dyDescent="0.25">
      <c r="A15">
        <f t="shared" si="0"/>
        <v>1</v>
      </c>
      <c r="B15">
        <v>2005042</v>
      </c>
      <c r="C15" s="1">
        <v>43409</v>
      </c>
      <c r="D15" s="1">
        <v>44870</v>
      </c>
      <c r="E15" s="1">
        <v>44474</v>
      </c>
      <c r="F15" s="1">
        <v>45296</v>
      </c>
      <c r="G15" s="1">
        <v>44870</v>
      </c>
      <c r="H15" s="1">
        <v>43743</v>
      </c>
      <c r="I15" s="1">
        <v>43746</v>
      </c>
      <c r="J15" t="b">
        <f t="shared" si="1"/>
        <v>0</v>
      </c>
      <c r="K15" t="str" cm="1">
        <f t="array" ref="K15">_xlfn.IFS(I15-H15&lt;=0,"S_at_5th", I15-H15&lt;=5,"A_at_10th", I15-H15&lt;=20,"B_at_20th", DATEDIF(H15,I15,"M")&lt;=0,"C_at_31st", DATEDIF(H15,I15,"M")&gt;0,"F_after_1_month")</f>
        <v>A_at_10th</v>
      </c>
    </row>
    <row r="16" spans="1:11" x14ac:dyDescent="0.25">
      <c r="A16">
        <f t="shared" si="0"/>
        <v>1</v>
      </c>
      <c r="B16">
        <v>2005042</v>
      </c>
      <c r="C16" s="1">
        <v>43409</v>
      </c>
      <c r="D16" s="1">
        <v>44870</v>
      </c>
      <c r="E16" s="1">
        <v>44474</v>
      </c>
      <c r="F16" s="1">
        <v>45296</v>
      </c>
      <c r="G16" s="1">
        <v>44870</v>
      </c>
      <c r="H16" s="1">
        <v>43774</v>
      </c>
      <c r="I16" s="1">
        <v>43775</v>
      </c>
      <c r="J16" t="b">
        <f t="shared" si="1"/>
        <v>0</v>
      </c>
      <c r="K16" t="str" cm="1">
        <f t="array" ref="K16">_xlfn.IFS(I16-H16&lt;=0,"S_at_5th", I16-H16&lt;=5,"A_at_10th", I16-H16&lt;=20,"B_at_20th", DATEDIF(H16,I16,"M")&lt;=0,"C_at_31st", DATEDIF(H16,I16,"M")&gt;0,"F_after_1_month")</f>
        <v>A_at_10th</v>
      </c>
    </row>
    <row r="17" spans="1:11" x14ac:dyDescent="0.25">
      <c r="A17">
        <f t="shared" si="0"/>
        <v>1</v>
      </c>
      <c r="B17">
        <v>2005042</v>
      </c>
      <c r="C17" s="1">
        <v>43409</v>
      </c>
      <c r="D17" s="1">
        <v>44870</v>
      </c>
      <c r="E17" s="1">
        <v>44474</v>
      </c>
      <c r="F17" s="1">
        <v>45296</v>
      </c>
      <c r="G17" s="1">
        <v>44870</v>
      </c>
      <c r="H17" s="1">
        <v>43804</v>
      </c>
      <c r="I17" s="1">
        <v>43805</v>
      </c>
      <c r="J17" t="b">
        <f t="shared" si="1"/>
        <v>0</v>
      </c>
      <c r="K17" t="str" cm="1">
        <f t="array" ref="K17">_xlfn.IFS(I17-H17&lt;=0,"S_at_5th", I17-H17&lt;=5,"A_at_10th", I17-H17&lt;=20,"B_at_20th", DATEDIF(H17,I17,"M")&lt;=0,"C_at_31st", DATEDIF(H17,I17,"M")&gt;0,"F_after_1_month")</f>
        <v>A_at_10th</v>
      </c>
    </row>
    <row r="18" spans="1:11" x14ac:dyDescent="0.25">
      <c r="A18">
        <f t="shared" si="0"/>
        <v>1</v>
      </c>
      <c r="B18">
        <v>2005042</v>
      </c>
      <c r="C18" s="1">
        <v>43409</v>
      </c>
      <c r="D18" s="1">
        <v>44870</v>
      </c>
      <c r="E18" s="1">
        <v>44474</v>
      </c>
      <c r="F18" s="1">
        <v>45296</v>
      </c>
      <c r="G18" s="1">
        <v>44870</v>
      </c>
      <c r="H18" s="1">
        <v>43835</v>
      </c>
      <c r="I18" s="1">
        <v>43838</v>
      </c>
      <c r="J18" t="b">
        <f t="shared" si="1"/>
        <v>0</v>
      </c>
      <c r="K18" t="str" cm="1">
        <f t="array" ref="K18">_xlfn.IFS(I18-H18&lt;=0,"S_at_5th", I18-H18&lt;=5,"A_at_10th", I18-H18&lt;=20,"B_at_20th", DATEDIF(H18,I18,"M")&lt;=0,"C_at_31st", DATEDIF(H18,I18,"M")&gt;0,"F_after_1_month")</f>
        <v>A_at_10th</v>
      </c>
    </row>
    <row r="19" spans="1:11" x14ac:dyDescent="0.25">
      <c r="A19">
        <f t="shared" si="0"/>
        <v>1</v>
      </c>
      <c r="B19">
        <v>2005042</v>
      </c>
      <c r="C19" s="1">
        <v>43409</v>
      </c>
      <c r="D19" s="1">
        <v>44870</v>
      </c>
      <c r="E19" s="1">
        <v>44474</v>
      </c>
      <c r="F19" s="1">
        <v>45296</v>
      </c>
      <c r="G19" s="1">
        <v>44870</v>
      </c>
      <c r="H19" s="1">
        <v>43866</v>
      </c>
      <c r="I19" s="1">
        <v>43871</v>
      </c>
      <c r="J19" t="b">
        <f t="shared" si="1"/>
        <v>0</v>
      </c>
      <c r="K19" t="str" cm="1">
        <f t="array" ref="K19">_xlfn.IFS(I19-H19&lt;=0,"S_at_5th", I19-H19&lt;=5,"A_at_10th", I19-H19&lt;=20,"B_at_20th", DATEDIF(H19,I19,"M")&lt;=0,"C_at_31st", DATEDIF(H19,I19,"M")&gt;0,"F_after_1_month")</f>
        <v>A_at_10th</v>
      </c>
    </row>
    <row r="20" spans="1:11" x14ac:dyDescent="0.25">
      <c r="A20">
        <f t="shared" si="0"/>
        <v>1</v>
      </c>
      <c r="B20">
        <v>2005042</v>
      </c>
      <c r="C20" s="1">
        <v>43409</v>
      </c>
      <c r="D20" s="1">
        <v>44870</v>
      </c>
      <c r="E20" s="1">
        <v>44474</v>
      </c>
      <c r="F20" s="1">
        <v>45296</v>
      </c>
      <c r="G20" s="1">
        <v>44870</v>
      </c>
      <c r="H20" s="1">
        <v>43895</v>
      </c>
      <c r="I20" s="1">
        <v>43900</v>
      </c>
      <c r="J20" t="b">
        <f t="shared" si="1"/>
        <v>0</v>
      </c>
      <c r="K20" t="str" cm="1">
        <f t="array" ref="K20">_xlfn.IFS(I20-H20&lt;=0,"S_at_5th", I20-H20&lt;=5,"A_at_10th", I20-H20&lt;=20,"B_at_20th", DATEDIF(H20,I20,"M")&lt;=0,"C_at_31st", DATEDIF(H20,I20,"M")&gt;0,"F_after_1_month")</f>
        <v>A_at_10th</v>
      </c>
    </row>
    <row r="21" spans="1:11" x14ac:dyDescent="0.25">
      <c r="A21">
        <f t="shared" si="0"/>
        <v>1</v>
      </c>
      <c r="B21">
        <v>2005042</v>
      </c>
      <c r="C21" s="1">
        <v>43409</v>
      </c>
      <c r="D21" s="1">
        <v>44870</v>
      </c>
      <c r="E21" s="1">
        <v>44474</v>
      </c>
      <c r="F21" s="1">
        <v>45296</v>
      </c>
      <c r="G21" s="1">
        <v>44870</v>
      </c>
      <c r="H21" s="1">
        <v>43926</v>
      </c>
      <c r="I21" s="1">
        <v>43941</v>
      </c>
      <c r="J21" t="b">
        <f t="shared" si="1"/>
        <v>0</v>
      </c>
      <c r="K21" t="str" cm="1">
        <f t="array" ref="K21">_xlfn.IFS(I21-H21&lt;=0,"S_at_5th", I21-H21&lt;=5,"A_at_10th", I21-H21&lt;=20,"B_at_20th", DATEDIF(H21,I21,"M")&lt;=0,"C_at_31st", DATEDIF(H21,I21,"M")&gt;0,"F_after_1_month")</f>
        <v>B_at_20th</v>
      </c>
    </row>
    <row r="22" spans="1:11" x14ac:dyDescent="0.25">
      <c r="A22">
        <f t="shared" si="0"/>
        <v>1</v>
      </c>
      <c r="B22">
        <v>2005042</v>
      </c>
      <c r="C22" s="1">
        <v>43409</v>
      </c>
      <c r="D22" s="1">
        <v>44870</v>
      </c>
      <c r="E22" s="1">
        <v>44474</v>
      </c>
      <c r="F22" s="1">
        <v>45296</v>
      </c>
      <c r="G22" s="1">
        <v>44870</v>
      </c>
      <c r="H22" s="1">
        <v>43956</v>
      </c>
      <c r="I22" s="1">
        <v>43959</v>
      </c>
      <c r="J22" t="b">
        <f t="shared" si="1"/>
        <v>0</v>
      </c>
      <c r="K22" t="str" cm="1">
        <f t="array" ref="K22">_xlfn.IFS(I22-H22&lt;=0,"S_at_5th", I22-H22&lt;=5,"A_at_10th", I22-H22&lt;=20,"B_at_20th", DATEDIF(H22,I22,"M")&lt;=0,"C_at_31st", DATEDIF(H22,I22,"M")&gt;0,"F_after_1_month")</f>
        <v>A_at_10th</v>
      </c>
    </row>
    <row r="23" spans="1:11" x14ac:dyDescent="0.25">
      <c r="A23">
        <f t="shared" si="0"/>
        <v>1</v>
      </c>
      <c r="B23">
        <v>2005042</v>
      </c>
      <c r="C23" s="1">
        <v>43409</v>
      </c>
      <c r="D23" s="1">
        <v>44870</v>
      </c>
      <c r="E23" s="1">
        <v>44474</v>
      </c>
      <c r="F23" s="1">
        <v>45296</v>
      </c>
      <c r="G23" s="1">
        <v>44870</v>
      </c>
      <c r="H23" s="1">
        <v>43987</v>
      </c>
      <c r="I23" s="1">
        <v>43990</v>
      </c>
      <c r="J23" t="b">
        <f t="shared" si="1"/>
        <v>0</v>
      </c>
      <c r="K23" t="str" cm="1">
        <f t="array" ref="K23">_xlfn.IFS(I23-H23&lt;=0,"S_at_5th", I23-H23&lt;=5,"A_at_10th", I23-H23&lt;=20,"B_at_20th", DATEDIF(H23,I23,"M")&lt;=0,"C_at_31st", DATEDIF(H23,I23,"M")&gt;0,"F_after_1_month")</f>
        <v>A_at_10th</v>
      </c>
    </row>
    <row r="24" spans="1:11" x14ac:dyDescent="0.25">
      <c r="A24">
        <f t="shared" si="0"/>
        <v>1</v>
      </c>
      <c r="B24">
        <v>2005042</v>
      </c>
      <c r="C24" s="1">
        <v>43409</v>
      </c>
      <c r="D24" s="1">
        <v>44870</v>
      </c>
      <c r="E24" s="1">
        <v>44474</v>
      </c>
      <c r="F24" s="1">
        <v>45296</v>
      </c>
      <c r="G24" s="1">
        <v>44870</v>
      </c>
      <c r="H24" s="1">
        <v>44017</v>
      </c>
      <c r="I24" s="1">
        <v>44021</v>
      </c>
      <c r="J24" t="b">
        <f t="shared" si="1"/>
        <v>0</v>
      </c>
      <c r="K24" t="str" cm="1">
        <f t="array" ref="K24">_xlfn.IFS(I24-H24&lt;=0,"S_at_5th", I24-H24&lt;=5,"A_at_10th", I24-H24&lt;=20,"B_at_20th", DATEDIF(H24,I24,"M")&lt;=0,"C_at_31st", DATEDIF(H24,I24,"M")&gt;0,"F_after_1_month")</f>
        <v>A_at_10th</v>
      </c>
    </row>
    <row r="25" spans="1:11" x14ac:dyDescent="0.25">
      <c r="A25">
        <f t="shared" si="0"/>
        <v>1</v>
      </c>
      <c r="B25">
        <v>2005042</v>
      </c>
      <c r="C25" s="1">
        <v>43409</v>
      </c>
      <c r="D25" s="1">
        <v>44870</v>
      </c>
      <c r="E25" s="1">
        <v>44474</v>
      </c>
      <c r="F25" s="1">
        <v>45296</v>
      </c>
      <c r="G25" s="1">
        <v>44870</v>
      </c>
      <c r="H25" s="1">
        <v>44048</v>
      </c>
      <c r="I25" s="1">
        <v>44051</v>
      </c>
      <c r="J25" t="b">
        <f t="shared" si="1"/>
        <v>0</v>
      </c>
      <c r="K25" t="str" cm="1">
        <f t="array" ref="K25">_xlfn.IFS(I25-H25&lt;=0,"S_at_5th", I25-H25&lt;=5,"A_at_10th", I25-H25&lt;=20,"B_at_20th", DATEDIF(H25,I25,"M")&lt;=0,"C_at_31st", DATEDIF(H25,I25,"M")&gt;0,"F_after_1_month")</f>
        <v>A_at_10th</v>
      </c>
    </row>
    <row r="26" spans="1:11" x14ac:dyDescent="0.25">
      <c r="A26">
        <f t="shared" si="0"/>
        <v>1</v>
      </c>
      <c r="B26">
        <v>2005042</v>
      </c>
      <c r="C26" s="1">
        <v>43409</v>
      </c>
      <c r="D26" s="1">
        <v>44870</v>
      </c>
      <c r="E26" s="1">
        <v>44474</v>
      </c>
      <c r="F26" s="1">
        <v>45296</v>
      </c>
      <c r="G26" s="1">
        <v>44870</v>
      </c>
      <c r="H26" s="1">
        <v>44079</v>
      </c>
      <c r="I26" s="1">
        <v>44084</v>
      </c>
      <c r="J26" t="b">
        <f t="shared" si="1"/>
        <v>0</v>
      </c>
      <c r="K26" t="str" cm="1">
        <f t="array" ref="K26">_xlfn.IFS(I26-H26&lt;=0,"S_at_5th", I26-H26&lt;=5,"A_at_10th", I26-H26&lt;=20,"B_at_20th", DATEDIF(H26,I26,"M")&lt;=0,"C_at_31st", DATEDIF(H26,I26,"M")&gt;0,"F_after_1_month")</f>
        <v>A_at_10th</v>
      </c>
    </row>
    <row r="27" spans="1:11" x14ac:dyDescent="0.25">
      <c r="A27">
        <f t="shared" si="0"/>
        <v>1</v>
      </c>
      <c r="B27">
        <v>2005042</v>
      </c>
      <c r="C27" s="1">
        <v>43409</v>
      </c>
      <c r="D27" s="1">
        <v>44870</v>
      </c>
      <c r="E27" s="1">
        <v>44474</v>
      </c>
      <c r="F27" s="1">
        <v>45296</v>
      </c>
      <c r="G27" s="1">
        <v>44870</v>
      </c>
      <c r="H27" s="1">
        <v>44109</v>
      </c>
      <c r="I27" s="1">
        <v>44130</v>
      </c>
      <c r="J27" t="b">
        <f t="shared" si="1"/>
        <v>0</v>
      </c>
      <c r="K27" t="str" cm="1">
        <f t="array" ref="K27">_xlfn.IFS(I27-H27&lt;=0,"S_at_5th", I27-H27&lt;=5,"A_at_10th", I27-H27&lt;=20,"B_at_20th", DATEDIF(H27,I27,"M")&lt;=0,"C_at_31st", DATEDIF(H27,I27,"M")&gt;0,"F_after_1_month")</f>
        <v>C_at_31st</v>
      </c>
    </row>
    <row r="28" spans="1:11" x14ac:dyDescent="0.25">
      <c r="A28">
        <f t="shared" si="0"/>
        <v>1</v>
      </c>
      <c r="B28">
        <v>2005042</v>
      </c>
      <c r="C28" s="1">
        <v>43409</v>
      </c>
      <c r="D28" s="1">
        <v>44870</v>
      </c>
      <c r="E28" s="1">
        <v>44474</v>
      </c>
      <c r="F28" s="1">
        <v>45296</v>
      </c>
      <c r="G28" s="1">
        <v>44870</v>
      </c>
      <c r="H28" s="1">
        <v>44140</v>
      </c>
      <c r="I28" s="1">
        <v>44145</v>
      </c>
      <c r="J28" t="b">
        <f t="shared" si="1"/>
        <v>0</v>
      </c>
      <c r="K28" t="str" cm="1">
        <f t="array" ref="K28">_xlfn.IFS(I28-H28&lt;=0,"S_at_5th", I28-H28&lt;=5,"A_at_10th", I28-H28&lt;=20,"B_at_20th", DATEDIF(H28,I28,"M")&lt;=0,"C_at_31st", DATEDIF(H28,I28,"M")&gt;0,"F_after_1_month")</f>
        <v>A_at_10th</v>
      </c>
    </row>
    <row r="29" spans="1:11" x14ac:dyDescent="0.25">
      <c r="A29">
        <f t="shared" si="0"/>
        <v>1</v>
      </c>
      <c r="B29">
        <v>2005042</v>
      </c>
      <c r="C29" s="1">
        <v>43409</v>
      </c>
      <c r="D29" s="1">
        <v>44870</v>
      </c>
      <c r="E29" s="1">
        <v>44474</v>
      </c>
      <c r="F29" s="1">
        <v>45296</v>
      </c>
      <c r="G29" s="1">
        <v>44870</v>
      </c>
      <c r="H29" s="1">
        <v>44170</v>
      </c>
      <c r="I29" s="1">
        <v>44175</v>
      </c>
      <c r="J29" t="b">
        <f t="shared" si="1"/>
        <v>0</v>
      </c>
      <c r="K29" t="str" cm="1">
        <f t="array" ref="K29">_xlfn.IFS(I29-H29&lt;=0,"S_at_5th", I29-H29&lt;=5,"A_at_10th", I29-H29&lt;=20,"B_at_20th", DATEDIF(H29,I29,"M")&lt;=0,"C_at_31st", DATEDIF(H29,I29,"M")&gt;0,"F_after_1_month")</f>
        <v>A_at_10th</v>
      </c>
    </row>
    <row r="30" spans="1:11" x14ac:dyDescent="0.25">
      <c r="A30">
        <f t="shared" si="0"/>
        <v>1</v>
      </c>
      <c r="B30" s="2">
        <v>2005042</v>
      </c>
      <c r="C30" s="3">
        <v>43409</v>
      </c>
      <c r="D30" s="3">
        <v>44870</v>
      </c>
      <c r="E30" s="3">
        <v>44474</v>
      </c>
      <c r="F30" s="3">
        <v>45296</v>
      </c>
      <c r="G30" s="3">
        <v>44870</v>
      </c>
      <c r="H30" s="3">
        <v>44201</v>
      </c>
      <c r="I30" s="3">
        <v>44207</v>
      </c>
      <c r="J30" t="b">
        <f t="shared" si="1"/>
        <v>0</v>
      </c>
      <c r="K30" t="str" cm="1">
        <f t="array" ref="K30">_xlfn.IFS(I30-H30&lt;=0,"S_at_5th", I30-H30&lt;=5,"A_at_10th", I30-H30&lt;=20,"B_at_20th", DATEDIF(H30,I30,"M")&lt;=0,"C_at_31st", DATEDIF(H30,I30,"M")&gt;0,"F_after_1_month")</f>
        <v>B_at_20th</v>
      </c>
    </row>
    <row r="31" spans="1:11" x14ac:dyDescent="0.25">
      <c r="A31">
        <f t="shared" si="0"/>
        <v>1</v>
      </c>
      <c r="B31">
        <v>2005042</v>
      </c>
      <c r="C31" s="1">
        <v>43409</v>
      </c>
      <c r="D31" s="1">
        <v>44870</v>
      </c>
      <c r="E31" s="1">
        <v>44474</v>
      </c>
      <c r="F31" s="1">
        <v>45296</v>
      </c>
      <c r="G31" s="1">
        <v>44870</v>
      </c>
      <c r="H31" s="1">
        <v>44232</v>
      </c>
      <c r="I31" s="1">
        <v>44237</v>
      </c>
      <c r="J31" t="b">
        <f t="shared" si="1"/>
        <v>0</v>
      </c>
      <c r="K31" t="str" cm="1">
        <f t="array" ref="K31">_xlfn.IFS(I31-H31&lt;=0,"S_at_5th", I31-H31&lt;=5,"A_at_10th", I31-H31&lt;=20,"B_at_20th", DATEDIF(H31,I31,"M")&lt;=0,"C_at_31st", DATEDIF(H31,I31,"M")&gt;0,"F_after_1_month")</f>
        <v>A_at_10th</v>
      </c>
    </row>
    <row r="32" spans="1:11" x14ac:dyDescent="0.25">
      <c r="A32">
        <f t="shared" si="0"/>
        <v>1</v>
      </c>
      <c r="B32">
        <v>2005042</v>
      </c>
      <c r="C32" s="1">
        <v>43409</v>
      </c>
      <c r="D32" s="1">
        <v>44870</v>
      </c>
      <c r="E32" s="1">
        <v>44474</v>
      </c>
      <c r="F32" s="1">
        <v>45296</v>
      </c>
      <c r="G32" s="1">
        <v>44870</v>
      </c>
      <c r="H32" s="1">
        <v>44260</v>
      </c>
      <c r="I32" s="1">
        <v>44264</v>
      </c>
      <c r="J32" t="b">
        <f t="shared" si="1"/>
        <v>0</v>
      </c>
      <c r="K32" t="str" cm="1">
        <f t="array" ref="K32">_xlfn.IFS(I32-H32&lt;=0,"S_at_5th", I32-H32&lt;=5,"A_at_10th", I32-H32&lt;=20,"B_at_20th", DATEDIF(H32,I32,"M")&lt;=0,"C_at_31st", DATEDIF(H32,I32,"M")&gt;0,"F_after_1_month")</f>
        <v>A_at_10th</v>
      </c>
    </row>
    <row r="33" spans="1:11" x14ac:dyDescent="0.25">
      <c r="A33">
        <f t="shared" si="0"/>
        <v>1</v>
      </c>
      <c r="B33">
        <v>2005042</v>
      </c>
      <c r="C33" s="1">
        <v>43409</v>
      </c>
      <c r="D33" s="1">
        <v>44870</v>
      </c>
      <c r="E33" s="1">
        <v>44474</v>
      </c>
      <c r="F33" s="1">
        <v>45296</v>
      </c>
      <c r="G33" s="1">
        <v>44870</v>
      </c>
      <c r="H33" s="1">
        <v>44291</v>
      </c>
      <c r="I33" s="1">
        <v>44338</v>
      </c>
      <c r="J33" t="b">
        <f t="shared" si="1"/>
        <v>0</v>
      </c>
      <c r="K33" t="str" cm="1">
        <f t="array" ref="K33">_xlfn.IFS(I33-H33&lt;=0,"S_at_5th", I33-H33&lt;=5,"A_at_10th", I33-H33&lt;=20,"B_at_20th", DATEDIF(H33,I33,"M")&lt;=0,"C_at_31st", DATEDIF(H33,I33,"M")&gt;0,"F_after_1_month")</f>
        <v>F_after_1_month</v>
      </c>
    </row>
    <row r="34" spans="1:11" x14ac:dyDescent="0.25">
      <c r="A34">
        <f t="shared" si="0"/>
        <v>1</v>
      </c>
      <c r="B34">
        <v>2005042</v>
      </c>
      <c r="C34" s="1">
        <v>43409</v>
      </c>
      <c r="D34" s="1">
        <v>44870</v>
      </c>
      <c r="E34" s="1">
        <v>44474</v>
      </c>
      <c r="F34" s="1">
        <v>45296</v>
      </c>
      <c r="G34" s="1">
        <v>44870</v>
      </c>
      <c r="H34" s="1">
        <v>44321</v>
      </c>
      <c r="J34" t="b">
        <f t="shared" si="1"/>
        <v>0</v>
      </c>
      <c r="K34" t="str" cm="1">
        <f t="array" ref="K34">_xlfn.IFS(I34-H34&lt;=0,"S_at_5th", I34-H34&lt;=5,"A_at_10th", I34-H34&lt;=20,"B_at_20th", DATEDIF(H34,I34,"M")&lt;=0,"C_at_31st", DATEDIF(H34,I34,"M")&gt;0,"F_after_1_month")</f>
        <v>S_at_5th</v>
      </c>
    </row>
    <row r="35" spans="1:11" x14ac:dyDescent="0.25">
      <c r="A35">
        <f t="shared" si="0"/>
        <v>1</v>
      </c>
      <c r="B35">
        <v>2005042</v>
      </c>
      <c r="C35" s="1">
        <v>43409</v>
      </c>
      <c r="D35" s="1">
        <v>44870</v>
      </c>
      <c r="E35" s="1">
        <v>44474</v>
      </c>
      <c r="F35" s="1">
        <v>45296</v>
      </c>
      <c r="G35" s="1">
        <v>44870</v>
      </c>
      <c r="H35" s="1">
        <v>44352</v>
      </c>
      <c r="J35" t="b">
        <f t="shared" si="1"/>
        <v>0</v>
      </c>
      <c r="K35" t="str" cm="1">
        <f t="array" ref="K35">_xlfn.IFS(I35-H35&lt;=0,"S_at_5th", I35-H35&lt;=5,"A_at_10th", I35-H35&lt;=20,"B_at_20th", DATEDIF(H35,I35,"M")&lt;=0,"C_at_31st", DATEDIF(H35,I35,"M")&gt;0,"F_after_1_month")</f>
        <v>S_at_5th</v>
      </c>
    </row>
    <row r="36" spans="1:11" x14ac:dyDescent="0.25">
      <c r="A36">
        <f t="shared" si="0"/>
        <v>1</v>
      </c>
      <c r="B36">
        <v>2005042</v>
      </c>
      <c r="C36" s="1">
        <v>43409</v>
      </c>
      <c r="D36" s="1">
        <v>44870</v>
      </c>
      <c r="E36" s="1">
        <v>44474</v>
      </c>
      <c r="F36" s="1">
        <v>45296</v>
      </c>
      <c r="G36" s="1">
        <v>44870</v>
      </c>
      <c r="H36" s="1">
        <v>44382</v>
      </c>
      <c r="J36" t="b">
        <f t="shared" si="1"/>
        <v>0</v>
      </c>
      <c r="K36" t="str" cm="1">
        <f t="array" ref="K36">_xlfn.IFS(I36-H36&lt;=0,"S_at_5th", I36-H36&lt;=5,"A_at_10th", I36-H36&lt;=20,"B_at_20th", DATEDIF(H36,I36,"M")&lt;=0,"C_at_31st", DATEDIF(H36,I36,"M")&gt;0,"F_after_1_month")</f>
        <v>S_at_5th</v>
      </c>
    </row>
    <row r="37" spans="1:11" x14ac:dyDescent="0.25">
      <c r="A37">
        <f t="shared" si="0"/>
        <v>1</v>
      </c>
      <c r="B37">
        <v>2005042</v>
      </c>
      <c r="C37" s="1">
        <v>43409</v>
      </c>
      <c r="D37" s="1">
        <v>44870</v>
      </c>
      <c r="E37" s="1">
        <v>44474</v>
      </c>
      <c r="F37" s="1">
        <v>45296</v>
      </c>
      <c r="G37" s="1">
        <v>44870</v>
      </c>
      <c r="H37" s="1">
        <v>44413</v>
      </c>
      <c r="J37" t="b">
        <f t="shared" si="1"/>
        <v>0</v>
      </c>
      <c r="K37" t="str" cm="1">
        <f t="array" ref="K37">_xlfn.IFS(I37-H37&lt;=0,"S_at_5th", I37-H37&lt;=5,"A_at_10th", I37-H37&lt;=20,"B_at_20th", DATEDIF(H37,I37,"M")&lt;=0,"C_at_31st", DATEDIF(H37,I37,"M")&gt;0,"F_after_1_month")</f>
        <v>S_at_5th</v>
      </c>
    </row>
    <row r="38" spans="1:11" x14ac:dyDescent="0.25">
      <c r="A38">
        <f t="shared" si="0"/>
        <v>1</v>
      </c>
      <c r="B38">
        <v>2005042</v>
      </c>
      <c r="C38" s="1">
        <v>43409</v>
      </c>
      <c r="D38" s="1">
        <v>44870</v>
      </c>
      <c r="E38" s="1">
        <v>44474</v>
      </c>
      <c r="F38" s="1">
        <v>45296</v>
      </c>
      <c r="G38" s="1">
        <v>44870</v>
      </c>
      <c r="H38" s="1">
        <v>44444</v>
      </c>
      <c r="J38" t="b">
        <f t="shared" si="1"/>
        <v>0</v>
      </c>
      <c r="K38" t="str" cm="1">
        <f t="array" ref="K38">_xlfn.IFS(I38-H38&lt;=0,"S_at_5th", I38-H38&lt;=5,"A_at_10th", I38-H38&lt;=20,"B_at_20th", DATEDIF(H38,I38,"M")&lt;=0,"C_at_31st", DATEDIF(H38,I38,"M")&gt;0,"F_after_1_month")</f>
        <v>S_at_5th</v>
      </c>
    </row>
    <row r="39" spans="1:11" x14ac:dyDescent="0.25">
      <c r="A39">
        <f t="shared" si="0"/>
        <v>1</v>
      </c>
      <c r="B39">
        <v>2005042</v>
      </c>
      <c r="C39" s="1">
        <v>43409</v>
      </c>
      <c r="D39" s="1">
        <v>44870</v>
      </c>
      <c r="E39" s="1">
        <v>44474</v>
      </c>
      <c r="F39" s="1">
        <v>45296</v>
      </c>
      <c r="G39" s="1">
        <v>44870</v>
      </c>
      <c r="H39" s="1">
        <v>44474</v>
      </c>
      <c r="J39" t="b">
        <f t="shared" si="1"/>
        <v>1</v>
      </c>
      <c r="K39" t="str" cm="1">
        <f t="array" ref="K39">_xlfn.IFS(I39-H39&lt;=0,"S_at_5th", I39-H39&lt;=5,"A_at_10th", I39-H39&lt;=20,"B_at_20th", DATEDIF(H39,I39,"M")&lt;=0,"C_at_31st", DATEDIF(H39,I39,"M")&gt;0,"F_after_1_month")</f>
        <v>S_at_5th</v>
      </c>
    </row>
    <row r="40" spans="1:11" x14ac:dyDescent="0.25">
      <c r="A40">
        <f t="shared" si="0"/>
        <v>1</v>
      </c>
      <c r="B40">
        <v>2005042</v>
      </c>
      <c r="C40" s="1">
        <v>43409</v>
      </c>
      <c r="D40" s="1">
        <v>44870</v>
      </c>
      <c r="E40" s="1">
        <v>44474</v>
      </c>
      <c r="F40" s="1">
        <v>45296</v>
      </c>
      <c r="G40" s="1">
        <v>44870</v>
      </c>
      <c r="H40" s="1">
        <v>44505</v>
      </c>
      <c r="J40" t="b">
        <f t="shared" si="1"/>
        <v>1</v>
      </c>
      <c r="K40" t="str" cm="1">
        <f t="array" ref="K40">_xlfn.IFS(I40-H40&lt;=0,"S_at_5th", I40-H40&lt;=5,"A_at_10th", I40-H40&lt;=20,"B_at_20th", DATEDIF(H40,I40,"M")&lt;=0,"C_at_31st", DATEDIF(H40,I40,"M")&gt;0,"F_after_1_month")</f>
        <v>S_at_5th</v>
      </c>
    </row>
    <row r="41" spans="1:11" x14ac:dyDescent="0.25">
      <c r="A41">
        <f t="shared" si="0"/>
        <v>1</v>
      </c>
      <c r="B41">
        <v>2005042</v>
      </c>
      <c r="C41" s="1">
        <v>43409</v>
      </c>
      <c r="D41" s="1">
        <v>44870</v>
      </c>
      <c r="E41" s="1">
        <v>44474</v>
      </c>
      <c r="F41" s="1">
        <v>45296</v>
      </c>
      <c r="G41" s="1">
        <v>44870</v>
      </c>
      <c r="H41" s="1">
        <v>44535</v>
      </c>
      <c r="I41" s="1">
        <v>44551</v>
      </c>
      <c r="J41" t="b">
        <f t="shared" si="1"/>
        <v>1</v>
      </c>
      <c r="K41" t="str" cm="1">
        <f t="array" ref="K41">_xlfn.IFS(I41-H41&lt;=0,"S_at_5th", I41-H41&lt;=5,"A_at_10th", I41-H41&lt;=20,"B_at_20th", DATEDIF(H41,I41,"M")&lt;=0,"C_at_31st", DATEDIF(H41,I41,"M")&gt;0,"F_after_1_month")</f>
        <v>B_at_20th</v>
      </c>
    </row>
    <row r="42" spans="1:11" x14ac:dyDescent="0.25">
      <c r="A42">
        <f t="shared" si="0"/>
        <v>1</v>
      </c>
      <c r="B42">
        <v>2005042</v>
      </c>
      <c r="C42" s="1">
        <v>43409</v>
      </c>
      <c r="D42" s="1">
        <v>44870</v>
      </c>
      <c r="E42" s="1">
        <v>44474</v>
      </c>
      <c r="F42" s="1">
        <v>45296</v>
      </c>
      <c r="G42" s="1">
        <v>44870</v>
      </c>
      <c r="H42" s="1">
        <v>44566</v>
      </c>
      <c r="I42" s="1">
        <v>44573</v>
      </c>
      <c r="J42" t="b">
        <f t="shared" si="1"/>
        <v>1</v>
      </c>
      <c r="K42" t="str" cm="1">
        <f t="array" ref="K42">_xlfn.IFS(I42-H42&lt;=0,"S_at_5th", I42-H42&lt;=5,"A_at_10th", I42-H42&lt;=20,"B_at_20th", DATEDIF(H42,I42,"M")&lt;=0,"C_at_31st", DATEDIF(H42,I42,"M")&gt;0,"F_after_1_month")</f>
        <v>B_at_20th</v>
      </c>
    </row>
    <row r="43" spans="1:11" x14ac:dyDescent="0.25">
      <c r="A43">
        <f t="shared" si="0"/>
        <v>1</v>
      </c>
      <c r="B43">
        <v>2005042</v>
      </c>
      <c r="C43" s="1">
        <v>43409</v>
      </c>
      <c r="D43" s="1">
        <v>44870</v>
      </c>
      <c r="E43" s="1">
        <v>44474</v>
      </c>
      <c r="F43" s="1">
        <v>45296</v>
      </c>
      <c r="G43" s="1">
        <v>44870</v>
      </c>
      <c r="H43" s="1">
        <v>44597</v>
      </c>
      <c r="I43" s="1">
        <v>44661</v>
      </c>
      <c r="J43" t="b">
        <f t="shared" si="1"/>
        <v>1</v>
      </c>
      <c r="K43" t="str" cm="1">
        <f t="array" ref="K43">_xlfn.IFS(I43-H43&lt;=0,"S_at_5th", I43-H43&lt;=5,"A_at_10th", I43-H43&lt;=20,"B_at_20th", DATEDIF(H43,I43,"M")&lt;=0,"C_at_31st", DATEDIF(H43,I43,"M")&gt;0,"F_after_1_month")</f>
        <v>F_after_1_month</v>
      </c>
    </row>
    <row r="44" spans="1:11" x14ac:dyDescent="0.25">
      <c r="A44">
        <f t="shared" si="0"/>
        <v>1</v>
      </c>
      <c r="B44">
        <v>2005042</v>
      </c>
      <c r="C44" s="1">
        <v>43409</v>
      </c>
      <c r="D44" s="1">
        <v>44870</v>
      </c>
      <c r="E44" s="1">
        <v>44474</v>
      </c>
      <c r="F44" s="1">
        <v>45296</v>
      </c>
      <c r="G44" s="1">
        <v>44870</v>
      </c>
      <c r="H44" s="1">
        <v>44625</v>
      </c>
      <c r="I44" s="1">
        <v>44661</v>
      </c>
      <c r="J44" t="b">
        <f t="shared" si="1"/>
        <v>1</v>
      </c>
      <c r="K44" t="str" cm="1">
        <f t="array" ref="K44">_xlfn.IFS(I44-H44&lt;=0,"S_at_5th", I44-H44&lt;=5,"A_at_10th", I44-H44&lt;=20,"B_at_20th", DATEDIF(H44,I44,"M")&lt;=0,"C_at_31st", DATEDIF(H44,I44,"M")&gt;0,"F_after_1_month")</f>
        <v>F_after_1_month</v>
      </c>
    </row>
    <row r="45" spans="1:11" x14ac:dyDescent="0.25">
      <c r="A45">
        <f t="shared" si="0"/>
        <v>1</v>
      </c>
      <c r="B45">
        <v>2005042</v>
      </c>
      <c r="C45" s="1">
        <v>43409</v>
      </c>
      <c r="D45" s="1">
        <v>44870</v>
      </c>
      <c r="E45" s="1">
        <v>44474</v>
      </c>
      <c r="F45" s="1">
        <v>45296</v>
      </c>
      <c r="G45" s="1">
        <v>44870</v>
      </c>
      <c r="H45" s="1">
        <v>44656</v>
      </c>
      <c r="I45" s="1">
        <v>44687</v>
      </c>
      <c r="J45" t="b">
        <f t="shared" si="1"/>
        <v>1</v>
      </c>
      <c r="K45" t="str" cm="1">
        <f t="array" ref="K45">_xlfn.IFS(I45-H45&lt;=0,"S_at_5th", I45-H45&lt;=5,"A_at_10th", I45-H45&lt;=20,"B_at_20th", DATEDIF(H45,I45,"M")&lt;=0,"C_at_31st", DATEDIF(H45,I45,"M")&gt;0,"F_after_1_month")</f>
        <v>F_after_1_month</v>
      </c>
    </row>
    <row r="46" spans="1:11" x14ac:dyDescent="0.25">
      <c r="A46">
        <f t="shared" si="0"/>
        <v>1</v>
      </c>
      <c r="B46">
        <v>2005042</v>
      </c>
      <c r="C46" s="1">
        <v>43409</v>
      </c>
      <c r="D46" s="1">
        <v>44870</v>
      </c>
      <c r="E46" s="1">
        <v>44474</v>
      </c>
      <c r="F46" s="1">
        <v>45296</v>
      </c>
      <c r="G46" s="1">
        <v>44870</v>
      </c>
      <c r="H46" s="1">
        <v>44686</v>
      </c>
      <c r="I46" s="1">
        <v>44691</v>
      </c>
      <c r="J46" t="b">
        <f t="shared" si="1"/>
        <v>1</v>
      </c>
      <c r="K46" t="str" cm="1">
        <f t="array" ref="K46">_xlfn.IFS(I46-H46&lt;=0,"S_at_5th", I46-H46&lt;=5,"A_at_10th", I46-H46&lt;=20,"B_at_20th", DATEDIF(H46,I46,"M")&lt;=0,"C_at_31st", DATEDIF(H46,I46,"M")&gt;0,"F_after_1_month")</f>
        <v>A_at_10th</v>
      </c>
    </row>
    <row r="47" spans="1:11" x14ac:dyDescent="0.25">
      <c r="A47">
        <f t="shared" si="0"/>
        <v>1</v>
      </c>
      <c r="B47">
        <v>2005042</v>
      </c>
      <c r="C47" s="1">
        <v>43409</v>
      </c>
      <c r="D47" s="1">
        <v>44870</v>
      </c>
      <c r="E47" s="1">
        <v>44474</v>
      </c>
      <c r="F47" s="1">
        <v>45296</v>
      </c>
      <c r="G47" s="1">
        <v>44870</v>
      </c>
      <c r="H47" s="1">
        <v>44717</v>
      </c>
      <c r="I47" s="1">
        <v>44771</v>
      </c>
      <c r="J47" t="b">
        <f t="shared" si="1"/>
        <v>1</v>
      </c>
      <c r="K47" t="str" cm="1">
        <f t="array" ref="K47">_xlfn.IFS(I47-H47&lt;=0,"S_at_5th", I47-H47&lt;=5,"A_at_10th", I47-H47&lt;=20,"B_at_20th", DATEDIF(H47,I47,"M")&lt;=0,"C_at_31st", DATEDIF(H47,I47,"M")&gt;0,"F_after_1_month")</f>
        <v>F_after_1_month</v>
      </c>
    </row>
    <row r="48" spans="1:11" x14ac:dyDescent="0.25">
      <c r="A48">
        <f t="shared" si="0"/>
        <v>1</v>
      </c>
      <c r="B48">
        <v>2005042</v>
      </c>
      <c r="C48" s="1">
        <v>43409</v>
      </c>
      <c r="D48" s="1">
        <v>44870</v>
      </c>
      <c r="E48" s="1">
        <v>44474</v>
      </c>
      <c r="F48" s="1">
        <v>45296</v>
      </c>
      <c r="G48" s="1">
        <v>44870</v>
      </c>
      <c r="H48" s="1">
        <v>44747</v>
      </c>
      <c r="I48" s="1">
        <v>44771</v>
      </c>
      <c r="J48" t="b">
        <f t="shared" si="1"/>
        <v>1</v>
      </c>
      <c r="K48" t="str" cm="1">
        <f t="array" ref="K48">_xlfn.IFS(I48-H48&lt;=0,"S_at_5th", I48-H48&lt;=5,"A_at_10th", I48-H48&lt;=20,"B_at_20th", DATEDIF(H48,I48,"M")&lt;=0,"C_at_31st", DATEDIF(H48,I48,"M")&gt;0,"F_after_1_month")</f>
        <v>C_at_31st</v>
      </c>
    </row>
    <row r="49" spans="1:11" x14ac:dyDescent="0.25">
      <c r="A49">
        <f t="shared" si="0"/>
        <v>1</v>
      </c>
      <c r="B49">
        <v>2005042</v>
      </c>
      <c r="C49" s="1">
        <v>43409</v>
      </c>
      <c r="D49" s="1">
        <v>44870</v>
      </c>
      <c r="E49" s="1">
        <v>44474</v>
      </c>
      <c r="F49" s="1">
        <v>45296</v>
      </c>
      <c r="G49" s="1">
        <v>44870</v>
      </c>
      <c r="H49" s="1">
        <v>44778</v>
      </c>
      <c r="J49" t="b">
        <f t="shared" si="1"/>
        <v>1</v>
      </c>
      <c r="K49" t="str" cm="1">
        <f t="array" ref="K49">_xlfn.IFS(I49-H49&lt;=0,"S_at_5th", I49-H49&lt;=5,"A_at_10th", I49-H49&lt;=20,"B_at_20th", DATEDIF(H49,I49,"M")&lt;=0,"C_at_31st", DATEDIF(H49,I49,"M")&gt;0,"F_after_1_month")</f>
        <v>S_at_5th</v>
      </c>
    </row>
    <row r="50" spans="1:11" x14ac:dyDescent="0.25">
      <c r="A50">
        <f t="shared" si="0"/>
        <v>1</v>
      </c>
      <c r="B50">
        <v>2005042</v>
      </c>
      <c r="C50" s="1">
        <v>43409</v>
      </c>
      <c r="D50" s="1">
        <v>44870</v>
      </c>
      <c r="E50" s="1">
        <v>44474</v>
      </c>
      <c r="F50" s="1">
        <v>45296</v>
      </c>
      <c r="G50" s="1">
        <v>44870</v>
      </c>
      <c r="H50" s="1">
        <v>44809</v>
      </c>
      <c r="J50" t="b">
        <f t="shared" si="1"/>
        <v>1</v>
      </c>
      <c r="K50" t="str" cm="1">
        <f t="array" ref="K50">_xlfn.IFS(I50-H50&lt;=0,"S_at_5th", I50-H50&lt;=5,"A_at_10th", I50-H50&lt;=20,"B_at_20th", DATEDIF(H50,I50,"M")&lt;=0,"C_at_31st", DATEDIF(H50,I50,"M")&gt;0,"F_after_1_month")</f>
        <v>S_at_5th</v>
      </c>
    </row>
    <row r="51" spans="1:11" x14ac:dyDescent="0.25">
      <c r="A51">
        <f t="shared" si="0"/>
        <v>1</v>
      </c>
      <c r="B51">
        <v>2005042</v>
      </c>
      <c r="C51" s="1">
        <v>43409</v>
      </c>
      <c r="D51" s="1">
        <v>44870</v>
      </c>
      <c r="E51" s="1">
        <v>44474</v>
      </c>
      <c r="F51" s="1">
        <v>45296</v>
      </c>
      <c r="G51" s="1">
        <v>44870</v>
      </c>
      <c r="H51" s="1">
        <v>44839</v>
      </c>
      <c r="J51" t="b">
        <f t="shared" si="1"/>
        <v>1</v>
      </c>
      <c r="K51" t="str" cm="1">
        <f t="array" ref="K51">_xlfn.IFS(I51-H51&lt;=0,"S_at_5th", I51-H51&lt;=5,"A_at_10th", I51-H51&lt;=20,"B_at_20th", DATEDIF(H51,I51,"M")&lt;=0,"C_at_31st", DATEDIF(H51,I51,"M")&gt;0,"F_after_1_month")</f>
        <v>S_at_5th</v>
      </c>
    </row>
    <row r="52" spans="1:11" x14ac:dyDescent="0.25">
      <c r="A52">
        <f t="shared" si="0"/>
        <v>1</v>
      </c>
      <c r="B52">
        <v>2005042</v>
      </c>
      <c r="C52" s="1">
        <v>43409</v>
      </c>
      <c r="D52" s="1">
        <v>44870</v>
      </c>
      <c r="E52" s="1">
        <v>44474</v>
      </c>
      <c r="F52" s="1">
        <v>45296</v>
      </c>
      <c r="G52" s="1">
        <v>44870</v>
      </c>
      <c r="H52" s="1">
        <v>44870</v>
      </c>
      <c r="J52" t="b">
        <f t="shared" si="1"/>
        <v>1</v>
      </c>
      <c r="K52" t="str" cm="1">
        <f t="array" ref="K52">_xlfn.IFS(I52-H52&lt;=0,"S_at_5th", I52-H52&lt;=5,"A_at_10th", I52-H52&lt;=20,"B_at_20th", DATEDIF(H52,I52,"M")&lt;=0,"C_at_31st", DATEDIF(H52,I52,"M")&gt;0,"F_after_1_month")</f>
        <v>S_at_5th</v>
      </c>
    </row>
    <row r="53" spans="1:11" x14ac:dyDescent="0.25">
      <c r="A53">
        <f t="shared" si="0"/>
        <v>2</v>
      </c>
      <c r="B53">
        <v>2063362</v>
      </c>
      <c r="C53" s="1">
        <v>44079</v>
      </c>
      <c r="D53" s="1">
        <v>45448</v>
      </c>
      <c r="E53" s="1">
        <v>44656</v>
      </c>
      <c r="F53" s="1">
        <v>45448</v>
      </c>
      <c r="G53" s="1">
        <v>44809</v>
      </c>
      <c r="H53" s="1">
        <v>44079</v>
      </c>
      <c r="I53" s="1">
        <v>44084</v>
      </c>
      <c r="J53" t="b">
        <f t="shared" si="1"/>
        <v>0</v>
      </c>
      <c r="K53" t="str" cm="1">
        <f t="array" ref="K53">_xlfn.IFS(I53-H53&lt;=0,"S_at_5th", I53-H53&lt;=5,"A_at_10th", I53-H53&lt;=20,"B_at_20th", DATEDIF(H53,I53,"M")&lt;=0,"C_at_31st", DATEDIF(H53,I53,"M")&gt;0,"F_after_1_month")</f>
        <v>A_at_10th</v>
      </c>
    </row>
    <row r="54" spans="1:11" x14ac:dyDescent="0.25">
      <c r="A54">
        <f t="shared" si="0"/>
        <v>2</v>
      </c>
      <c r="B54">
        <v>2063362</v>
      </c>
      <c r="C54" s="1">
        <v>44079</v>
      </c>
      <c r="D54" s="1">
        <v>45448</v>
      </c>
      <c r="E54" s="1">
        <v>44656</v>
      </c>
      <c r="F54" s="1">
        <v>45448</v>
      </c>
      <c r="G54" s="1">
        <v>44809</v>
      </c>
      <c r="H54" s="1">
        <v>44109</v>
      </c>
      <c r="I54" s="1">
        <v>44114</v>
      </c>
      <c r="J54" t="b">
        <f t="shared" si="1"/>
        <v>0</v>
      </c>
      <c r="K54" t="str" cm="1">
        <f t="array" ref="K54">_xlfn.IFS(I54-H54&lt;=0,"S_at_5th", I54-H54&lt;=5,"A_at_10th", I54-H54&lt;=20,"B_at_20th", DATEDIF(H54,I54,"M")&lt;=0,"C_at_31st", DATEDIF(H54,I54,"M")&gt;0,"F_after_1_month")</f>
        <v>A_at_10th</v>
      </c>
    </row>
    <row r="55" spans="1:11" x14ac:dyDescent="0.25">
      <c r="A55">
        <f t="shared" si="0"/>
        <v>2</v>
      </c>
      <c r="B55">
        <v>2063362</v>
      </c>
      <c r="C55" s="1">
        <v>44079</v>
      </c>
      <c r="D55" s="1">
        <v>45448</v>
      </c>
      <c r="E55" s="1">
        <v>44656</v>
      </c>
      <c r="F55" s="1">
        <v>45448</v>
      </c>
      <c r="G55" s="1">
        <v>44809</v>
      </c>
      <c r="H55" s="1">
        <v>44140</v>
      </c>
      <c r="I55" s="1">
        <v>44144</v>
      </c>
      <c r="J55" t="b">
        <f t="shared" si="1"/>
        <v>0</v>
      </c>
      <c r="K55" t="str" cm="1">
        <f t="array" ref="K55">_xlfn.IFS(I55-H55&lt;=0,"S_at_5th", I55-H55&lt;=5,"A_at_10th", I55-H55&lt;=20,"B_at_20th", DATEDIF(H55,I55,"M")&lt;=0,"C_at_31st", DATEDIF(H55,I55,"M")&gt;0,"F_after_1_month")</f>
        <v>A_at_10th</v>
      </c>
    </row>
    <row r="56" spans="1:11" x14ac:dyDescent="0.25">
      <c r="A56">
        <f t="shared" si="0"/>
        <v>2</v>
      </c>
      <c r="B56">
        <v>2063362</v>
      </c>
      <c r="C56" s="1">
        <v>44079</v>
      </c>
      <c r="D56" s="1">
        <v>45448</v>
      </c>
      <c r="E56" s="1">
        <v>44656</v>
      </c>
      <c r="F56" s="1">
        <v>45448</v>
      </c>
      <c r="G56" s="1">
        <v>44809</v>
      </c>
      <c r="H56" s="1">
        <v>44170</v>
      </c>
      <c r="I56" s="1">
        <v>44175</v>
      </c>
      <c r="J56" t="b">
        <f t="shared" si="1"/>
        <v>0</v>
      </c>
      <c r="K56" t="str" cm="1">
        <f t="array" ref="K56">_xlfn.IFS(I56-H56&lt;=0,"S_at_5th", I56-H56&lt;=5,"A_at_10th", I56-H56&lt;=20,"B_at_20th", DATEDIF(H56,I56,"M")&lt;=0,"C_at_31st", DATEDIF(H56,I56,"M")&gt;0,"F_after_1_month")</f>
        <v>A_at_10th</v>
      </c>
    </row>
    <row r="57" spans="1:11" x14ac:dyDescent="0.25">
      <c r="A57">
        <f t="shared" si="0"/>
        <v>2</v>
      </c>
      <c r="B57">
        <v>2063362</v>
      </c>
      <c r="C57" s="1">
        <v>44079</v>
      </c>
      <c r="D57" s="1">
        <v>45448</v>
      </c>
      <c r="E57" s="1">
        <v>44656</v>
      </c>
      <c r="F57" s="1">
        <v>45448</v>
      </c>
      <c r="G57" s="1">
        <v>44809</v>
      </c>
      <c r="H57" s="1">
        <v>44201</v>
      </c>
      <c r="I57" s="1">
        <v>44205</v>
      </c>
      <c r="J57" t="b">
        <f t="shared" si="1"/>
        <v>0</v>
      </c>
      <c r="K57" t="str" cm="1">
        <f t="array" ref="K57">_xlfn.IFS(I57-H57&lt;=0,"S_at_5th", I57-H57&lt;=5,"A_at_10th", I57-H57&lt;=20,"B_at_20th", DATEDIF(H57,I57,"M")&lt;=0,"C_at_31st", DATEDIF(H57,I57,"M")&gt;0,"F_after_1_month")</f>
        <v>A_at_10th</v>
      </c>
    </row>
    <row r="58" spans="1:11" x14ac:dyDescent="0.25">
      <c r="A58">
        <f t="shared" si="0"/>
        <v>2</v>
      </c>
      <c r="B58">
        <v>2063362</v>
      </c>
      <c r="C58" s="1">
        <v>44079</v>
      </c>
      <c r="D58" s="1">
        <v>45448</v>
      </c>
      <c r="E58" s="1">
        <v>44656</v>
      </c>
      <c r="F58" s="1">
        <v>45448</v>
      </c>
      <c r="G58" s="1">
        <v>44809</v>
      </c>
      <c r="H58" s="1">
        <v>44232</v>
      </c>
      <c r="I58" s="1">
        <v>44237</v>
      </c>
      <c r="J58" t="b">
        <f t="shared" si="1"/>
        <v>0</v>
      </c>
      <c r="K58" t="str" cm="1">
        <f t="array" ref="K58">_xlfn.IFS(I58-H58&lt;=0,"S_at_5th", I58-H58&lt;=5,"A_at_10th", I58-H58&lt;=20,"B_at_20th", DATEDIF(H58,I58,"M")&lt;=0,"C_at_31st", DATEDIF(H58,I58,"M")&gt;0,"F_after_1_month")</f>
        <v>A_at_10th</v>
      </c>
    </row>
    <row r="59" spans="1:11" x14ac:dyDescent="0.25">
      <c r="A59">
        <f t="shared" si="0"/>
        <v>2</v>
      </c>
      <c r="B59">
        <v>2063362</v>
      </c>
      <c r="C59" s="1">
        <v>44079</v>
      </c>
      <c r="D59" s="1">
        <v>45448</v>
      </c>
      <c r="E59" s="1">
        <v>44656</v>
      </c>
      <c r="F59" s="1">
        <v>45448</v>
      </c>
      <c r="G59" s="1">
        <v>44809</v>
      </c>
      <c r="H59" s="1">
        <v>44260</v>
      </c>
      <c r="I59" s="1">
        <v>44265</v>
      </c>
      <c r="J59" t="b">
        <f t="shared" si="1"/>
        <v>0</v>
      </c>
      <c r="K59" t="str" cm="1">
        <f t="array" ref="K59">_xlfn.IFS(I59-H59&lt;=0,"S_at_5th", I59-H59&lt;=5,"A_at_10th", I59-H59&lt;=20,"B_at_20th", DATEDIF(H59,I59,"M")&lt;=0,"C_at_31st", DATEDIF(H59,I59,"M")&gt;0,"F_after_1_month")</f>
        <v>A_at_10th</v>
      </c>
    </row>
    <row r="60" spans="1:11" x14ac:dyDescent="0.25">
      <c r="A60">
        <f t="shared" si="0"/>
        <v>2</v>
      </c>
      <c r="B60">
        <v>2063362</v>
      </c>
      <c r="C60" s="1">
        <v>44079</v>
      </c>
      <c r="D60" s="1">
        <v>45448</v>
      </c>
      <c r="E60" s="1">
        <v>44656</v>
      </c>
      <c r="F60" s="1">
        <v>45448</v>
      </c>
      <c r="G60" s="1">
        <v>44809</v>
      </c>
      <c r="H60" s="1">
        <v>44291</v>
      </c>
      <c r="I60" s="1">
        <v>44296</v>
      </c>
      <c r="J60" t="b">
        <f t="shared" si="1"/>
        <v>0</v>
      </c>
      <c r="K60" t="str" cm="1">
        <f t="array" ref="K60">_xlfn.IFS(I60-H60&lt;=0,"S_at_5th", I60-H60&lt;=5,"A_at_10th", I60-H60&lt;=20,"B_at_20th", DATEDIF(H60,I60,"M")&lt;=0,"C_at_31st", DATEDIF(H60,I60,"M")&gt;0,"F_after_1_month")</f>
        <v>A_at_10th</v>
      </c>
    </row>
    <row r="61" spans="1:11" x14ac:dyDescent="0.25">
      <c r="A61">
        <f t="shared" si="0"/>
        <v>2</v>
      </c>
      <c r="B61">
        <v>2063362</v>
      </c>
      <c r="C61" s="1">
        <v>44079</v>
      </c>
      <c r="D61" s="1">
        <v>45448</v>
      </c>
      <c r="E61" s="1">
        <v>44656</v>
      </c>
      <c r="F61" s="1">
        <v>45448</v>
      </c>
      <c r="G61" s="1">
        <v>44809</v>
      </c>
      <c r="H61" s="1">
        <v>44321</v>
      </c>
      <c r="I61" s="1">
        <v>44326</v>
      </c>
      <c r="J61" t="b">
        <f t="shared" si="1"/>
        <v>0</v>
      </c>
      <c r="K61" t="str" cm="1">
        <f t="array" ref="K61">_xlfn.IFS(I61-H61&lt;=0,"S_at_5th", I61-H61&lt;=5,"A_at_10th", I61-H61&lt;=20,"B_at_20th", DATEDIF(H61,I61,"M")&lt;=0,"C_at_31st", DATEDIF(H61,I61,"M")&gt;0,"F_after_1_month")</f>
        <v>A_at_10th</v>
      </c>
    </row>
    <row r="62" spans="1:11" x14ac:dyDescent="0.25">
      <c r="A62">
        <f t="shared" si="0"/>
        <v>2</v>
      </c>
      <c r="B62">
        <v>2063362</v>
      </c>
      <c r="C62" s="1">
        <v>44079</v>
      </c>
      <c r="D62" s="1">
        <v>45448</v>
      </c>
      <c r="E62" s="1">
        <v>44656</v>
      </c>
      <c r="F62" s="1">
        <v>45448</v>
      </c>
      <c r="G62" s="1">
        <v>44809</v>
      </c>
      <c r="H62" s="1">
        <v>44352</v>
      </c>
      <c r="I62" s="1">
        <v>44368</v>
      </c>
      <c r="J62" t="b">
        <f t="shared" si="1"/>
        <v>0</v>
      </c>
      <c r="K62" t="str" cm="1">
        <f t="array" ref="K62">_xlfn.IFS(I62-H62&lt;=0,"S_at_5th", I62-H62&lt;=5,"A_at_10th", I62-H62&lt;=20,"B_at_20th", DATEDIF(H62,I62,"M")&lt;=0,"C_at_31st", DATEDIF(H62,I62,"M")&gt;0,"F_after_1_month")</f>
        <v>B_at_20th</v>
      </c>
    </row>
    <row r="63" spans="1:11" x14ac:dyDescent="0.25">
      <c r="A63">
        <f t="shared" si="0"/>
        <v>2</v>
      </c>
      <c r="B63">
        <v>2063362</v>
      </c>
      <c r="C63" s="1">
        <v>44079</v>
      </c>
      <c r="D63" s="1">
        <v>45448</v>
      </c>
      <c r="E63" s="1">
        <v>44656</v>
      </c>
      <c r="F63" s="1">
        <v>45448</v>
      </c>
      <c r="G63" s="1">
        <v>44809</v>
      </c>
      <c r="H63" s="1">
        <v>44382</v>
      </c>
      <c r="I63" s="1">
        <v>44387</v>
      </c>
      <c r="J63" t="b">
        <f t="shared" si="1"/>
        <v>0</v>
      </c>
      <c r="K63" t="str" cm="1">
        <f t="array" ref="K63">_xlfn.IFS(I63-H63&lt;=0,"S_at_5th", I63-H63&lt;=5,"A_at_10th", I63-H63&lt;=20,"B_at_20th", DATEDIF(H63,I63,"M")&lt;=0,"C_at_31st", DATEDIF(H63,I63,"M")&gt;0,"F_after_1_month")</f>
        <v>A_at_10th</v>
      </c>
    </row>
    <row r="64" spans="1:11" x14ac:dyDescent="0.25">
      <c r="A64">
        <f t="shared" si="0"/>
        <v>2</v>
      </c>
      <c r="B64">
        <v>2063362</v>
      </c>
      <c r="C64" s="1">
        <v>44079</v>
      </c>
      <c r="D64" s="1">
        <v>45448</v>
      </c>
      <c r="E64" s="1">
        <v>44656</v>
      </c>
      <c r="F64" s="1">
        <v>45448</v>
      </c>
      <c r="G64" s="1">
        <v>44809</v>
      </c>
      <c r="H64" s="1">
        <v>44413</v>
      </c>
      <c r="I64" s="1">
        <v>44437</v>
      </c>
      <c r="J64" t="b">
        <f t="shared" si="1"/>
        <v>0</v>
      </c>
      <c r="K64" t="str" cm="1">
        <f t="array" ref="K64">_xlfn.IFS(I64-H64&lt;=0,"S_at_5th", I64-H64&lt;=5,"A_at_10th", I64-H64&lt;=20,"B_at_20th", DATEDIF(H64,I64,"M")&lt;=0,"C_at_31st", DATEDIF(H64,I64,"M")&gt;0,"F_after_1_month")</f>
        <v>C_at_31st</v>
      </c>
    </row>
    <row r="65" spans="1:11" x14ac:dyDescent="0.25">
      <c r="A65">
        <f t="shared" si="0"/>
        <v>2</v>
      </c>
      <c r="B65">
        <v>2063362</v>
      </c>
      <c r="C65" s="1">
        <v>44079</v>
      </c>
      <c r="D65" s="1">
        <v>45448</v>
      </c>
      <c r="E65" s="1">
        <v>44656</v>
      </c>
      <c r="F65" s="1">
        <v>45448</v>
      </c>
      <c r="G65" s="1">
        <v>44809</v>
      </c>
      <c r="H65" s="1">
        <v>44444</v>
      </c>
      <c r="I65" s="1">
        <v>44449</v>
      </c>
      <c r="J65" t="b">
        <f t="shared" si="1"/>
        <v>0</v>
      </c>
      <c r="K65" t="str" cm="1">
        <f t="array" ref="K65">_xlfn.IFS(I65-H65&lt;=0,"S_at_5th", I65-H65&lt;=5,"A_at_10th", I65-H65&lt;=20,"B_at_20th", DATEDIF(H65,I65,"M")&lt;=0,"C_at_31st", DATEDIF(H65,I65,"M")&gt;0,"F_after_1_month")</f>
        <v>A_at_10th</v>
      </c>
    </row>
    <row r="66" spans="1:11" x14ac:dyDescent="0.25">
      <c r="A66">
        <f t="shared" si="0"/>
        <v>2</v>
      </c>
      <c r="B66">
        <v>2063362</v>
      </c>
      <c r="C66" s="1">
        <v>44079</v>
      </c>
      <c r="D66" s="1">
        <v>45448</v>
      </c>
      <c r="E66" s="1">
        <v>44656</v>
      </c>
      <c r="F66" s="1">
        <v>45448</v>
      </c>
      <c r="G66" s="1">
        <v>44809</v>
      </c>
      <c r="H66" s="1">
        <v>44474</v>
      </c>
      <c r="I66" s="1">
        <v>44510</v>
      </c>
      <c r="J66" t="b">
        <f t="shared" si="1"/>
        <v>0</v>
      </c>
      <c r="K66" t="str" cm="1">
        <f t="array" ref="K66">_xlfn.IFS(I66-H66&lt;=0,"S_at_5th", I66-H66&lt;=5,"A_at_10th", I66-H66&lt;=20,"B_at_20th", DATEDIF(H66,I66,"M")&lt;=0,"C_at_31st", DATEDIF(H66,I66,"M")&gt;0,"F_after_1_month")</f>
        <v>F_after_1_month</v>
      </c>
    </row>
    <row r="67" spans="1:11" x14ac:dyDescent="0.25">
      <c r="A67">
        <f t="shared" si="0"/>
        <v>2</v>
      </c>
      <c r="B67">
        <v>2063362</v>
      </c>
      <c r="C67" s="1">
        <v>44079</v>
      </c>
      <c r="D67" s="1">
        <v>45448</v>
      </c>
      <c r="E67" s="1">
        <v>44656</v>
      </c>
      <c r="F67" s="1">
        <v>45448</v>
      </c>
      <c r="G67" s="1">
        <v>44809</v>
      </c>
      <c r="H67" s="1">
        <v>44505</v>
      </c>
      <c r="I67" s="1">
        <v>44510</v>
      </c>
      <c r="J67" t="b">
        <f t="shared" si="1"/>
        <v>0</v>
      </c>
      <c r="K67" t="str" cm="1">
        <f t="array" ref="K67">_xlfn.IFS(I67-H67&lt;=0,"S_at_5th", I67-H67&lt;=5,"A_at_10th", I67-H67&lt;=20,"B_at_20th", DATEDIF(H67,I67,"M")&lt;=0,"C_at_31st", DATEDIF(H67,I67,"M")&gt;0,"F_after_1_month")</f>
        <v>A_at_10th</v>
      </c>
    </row>
    <row r="68" spans="1:11" x14ac:dyDescent="0.25">
      <c r="A68">
        <f t="shared" si="0"/>
        <v>2</v>
      </c>
      <c r="B68">
        <v>2063362</v>
      </c>
      <c r="C68" s="1">
        <v>44079</v>
      </c>
      <c r="D68" s="1">
        <v>45448</v>
      </c>
      <c r="E68" s="1">
        <v>44656</v>
      </c>
      <c r="F68" s="1">
        <v>45448</v>
      </c>
      <c r="G68" s="1">
        <v>44809</v>
      </c>
      <c r="H68" s="1">
        <v>44535</v>
      </c>
      <c r="I68" s="1">
        <v>44550</v>
      </c>
      <c r="J68" t="b">
        <f t="shared" si="1"/>
        <v>0</v>
      </c>
      <c r="K68" t="str" cm="1">
        <f t="array" ref="K68">_xlfn.IFS(I68-H68&lt;=0,"S_at_5th", I68-H68&lt;=5,"A_at_10th", I68-H68&lt;=20,"B_at_20th", DATEDIF(H68,I68,"M")&lt;=0,"C_at_31st", DATEDIF(H68,I68,"M")&gt;0,"F_after_1_month")</f>
        <v>B_at_20th</v>
      </c>
    </row>
    <row r="69" spans="1:11" x14ac:dyDescent="0.25">
      <c r="A69">
        <f t="shared" ref="A69:A132" si="2">IF(B69&lt;&gt;B68,A68+1,A68)</f>
        <v>2</v>
      </c>
      <c r="B69">
        <v>2063362</v>
      </c>
      <c r="C69" s="1">
        <v>44079</v>
      </c>
      <c r="D69" s="1">
        <v>45448</v>
      </c>
      <c r="E69" s="1">
        <v>44656</v>
      </c>
      <c r="F69" s="1">
        <v>45448</v>
      </c>
      <c r="G69" s="1">
        <v>44809</v>
      </c>
      <c r="H69" s="1">
        <v>44566</v>
      </c>
      <c r="I69" s="1">
        <v>44571</v>
      </c>
      <c r="J69" t="b">
        <f t="shared" ref="J69:J132" si="3">H69&gt;=E69</f>
        <v>0</v>
      </c>
      <c r="K69" t="str" cm="1">
        <f t="array" ref="K69">_xlfn.IFS(I69-H69&lt;=0,"S_at_5th", I69-H69&lt;=5,"A_at_10th", I69-H69&lt;=20,"B_at_20th", DATEDIF(H69,I69,"M")&lt;=0,"C_at_31st", DATEDIF(H69,I69,"M")&gt;0,"F_after_1_month")</f>
        <v>A_at_10th</v>
      </c>
    </row>
    <row r="70" spans="1:11" x14ac:dyDescent="0.25">
      <c r="A70">
        <f t="shared" si="2"/>
        <v>2</v>
      </c>
      <c r="B70">
        <v>2063362</v>
      </c>
      <c r="C70" s="1">
        <v>44079</v>
      </c>
      <c r="D70" s="1">
        <v>45448</v>
      </c>
      <c r="E70" s="1">
        <v>44656</v>
      </c>
      <c r="F70" s="1">
        <v>45448</v>
      </c>
      <c r="G70" s="1">
        <v>44809</v>
      </c>
      <c r="H70" s="1">
        <v>44597</v>
      </c>
      <c r="I70" s="1">
        <v>44602</v>
      </c>
      <c r="J70" t="b">
        <f t="shared" si="3"/>
        <v>0</v>
      </c>
      <c r="K70" t="str" cm="1">
        <f t="array" ref="K70">_xlfn.IFS(I70-H70&lt;=0,"S_at_5th", I70-H70&lt;=5,"A_at_10th", I70-H70&lt;=20,"B_at_20th", DATEDIF(H70,I70,"M")&lt;=0,"C_at_31st", DATEDIF(H70,I70,"M")&gt;0,"F_after_1_month")</f>
        <v>A_at_10th</v>
      </c>
    </row>
    <row r="71" spans="1:11" x14ac:dyDescent="0.25">
      <c r="A71">
        <f t="shared" si="2"/>
        <v>2</v>
      </c>
      <c r="B71">
        <v>2063362</v>
      </c>
      <c r="C71" s="1">
        <v>44079</v>
      </c>
      <c r="D71" s="1">
        <v>45448</v>
      </c>
      <c r="E71" s="1">
        <v>44656</v>
      </c>
      <c r="F71" s="1">
        <v>45448</v>
      </c>
      <c r="G71" s="1">
        <v>44809</v>
      </c>
      <c r="H71" s="1">
        <v>44625</v>
      </c>
      <c r="I71" s="1">
        <v>44630</v>
      </c>
      <c r="J71" t="b">
        <f t="shared" si="3"/>
        <v>0</v>
      </c>
      <c r="K71" t="str" cm="1">
        <f t="array" ref="K71">_xlfn.IFS(I71-H71&lt;=0,"S_at_5th", I71-H71&lt;=5,"A_at_10th", I71-H71&lt;=20,"B_at_20th", DATEDIF(H71,I71,"M")&lt;=0,"C_at_31st", DATEDIF(H71,I71,"M")&gt;0,"F_after_1_month")</f>
        <v>A_at_10th</v>
      </c>
    </row>
    <row r="72" spans="1:11" x14ac:dyDescent="0.25">
      <c r="A72">
        <f t="shared" si="2"/>
        <v>2</v>
      </c>
      <c r="B72">
        <v>2063362</v>
      </c>
      <c r="C72" s="1">
        <v>44079</v>
      </c>
      <c r="D72" s="1">
        <v>45448</v>
      </c>
      <c r="E72" s="1">
        <v>44656</v>
      </c>
      <c r="F72" s="1">
        <v>45448</v>
      </c>
      <c r="G72" s="1">
        <v>44809</v>
      </c>
      <c r="H72" s="1">
        <v>44656</v>
      </c>
      <c r="J72" t="b">
        <f t="shared" si="3"/>
        <v>1</v>
      </c>
      <c r="K72" t="str" cm="1">
        <f t="array" ref="K72">_xlfn.IFS(I72-H72&lt;=0,"S_at_5th", I72-H72&lt;=5,"A_at_10th", I72-H72&lt;=20,"B_at_20th", DATEDIF(H72,I72,"M")&lt;=0,"C_at_31st", DATEDIF(H72,I72,"M")&gt;0,"F_after_1_month")</f>
        <v>S_at_5th</v>
      </c>
    </row>
    <row r="73" spans="1:11" x14ac:dyDescent="0.25">
      <c r="A73">
        <f t="shared" si="2"/>
        <v>2</v>
      </c>
      <c r="B73">
        <v>2063362</v>
      </c>
      <c r="C73" s="1">
        <v>44079</v>
      </c>
      <c r="D73" s="1">
        <v>45448</v>
      </c>
      <c r="E73" s="1">
        <v>44656</v>
      </c>
      <c r="F73" s="1">
        <v>45448</v>
      </c>
      <c r="G73" s="1">
        <v>44809</v>
      </c>
      <c r="H73" s="1">
        <v>44686</v>
      </c>
      <c r="J73" t="b">
        <f t="shared" si="3"/>
        <v>1</v>
      </c>
      <c r="K73" t="str" cm="1">
        <f t="array" ref="K73">_xlfn.IFS(I73-H73&lt;=0,"S_at_5th", I73-H73&lt;=5,"A_at_10th", I73-H73&lt;=20,"B_at_20th", DATEDIF(H73,I73,"M")&lt;=0,"C_at_31st", DATEDIF(H73,I73,"M")&gt;0,"F_after_1_month")</f>
        <v>S_at_5th</v>
      </c>
    </row>
    <row r="74" spans="1:11" x14ac:dyDescent="0.25">
      <c r="A74">
        <f t="shared" si="2"/>
        <v>2</v>
      </c>
      <c r="B74">
        <v>2063362</v>
      </c>
      <c r="C74" s="1">
        <v>44079</v>
      </c>
      <c r="D74" s="1">
        <v>45448</v>
      </c>
      <c r="E74" s="1">
        <v>44656</v>
      </c>
      <c r="F74" s="1">
        <v>45448</v>
      </c>
      <c r="G74" s="1">
        <v>44809</v>
      </c>
      <c r="H74" s="1">
        <v>44717</v>
      </c>
      <c r="I74" s="1">
        <v>44722</v>
      </c>
      <c r="J74" t="b">
        <f t="shared" si="3"/>
        <v>1</v>
      </c>
      <c r="K74" t="str" cm="1">
        <f t="array" ref="K74">_xlfn.IFS(I74-H74&lt;=0,"S_at_5th", I74-H74&lt;=5,"A_at_10th", I74-H74&lt;=20,"B_at_20th", DATEDIF(H74,I74,"M")&lt;=0,"C_at_31st", DATEDIF(H74,I74,"M")&gt;0,"F_after_1_month")</f>
        <v>A_at_10th</v>
      </c>
    </row>
    <row r="75" spans="1:11" x14ac:dyDescent="0.25">
      <c r="A75">
        <f t="shared" si="2"/>
        <v>2</v>
      </c>
      <c r="B75">
        <v>2063362</v>
      </c>
      <c r="C75" s="1">
        <v>44079</v>
      </c>
      <c r="D75" s="1">
        <v>45448</v>
      </c>
      <c r="E75" s="1">
        <v>44656</v>
      </c>
      <c r="F75" s="1">
        <v>45448</v>
      </c>
      <c r="G75" s="1">
        <v>44809</v>
      </c>
      <c r="H75" s="1">
        <v>44747</v>
      </c>
      <c r="I75" s="1">
        <v>44752</v>
      </c>
      <c r="J75" t="b">
        <f t="shared" si="3"/>
        <v>1</v>
      </c>
      <c r="K75" t="str" cm="1">
        <f t="array" ref="K75">_xlfn.IFS(I75-H75&lt;=0,"S_at_5th", I75-H75&lt;=5,"A_at_10th", I75-H75&lt;=20,"B_at_20th", DATEDIF(H75,I75,"M")&lt;=0,"C_at_31st", DATEDIF(H75,I75,"M")&gt;0,"F_after_1_month")</f>
        <v>A_at_10th</v>
      </c>
    </row>
    <row r="76" spans="1:11" x14ac:dyDescent="0.25">
      <c r="A76">
        <f t="shared" si="2"/>
        <v>2</v>
      </c>
      <c r="B76">
        <v>2063362</v>
      </c>
      <c r="C76" s="1">
        <v>44079</v>
      </c>
      <c r="D76" s="1">
        <v>45448</v>
      </c>
      <c r="E76" s="1">
        <v>44656</v>
      </c>
      <c r="F76" s="1">
        <v>45448</v>
      </c>
      <c r="G76" s="1">
        <v>44809</v>
      </c>
      <c r="H76" s="1">
        <v>44778</v>
      </c>
      <c r="I76" s="1">
        <v>44833</v>
      </c>
      <c r="J76" t="b">
        <f t="shared" si="3"/>
        <v>1</v>
      </c>
      <c r="K76" t="str" cm="1">
        <f t="array" ref="K76">_xlfn.IFS(I76-H76&lt;=0,"S_at_5th", I76-H76&lt;=5,"A_at_10th", I76-H76&lt;=20,"B_at_20th", DATEDIF(H76,I76,"M")&lt;=0,"C_at_31st", DATEDIF(H76,I76,"M")&gt;0,"F_after_1_month")</f>
        <v>F_after_1_month</v>
      </c>
    </row>
    <row r="77" spans="1:11" x14ac:dyDescent="0.25">
      <c r="A77">
        <f t="shared" si="2"/>
        <v>2</v>
      </c>
      <c r="B77">
        <v>2063362</v>
      </c>
      <c r="C77" s="1">
        <v>44079</v>
      </c>
      <c r="D77" s="1">
        <v>45448</v>
      </c>
      <c r="E77" s="1">
        <v>44656</v>
      </c>
      <c r="F77" s="1">
        <v>45448</v>
      </c>
      <c r="G77" s="1">
        <v>44809</v>
      </c>
      <c r="H77" s="1">
        <v>44809</v>
      </c>
      <c r="I77" s="1">
        <v>44988</v>
      </c>
      <c r="J77" t="b">
        <f t="shared" si="3"/>
        <v>1</v>
      </c>
      <c r="K77" t="str" cm="1">
        <f t="array" ref="K77">_xlfn.IFS(I77-H77&lt;=0,"S_at_5th", I77-H77&lt;=5,"A_at_10th", I77-H77&lt;=20,"B_at_20th", DATEDIF(H77,I77,"M")&lt;=0,"C_at_31st", DATEDIF(H77,I77,"M")&gt;0,"F_after_1_month")</f>
        <v>F_after_1_month</v>
      </c>
    </row>
    <row r="78" spans="1:11" x14ac:dyDescent="0.25">
      <c r="A78">
        <f t="shared" si="2"/>
        <v>3</v>
      </c>
      <c r="B78">
        <v>2071993</v>
      </c>
      <c r="C78" s="1">
        <v>44260</v>
      </c>
      <c r="D78" s="1">
        <v>44321</v>
      </c>
      <c r="E78" s="1">
        <v>44352</v>
      </c>
      <c r="F78" s="1">
        <v>44413</v>
      </c>
      <c r="G78" s="1">
        <v>44321</v>
      </c>
      <c r="H78" s="1">
        <v>44260</v>
      </c>
      <c r="I78" s="1">
        <v>44265</v>
      </c>
      <c r="J78" t="b">
        <f t="shared" si="3"/>
        <v>0</v>
      </c>
      <c r="K78" t="str" cm="1">
        <f t="array" ref="K78">_xlfn.IFS(I78-H78&lt;=0,"S_at_5th", I78-H78&lt;=5,"A_at_10th", I78-H78&lt;=20,"B_at_20th", DATEDIF(H78,I78,"M")&lt;=0,"C_at_31st", DATEDIF(H78,I78,"M")&gt;0,"F_after_1_month")</f>
        <v>A_at_10th</v>
      </c>
    </row>
    <row r="79" spans="1:11" x14ac:dyDescent="0.25">
      <c r="A79">
        <f t="shared" si="2"/>
        <v>3</v>
      </c>
      <c r="B79">
        <v>2071993</v>
      </c>
      <c r="C79" s="1">
        <v>44260</v>
      </c>
      <c r="D79" s="1">
        <v>44321</v>
      </c>
      <c r="E79" s="1">
        <v>44352</v>
      </c>
      <c r="F79" s="1">
        <v>44413</v>
      </c>
      <c r="G79" s="1">
        <v>44321</v>
      </c>
      <c r="H79" s="1">
        <v>44291</v>
      </c>
      <c r="I79" s="1">
        <v>44306</v>
      </c>
      <c r="J79" t="b">
        <f t="shared" si="3"/>
        <v>0</v>
      </c>
      <c r="K79" t="str" cm="1">
        <f t="array" ref="K79">_xlfn.IFS(I79-H79&lt;=0,"S_at_5th", I79-H79&lt;=5,"A_at_10th", I79-H79&lt;=20,"B_at_20th", DATEDIF(H79,I79,"M")&lt;=0,"C_at_31st", DATEDIF(H79,I79,"M")&gt;0,"F_after_1_month")</f>
        <v>B_at_20th</v>
      </c>
    </row>
    <row r="80" spans="1:11" x14ac:dyDescent="0.25">
      <c r="A80">
        <f t="shared" si="2"/>
        <v>3</v>
      </c>
      <c r="B80">
        <v>2071993</v>
      </c>
      <c r="C80" s="1">
        <v>44260</v>
      </c>
      <c r="D80" s="1">
        <v>44321</v>
      </c>
      <c r="E80" s="1">
        <v>44352</v>
      </c>
      <c r="F80" s="1">
        <v>44413</v>
      </c>
      <c r="G80" s="1">
        <v>44321</v>
      </c>
      <c r="H80" s="1">
        <v>44321</v>
      </c>
      <c r="I80" s="1">
        <v>44323</v>
      </c>
      <c r="J80" t="b">
        <f t="shared" si="3"/>
        <v>0</v>
      </c>
      <c r="K80" t="str" cm="1">
        <f t="array" ref="K80">_xlfn.IFS(I80-H80&lt;=0,"S_at_5th", I80-H80&lt;=5,"A_at_10th", I80-H80&lt;=20,"B_at_20th", DATEDIF(H80,I80,"M")&lt;=0,"C_at_31st", DATEDIF(H80,I80,"M")&gt;0,"F_after_1_month")</f>
        <v>A_at_10th</v>
      </c>
    </row>
    <row r="81" spans="1:11" x14ac:dyDescent="0.25">
      <c r="A81">
        <f t="shared" si="2"/>
        <v>4</v>
      </c>
      <c r="B81">
        <v>2090776</v>
      </c>
      <c r="C81" s="1">
        <v>44778</v>
      </c>
      <c r="D81" s="1">
        <v>45601</v>
      </c>
      <c r="E81" s="1">
        <v>45631</v>
      </c>
      <c r="F81" s="1">
        <v>45782</v>
      </c>
      <c r="G81" s="1">
        <v>45570</v>
      </c>
      <c r="H81" s="1">
        <v>44778</v>
      </c>
      <c r="I81" s="1">
        <v>44781</v>
      </c>
      <c r="J81" t="b">
        <f t="shared" si="3"/>
        <v>0</v>
      </c>
      <c r="K81" t="str" cm="1">
        <f t="array" ref="K81">_xlfn.IFS(I81-H81&lt;=0,"S_at_5th", I81-H81&lt;=5,"A_at_10th", I81-H81&lt;=20,"B_at_20th", DATEDIF(H81,I81,"M")&lt;=0,"C_at_31st", DATEDIF(H81,I81,"M")&gt;0,"F_after_1_month")</f>
        <v>A_at_10th</v>
      </c>
    </row>
    <row r="82" spans="1:11" x14ac:dyDescent="0.25">
      <c r="A82">
        <f t="shared" si="2"/>
        <v>4</v>
      </c>
      <c r="B82">
        <v>2090776</v>
      </c>
      <c r="C82" s="1">
        <v>44778</v>
      </c>
      <c r="D82" s="1">
        <v>45601</v>
      </c>
      <c r="E82" s="1">
        <v>45631</v>
      </c>
      <c r="F82" s="1">
        <v>45782</v>
      </c>
      <c r="G82" s="1">
        <v>45570</v>
      </c>
      <c r="H82" s="1">
        <v>44809</v>
      </c>
      <c r="I82" s="1">
        <v>44814</v>
      </c>
      <c r="J82" t="b">
        <f t="shared" si="3"/>
        <v>0</v>
      </c>
      <c r="K82" t="str" cm="1">
        <f t="array" ref="K82">_xlfn.IFS(I82-H82&lt;=0,"S_at_5th", I82-H82&lt;=5,"A_at_10th", I82-H82&lt;=20,"B_at_20th", DATEDIF(H82,I82,"M")&lt;=0,"C_at_31st", DATEDIF(H82,I82,"M")&gt;0,"F_after_1_month")</f>
        <v>A_at_10th</v>
      </c>
    </row>
    <row r="83" spans="1:11" x14ac:dyDescent="0.25">
      <c r="A83">
        <f t="shared" si="2"/>
        <v>4</v>
      </c>
      <c r="B83">
        <v>2090776</v>
      </c>
      <c r="C83" s="1">
        <v>44778</v>
      </c>
      <c r="D83" s="1">
        <v>45601</v>
      </c>
      <c r="E83" s="1">
        <v>45631</v>
      </c>
      <c r="F83" s="1">
        <v>45782</v>
      </c>
      <c r="G83" s="1">
        <v>45570</v>
      </c>
      <c r="H83" s="1">
        <v>44839</v>
      </c>
      <c r="I83" s="1">
        <v>44844</v>
      </c>
      <c r="J83" t="b">
        <f t="shared" si="3"/>
        <v>0</v>
      </c>
      <c r="K83" t="str" cm="1">
        <f t="array" ref="K83">_xlfn.IFS(I83-H83&lt;=0,"S_at_5th", I83-H83&lt;=5,"A_at_10th", I83-H83&lt;=20,"B_at_20th", DATEDIF(H83,I83,"M")&lt;=0,"C_at_31st", DATEDIF(H83,I83,"M")&gt;0,"F_after_1_month")</f>
        <v>A_at_10th</v>
      </c>
    </row>
    <row r="84" spans="1:11" x14ac:dyDescent="0.25">
      <c r="A84">
        <f t="shared" si="2"/>
        <v>4</v>
      </c>
      <c r="B84">
        <v>2090776</v>
      </c>
      <c r="C84" s="1">
        <v>44778</v>
      </c>
      <c r="D84" s="1">
        <v>45601</v>
      </c>
      <c r="E84" s="1">
        <v>45631</v>
      </c>
      <c r="F84" s="1">
        <v>45782</v>
      </c>
      <c r="G84" s="1">
        <v>45570</v>
      </c>
      <c r="H84" s="1">
        <v>44870</v>
      </c>
      <c r="I84" s="1">
        <v>44896</v>
      </c>
      <c r="J84" t="b">
        <f t="shared" si="3"/>
        <v>0</v>
      </c>
      <c r="K84" t="str" cm="1">
        <f t="array" ref="K84">_xlfn.IFS(I84-H84&lt;=0,"S_at_5th", I84-H84&lt;=5,"A_at_10th", I84-H84&lt;=20,"B_at_20th", DATEDIF(H84,I84,"M")&lt;=0,"C_at_31st", DATEDIF(H84,I84,"M")&gt;0,"F_after_1_month")</f>
        <v>C_at_31st</v>
      </c>
    </row>
    <row r="85" spans="1:11" x14ac:dyDescent="0.25">
      <c r="A85">
        <f t="shared" si="2"/>
        <v>4</v>
      </c>
      <c r="B85">
        <v>2090776</v>
      </c>
      <c r="C85" s="1">
        <v>44778</v>
      </c>
      <c r="D85" s="1">
        <v>45601</v>
      </c>
      <c r="E85" s="1">
        <v>45631</v>
      </c>
      <c r="F85" s="1">
        <v>45782</v>
      </c>
      <c r="G85" s="1">
        <v>45570</v>
      </c>
      <c r="H85" s="1">
        <v>44900</v>
      </c>
      <c r="I85" s="1">
        <v>44916</v>
      </c>
      <c r="J85" t="b">
        <f t="shared" si="3"/>
        <v>0</v>
      </c>
      <c r="K85" t="str" cm="1">
        <f t="array" ref="K85">_xlfn.IFS(I85-H85&lt;=0,"S_at_5th", I85-H85&lt;=5,"A_at_10th", I85-H85&lt;=20,"B_at_20th", DATEDIF(H85,I85,"M")&lt;=0,"C_at_31st", DATEDIF(H85,I85,"M")&gt;0,"F_after_1_month")</f>
        <v>B_at_20th</v>
      </c>
    </row>
    <row r="86" spans="1:11" x14ac:dyDescent="0.25">
      <c r="A86">
        <f t="shared" si="2"/>
        <v>4</v>
      </c>
      <c r="B86">
        <v>2090776</v>
      </c>
      <c r="C86" s="1">
        <v>44778</v>
      </c>
      <c r="D86" s="1">
        <v>45601</v>
      </c>
      <c r="E86" s="1">
        <v>45631</v>
      </c>
      <c r="F86" s="1">
        <v>45782</v>
      </c>
      <c r="G86" s="1">
        <v>45570</v>
      </c>
      <c r="H86" s="1">
        <v>44931</v>
      </c>
      <c r="I86" s="1">
        <v>44931</v>
      </c>
      <c r="J86" t="b">
        <f t="shared" si="3"/>
        <v>0</v>
      </c>
      <c r="K86" t="str" cm="1">
        <f t="array" ref="K86">_xlfn.IFS(I86-H86&lt;=0,"S_at_5th", I86-H86&lt;=5,"A_at_10th", I86-H86&lt;=20,"B_at_20th", DATEDIF(H86,I86,"M")&lt;=0,"C_at_31st", DATEDIF(H86,I86,"M")&gt;0,"F_after_1_month")</f>
        <v>S_at_5th</v>
      </c>
    </row>
    <row r="87" spans="1:11" x14ac:dyDescent="0.25">
      <c r="A87">
        <f t="shared" si="2"/>
        <v>4</v>
      </c>
      <c r="B87">
        <v>2090776</v>
      </c>
      <c r="C87" s="1">
        <v>44778</v>
      </c>
      <c r="D87" s="1">
        <v>45601</v>
      </c>
      <c r="E87" s="1">
        <v>45631</v>
      </c>
      <c r="F87" s="1">
        <v>45782</v>
      </c>
      <c r="G87" s="1">
        <v>45570</v>
      </c>
      <c r="H87" s="1">
        <v>44962</v>
      </c>
      <c r="I87" s="1">
        <v>45001</v>
      </c>
      <c r="J87" t="b">
        <f t="shared" si="3"/>
        <v>0</v>
      </c>
      <c r="K87" t="str" cm="1">
        <f t="array" ref="K87">_xlfn.IFS(I87-H87&lt;=0,"S_at_5th", I87-H87&lt;=5,"A_at_10th", I87-H87&lt;=20,"B_at_20th", DATEDIF(H87,I87,"M")&lt;=0,"C_at_31st", DATEDIF(H87,I87,"M")&gt;0,"F_after_1_month")</f>
        <v>F_after_1_month</v>
      </c>
    </row>
    <row r="88" spans="1:11" x14ac:dyDescent="0.25">
      <c r="A88">
        <f t="shared" si="2"/>
        <v>4</v>
      </c>
      <c r="B88">
        <v>2090776</v>
      </c>
      <c r="C88" s="1">
        <v>44778</v>
      </c>
      <c r="D88" s="1">
        <v>45601</v>
      </c>
      <c r="E88" s="1">
        <v>45631</v>
      </c>
      <c r="F88" s="1">
        <v>45782</v>
      </c>
      <c r="G88" s="1">
        <v>45570</v>
      </c>
      <c r="H88" s="1">
        <v>44990</v>
      </c>
      <c r="I88" s="1">
        <v>45028</v>
      </c>
      <c r="J88" t="b">
        <f t="shared" si="3"/>
        <v>0</v>
      </c>
      <c r="K88" t="str" cm="1">
        <f t="array" ref="K88">_xlfn.IFS(I88-H88&lt;=0,"S_at_5th", I88-H88&lt;=5,"A_at_10th", I88-H88&lt;=20,"B_at_20th", DATEDIF(H88,I88,"M")&lt;=0,"C_at_31st", DATEDIF(H88,I88,"M")&gt;0,"F_after_1_month")</f>
        <v>F_after_1_month</v>
      </c>
    </row>
    <row r="89" spans="1:11" x14ac:dyDescent="0.25">
      <c r="A89">
        <f t="shared" si="2"/>
        <v>4</v>
      </c>
      <c r="B89">
        <v>2090776</v>
      </c>
      <c r="C89" s="1">
        <v>44778</v>
      </c>
      <c r="D89" s="1">
        <v>45601</v>
      </c>
      <c r="E89" s="1">
        <v>45631</v>
      </c>
      <c r="F89" s="1">
        <v>45782</v>
      </c>
      <c r="G89" s="1">
        <v>45570</v>
      </c>
      <c r="H89" s="1">
        <v>45021</v>
      </c>
      <c r="I89" s="1">
        <v>45056</v>
      </c>
      <c r="J89" t="b">
        <f t="shared" si="3"/>
        <v>0</v>
      </c>
      <c r="K89" t="str" cm="1">
        <f t="array" ref="K89">_xlfn.IFS(I89-H89&lt;=0,"S_at_5th", I89-H89&lt;=5,"A_at_10th", I89-H89&lt;=20,"B_at_20th", DATEDIF(H89,I89,"M")&lt;=0,"C_at_31st", DATEDIF(H89,I89,"M")&gt;0,"F_after_1_month")</f>
        <v>F_after_1_month</v>
      </c>
    </row>
    <row r="90" spans="1:11" x14ac:dyDescent="0.25">
      <c r="A90">
        <f t="shared" si="2"/>
        <v>4</v>
      </c>
      <c r="B90">
        <v>2090776</v>
      </c>
      <c r="C90" s="1">
        <v>44778</v>
      </c>
      <c r="D90" s="1">
        <v>45601</v>
      </c>
      <c r="E90" s="1">
        <v>45631</v>
      </c>
      <c r="F90" s="1">
        <v>45782</v>
      </c>
      <c r="G90" s="1">
        <v>45570</v>
      </c>
      <c r="H90" s="1">
        <v>45051</v>
      </c>
      <c r="I90" s="1">
        <v>45083</v>
      </c>
      <c r="J90" t="b">
        <f t="shared" si="3"/>
        <v>0</v>
      </c>
      <c r="K90" t="str" cm="1">
        <f t="array" ref="K90">_xlfn.IFS(I90-H90&lt;=0,"S_at_5th", I90-H90&lt;=5,"A_at_10th", I90-H90&lt;=20,"B_at_20th", DATEDIF(H90,I90,"M")&lt;=0,"C_at_31st", DATEDIF(H90,I90,"M")&gt;0,"F_after_1_month")</f>
        <v>F_after_1_month</v>
      </c>
    </row>
    <row r="91" spans="1:11" x14ac:dyDescent="0.25">
      <c r="A91">
        <f t="shared" si="2"/>
        <v>4</v>
      </c>
      <c r="B91">
        <v>2090776</v>
      </c>
      <c r="C91" s="1">
        <v>44778</v>
      </c>
      <c r="D91" s="1">
        <v>45601</v>
      </c>
      <c r="E91" s="1">
        <v>45631</v>
      </c>
      <c r="F91" s="1">
        <v>45782</v>
      </c>
      <c r="G91" s="1">
        <v>45570</v>
      </c>
      <c r="H91" s="1">
        <v>45082</v>
      </c>
      <c r="I91" s="1">
        <v>45113</v>
      </c>
      <c r="J91" t="b">
        <f t="shared" si="3"/>
        <v>0</v>
      </c>
      <c r="K91" t="str" cm="1">
        <f t="array" ref="K91">_xlfn.IFS(I91-H91&lt;=0,"S_at_5th", I91-H91&lt;=5,"A_at_10th", I91-H91&lt;=20,"B_at_20th", DATEDIF(H91,I91,"M")&lt;=0,"C_at_31st", DATEDIF(H91,I91,"M")&gt;0,"F_after_1_month")</f>
        <v>F_after_1_month</v>
      </c>
    </row>
    <row r="92" spans="1:11" x14ac:dyDescent="0.25">
      <c r="A92">
        <f t="shared" si="2"/>
        <v>4</v>
      </c>
      <c r="B92">
        <v>2090776</v>
      </c>
      <c r="C92" s="1">
        <v>44778</v>
      </c>
      <c r="D92" s="1">
        <v>45601</v>
      </c>
      <c r="E92" s="1">
        <v>45631</v>
      </c>
      <c r="F92" s="1">
        <v>45782</v>
      </c>
      <c r="G92" s="1">
        <v>45570</v>
      </c>
      <c r="H92" s="1">
        <v>45112</v>
      </c>
      <c r="I92" s="1">
        <v>45145</v>
      </c>
      <c r="J92" t="b">
        <f t="shared" si="3"/>
        <v>0</v>
      </c>
      <c r="K92" t="str" cm="1">
        <f t="array" ref="K92">_xlfn.IFS(I92-H92&lt;=0,"S_at_5th", I92-H92&lt;=5,"A_at_10th", I92-H92&lt;=20,"B_at_20th", DATEDIF(H92,I92,"M")&lt;=0,"C_at_31st", DATEDIF(H92,I92,"M")&gt;0,"F_after_1_month")</f>
        <v>F_after_1_month</v>
      </c>
    </row>
    <row r="93" spans="1:11" x14ac:dyDescent="0.25">
      <c r="A93">
        <f t="shared" si="2"/>
        <v>4</v>
      </c>
      <c r="B93">
        <v>2090776</v>
      </c>
      <c r="C93" s="1">
        <v>44778</v>
      </c>
      <c r="D93" s="1">
        <v>45601</v>
      </c>
      <c r="E93" s="1">
        <v>45631</v>
      </c>
      <c r="F93" s="1">
        <v>45782</v>
      </c>
      <c r="G93" s="1">
        <v>45570</v>
      </c>
      <c r="H93" s="1">
        <v>45143</v>
      </c>
      <c r="I93" s="1">
        <v>45175</v>
      </c>
      <c r="J93" t="b">
        <f t="shared" si="3"/>
        <v>0</v>
      </c>
      <c r="K93" t="str" cm="1">
        <f t="array" ref="K93">_xlfn.IFS(I93-H93&lt;=0,"S_at_5th", I93-H93&lt;=5,"A_at_10th", I93-H93&lt;=20,"B_at_20th", DATEDIF(H93,I93,"M")&lt;=0,"C_at_31st", DATEDIF(H93,I93,"M")&gt;0,"F_after_1_month")</f>
        <v>F_after_1_month</v>
      </c>
    </row>
    <row r="94" spans="1:11" x14ac:dyDescent="0.25">
      <c r="A94">
        <f t="shared" si="2"/>
        <v>4</v>
      </c>
      <c r="B94">
        <v>2090776</v>
      </c>
      <c r="C94" s="1">
        <v>44778</v>
      </c>
      <c r="D94" s="1">
        <v>45601</v>
      </c>
      <c r="E94" s="1">
        <v>45631</v>
      </c>
      <c r="F94" s="1">
        <v>45782</v>
      </c>
      <c r="G94" s="1">
        <v>45570</v>
      </c>
      <c r="H94" s="1">
        <v>45174</v>
      </c>
      <c r="I94" s="1">
        <v>45210</v>
      </c>
      <c r="J94" t="b">
        <f t="shared" si="3"/>
        <v>0</v>
      </c>
      <c r="K94" t="str" cm="1">
        <f t="array" ref="K94">_xlfn.IFS(I94-H94&lt;=0,"S_at_5th", I94-H94&lt;=5,"A_at_10th", I94-H94&lt;=20,"B_at_20th", DATEDIF(H94,I94,"M")&lt;=0,"C_at_31st", DATEDIF(H94,I94,"M")&gt;0,"F_after_1_month")</f>
        <v>F_after_1_month</v>
      </c>
    </row>
    <row r="95" spans="1:11" x14ac:dyDescent="0.25">
      <c r="A95">
        <f t="shared" si="2"/>
        <v>4</v>
      </c>
      <c r="B95">
        <v>2090776</v>
      </c>
      <c r="C95" s="1">
        <v>44778</v>
      </c>
      <c r="D95" s="1">
        <v>45601</v>
      </c>
      <c r="E95" s="1">
        <v>45631</v>
      </c>
      <c r="F95" s="1">
        <v>45782</v>
      </c>
      <c r="G95" s="1">
        <v>45570</v>
      </c>
      <c r="H95" s="1">
        <v>45204</v>
      </c>
      <c r="I95" s="1">
        <v>45243</v>
      </c>
      <c r="J95" t="b">
        <f t="shared" si="3"/>
        <v>0</v>
      </c>
      <c r="K95" t="str" cm="1">
        <f t="array" ref="K95">_xlfn.IFS(I95-H95&lt;=0,"S_at_5th", I95-H95&lt;=5,"A_at_10th", I95-H95&lt;=20,"B_at_20th", DATEDIF(H95,I95,"M")&lt;=0,"C_at_31st", DATEDIF(H95,I95,"M")&gt;0,"F_after_1_month")</f>
        <v>F_after_1_month</v>
      </c>
    </row>
    <row r="96" spans="1:11" x14ac:dyDescent="0.25">
      <c r="A96">
        <f t="shared" si="2"/>
        <v>4</v>
      </c>
      <c r="B96">
        <v>2090776</v>
      </c>
      <c r="C96" s="1">
        <v>44778</v>
      </c>
      <c r="D96" s="1">
        <v>45601</v>
      </c>
      <c r="E96" s="1">
        <v>45631</v>
      </c>
      <c r="F96" s="1">
        <v>45782</v>
      </c>
      <c r="G96" s="1">
        <v>45570</v>
      </c>
      <c r="H96" s="1">
        <v>45235</v>
      </c>
      <c r="I96" s="1">
        <v>45269</v>
      </c>
      <c r="J96" t="b">
        <f t="shared" si="3"/>
        <v>0</v>
      </c>
      <c r="K96" t="str" cm="1">
        <f t="array" ref="K96">_xlfn.IFS(I96-H96&lt;=0,"S_at_5th", I96-H96&lt;=5,"A_at_10th", I96-H96&lt;=20,"B_at_20th", DATEDIF(H96,I96,"M")&lt;=0,"C_at_31st", DATEDIF(H96,I96,"M")&gt;0,"F_after_1_month")</f>
        <v>F_after_1_month</v>
      </c>
    </row>
    <row r="97" spans="1:11" x14ac:dyDescent="0.25">
      <c r="A97">
        <f t="shared" si="2"/>
        <v>4</v>
      </c>
      <c r="B97">
        <v>2090776</v>
      </c>
      <c r="C97" s="1">
        <v>44778</v>
      </c>
      <c r="D97" s="1">
        <v>45601</v>
      </c>
      <c r="E97" s="1">
        <v>45631</v>
      </c>
      <c r="F97" s="1">
        <v>45782</v>
      </c>
      <c r="G97" s="1">
        <v>45570</v>
      </c>
      <c r="H97" s="1">
        <v>45265</v>
      </c>
      <c r="I97" s="1">
        <v>45313</v>
      </c>
      <c r="J97" t="b">
        <f t="shared" si="3"/>
        <v>0</v>
      </c>
      <c r="K97" t="str" cm="1">
        <f t="array" ref="K97">_xlfn.IFS(I97-H97&lt;=0,"S_at_5th", I97-H97&lt;=5,"A_at_10th", I97-H97&lt;=20,"B_at_20th", DATEDIF(H97,I97,"M")&lt;=0,"C_at_31st", DATEDIF(H97,I97,"M")&gt;0,"F_after_1_month")</f>
        <v>F_after_1_month</v>
      </c>
    </row>
    <row r="98" spans="1:11" x14ac:dyDescent="0.25">
      <c r="A98">
        <f t="shared" si="2"/>
        <v>4</v>
      </c>
      <c r="B98">
        <v>2090776</v>
      </c>
      <c r="C98" s="1">
        <v>44778</v>
      </c>
      <c r="D98" s="1">
        <v>45601</v>
      </c>
      <c r="E98" s="1">
        <v>45631</v>
      </c>
      <c r="F98" s="1">
        <v>45782</v>
      </c>
      <c r="G98" s="1">
        <v>45570</v>
      </c>
      <c r="H98" s="1">
        <v>45296</v>
      </c>
      <c r="I98" s="1">
        <v>45331</v>
      </c>
      <c r="J98" t="b">
        <f t="shared" si="3"/>
        <v>0</v>
      </c>
      <c r="K98" t="str" cm="1">
        <f t="array" ref="K98">_xlfn.IFS(I98-H98&lt;=0,"S_at_5th", I98-H98&lt;=5,"A_at_10th", I98-H98&lt;=20,"B_at_20th", DATEDIF(H98,I98,"M")&lt;=0,"C_at_31st", DATEDIF(H98,I98,"M")&gt;0,"F_after_1_month")</f>
        <v>F_after_1_month</v>
      </c>
    </row>
    <row r="99" spans="1:11" x14ac:dyDescent="0.25">
      <c r="A99">
        <f t="shared" si="2"/>
        <v>4</v>
      </c>
      <c r="B99">
        <v>2090776</v>
      </c>
      <c r="C99" s="1">
        <v>44778</v>
      </c>
      <c r="D99" s="1">
        <v>45601</v>
      </c>
      <c r="E99" s="1">
        <v>45631</v>
      </c>
      <c r="F99" s="1">
        <v>45782</v>
      </c>
      <c r="G99" s="1">
        <v>45570</v>
      </c>
      <c r="H99" s="1">
        <v>45327</v>
      </c>
      <c r="I99" s="1">
        <v>45364</v>
      </c>
      <c r="J99" t="b">
        <f t="shared" si="3"/>
        <v>0</v>
      </c>
      <c r="K99" t="str" cm="1">
        <f t="array" ref="K99">_xlfn.IFS(I99-H99&lt;=0,"S_at_5th", I99-H99&lt;=5,"A_at_10th", I99-H99&lt;=20,"B_at_20th", DATEDIF(H99,I99,"M")&lt;=0,"C_at_31st", DATEDIF(H99,I99,"M")&gt;0,"F_after_1_month")</f>
        <v>F_after_1_month</v>
      </c>
    </row>
    <row r="100" spans="1:11" x14ac:dyDescent="0.25">
      <c r="A100">
        <f t="shared" si="2"/>
        <v>4</v>
      </c>
      <c r="B100">
        <v>2090776</v>
      </c>
      <c r="C100" s="1">
        <v>44778</v>
      </c>
      <c r="D100" s="1">
        <v>45601</v>
      </c>
      <c r="E100" s="1">
        <v>45631</v>
      </c>
      <c r="F100" s="1">
        <v>45782</v>
      </c>
      <c r="G100" s="1">
        <v>45570</v>
      </c>
      <c r="H100" s="1">
        <v>45356</v>
      </c>
      <c r="I100" s="1">
        <v>45390</v>
      </c>
      <c r="J100" t="b">
        <f t="shared" si="3"/>
        <v>0</v>
      </c>
      <c r="K100" t="str" cm="1">
        <f t="array" ref="K100">_xlfn.IFS(I100-H100&lt;=0,"S_at_5th", I100-H100&lt;=5,"A_at_10th", I100-H100&lt;=20,"B_at_20th", DATEDIF(H100,I100,"M")&lt;=0,"C_at_31st", DATEDIF(H100,I100,"M")&gt;0,"F_after_1_month")</f>
        <v>F_after_1_month</v>
      </c>
    </row>
    <row r="101" spans="1:11" x14ac:dyDescent="0.25">
      <c r="A101">
        <f t="shared" si="2"/>
        <v>4</v>
      </c>
      <c r="B101">
        <v>2090776</v>
      </c>
      <c r="C101" s="1">
        <v>44778</v>
      </c>
      <c r="D101" s="1">
        <v>45601</v>
      </c>
      <c r="E101" s="1">
        <v>45631</v>
      </c>
      <c r="F101" s="1">
        <v>45782</v>
      </c>
      <c r="G101" s="1">
        <v>45570</v>
      </c>
      <c r="H101" s="1">
        <v>45387</v>
      </c>
      <c r="I101" s="1">
        <v>45423</v>
      </c>
      <c r="J101" t="b">
        <f t="shared" si="3"/>
        <v>0</v>
      </c>
      <c r="K101" t="str" cm="1">
        <f t="array" ref="K101">_xlfn.IFS(I101-H101&lt;=0,"S_at_5th", I101-H101&lt;=5,"A_at_10th", I101-H101&lt;=20,"B_at_20th", DATEDIF(H101,I101,"M")&lt;=0,"C_at_31st", DATEDIF(H101,I101,"M")&gt;0,"F_after_1_month")</f>
        <v>F_after_1_month</v>
      </c>
    </row>
    <row r="102" spans="1:11" x14ac:dyDescent="0.25">
      <c r="A102">
        <f t="shared" si="2"/>
        <v>4</v>
      </c>
      <c r="B102">
        <v>2090776</v>
      </c>
      <c r="C102" s="1">
        <v>44778</v>
      </c>
      <c r="D102" s="1">
        <v>45601</v>
      </c>
      <c r="E102" s="1">
        <v>45631</v>
      </c>
      <c r="F102" s="1">
        <v>45782</v>
      </c>
      <c r="G102" s="1">
        <v>45570</v>
      </c>
      <c r="H102" s="1">
        <v>45417</v>
      </c>
      <c r="I102" s="1">
        <v>45454</v>
      </c>
      <c r="J102" t="b">
        <f t="shared" si="3"/>
        <v>0</v>
      </c>
      <c r="K102" t="str" cm="1">
        <f t="array" ref="K102">_xlfn.IFS(I102-H102&lt;=0,"S_at_5th", I102-H102&lt;=5,"A_at_10th", I102-H102&lt;=20,"B_at_20th", DATEDIF(H102,I102,"M")&lt;=0,"C_at_31st", DATEDIF(H102,I102,"M")&gt;0,"F_after_1_month")</f>
        <v>F_after_1_month</v>
      </c>
    </row>
    <row r="103" spans="1:11" x14ac:dyDescent="0.25">
      <c r="A103">
        <f t="shared" si="2"/>
        <v>4</v>
      </c>
      <c r="B103">
        <v>2090776</v>
      </c>
      <c r="C103" s="1">
        <v>44778</v>
      </c>
      <c r="D103" s="1">
        <v>45601</v>
      </c>
      <c r="E103" s="1">
        <v>45631</v>
      </c>
      <c r="F103" s="1">
        <v>45782</v>
      </c>
      <c r="G103" s="1">
        <v>45570</v>
      </c>
      <c r="H103" s="1">
        <v>45448</v>
      </c>
      <c r="I103" s="1">
        <v>45483</v>
      </c>
      <c r="J103" t="b">
        <f t="shared" si="3"/>
        <v>0</v>
      </c>
      <c r="K103" t="str" cm="1">
        <f t="array" ref="K103">_xlfn.IFS(I103-H103&lt;=0,"S_at_5th", I103-H103&lt;=5,"A_at_10th", I103-H103&lt;=20,"B_at_20th", DATEDIF(H103,I103,"M")&lt;=0,"C_at_31st", DATEDIF(H103,I103,"M")&gt;0,"F_after_1_month")</f>
        <v>F_after_1_month</v>
      </c>
    </row>
    <row r="104" spans="1:11" x14ac:dyDescent="0.25">
      <c r="A104">
        <f t="shared" si="2"/>
        <v>4</v>
      </c>
      <c r="B104">
        <v>2090776</v>
      </c>
      <c r="C104" s="1">
        <v>44778</v>
      </c>
      <c r="D104" s="1">
        <v>45601</v>
      </c>
      <c r="E104" s="1">
        <v>45631</v>
      </c>
      <c r="F104" s="1">
        <v>45782</v>
      </c>
      <c r="G104" s="1">
        <v>45570</v>
      </c>
      <c r="H104" s="1">
        <v>45478</v>
      </c>
      <c r="I104" s="1">
        <v>45517</v>
      </c>
      <c r="J104" t="b">
        <f t="shared" si="3"/>
        <v>0</v>
      </c>
      <c r="K104" t="str" cm="1">
        <f t="array" ref="K104">_xlfn.IFS(I104-H104&lt;=0,"S_at_5th", I104-H104&lt;=5,"A_at_10th", I104-H104&lt;=20,"B_at_20th", DATEDIF(H104,I104,"M")&lt;=0,"C_at_31st", DATEDIF(H104,I104,"M")&gt;0,"F_after_1_month")</f>
        <v>F_after_1_month</v>
      </c>
    </row>
    <row r="105" spans="1:11" x14ac:dyDescent="0.25">
      <c r="A105">
        <f t="shared" si="2"/>
        <v>4</v>
      </c>
      <c r="B105">
        <v>2090776</v>
      </c>
      <c r="C105" s="1">
        <v>44778</v>
      </c>
      <c r="D105" s="1">
        <v>45601</v>
      </c>
      <c r="E105" s="1">
        <v>45631</v>
      </c>
      <c r="F105" s="1">
        <v>45782</v>
      </c>
      <c r="G105" s="1">
        <v>45570</v>
      </c>
      <c r="H105" s="1">
        <v>45509</v>
      </c>
      <c r="I105" s="1">
        <v>45545</v>
      </c>
      <c r="J105" t="b">
        <f t="shared" si="3"/>
        <v>0</v>
      </c>
      <c r="K105" t="str" cm="1">
        <f t="array" ref="K105">_xlfn.IFS(I105-H105&lt;=0,"S_at_5th", I105-H105&lt;=5,"A_at_10th", I105-H105&lt;=20,"B_at_20th", DATEDIF(H105,I105,"M")&lt;=0,"C_at_31st", DATEDIF(H105,I105,"M")&gt;0,"F_after_1_month")</f>
        <v>F_after_1_month</v>
      </c>
    </row>
    <row r="106" spans="1:11" x14ac:dyDescent="0.25">
      <c r="A106">
        <f t="shared" si="2"/>
        <v>4</v>
      </c>
      <c r="B106">
        <v>2090776</v>
      </c>
      <c r="C106" s="1">
        <v>44778</v>
      </c>
      <c r="D106" s="1">
        <v>45601</v>
      </c>
      <c r="E106" s="1">
        <v>45631</v>
      </c>
      <c r="F106" s="1">
        <v>45782</v>
      </c>
      <c r="G106" s="1">
        <v>45570</v>
      </c>
      <c r="H106" s="1">
        <v>45540</v>
      </c>
      <c r="I106" s="1">
        <v>45573</v>
      </c>
      <c r="J106" t="b">
        <f t="shared" si="3"/>
        <v>0</v>
      </c>
      <c r="K106" t="str" cm="1">
        <f t="array" ref="K106">_xlfn.IFS(I106-H106&lt;=0,"S_at_5th", I106-H106&lt;=5,"A_at_10th", I106-H106&lt;=20,"B_at_20th", DATEDIF(H106,I106,"M")&lt;=0,"C_at_31st", DATEDIF(H106,I106,"M")&gt;0,"F_after_1_month")</f>
        <v>F_after_1_month</v>
      </c>
    </row>
    <row r="107" spans="1:11" x14ac:dyDescent="0.25">
      <c r="A107">
        <f t="shared" si="2"/>
        <v>4</v>
      </c>
      <c r="B107">
        <v>2090776</v>
      </c>
      <c r="C107" s="1">
        <v>44778</v>
      </c>
      <c r="D107" s="1">
        <v>45601</v>
      </c>
      <c r="E107" s="1">
        <v>45631</v>
      </c>
      <c r="F107" s="1">
        <v>45782</v>
      </c>
      <c r="G107" s="1">
        <v>45570</v>
      </c>
      <c r="H107" s="1">
        <v>45570</v>
      </c>
      <c r="I107" s="1">
        <v>45603</v>
      </c>
      <c r="J107" t="b">
        <f t="shared" si="3"/>
        <v>0</v>
      </c>
      <c r="K107" t="str" cm="1">
        <f t="array" ref="K107">_xlfn.IFS(I107-H107&lt;=0,"S_at_5th", I107-H107&lt;=5,"A_at_10th", I107-H107&lt;=20,"B_at_20th", DATEDIF(H107,I107,"M")&lt;=0,"C_at_31st", DATEDIF(H107,I107,"M")&gt;0,"F_after_1_month")</f>
        <v>F_after_1_month</v>
      </c>
    </row>
    <row r="108" spans="1:11" x14ac:dyDescent="0.25">
      <c r="A108">
        <f t="shared" si="2"/>
        <v>5</v>
      </c>
      <c r="B108">
        <v>2095274</v>
      </c>
      <c r="C108" s="1">
        <v>44931</v>
      </c>
      <c r="D108" s="1">
        <v>45631</v>
      </c>
      <c r="E108" s="1">
        <v>45478</v>
      </c>
      <c r="F108" s="1">
        <v>45631</v>
      </c>
      <c r="G108" s="1">
        <v>45570</v>
      </c>
      <c r="H108" s="1">
        <v>44931</v>
      </c>
      <c r="I108" s="1">
        <v>44939</v>
      </c>
      <c r="J108" t="b">
        <f t="shared" si="3"/>
        <v>0</v>
      </c>
      <c r="K108" t="str" cm="1">
        <f t="array" ref="K108">_xlfn.IFS(I108-H108&lt;=0,"S_at_5th", I108-H108&lt;=5,"A_at_10th", I108-H108&lt;=20,"B_at_20th", DATEDIF(H108,I108,"M")&lt;=0,"C_at_31st", DATEDIF(H108,I108,"M")&gt;0,"F_after_1_month")</f>
        <v>B_at_20th</v>
      </c>
    </row>
    <row r="109" spans="1:11" x14ac:dyDescent="0.25">
      <c r="A109">
        <f t="shared" si="2"/>
        <v>5</v>
      </c>
      <c r="B109">
        <v>2095274</v>
      </c>
      <c r="C109" s="1">
        <v>44931</v>
      </c>
      <c r="D109" s="1">
        <v>45631</v>
      </c>
      <c r="E109" s="1">
        <v>45478</v>
      </c>
      <c r="F109" s="1">
        <v>45631</v>
      </c>
      <c r="G109" s="1">
        <v>45570</v>
      </c>
      <c r="H109" s="1">
        <v>44962</v>
      </c>
      <c r="I109" s="1">
        <v>44992</v>
      </c>
      <c r="J109" t="b">
        <f t="shared" si="3"/>
        <v>0</v>
      </c>
      <c r="K109" t="str" cm="1">
        <f t="array" ref="K109">_xlfn.IFS(I109-H109&lt;=0,"S_at_5th", I109-H109&lt;=5,"A_at_10th", I109-H109&lt;=20,"B_at_20th", DATEDIF(H109,I109,"M")&lt;=0,"C_at_31st", DATEDIF(H109,I109,"M")&gt;0,"F_after_1_month")</f>
        <v>F_after_1_month</v>
      </c>
    </row>
    <row r="110" spans="1:11" x14ac:dyDescent="0.25">
      <c r="A110">
        <f t="shared" si="2"/>
        <v>5</v>
      </c>
      <c r="B110">
        <v>2095274</v>
      </c>
      <c r="C110" s="1">
        <v>44931</v>
      </c>
      <c r="D110" s="1">
        <v>45631</v>
      </c>
      <c r="E110" s="1">
        <v>45478</v>
      </c>
      <c r="F110" s="1">
        <v>45631</v>
      </c>
      <c r="G110" s="1">
        <v>45570</v>
      </c>
      <c r="H110" s="1">
        <v>44990</v>
      </c>
      <c r="I110" s="1">
        <v>45020</v>
      </c>
      <c r="J110" t="b">
        <f t="shared" si="3"/>
        <v>0</v>
      </c>
      <c r="K110" t="str" cm="1">
        <f t="array" ref="K110">_xlfn.IFS(I110-H110&lt;=0,"S_at_5th", I110-H110&lt;=5,"A_at_10th", I110-H110&lt;=20,"B_at_20th", DATEDIF(H110,I110,"M")&lt;=0,"C_at_31st", DATEDIF(H110,I110,"M")&gt;0,"F_after_1_month")</f>
        <v>C_at_31st</v>
      </c>
    </row>
    <row r="111" spans="1:11" x14ac:dyDescent="0.25">
      <c r="A111">
        <f t="shared" si="2"/>
        <v>5</v>
      </c>
      <c r="B111">
        <v>2095274</v>
      </c>
      <c r="C111" s="1">
        <v>44931</v>
      </c>
      <c r="D111" s="1">
        <v>45631</v>
      </c>
      <c r="E111" s="1">
        <v>45478</v>
      </c>
      <c r="F111" s="1">
        <v>45631</v>
      </c>
      <c r="G111" s="1">
        <v>45570</v>
      </c>
      <c r="H111" s="1">
        <v>45021</v>
      </c>
      <c r="I111" s="1">
        <v>45049</v>
      </c>
      <c r="J111" t="b">
        <f t="shared" si="3"/>
        <v>0</v>
      </c>
      <c r="K111" t="str" cm="1">
        <f t="array" ref="K111">_xlfn.IFS(I111-H111&lt;=0,"S_at_5th", I111-H111&lt;=5,"A_at_10th", I111-H111&lt;=20,"B_at_20th", DATEDIF(H111,I111,"M")&lt;=0,"C_at_31st", DATEDIF(H111,I111,"M")&gt;0,"F_after_1_month")</f>
        <v>C_at_31st</v>
      </c>
    </row>
    <row r="112" spans="1:11" x14ac:dyDescent="0.25">
      <c r="A112">
        <f t="shared" si="2"/>
        <v>5</v>
      </c>
      <c r="B112">
        <v>2095274</v>
      </c>
      <c r="C112" s="1">
        <v>44931</v>
      </c>
      <c r="D112" s="1">
        <v>45631</v>
      </c>
      <c r="E112" s="1">
        <v>45478</v>
      </c>
      <c r="F112" s="1">
        <v>45631</v>
      </c>
      <c r="G112" s="1">
        <v>45570</v>
      </c>
      <c r="H112" s="1">
        <v>45051</v>
      </c>
      <c r="I112" s="1">
        <v>45075</v>
      </c>
      <c r="J112" t="b">
        <f t="shared" si="3"/>
        <v>0</v>
      </c>
      <c r="K112" t="str" cm="1">
        <f t="array" ref="K112">_xlfn.IFS(I112-H112&lt;=0,"S_at_5th", I112-H112&lt;=5,"A_at_10th", I112-H112&lt;=20,"B_at_20th", DATEDIF(H112,I112,"M")&lt;=0,"C_at_31st", DATEDIF(H112,I112,"M")&gt;0,"F_after_1_month")</f>
        <v>C_at_31st</v>
      </c>
    </row>
    <row r="113" spans="1:11" x14ac:dyDescent="0.25">
      <c r="A113">
        <f t="shared" si="2"/>
        <v>5</v>
      </c>
      <c r="B113">
        <v>2095274</v>
      </c>
      <c r="C113" s="1">
        <v>44931</v>
      </c>
      <c r="D113" s="1">
        <v>45631</v>
      </c>
      <c r="E113" s="1">
        <v>45478</v>
      </c>
      <c r="F113" s="1">
        <v>45631</v>
      </c>
      <c r="G113" s="1">
        <v>45570</v>
      </c>
      <c r="H113" s="1">
        <v>45082</v>
      </c>
      <c r="I113" s="1">
        <v>45118</v>
      </c>
      <c r="J113" t="b">
        <f t="shared" si="3"/>
        <v>0</v>
      </c>
      <c r="K113" t="str" cm="1">
        <f t="array" ref="K113">_xlfn.IFS(I113-H113&lt;=0,"S_at_5th", I113-H113&lt;=5,"A_at_10th", I113-H113&lt;=20,"B_at_20th", DATEDIF(H113,I113,"M")&lt;=0,"C_at_31st", DATEDIF(H113,I113,"M")&gt;0,"F_after_1_month")</f>
        <v>F_after_1_month</v>
      </c>
    </row>
    <row r="114" spans="1:11" x14ac:dyDescent="0.25">
      <c r="A114">
        <f t="shared" si="2"/>
        <v>5</v>
      </c>
      <c r="B114">
        <v>2095274</v>
      </c>
      <c r="C114" s="1">
        <v>44931</v>
      </c>
      <c r="D114" s="1">
        <v>45631</v>
      </c>
      <c r="E114" s="1">
        <v>45478</v>
      </c>
      <c r="F114" s="1">
        <v>45631</v>
      </c>
      <c r="G114" s="1">
        <v>45570</v>
      </c>
      <c r="H114" s="1">
        <v>45112</v>
      </c>
      <c r="I114" s="1">
        <v>45140</v>
      </c>
      <c r="J114" t="b">
        <f t="shared" si="3"/>
        <v>0</v>
      </c>
      <c r="K114" t="str" cm="1">
        <f t="array" ref="K114">_xlfn.IFS(I114-H114&lt;=0,"S_at_5th", I114-H114&lt;=5,"A_at_10th", I114-H114&lt;=20,"B_at_20th", DATEDIF(H114,I114,"M")&lt;=0,"C_at_31st", DATEDIF(H114,I114,"M")&gt;0,"F_after_1_month")</f>
        <v>C_at_31st</v>
      </c>
    </row>
    <row r="115" spans="1:11" x14ac:dyDescent="0.25">
      <c r="A115">
        <f t="shared" si="2"/>
        <v>5</v>
      </c>
      <c r="B115">
        <v>2095274</v>
      </c>
      <c r="C115" s="1">
        <v>44931</v>
      </c>
      <c r="D115" s="1">
        <v>45631</v>
      </c>
      <c r="E115" s="1">
        <v>45478</v>
      </c>
      <c r="F115" s="1">
        <v>45631</v>
      </c>
      <c r="G115" s="1">
        <v>45570</v>
      </c>
      <c r="H115" s="1">
        <v>45143</v>
      </c>
      <c r="I115" s="1">
        <v>45176</v>
      </c>
      <c r="J115" t="b">
        <f t="shared" si="3"/>
        <v>0</v>
      </c>
      <c r="K115" t="str" cm="1">
        <f t="array" ref="K115">_xlfn.IFS(I115-H115&lt;=0,"S_at_5th", I115-H115&lt;=5,"A_at_10th", I115-H115&lt;=20,"B_at_20th", DATEDIF(H115,I115,"M")&lt;=0,"C_at_31st", DATEDIF(H115,I115,"M")&gt;0,"F_after_1_month")</f>
        <v>F_after_1_month</v>
      </c>
    </row>
    <row r="116" spans="1:11" x14ac:dyDescent="0.25">
      <c r="A116">
        <f t="shared" si="2"/>
        <v>5</v>
      </c>
      <c r="B116">
        <v>2095274</v>
      </c>
      <c r="C116" s="1">
        <v>44931</v>
      </c>
      <c r="D116" s="1">
        <v>45631</v>
      </c>
      <c r="E116" s="1">
        <v>45478</v>
      </c>
      <c r="F116" s="1">
        <v>45631</v>
      </c>
      <c r="G116" s="1">
        <v>45570</v>
      </c>
      <c r="H116" s="1">
        <v>45174</v>
      </c>
      <c r="I116" s="1">
        <v>45198</v>
      </c>
      <c r="J116" t="b">
        <f t="shared" si="3"/>
        <v>0</v>
      </c>
      <c r="K116" t="str" cm="1">
        <f t="array" ref="K116">_xlfn.IFS(I116-H116&lt;=0,"S_at_5th", I116-H116&lt;=5,"A_at_10th", I116-H116&lt;=20,"B_at_20th", DATEDIF(H116,I116,"M")&lt;=0,"C_at_31st", DATEDIF(H116,I116,"M")&gt;0,"F_after_1_month")</f>
        <v>C_at_31st</v>
      </c>
    </row>
    <row r="117" spans="1:11" x14ac:dyDescent="0.25">
      <c r="A117">
        <f t="shared" si="2"/>
        <v>5</v>
      </c>
      <c r="B117">
        <v>2095274</v>
      </c>
      <c r="C117" s="1">
        <v>44931</v>
      </c>
      <c r="D117" s="1">
        <v>45631</v>
      </c>
      <c r="E117" s="1">
        <v>45478</v>
      </c>
      <c r="F117" s="1">
        <v>45631</v>
      </c>
      <c r="G117" s="1">
        <v>45570</v>
      </c>
      <c r="H117" s="1">
        <v>45204</v>
      </c>
      <c r="I117" s="1">
        <v>45233</v>
      </c>
      <c r="J117" t="b">
        <f t="shared" si="3"/>
        <v>0</v>
      </c>
      <c r="K117" t="str" cm="1">
        <f t="array" ref="K117">_xlfn.IFS(I117-H117&lt;=0,"S_at_5th", I117-H117&lt;=5,"A_at_10th", I117-H117&lt;=20,"B_at_20th", DATEDIF(H117,I117,"M")&lt;=0,"C_at_31st", DATEDIF(H117,I117,"M")&gt;0,"F_after_1_month")</f>
        <v>C_at_31st</v>
      </c>
    </row>
    <row r="118" spans="1:11" x14ac:dyDescent="0.25">
      <c r="A118">
        <f t="shared" si="2"/>
        <v>5</v>
      </c>
      <c r="B118">
        <v>2095274</v>
      </c>
      <c r="C118" s="1">
        <v>44931</v>
      </c>
      <c r="D118" s="1">
        <v>45631</v>
      </c>
      <c r="E118" s="1">
        <v>45478</v>
      </c>
      <c r="F118" s="1">
        <v>45631</v>
      </c>
      <c r="G118" s="1">
        <v>45570</v>
      </c>
      <c r="H118" s="1">
        <v>45235</v>
      </c>
      <c r="I118" s="1">
        <v>45259</v>
      </c>
      <c r="J118" t="b">
        <f t="shared" si="3"/>
        <v>0</v>
      </c>
      <c r="K118" t="str" cm="1">
        <f t="array" ref="K118">_xlfn.IFS(I118-H118&lt;=0,"S_at_5th", I118-H118&lt;=5,"A_at_10th", I118-H118&lt;=20,"B_at_20th", DATEDIF(H118,I118,"M")&lt;=0,"C_at_31st", DATEDIF(H118,I118,"M")&gt;0,"F_after_1_month")</f>
        <v>C_at_31st</v>
      </c>
    </row>
    <row r="119" spans="1:11" x14ac:dyDescent="0.25">
      <c r="A119">
        <f t="shared" si="2"/>
        <v>5</v>
      </c>
      <c r="B119">
        <v>2095274</v>
      </c>
      <c r="C119" s="1">
        <v>44931</v>
      </c>
      <c r="D119" s="1">
        <v>45631</v>
      </c>
      <c r="E119" s="1">
        <v>45478</v>
      </c>
      <c r="F119" s="1">
        <v>45631</v>
      </c>
      <c r="G119" s="1">
        <v>45570</v>
      </c>
      <c r="H119" s="1">
        <v>45265</v>
      </c>
      <c r="I119" s="1">
        <v>45295</v>
      </c>
      <c r="J119" t="b">
        <f t="shared" si="3"/>
        <v>0</v>
      </c>
      <c r="K119" t="str" cm="1">
        <f t="array" ref="K119">_xlfn.IFS(I119-H119&lt;=0,"S_at_5th", I119-H119&lt;=5,"A_at_10th", I119-H119&lt;=20,"B_at_20th", DATEDIF(H119,I119,"M")&lt;=0,"C_at_31st", DATEDIF(H119,I119,"M")&gt;0,"F_after_1_month")</f>
        <v>C_at_31st</v>
      </c>
    </row>
    <row r="120" spans="1:11" x14ac:dyDescent="0.25">
      <c r="A120">
        <f t="shared" si="2"/>
        <v>5</v>
      </c>
      <c r="B120">
        <v>2095274</v>
      </c>
      <c r="C120" s="1">
        <v>44931</v>
      </c>
      <c r="D120" s="1">
        <v>45631</v>
      </c>
      <c r="E120" s="1">
        <v>45478</v>
      </c>
      <c r="F120" s="1">
        <v>45631</v>
      </c>
      <c r="G120" s="1">
        <v>45570</v>
      </c>
      <c r="H120" s="1">
        <v>45296</v>
      </c>
      <c r="I120" s="1">
        <v>45328</v>
      </c>
      <c r="J120" t="b">
        <f t="shared" si="3"/>
        <v>0</v>
      </c>
      <c r="K120" t="str" cm="1">
        <f t="array" ref="K120">_xlfn.IFS(I120-H120&lt;=0,"S_at_5th", I120-H120&lt;=5,"A_at_10th", I120-H120&lt;=20,"B_at_20th", DATEDIF(H120,I120,"M")&lt;=0,"C_at_31st", DATEDIF(H120,I120,"M")&gt;0,"F_after_1_month")</f>
        <v>F_after_1_month</v>
      </c>
    </row>
    <row r="121" spans="1:11" x14ac:dyDescent="0.25">
      <c r="A121">
        <f t="shared" si="2"/>
        <v>5</v>
      </c>
      <c r="B121">
        <v>2095274</v>
      </c>
      <c r="C121" s="1">
        <v>44931</v>
      </c>
      <c r="D121" s="1">
        <v>45631</v>
      </c>
      <c r="E121" s="1">
        <v>45478</v>
      </c>
      <c r="F121" s="1">
        <v>45631</v>
      </c>
      <c r="G121" s="1">
        <v>45570</v>
      </c>
      <c r="H121" s="1">
        <v>45327</v>
      </c>
      <c r="I121" s="1">
        <v>45364</v>
      </c>
      <c r="J121" t="b">
        <f t="shared" si="3"/>
        <v>0</v>
      </c>
      <c r="K121" t="str" cm="1">
        <f t="array" ref="K121">_xlfn.IFS(I121-H121&lt;=0,"S_at_5th", I121-H121&lt;=5,"A_at_10th", I121-H121&lt;=20,"B_at_20th", DATEDIF(H121,I121,"M")&lt;=0,"C_at_31st", DATEDIF(H121,I121,"M")&gt;0,"F_after_1_month")</f>
        <v>F_after_1_month</v>
      </c>
    </row>
    <row r="122" spans="1:11" x14ac:dyDescent="0.25">
      <c r="A122">
        <f t="shared" si="2"/>
        <v>5</v>
      </c>
      <c r="B122">
        <v>2095274</v>
      </c>
      <c r="C122" s="1">
        <v>44931</v>
      </c>
      <c r="D122" s="1">
        <v>45631</v>
      </c>
      <c r="E122" s="1">
        <v>45478</v>
      </c>
      <c r="F122" s="1">
        <v>45631</v>
      </c>
      <c r="G122" s="1">
        <v>45570</v>
      </c>
      <c r="H122" s="1">
        <v>45356</v>
      </c>
      <c r="I122" s="1">
        <v>45386</v>
      </c>
      <c r="J122" t="b">
        <f t="shared" si="3"/>
        <v>0</v>
      </c>
      <c r="K122" t="str" cm="1">
        <f t="array" ref="K122">_xlfn.IFS(I122-H122&lt;=0,"S_at_5th", I122-H122&lt;=5,"A_at_10th", I122-H122&lt;=20,"B_at_20th", DATEDIF(H122,I122,"M")&lt;=0,"C_at_31st", DATEDIF(H122,I122,"M")&gt;0,"F_after_1_month")</f>
        <v>C_at_31st</v>
      </c>
    </row>
    <row r="123" spans="1:11" x14ac:dyDescent="0.25">
      <c r="A123">
        <f t="shared" si="2"/>
        <v>5</v>
      </c>
      <c r="B123">
        <v>2095274</v>
      </c>
      <c r="C123" s="1">
        <v>44931</v>
      </c>
      <c r="D123" s="1">
        <v>45631</v>
      </c>
      <c r="E123" s="1">
        <v>45478</v>
      </c>
      <c r="F123" s="1">
        <v>45631</v>
      </c>
      <c r="G123" s="1">
        <v>45570</v>
      </c>
      <c r="H123" s="1">
        <v>45387</v>
      </c>
      <c r="I123" s="1">
        <v>45416</v>
      </c>
      <c r="J123" t="b">
        <f t="shared" si="3"/>
        <v>0</v>
      </c>
      <c r="K123" t="str" cm="1">
        <f t="array" ref="K123">_xlfn.IFS(I123-H123&lt;=0,"S_at_5th", I123-H123&lt;=5,"A_at_10th", I123-H123&lt;=20,"B_at_20th", DATEDIF(H123,I123,"M")&lt;=0,"C_at_31st", DATEDIF(H123,I123,"M")&gt;0,"F_after_1_month")</f>
        <v>C_at_31st</v>
      </c>
    </row>
    <row r="124" spans="1:11" x14ac:dyDescent="0.25">
      <c r="A124">
        <f t="shared" si="2"/>
        <v>5</v>
      </c>
      <c r="B124">
        <v>2095274</v>
      </c>
      <c r="C124" s="1">
        <v>44931</v>
      </c>
      <c r="D124" s="1">
        <v>45631</v>
      </c>
      <c r="E124" s="1">
        <v>45478</v>
      </c>
      <c r="F124" s="1">
        <v>45631</v>
      </c>
      <c r="G124" s="1">
        <v>45570</v>
      </c>
      <c r="H124" s="1">
        <v>45417</v>
      </c>
      <c r="I124" s="1">
        <v>45443</v>
      </c>
      <c r="J124" t="b">
        <f t="shared" si="3"/>
        <v>0</v>
      </c>
      <c r="K124" t="str" cm="1">
        <f t="array" ref="K124">_xlfn.IFS(I124-H124&lt;=0,"S_at_5th", I124-H124&lt;=5,"A_at_10th", I124-H124&lt;=20,"B_at_20th", DATEDIF(H124,I124,"M")&lt;=0,"C_at_31st", DATEDIF(H124,I124,"M")&gt;0,"F_after_1_month")</f>
        <v>C_at_31st</v>
      </c>
    </row>
    <row r="125" spans="1:11" x14ac:dyDescent="0.25">
      <c r="A125">
        <f t="shared" si="2"/>
        <v>5</v>
      </c>
      <c r="B125">
        <v>2095274</v>
      </c>
      <c r="C125" s="1">
        <v>44931</v>
      </c>
      <c r="D125" s="1">
        <v>45631</v>
      </c>
      <c r="E125" s="1">
        <v>45478</v>
      </c>
      <c r="F125" s="1">
        <v>45631</v>
      </c>
      <c r="G125" s="1">
        <v>45570</v>
      </c>
      <c r="H125" s="1">
        <v>45448</v>
      </c>
      <c r="I125" s="1">
        <v>45475</v>
      </c>
      <c r="J125" t="b">
        <f t="shared" si="3"/>
        <v>0</v>
      </c>
      <c r="K125" t="str" cm="1">
        <f t="array" ref="K125">_xlfn.IFS(I125-H125&lt;=0,"S_at_5th", I125-H125&lt;=5,"A_at_10th", I125-H125&lt;=20,"B_at_20th", DATEDIF(H125,I125,"M")&lt;=0,"C_at_31st", DATEDIF(H125,I125,"M")&gt;0,"F_after_1_month")</f>
        <v>C_at_31st</v>
      </c>
    </row>
    <row r="126" spans="1:11" x14ac:dyDescent="0.25">
      <c r="A126">
        <f t="shared" si="2"/>
        <v>5</v>
      </c>
      <c r="B126">
        <v>2095274</v>
      </c>
      <c r="C126" s="1">
        <v>44931</v>
      </c>
      <c r="D126" s="1">
        <v>45631</v>
      </c>
      <c r="E126" s="1">
        <v>45478</v>
      </c>
      <c r="F126" s="1">
        <v>45631</v>
      </c>
      <c r="G126" s="1">
        <v>45570</v>
      </c>
      <c r="H126" s="1">
        <v>45478</v>
      </c>
      <c r="I126" s="1">
        <v>45532</v>
      </c>
      <c r="J126" t="b">
        <f t="shared" si="3"/>
        <v>1</v>
      </c>
      <c r="K126" t="str" cm="1">
        <f t="array" ref="K126">_xlfn.IFS(I126-H126&lt;=0,"S_at_5th", I126-H126&lt;=5,"A_at_10th", I126-H126&lt;=20,"B_at_20th", DATEDIF(H126,I126,"M")&lt;=0,"C_at_31st", DATEDIF(H126,I126,"M")&gt;0,"F_after_1_month")</f>
        <v>F_after_1_month</v>
      </c>
    </row>
    <row r="127" spans="1:11" x14ac:dyDescent="0.25">
      <c r="A127">
        <f t="shared" si="2"/>
        <v>5</v>
      </c>
      <c r="B127">
        <v>2095274</v>
      </c>
      <c r="C127" s="1">
        <v>44931</v>
      </c>
      <c r="D127" s="1">
        <v>45631</v>
      </c>
      <c r="E127" s="1">
        <v>45478</v>
      </c>
      <c r="F127" s="1">
        <v>45631</v>
      </c>
      <c r="G127" s="1">
        <v>45570</v>
      </c>
      <c r="H127" s="1">
        <v>45509</v>
      </c>
      <c r="I127" s="1">
        <v>45541</v>
      </c>
      <c r="J127" t="b">
        <f t="shared" si="3"/>
        <v>1</v>
      </c>
      <c r="K127" t="str" cm="1">
        <f t="array" ref="K127">_xlfn.IFS(I127-H127&lt;=0,"S_at_5th", I127-H127&lt;=5,"A_at_10th", I127-H127&lt;=20,"B_at_20th", DATEDIF(H127,I127,"M")&lt;=0,"C_at_31st", DATEDIF(H127,I127,"M")&gt;0,"F_after_1_month")</f>
        <v>F_after_1_month</v>
      </c>
    </row>
    <row r="128" spans="1:11" x14ac:dyDescent="0.25">
      <c r="A128">
        <f t="shared" si="2"/>
        <v>5</v>
      </c>
      <c r="B128">
        <v>2095274</v>
      </c>
      <c r="C128" s="1">
        <v>44931</v>
      </c>
      <c r="D128" s="1">
        <v>45631</v>
      </c>
      <c r="E128" s="1">
        <v>45478</v>
      </c>
      <c r="F128" s="1">
        <v>45631</v>
      </c>
      <c r="G128" s="1">
        <v>45570</v>
      </c>
      <c r="H128" s="1">
        <v>45540</v>
      </c>
      <c r="I128" s="1">
        <v>45596</v>
      </c>
      <c r="J128" t="b">
        <f t="shared" si="3"/>
        <v>1</v>
      </c>
      <c r="K128" t="str" cm="1">
        <f t="array" ref="K128">_xlfn.IFS(I128-H128&lt;=0,"S_at_5th", I128-H128&lt;=5,"A_at_10th", I128-H128&lt;=20,"B_at_20th", DATEDIF(H128,I128,"M")&lt;=0,"C_at_31st", DATEDIF(H128,I128,"M")&gt;0,"F_after_1_month")</f>
        <v>F_after_1_month</v>
      </c>
    </row>
    <row r="129" spans="1:11" x14ac:dyDescent="0.25">
      <c r="A129">
        <f t="shared" si="2"/>
        <v>5</v>
      </c>
      <c r="B129">
        <v>2095274</v>
      </c>
      <c r="C129" s="1">
        <v>44931</v>
      </c>
      <c r="D129" s="1">
        <v>45631</v>
      </c>
      <c r="E129" s="1">
        <v>45478</v>
      </c>
      <c r="F129" s="1">
        <v>45631</v>
      </c>
      <c r="G129" s="1">
        <v>45570</v>
      </c>
      <c r="H129" s="1">
        <v>45570</v>
      </c>
      <c r="I129" s="1">
        <v>45617</v>
      </c>
      <c r="J129" t="b">
        <f t="shared" si="3"/>
        <v>1</v>
      </c>
      <c r="K129" t="str" cm="1">
        <f t="array" ref="K129">_xlfn.IFS(I129-H129&lt;=0,"S_at_5th", I129-H129&lt;=5,"A_at_10th", I129-H129&lt;=20,"B_at_20th", DATEDIF(H129,I129,"M")&lt;=0,"C_at_31st", DATEDIF(H129,I129,"M")&gt;0,"F_after_1_month")</f>
        <v>F_after_1_month</v>
      </c>
    </row>
    <row r="130" spans="1:11" x14ac:dyDescent="0.25">
      <c r="A130">
        <f t="shared" si="2"/>
        <v>6</v>
      </c>
      <c r="B130">
        <v>2102365</v>
      </c>
      <c r="C130" s="1">
        <v>45204</v>
      </c>
      <c r="D130" s="1">
        <v>45721</v>
      </c>
      <c r="E130" s="1">
        <v>45570</v>
      </c>
      <c r="F130" s="1">
        <v>45721</v>
      </c>
      <c r="G130" s="1">
        <v>45601</v>
      </c>
      <c r="H130" s="1">
        <v>45204</v>
      </c>
      <c r="I130" s="1">
        <v>45209</v>
      </c>
      <c r="J130" t="b">
        <f t="shared" si="3"/>
        <v>0</v>
      </c>
      <c r="K130" t="str" cm="1">
        <f t="array" ref="K130">_xlfn.IFS(I130-H130&lt;=0,"S_at_5th", I130-H130&lt;=5,"A_at_10th", I130-H130&lt;=20,"B_at_20th", DATEDIF(H130,I130,"M")&lt;=0,"C_at_31st", DATEDIF(H130,I130,"M")&gt;0,"F_after_1_month")</f>
        <v>A_at_10th</v>
      </c>
    </row>
    <row r="131" spans="1:11" x14ac:dyDescent="0.25">
      <c r="A131">
        <f t="shared" si="2"/>
        <v>6</v>
      </c>
      <c r="B131">
        <v>2102365</v>
      </c>
      <c r="C131" s="1">
        <v>45204</v>
      </c>
      <c r="D131" s="1">
        <v>45721</v>
      </c>
      <c r="E131" s="1">
        <v>45570</v>
      </c>
      <c r="F131" s="1">
        <v>45721</v>
      </c>
      <c r="G131" s="1">
        <v>45601</v>
      </c>
      <c r="H131" s="1">
        <v>45235</v>
      </c>
      <c r="I131" s="1">
        <v>45260</v>
      </c>
      <c r="J131" t="b">
        <f t="shared" si="3"/>
        <v>0</v>
      </c>
      <c r="K131" t="str" cm="1">
        <f t="array" ref="K131">_xlfn.IFS(I131-H131&lt;=0,"S_at_5th", I131-H131&lt;=5,"A_at_10th", I131-H131&lt;=20,"B_at_20th", DATEDIF(H131,I131,"M")&lt;=0,"C_at_31st", DATEDIF(H131,I131,"M")&gt;0,"F_after_1_month")</f>
        <v>C_at_31st</v>
      </c>
    </row>
    <row r="132" spans="1:11" x14ac:dyDescent="0.25">
      <c r="A132">
        <f t="shared" si="2"/>
        <v>6</v>
      </c>
      <c r="B132">
        <v>2102365</v>
      </c>
      <c r="C132" s="1">
        <v>45204</v>
      </c>
      <c r="D132" s="1">
        <v>45721</v>
      </c>
      <c r="E132" s="1">
        <v>45570</v>
      </c>
      <c r="F132" s="1">
        <v>45721</v>
      </c>
      <c r="G132" s="1">
        <v>45601</v>
      </c>
      <c r="H132" s="1">
        <v>45265</v>
      </c>
      <c r="I132" s="1">
        <v>45296</v>
      </c>
      <c r="J132" t="b">
        <f t="shared" si="3"/>
        <v>0</v>
      </c>
      <c r="K132" t="str" cm="1">
        <f t="array" ref="K132">_xlfn.IFS(I132-H132&lt;=0,"S_at_5th", I132-H132&lt;=5,"A_at_10th", I132-H132&lt;=20,"B_at_20th", DATEDIF(H132,I132,"M")&lt;=0,"C_at_31st", DATEDIF(H132,I132,"M")&gt;0,"F_after_1_month")</f>
        <v>F_after_1_month</v>
      </c>
    </row>
    <row r="133" spans="1:11" x14ac:dyDescent="0.25">
      <c r="A133">
        <f t="shared" ref="A133:A181" si="4">IF(B133&lt;&gt;B132,A132+1,A132)</f>
        <v>6</v>
      </c>
      <c r="B133">
        <v>2102365</v>
      </c>
      <c r="C133" s="1">
        <v>45204</v>
      </c>
      <c r="D133" s="1">
        <v>45721</v>
      </c>
      <c r="E133" s="1">
        <v>45570</v>
      </c>
      <c r="F133" s="1">
        <v>45721</v>
      </c>
      <c r="G133" s="1">
        <v>45601</v>
      </c>
      <c r="H133" s="1">
        <v>45296</v>
      </c>
      <c r="I133" s="1">
        <v>45328</v>
      </c>
      <c r="J133" t="b">
        <f t="shared" ref="J133:J181" si="5">H133&gt;=E133</f>
        <v>0</v>
      </c>
      <c r="K133" t="str" cm="1">
        <f t="array" ref="K133">_xlfn.IFS(I133-H133&lt;=0,"S_at_5th", I133-H133&lt;=5,"A_at_10th", I133-H133&lt;=20,"B_at_20th", DATEDIF(H133,I133,"M")&lt;=0,"C_at_31st", DATEDIF(H133,I133,"M")&gt;0,"F_after_1_month")</f>
        <v>F_after_1_month</v>
      </c>
    </row>
    <row r="134" spans="1:11" x14ac:dyDescent="0.25">
      <c r="A134">
        <f t="shared" si="4"/>
        <v>6</v>
      </c>
      <c r="B134">
        <v>2102365</v>
      </c>
      <c r="C134" s="1">
        <v>45204</v>
      </c>
      <c r="D134" s="1">
        <v>45721</v>
      </c>
      <c r="E134" s="1">
        <v>45570</v>
      </c>
      <c r="F134" s="1">
        <v>45721</v>
      </c>
      <c r="G134" s="1">
        <v>45601</v>
      </c>
      <c r="H134" s="1">
        <v>45327</v>
      </c>
      <c r="I134" s="1">
        <v>45351</v>
      </c>
      <c r="J134" t="b">
        <f t="shared" si="5"/>
        <v>0</v>
      </c>
      <c r="K134" t="str" cm="1">
        <f t="array" ref="K134">_xlfn.IFS(I134-H134&lt;=0,"S_at_5th", I134-H134&lt;=5,"A_at_10th", I134-H134&lt;=20,"B_at_20th", DATEDIF(H134,I134,"M")&lt;=0,"C_at_31st", DATEDIF(H134,I134,"M")&gt;0,"F_after_1_month")</f>
        <v>C_at_31st</v>
      </c>
    </row>
    <row r="135" spans="1:11" x14ac:dyDescent="0.25">
      <c r="A135">
        <f t="shared" si="4"/>
        <v>6</v>
      </c>
      <c r="B135">
        <v>2102365</v>
      </c>
      <c r="C135" s="1">
        <v>45204</v>
      </c>
      <c r="D135" s="1">
        <v>45721</v>
      </c>
      <c r="E135" s="1">
        <v>45570</v>
      </c>
      <c r="F135" s="1">
        <v>45721</v>
      </c>
      <c r="G135" s="1">
        <v>45601</v>
      </c>
      <c r="H135" s="1">
        <v>45356</v>
      </c>
      <c r="I135" s="1">
        <v>45384</v>
      </c>
      <c r="J135" t="b">
        <f t="shared" si="5"/>
        <v>0</v>
      </c>
      <c r="K135" t="str" cm="1">
        <f t="array" ref="K135">_xlfn.IFS(I135-H135&lt;=0,"S_at_5th", I135-H135&lt;=5,"A_at_10th", I135-H135&lt;=20,"B_at_20th", DATEDIF(H135,I135,"M")&lt;=0,"C_at_31st", DATEDIF(H135,I135,"M")&gt;0,"F_after_1_month")</f>
        <v>C_at_31st</v>
      </c>
    </row>
    <row r="136" spans="1:11" x14ac:dyDescent="0.25">
      <c r="A136">
        <f t="shared" si="4"/>
        <v>6</v>
      </c>
      <c r="B136">
        <v>2102365</v>
      </c>
      <c r="C136" s="1">
        <v>45204</v>
      </c>
      <c r="D136" s="1">
        <v>45721</v>
      </c>
      <c r="E136" s="1">
        <v>45570</v>
      </c>
      <c r="F136" s="1">
        <v>45721</v>
      </c>
      <c r="G136" s="1">
        <v>45601</v>
      </c>
      <c r="H136" s="1">
        <v>45387</v>
      </c>
      <c r="I136" s="1">
        <v>45420</v>
      </c>
      <c r="J136" t="b">
        <f t="shared" si="5"/>
        <v>0</v>
      </c>
      <c r="K136" t="str" cm="1">
        <f t="array" ref="K136">_xlfn.IFS(I136-H136&lt;=0,"S_at_5th", I136-H136&lt;=5,"A_at_10th", I136-H136&lt;=20,"B_at_20th", DATEDIF(H136,I136,"M")&lt;=0,"C_at_31st", DATEDIF(H136,I136,"M")&gt;0,"F_after_1_month")</f>
        <v>F_after_1_month</v>
      </c>
    </row>
    <row r="137" spans="1:11" x14ac:dyDescent="0.25">
      <c r="A137">
        <f t="shared" si="4"/>
        <v>6</v>
      </c>
      <c r="B137">
        <v>2102365</v>
      </c>
      <c r="C137" s="1">
        <v>45204</v>
      </c>
      <c r="D137" s="1">
        <v>45721</v>
      </c>
      <c r="E137" s="1">
        <v>45570</v>
      </c>
      <c r="F137" s="1">
        <v>45721</v>
      </c>
      <c r="G137" s="1">
        <v>45601</v>
      </c>
      <c r="H137" s="1">
        <v>45417</v>
      </c>
      <c r="I137" s="1">
        <v>45420</v>
      </c>
      <c r="J137" t="b">
        <f t="shared" si="5"/>
        <v>0</v>
      </c>
      <c r="K137" t="str" cm="1">
        <f t="array" ref="K137">_xlfn.IFS(I137-H137&lt;=0,"S_at_5th", I137-H137&lt;=5,"A_at_10th", I137-H137&lt;=20,"B_at_20th", DATEDIF(H137,I137,"M")&lt;=0,"C_at_31st", DATEDIF(H137,I137,"M")&gt;0,"F_after_1_month")</f>
        <v>A_at_10th</v>
      </c>
    </row>
    <row r="138" spans="1:11" x14ac:dyDescent="0.25">
      <c r="A138">
        <f t="shared" si="4"/>
        <v>6</v>
      </c>
      <c r="B138">
        <v>2102365</v>
      </c>
      <c r="C138" s="1">
        <v>45204</v>
      </c>
      <c r="D138" s="1">
        <v>45721</v>
      </c>
      <c r="E138" s="1">
        <v>45570</v>
      </c>
      <c r="F138" s="1">
        <v>45721</v>
      </c>
      <c r="G138" s="1">
        <v>45601</v>
      </c>
      <c r="H138" s="1">
        <v>45448</v>
      </c>
      <c r="I138" s="1">
        <v>45453</v>
      </c>
      <c r="J138" t="b">
        <f t="shared" si="5"/>
        <v>0</v>
      </c>
      <c r="K138" t="str" cm="1">
        <f t="array" ref="K138">_xlfn.IFS(I138-H138&lt;=0,"S_at_5th", I138-H138&lt;=5,"A_at_10th", I138-H138&lt;=20,"B_at_20th", DATEDIF(H138,I138,"M")&lt;=0,"C_at_31st", DATEDIF(H138,I138,"M")&gt;0,"F_after_1_month")</f>
        <v>A_at_10th</v>
      </c>
    </row>
    <row r="139" spans="1:11" x14ac:dyDescent="0.25">
      <c r="A139">
        <f t="shared" si="4"/>
        <v>6</v>
      </c>
      <c r="B139">
        <v>2102365</v>
      </c>
      <c r="C139" s="1">
        <v>45204</v>
      </c>
      <c r="D139" s="1">
        <v>45721</v>
      </c>
      <c r="E139" s="1">
        <v>45570</v>
      </c>
      <c r="F139" s="1">
        <v>45721</v>
      </c>
      <c r="G139" s="1">
        <v>45601</v>
      </c>
      <c r="H139" s="1">
        <v>45478</v>
      </c>
      <c r="I139" s="1">
        <v>45492</v>
      </c>
      <c r="J139" t="b">
        <f t="shared" si="5"/>
        <v>0</v>
      </c>
      <c r="K139" t="str" cm="1">
        <f t="array" ref="K139">_xlfn.IFS(I139-H139&lt;=0,"S_at_5th", I139-H139&lt;=5,"A_at_10th", I139-H139&lt;=20,"B_at_20th", DATEDIF(H139,I139,"M")&lt;=0,"C_at_31st", DATEDIF(H139,I139,"M")&gt;0,"F_after_1_month")</f>
        <v>B_at_20th</v>
      </c>
    </row>
    <row r="140" spans="1:11" x14ac:dyDescent="0.25">
      <c r="A140">
        <f t="shared" si="4"/>
        <v>6</v>
      </c>
      <c r="B140">
        <v>2102365</v>
      </c>
      <c r="C140" s="1">
        <v>45204</v>
      </c>
      <c r="D140" s="1">
        <v>45721</v>
      </c>
      <c r="E140" s="1">
        <v>45570</v>
      </c>
      <c r="F140" s="1">
        <v>45721</v>
      </c>
      <c r="G140" s="1">
        <v>45601</v>
      </c>
      <c r="H140" s="1">
        <v>45509</v>
      </c>
      <c r="I140" s="1">
        <v>45540</v>
      </c>
      <c r="J140" t="b">
        <f t="shared" si="5"/>
        <v>0</v>
      </c>
      <c r="K140" t="str" cm="1">
        <f t="array" ref="K140">_xlfn.IFS(I140-H140&lt;=0,"S_at_5th", I140-H140&lt;=5,"A_at_10th", I140-H140&lt;=20,"B_at_20th", DATEDIF(H140,I140,"M")&lt;=0,"C_at_31st", DATEDIF(H140,I140,"M")&gt;0,"F_after_1_month")</f>
        <v>F_after_1_month</v>
      </c>
    </row>
    <row r="141" spans="1:11" x14ac:dyDescent="0.25">
      <c r="A141">
        <f t="shared" si="4"/>
        <v>6</v>
      </c>
      <c r="B141">
        <v>2102365</v>
      </c>
      <c r="C141" s="1">
        <v>45204</v>
      </c>
      <c r="D141" s="1">
        <v>45721</v>
      </c>
      <c r="E141" s="1">
        <v>45570</v>
      </c>
      <c r="F141" s="1">
        <v>45721</v>
      </c>
      <c r="G141" s="1">
        <v>45601</v>
      </c>
      <c r="H141" s="1">
        <v>45540</v>
      </c>
      <c r="I141" s="1">
        <v>45560</v>
      </c>
      <c r="J141" t="b">
        <f t="shared" si="5"/>
        <v>0</v>
      </c>
      <c r="K141" t="str" cm="1">
        <f t="array" ref="K141">_xlfn.IFS(I141-H141&lt;=0,"S_at_5th", I141-H141&lt;=5,"A_at_10th", I141-H141&lt;=20,"B_at_20th", DATEDIF(H141,I141,"M")&lt;=0,"C_at_31st", DATEDIF(H141,I141,"M")&gt;0,"F_after_1_month")</f>
        <v>B_at_20th</v>
      </c>
    </row>
    <row r="142" spans="1:11" x14ac:dyDescent="0.25">
      <c r="A142">
        <f t="shared" si="4"/>
        <v>6</v>
      </c>
      <c r="B142">
        <v>2102365</v>
      </c>
      <c r="C142" s="1">
        <v>45204</v>
      </c>
      <c r="D142" s="1">
        <v>45721</v>
      </c>
      <c r="E142" s="1">
        <v>45570</v>
      </c>
      <c r="F142" s="1">
        <v>45721</v>
      </c>
      <c r="G142" s="1">
        <v>45601</v>
      </c>
      <c r="H142" s="1">
        <v>45570</v>
      </c>
      <c r="I142" s="1">
        <v>45569</v>
      </c>
      <c r="J142" t="b">
        <f t="shared" si="5"/>
        <v>1</v>
      </c>
      <c r="K142" t="str" cm="1">
        <f t="array" ref="K142">_xlfn.IFS(I142-H142&lt;=0,"S_at_5th", I142-H142&lt;=5,"A_at_10th", I142-H142&lt;=20,"B_at_20th", DATEDIF(H142,I142,"M")&lt;=0,"C_at_31st", DATEDIF(H142,I142,"M")&gt;0,"F_after_1_month")</f>
        <v>S_at_5th</v>
      </c>
    </row>
    <row r="143" spans="1:11" x14ac:dyDescent="0.25">
      <c r="A143">
        <f t="shared" si="4"/>
        <v>6</v>
      </c>
      <c r="B143">
        <v>2102365</v>
      </c>
      <c r="C143" s="1">
        <v>45204</v>
      </c>
      <c r="D143" s="1">
        <v>45721</v>
      </c>
      <c r="E143" s="1">
        <v>45570</v>
      </c>
      <c r="F143" s="1">
        <v>45721</v>
      </c>
      <c r="G143" s="1">
        <v>45601</v>
      </c>
      <c r="H143" s="1">
        <v>45601</v>
      </c>
      <c r="I143" s="1">
        <v>45601</v>
      </c>
      <c r="J143" t="b">
        <f t="shared" si="5"/>
        <v>1</v>
      </c>
      <c r="K143" t="str" cm="1">
        <f t="array" ref="K143">_xlfn.IFS(I143-H143&lt;=0,"S_at_5th", I143-H143&lt;=5,"A_at_10th", I143-H143&lt;=20,"B_at_20th", DATEDIF(H143,I143,"M")&lt;=0,"C_at_31st", DATEDIF(H143,I143,"M")&gt;0,"F_after_1_month")</f>
        <v>S_at_5th</v>
      </c>
    </row>
    <row r="144" spans="1:11" x14ac:dyDescent="0.25">
      <c r="A144">
        <f t="shared" si="4"/>
        <v>7</v>
      </c>
      <c r="B144">
        <v>2106278</v>
      </c>
      <c r="C144" s="1">
        <v>45356</v>
      </c>
      <c r="D144" s="1">
        <v>45782</v>
      </c>
      <c r="E144" s="1">
        <v>45631</v>
      </c>
      <c r="F144" s="1">
        <v>45782</v>
      </c>
      <c r="G144" s="1">
        <v>45570</v>
      </c>
      <c r="H144" s="1">
        <v>45356</v>
      </c>
      <c r="I144" s="1">
        <v>45356</v>
      </c>
      <c r="J144" t="b">
        <f t="shared" si="5"/>
        <v>0</v>
      </c>
      <c r="K144" t="str" cm="1">
        <f t="array" ref="K144">_xlfn.IFS(I144-H144&lt;=0,"S_at_5th", I144-H144&lt;=5,"A_at_10th", I144-H144&lt;=20,"B_at_20th", DATEDIF(H144,I144,"M")&lt;=0,"C_at_31st", DATEDIF(H144,I144,"M")&gt;0,"F_after_1_month")</f>
        <v>S_at_5th</v>
      </c>
    </row>
    <row r="145" spans="1:11" x14ac:dyDescent="0.25">
      <c r="A145">
        <f t="shared" si="4"/>
        <v>7</v>
      </c>
      <c r="B145">
        <v>2106278</v>
      </c>
      <c r="C145" s="1">
        <v>45356</v>
      </c>
      <c r="D145" s="1">
        <v>45782</v>
      </c>
      <c r="E145" s="1">
        <v>45631</v>
      </c>
      <c r="F145" s="1">
        <v>45782</v>
      </c>
      <c r="G145" s="1">
        <v>45570</v>
      </c>
      <c r="H145" s="1">
        <v>45387</v>
      </c>
      <c r="I145" s="1">
        <v>45408</v>
      </c>
      <c r="J145" t="b">
        <f t="shared" si="5"/>
        <v>0</v>
      </c>
      <c r="K145" t="str" cm="1">
        <f t="array" ref="K145">_xlfn.IFS(I145-H145&lt;=0,"S_at_5th", I145-H145&lt;=5,"A_at_10th", I145-H145&lt;=20,"B_at_20th", DATEDIF(H145,I145,"M")&lt;=0,"C_at_31st", DATEDIF(H145,I145,"M")&gt;0,"F_after_1_month")</f>
        <v>C_at_31st</v>
      </c>
    </row>
    <row r="146" spans="1:11" x14ac:dyDescent="0.25">
      <c r="A146">
        <f t="shared" si="4"/>
        <v>7</v>
      </c>
      <c r="B146">
        <v>2106278</v>
      </c>
      <c r="C146" s="1">
        <v>45356</v>
      </c>
      <c r="D146" s="1">
        <v>45782</v>
      </c>
      <c r="E146" s="1">
        <v>45631</v>
      </c>
      <c r="F146" s="1">
        <v>45782</v>
      </c>
      <c r="G146" s="1">
        <v>45570</v>
      </c>
      <c r="H146" s="1">
        <v>45417</v>
      </c>
      <c r="I146" s="1">
        <v>45422</v>
      </c>
      <c r="J146" t="b">
        <f t="shared" si="5"/>
        <v>0</v>
      </c>
      <c r="K146" t="str" cm="1">
        <f t="array" ref="K146">_xlfn.IFS(I146-H146&lt;=0,"S_at_5th", I146-H146&lt;=5,"A_at_10th", I146-H146&lt;=20,"B_at_20th", DATEDIF(H146,I146,"M")&lt;=0,"C_at_31st", DATEDIF(H146,I146,"M")&gt;0,"F_after_1_month")</f>
        <v>A_at_10th</v>
      </c>
    </row>
    <row r="147" spans="1:11" x14ac:dyDescent="0.25">
      <c r="A147">
        <f t="shared" si="4"/>
        <v>7</v>
      </c>
      <c r="B147">
        <v>2106278</v>
      </c>
      <c r="C147" s="1">
        <v>45356</v>
      </c>
      <c r="D147" s="1">
        <v>45782</v>
      </c>
      <c r="E147" s="1">
        <v>45631</v>
      </c>
      <c r="F147" s="1">
        <v>45782</v>
      </c>
      <c r="G147" s="1">
        <v>45570</v>
      </c>
      <c r="H147" s="1">
        <v>45448</v>
      </c>
      <c r="I147" s="1">
        <v>45453</v>
      </c>
      <c r="J147" t="b">
        <f t="shared" si="5"/>
        <v>0</v>
      </c>
      <c r="K147" t="str" cm="1">
        <f t="array" ref="K147">_xlfn.IFS(I147-H147&lt;=0,"S_at_5th", I147-H147&lt;=5,"A_at_10th", I147-H147&lt;=20,"B_at_20th", DATEDIF(H147,I147,"M")&lt;=0,"C_at_31st", DATEDIF(H147,I147,"M")&gt;0,"F_after_1_month")</f>
        <v>A_at_10th</v>
      </c>
    </row>
    <row r="148" spans="1:11" x14ac:dyDescent="0.25">
      <c r="A148">
        <f t="shared" si="4"/>
        <v>7</v>
      </c>
      <c r="B148">
        <v>2106278</v>
      </c>
      <c r="C148" s="1">
        <v>45356</v>
      </c>
      <c r="D148" s="1">
        <v>45782</v>
      </c>
      <c r="E148" s="1">
        <v>45631</v>
      </c>
      <c r="F148" s="1">
        <v>45782</v>
      </c>
      <c r="G148" s="1">
        <v>45570</v>
      </c>
      <c r="H148" s="1">
        <v>45478</v>
      </c>
      <c r="I148" s="1">
        <v>45483</v>
      </c>
      <c r="J148" t="b">
        <f t="shared" si="5"/>
        <v>0</v>
      </c>
      <c r="K148" t="str" cm="1">
        <f t="array" ref="K148">_xlfn.IFS(I148-H148&lt;=0,"S_at_5th", I148-H148&lt;=5,"A_at_10th", I148-H148&lt;=20,"B_at_20th", DATEDIF(H148,I148,"M")&lt;=0,"C_at_31st", DATEDIF(H148,I148,"M")&gt;0,"F_after_1_month")</f>
        <v>A_at_10th</v>
      </c>
    </row>
    <row r="149" spans="1:11" x14ac:dyDescent="0.25">
      <c r="A149">
        <f t="shared" si="4"/>
        <v>7</v>
      </c>
      <c r="B149">
        <v>2106278</v>
      </c>
      <c r="C149" s="1">
        <v>45356</v>
      </c>
      <c r="D149" s="1">
        <v>45782</v>
      </c>
      <c r="E149" s="1">
        <v>45631</v>
      </c>
      <c r="F149" s="1">
        <v>45782</v>
      </c>
      <c r="G149" s="1">
        <v>45570</v>
      </c>
      <c r="H149" s="1">
        <v>45509</v>
      </c>
      <c r="I149" s="1">
        <v>45541</v>
      </c>
      <c r="J149" t="b">
        <f t="shared" si="5"/>
        <v>0</v>
      </c>
      <c r="K149" t="str" cm="1">
        <f t="array" ref="K149">_xlfn.IFS(I149-H149&lt;=0,"S_at_5th", I149-H149&lt;=5,"A_at_10th", I149-H149&lt;=20,"B_at_20th", DATEDIF(H149,I149,"M")&lt;=0,"C_at_31st", DATEDIF(H149,I149,"M")&gt;0,"F_after_1_month")</f>
        <v>F_after_1_month</v>
      </c>
    </row>
    <row r="150" spans="1:11" x14ac:dyDescent="0.25">
      <c r="A150">
        <f t="shared" si="4"/>
        <v>7</v>
      </c>
      <c r="B150">
        <v>2106278</v>
      </c>
      <c r="C150" s="1">
        <v>45356</v>
      </c>
      <c r="D150" s="1">
        <v>45782</v>
      </c>
      <c r="E150" s="1">
        <v>45631</v>
      </c>
      <c r="F150" s="1">
        <v>45782</v>
      </c>
      <c r="G150" s="1">
        <v>45570</v>
      </c>
      <c r="H150" s="1">
        <v>45540</v>
      </c>
      <c r="I150" s="1">
        <v>45545</v>
      </c>
      <c r="J150" t="b">
        <f t="shared" si="5"/>
        <v>0</v>
      </c>
      <c r="K150" t="str" cm="1">
        <f t="array" ref="K150">_xlfn.IFS(I150-H150&lt;=0,"S_at_5th", I150-H150&lt;=5,"A_at_10th", I150-H150&lt;=20,"B_at_20th", DATEDIF(H150,I150,"M")&lt;=0,"C_at_31st", DATEDIF(H150,I150,"M")&gt;0,"F_after_1_month")</f>
        <v>A_at_10th</v>
      </c>
    </row>
    <row r="151" spans="1:11" x14ac:dyDescent="0.25">
      <c r="A151">
        <f t="shared" si="4"/>
        <v>7</v>
      </c>
      <c r="B151">
        <v>2106278</v>
      </c>
      <c r="C151" s="1">
        <v>45356</v>
      </c>
      <c r="D151" s="1">
        <v>45782</v>
      </c>
      <c r="E151" s="1">
        <v>45631</v>
      </c>
      <c r="F151" s="1">
        <v>45782</v>
      </c>
      <c r="G151" s="1">
        <v>45570</v>
      </c>
      <c r="H151" s="1">
        <v>45570</v>
      </c>
      <c r="I151" s="1">
        <v>45593</v>
      </c>
      <c r="J151" t="b">
        <f t="shared" si="5"/>
        <v>0</v>
      </c>
      <c r="K151" t="str" cm="1">
        <f t="array" ref="K151">_xlfn.IFS(I151-H151&lt;=0,"S_at_5th", I151-H151&lt;=5,"A_at_10th", I151-H151&lt;=20,"B_at_20th", DATEDIF(H151,I151,"M")&lt;=0,"C_at_31st", DATEDIF(H151,I151,"M")&gt;0,"F_after_1_month")</f>
        <v>C_at_31st</v>
      </c>
    </row>
    <row r="152" spans="1:11" x14ac:dyDescent="0.25">
      <c r="A152">
        <f t="shared" si="4"/>
        <v>8</v>
      </c>
      <c r="B152">
        <v>2106548</v>
      </c>
      <c r="C152" s="1">
        <v>45387</v>
      </c>
      <c r="D152" s="1">
        <v>45631</v>
      </c>
      <c r="E152" s="1">
        <v>45478</v>
      </c>
      <c r="F152" s="1">
        <v>45631</v>
      </c>
      <c r="G152" s="1">
        <v>45601</v>
      </c>
      <c r="H152" s="1">
        <v>45387</v>
      </c>
      <c r="I152" s="1">
        <v>45387</v>
      </c>
      <c r="J152" t="b">
        <f t="shared" si="5"/>
        <v>0</v>
      </c>
      <c r="K152" t="str" cm="1">
        <f t="array" ref="K152">_xlfn.IFS(I152-H152&lt;=0,"S_at_5th", I152-H152&lt;=5,"A_at_10th", I152-H152&lt;=20,"B_at_20th", DATEDIF(H152,I152,"M")&lt;=0,"C_at_31st", DATEDIF(H152,I152,"M")&gt;0,"F_after_1_month")</f>
        <v>S_at_5th</v>
      </c>
    </row>
    <row r="153" spans="1:11" x14ac:dyDescent="0.25">
      <c r="A153">
        <f t="shared" si="4"/>
        <v>8</v>
      </c>
      <c r="B153">
        <v>2106548</v>
      </c>
      <c r="C153" s="1">
        <v>45387</v>
      </c>
      <c r="D153" s="1">
        <v>45631</v>
      </c>
      <c r="E153" s="1">
        <v>45478</v>
      </c>
      <c r="F153" s="1">
        <v>45631</v>
      </c>
      <c r="G153" s="1">
        <v>45601</v>
      </c>
      <c r="H153" s="1">
        <v>45417</v>
      </c>
      <c r="I153" s="1">
        <v>45416</v>
      </c>
      <c r="J153" t="b">
        <f t="shared" si="5"/>
        <v>0</v>
      </c>
      <c r="K153" t="str" cm="1">
        <f t="array" ref="K153">_xlfn.IFS(I153-H153&lt;=0,"S_at_5th", I153-H153&lt;=5,"A_at_10th", I153-H153&lt;=20,"B_at_20th", DATEDIF(H153,I153,"M")&lt;=0,"C_at_31st", DATEDIF(H153,I153,"M")&gt;0,"F_after_1_month")</f>
        <v>S_at_5th</v>
      </c>
    </row>
    <row r="154" spans="1:11" x14ac:dyDescent="0.25">
      <c r="A154">
        <f t="shared" si="4"/>
        <v>8</v>
      </c>
      <c r="B154">
        <v>2106548</v>
      </c>
      <c r="C154" s="1">
        <v>45387</v>
      </c>
      <c r="D154" s="1">
        <v>45631</v>
      </c>
      <c r="E154" s="1">
        <v>45478</v>
      </c>
      <c r="F154" s="1">
        <v>45631</v>
      </c>
      <c r="G154" s="1">
        <v>45601</v>
      </c>
      <c r="H154" s="1">
        <v>45448</v>
      </c>
      <c r="I154" s="1">
        <v>45448</v>
      </c>
      <c r="J154" t="b">
        <f t="shared" si="5"/>
        <v>0</v>
      </c>
      <c r="K154" t="str" cm="1">
        <f t="array" ref="K154">_xlfn.IFS(I154-H154&lt;=0,"S_at_5th", I154-H154&lt;=5,"A_at_10th", I154-H154&lt;=20,"B_at_20th", DATEDIF(H154,I154,"M")&lt;=0,"C_at_31st", DATEDIF(H154,I154,"M")&gt;0,"F_after_1_month")</f>
        <v>S_at_5th</v>
      </c>
    </row>
    <row r="155" spans="1:11" x14ac:dyDescent="0.25">
      <c r="A155">
        <f t="shared" si="4"/>
        <v>8</v>
      </c>
      <c r="B155">
        <v>2106548</v>
      </c>
      <c r="C155" s="1">
        <v>45387</v>
      </c>
      <c r="D155" s="1">
        <v>45631</v>
      </c>
      <c r="E155" s="1">
        <v>45478</v>
      </c>
      <c r="F155" s="1">
        <v>45631</v>
      </c>
      <c r="G155" s="1">
        <v>45601</v>
      </c>
      <c r="H155" s="1">
        <v>45478</v>
      </c>
      <c r="I155" s="1">
        <v>45478</v>
      </c>
      <c r="J155" t="b">
        <f t="shared" si="5"/>
        <v>1</v>
      </c>
      <c r="K155" t="str" cm="1">
        <f t="array" ref="K155">_xlfn.IFS(I155-H155&lt;=0,"S_at_5th", I155-H155&lt;=5,"A_at_10th", I155-H155&lt;=20,"B_at_20th", DATEDIF(H155,I155,"M")&lt;=0,"C_at_31st", DATEDIF(H155,I155,"M")&gt;0,"F_after_1_month")</f>
        <v>S_at_5th</v>
      </c>
    </row>
    <row r="156" spans="1:11" x14ac:dyDescent="0.25">
      <c r="A156">
        <f t="shared" si="4"/>
        <v>8</v>
      </c>
      <c r="B156">
        <v>2106548</v>
      </c>
      <c r="C156" s="1">
        <v>45387</v>
      </c>
      <c r="D156" s="1">
        <v>45631</v>
      </c>
      <c r="E156" s="1">
        <v>45478</v>
      </c>
      <c r="F156" s="1">
        <v>45631</v>
      </c>
      <c r="G156" s="1">
        <v>45601</v>
      </c>
      <c r="H156" s="1">
        <v>45509</v>
      </c>
      <c r="I156" s="1">
        <v>45509</v>
      </c>
      <c r="J156" t="b">
        <f t="shared" si="5"/>
        <v>1</v>
      </c>
      <c r="K156" t="str" cm="1">
        <f t="array" ref="K156">_xlfn.IFS(I156-H156&lt;=0,"S_at_5th", I156-H156&lt;=5,"A_at_10th", I156-H156&lt;=20,"B_at_20th", DATEDIF(H156,I156,"M")&lt;=0,"C_at_31st", DATEDIF(H156,I156,"M")&gt;0,"F_after_1_month")</f>
        <v>S_at_5th</v>
      </c>
    </row>
    <row r="157" spans="1:11" x14ac:dyDescent="0.25">
      <c r="A157">
        <f t="shared" si="4"/>
        <v>8</v>
      </c>
      <c r="B157">
        <v>2106548</v>
      </c>
      <c r="C157" s="1">
        <v>45387</v>
      </c>
      <c r="D157" s="1">
        <v>45631</v>
      </c>
      <c r="E157" s="1">
        <v>45478</v>
      </c>
      <c r="F157" s="1">
        <v>45631</v>
      </c>
      <c r="G157" s="1">
        <v>45601</v>
      </c>
      <c r="H157" s="1">
        <v>45540</v>
      </c>
      <c r="I157" s="1">
        <v>45540</v>
      </c>
      <c r="J157" t="b">
        <f t="shared" si="5"/>
        <v>1</v>
      </c>
      <c r="K157" t="str" cm="1">
        <f t="array" ref="K157">_xlfn.IFS(I157-H157&lt;=0,"S_at_5th", I157-H157&lt;=5,"A_at_10th", I157-H157&lt;=20,"B_at_20th", DATEDIF(H157,I157,"M")&lt;=0,"C_at_31st", DATEDIF(H157,I157,"M")&gt;0,"F_after_1_month")</f>
        <v>S_at_5th</v>
      </c>
    </row>
    <row r="158" spans="1:11" x14ac:dyDescent="0.25">
      <c r="A158">
        <f t="shared" si="4"/>
        <v>8</v>
      </c>
      <c r="B158">
        <v>2106548</v>
      </c>
      <c r="C158" s="1">
        <v>45387</v>
      </c>
      <c r="D158" s="1">
        <v>45631</v>
      </c>
      <c r="E158" s="1">
        <v>45478</v>
      </c>
      <c r="F158" s="1">
        <v>45631</v>
      </c>
      <c r="G158" s="1">
        <v>45601</v>
      </c>
      <c r="H158" s="1">
        <v>45570</v>
      </c>
      <c r="I158" s="1">
        <v>45570</v>
      </c>
      <c r="J158" t="b">
        <f t="shared" si="5"/>
        <v>1</v>
      </c>
      <c r="K158" t="str" cm="1">
        <f t="array" ref="K158">_xlfn.IFS(I158-H158&lt;=0,"S_at_5th", I158-H158&lt;=5,"A_at_10th", I158-H158&lt;=20,"B_at_20th", DATEDIF(H158,I158,"M")&lt;=0,"C_at_31st", DATEDIF(H158,I158,"M")&gt;0,"F_after_1_month")</f>
        <v>S_at_5th</v>
      </c>
    </row>
    <row r="159" spans="1:11" x14ac:dyDescent="0.25">
      <c r="A159">
        <f t="shared" si="4"/>
        <v>8</v>
      </c>
      <c r="B159">
        <v>2106548</v>
      </c>
      <c r="C159" s="1">
        <v>45387</v>
      </c>
      <c r="D159" s="1">
        <v>45631</v>
      </c>
      <c r="E159" s="1">
        <v>45478</v>
      </c>
      <c r="F159" s="1">
        <v>45631</v>
      </c>
      <c r="G159" s="1">
        <v>45601</v>
      </c>
      <c r="H159" s="1">
        <v>45601</v>
      </c>
      <c r="I159" s="1">
        <v>45601</v>
      </c>
      <c r="J159" t="b">
        <f t="shared" si="5"/>
        <v>1</v>
      </c>
      <c r="K159" t="str" cm="1">
        <f t="array" ref="K159">_xlfn.IFS(I159-H159&lt;=0,"S_at_5th", I159-H159&lt;=5,"A_at_10th", I159-H159&lt;=20,"B_at_20th", DATEDIF(H159,I159,"M")&lt;=0,"C_at_31st", DATEDIF(H159,I159,"M")&gt;0,"F_after_1_month")</f>
        <v>S_at_5th</v>
      </c>
    </row>
    <row r="160" spans="1:11" x14ac:dyDescent="0.25">
      <c r="A160">
        <f t="shared" si="4"/>
        <v>9</v>
      </c>
      <c r="B160">
        <v>2106913</v>
      </c>
      <c r="C160" s="1">
        <v>45387</v>
      </c>
      <c r="D160" s="1">
        <v>45540</v>
      </c>
      <c r="E160" s="1">
        <v>45570</v>
      </c>
      <c r="F160" s="1">
        <v>45721</v>
      </c>
      <c r="G160" s="1">
        <v>45509</v>
      </c>
      <c r="H160" s="1">
        <v>45387</v>
      </c>
      <c r="I160" s="1">
        <v>45387</v>
      </c>
      <c r="J160" t="b">
        <f t="shared" si="5"/>
        <v>0</v>
      </c>
      <c r="K160" t="str" cm="1">
        <f t="array" ref="K160">_xlfn.IFS(I160-H160&lt;=0,"S_at_5th", I160-H160&lt;=5,"A_at_10th", I160-H160&lt;=20,"B_at_20th", DATEDIF(H160,I160,"M")&lt;=0,"C_at_31st", DATEDIF(H160,I160,"M")&gt;0,"F_after_1_month")</f>
        <v>S_at_5th</v>
      </c>
    </row>
    <row r="161" spans="1:11" x14ac:dyDescent="0.25">
      <c r="A161">
        <f t="shared" si="4"/>
        <v>9</v>
      </c>
      <c r="B161">
        <v>2106913</v>
      </c>
      <c r="C161" s="1">
        <v>45387</v>
      </c>
      <c r="D161" s="1">
        <v>45540</v>
      </c>
      <c r="E161" s="1">
        <v>45570</v>
      </c>
      <c r="F161" s="1">
        <v>45721</v>
      </c>
      <c r="G161" s="1">
        <v>45509</v>
      </c>
      <c r="H161" s="1">
        <v>45417</v>
      </c>
      <c r="I161" s="1">
        <v>45418</v>
      </c>
      <c r="J161" t="b">
        <f t="shared" si="5"/>
        <v>0</v>
      </c>
      <c r="K161" t="str" cm="1">
        <f t="array" ref="K161">_xlfn.IFS(I161-H161&lt;=0,"S_at_5th", I161-H161&lt;=5,"A_at_10th", I161-H161&lt;=20,"B_at_20th", DATEDIF(H161,I161,"M")&lt;=0,"C_at_31st", DATEDIF(H161,I161,"M")&gt;0,"F_after_1_month")</f>
        <v>A_at_10th</v>
      </c>
    </row>
    <row r="162" spans="1:11" x14ac:dyDescent="0.25">
      <c r="A162">
        <f t="shared" si="4"/>
        <v>9</v>
      </c>
      <c r="B162">
        <v>2106913</v>
      </c>
      <c r="C162" s="1">
        <v>45387</v>
      </c>
      <c r="D162" s="1">
        <v>45540</v>
      </c>
      <c r="E162" s="1">
        <v>45570</v>
      </c>
      <c r="F162" s="1">
        <v>45721</v>
      </c>
      <c r="G162" s="1">
        <v>45509</v>
      </c>
      <c r="H162" s="1">
        <v>45448</v>
      </c>
      <c r="I162" s="1">
        <v>45447</v>
      </c>
      <c r="J162" t="b">
        <f t="shared" si="5"/>
        <v>0</v>
      </c>
      <c r="K162" t="str" cm="1">
        <f t="array" ref="K162">_xlfn.IFS(I162-H162&lt;=0,"S_at_5th", I162-H162&lt;=5,"A_at_10th", I162-H162&lt;=20,"B_at_20th", DATEDIF(H162,I162,"M")&lt;=0,"C_at_31st", DATEDIF(H162,I162,"M")&gt;0,"F_after_1_month")</f>
        <v>S_at_5th</v>
      </c>
    </row>
    <row r="163" spans="1:11" x14ac:dyDescent="0.25">
      <c r="A163">
        <f t="shared" si="4"/>
        <v>9</v>
      </c>
      <c r="B163">
        <v>2106913</v>
      </c>
      <c r="C163" s="1">
        <v>45387</v>
      </c>
      <c r="D163" s="1">
        <v>45540</v>
      </c>
      <c r="E163" s="1">
        <v>45570</v>
      </c>
      <c r="F163" s="1">
        <v>45721</v>
      </c>
      <c r="G163" s="1">
        <v>45509</v>
      </c>
      <c r="H163" s="1">
        <v>45478</v>
      </c>
      <c r="I163" s="1">
        <v>45477</v>
      </c>
      <c r="J163" t="b">
        <f t="shared" si="5"/>
        <v>0</v>
      </c>
      <c r="K163" t="str" cm="1">
        <f t="array" ref="K163">_xlfn.IFS(I163-H163&lt;=0,"S_at_5th", I163-H163&lt;=5,"A_at_10th", I163-H163&lt;=20,"B_at_20th", DATEDIF(H163,I163,"M")&lt;=0,"C_at_31st", DATEDIF(H163,I163,"M")&gt;0,"F_after_1_month")</f>
        <v>S_at_5th</v>
      </c>
    </row>
    <row r="164" spans="1:11" x14ac:dyDescent="0.25">
      <c r="A164">
        <f t="shared" si="4"/>
        <v>9</v>
      </c>
      <c r="B164">
        <v>2106913</v>
      </c>
      <c r="C164" s="1">
        <v>45387</v>
      </c>
      <c r="D164" s="1">
        <v>45540</v>
      </c>
      <c r="E164" s="1">
        <v>45570</v>
      </c>
      <c r="F164" s="1">
        <v>45721</v>
      </c>
      <c r="G164" s="1">
        <v>45509</v>
      </c>
      <c r="H164" s="1">
        <v>45509</v>
      </c>
      <c r="I164" s="1">
        <v>45509</v>
      </c>
      <c r="J164" t="b">
        <f t="shared" si="5"/>
        <v>0</v>
      </c>
      <c r="K164" t="str" cm="1">
        <f t="array" ref="K164">_xlfn.IFS(I164-H164&lt;=0,"S_at_5th", I164-H164&lt;=5,"A_at_10th", I164-H164&lt;=20,"B_at_20th", DATEDIF(H164,I164,"M")&lt;=0,"C_at_31st", DATEDIF(H164,I164,"M")&gt;0,"F_after_1_month")</f>
        <v>S_at_5th</v>
      </c>
    </row>
    <row r="165" spans="1:11" x14ac:dyDescent="0.25">
      <c r="A165">
        <f t="shared" si="4"/>
        <v>10</v>
      </c>
      <c r="B165">
        <v>2107228</v>
      </c>
      <c r="C165" s="1">
        <v>45387</v>
      </c>
      <c r="D165" s="1">
        <v>45721</v>
      </c>
      <c r="E165" s="1">
        <v>45570</v>
      </c>
      <c r="F165" s="1">
        <v>45721</v>
      </c>
      <c r="G165" s="1">
        <v>45601</v>
      </c>
      <c r="H165" s="1">
        <v>45387</v>
      </c>
      <c r="I165" s="1">
        <v>45387</v>
      </c>
      <c r="J165" t="b">
        <f t="shared" si="5"/>
        <v>0</v>
      </c>
      <c r="K165" t="str" cm="1">
        <f t="array" ref="K165">_xlfn.IFS(I165-H165&lt;=0,"S_at_5th", I165-H165&lt;=5,"A_at_10th", I165-H165&lt;=20,"B_at_20th", DATEDIF(H165,I165,"M")&lt;=0,"C_at_31st", DATEDIF(H165,I165,"M")&gt;0,"F_after_1_month")</f>
        <v>S_at_5th</v>
      </c>
    </row>
    <row r="166" spans="1:11" x14ac:dyDescent="0.25">
      <c r="A166">
        <f t="shared" si="4"/>
        <v>10</v>
      </c>
      <c r="B166">
        <v>2107228</v>
      </c>
      <c r="C166" s="1">
        <v>45387</v>
      </c>
      <c r="D166" s="1">
        <v>45721</v>
      </c>
      <c r="E166" s="1">
        <v>45570</v>
      </c>
      <c r="F166" s="1">
        <v>45721</v>
      </c>
      <c r="G166" s="1">
        <v>45601</v>
      </c>
      <c r="H166" s="1">
        <v>45417</v>
      </c>
      <c r="I166" s="1">
        <v>45422</v>
      </c>
      <c r="J166" t="b">
        <f t="shared" si="5"/>
        <v>0</v>
      </c>
      <c r="K166" t="str" cm="1">
        <f t="array" ref="K166">_xlfn.IFS(I166-H166&lt;=0,"S_at_5th", I166-H166&lt;=5,"A_at_10th", I166-H166&lt;=20,"B_at_20th", DATEDIF(H166,I166,"M")&lt;=0,"C_at_31st", DATEDIF(H166,I166,"M")&gt;0,"F_after_1_month")</f>
        <v>A_at_10th</v>
      </c>
    </row>
    <row r="167" spans="1:11" x14ac:dyDescent="0.25">
      <c r="A167">
        <f t="shared" si="4"/>
        <v>10</v>
      </c>
      <c r="B167">
        <v>2107228</v>
      </c>
      <c r="C167" s="1">
        <v>45387</v>
      </c>
      <c r="D167" s="1">
        <v>45721</v>
      </c>
      <c r="E167" s="1">
        <v>45570</v>
      </c>
      <c r="F167" s="1">
        <v>45721</v>
      </c>
      <c r="G167" s="1">
        <v>45601</v>
      </c>
      <c r="H167" s="1">
        <v>45448</v>
      </c>
      <c r="I167" s="1">
        <v>45453</v>
      </c>
      <c r="J167" t="b">
        <f t="shared" si="5"/>
        <v>0</v>
      </c>
      <c r="K167" t="str" cm="1">
        <f t="array" ref="K167">_xlfn.IFS(I167-H167&lt;=0,"S_at_5th", I167-H167&lt;=5,"A_at_10th", I167-H167&lt;=20,"B_at_20th", DATEDIF(H167,I167,"M")&lt;=0,"C_at_31st", DATEDIF(H167,I167,"M")&gt;0,"F_after_1_month")</f>
        <v>A_at_10th</v>
      </c>
    </row>
    <row r="168" spans="1:11" x14ac:dyDescent="0.25">
      <c r="A168">
        <f t="shared" si="4"/>
        <v>10</v>
      </c>
      <c r="B168">
        <v>2107228</v>
      </c>
      <c r="C168" s="1">
        <v>45387</v>
      </c>
      <c r="D168" s="1">
        <v>45721</v>
      </c>
      <c r="E168" s="1">
        <v>45570</v>
      </c>
      <c r="F168" s="1">
        <v>45721</v>
      </c>
      <c r="G168" s="1">
        <v>45601</v>
      </c>
      <c r="H168" s="1">
        <v>45478</v>
      </c>
      <c r="I168" s="1">
        <v>45483</v>
      </c>
      <c r="J168" t="b">
        <f t="shared" si="5"/>
        <v>0</v>
      </c>
      <c r="K168" t="str" cm="1">
        <f t="array" ref="K168">_xlfn.IFS(I168-H168&lt;=0,"S_at_5th", I168-H168&lt;=5,"A_at_10th", I168-H168&lt;=20,"B_at_20th", DATEDIF(H168,I168,"M")&lt;=0,"C_at_31st", DATEDIF(H168,I168,"M")&gt;0,"F_after_1_month")</f>
        <v>A_at_10th</v>
      </c>
    </row>
    <row r="169" spans="1:11" x14ac:dyDescent="0.25">
      <c r="A169">
        <f t="shared" si="4"/>
        <v>10</v>
      </c>
      <c r="B169">
        <v>2107228</v>
      </c>
      <c r="C169" s="1">
        <v>45387</v>
      </c>
      <c r="D169" s="1">
        <v>45721</v>
      </c>
      <c r="E169" s="1">
        <v>45570</v>
      </c>
      <c r="F169" s="1">
        <v>45721</v>
      </c>
      <c r="G169" s="1">
        <v>45601</v>
      </c>
      <c r="H169" s="1">
        <v>45509</v>
      </c>
      <c r="I169" s="1">
        <v>45513</v>
      </c>
      <c r="J169" t="b">
        <f t="shared" si="5"/>
        <v>0</v>
      </c>
      <c r="K169" t="str" cm="1">
        <f t="array" ref="K169">_xlfn.IFS(I169-H169&lt;=0,"S_at_5th", I169-H169&lt;=5,"A_at_10th", I169-H169&lt;=20,"B_at_20th", DATEDIF(H169,I169,"M")&lt;=0,"C_at_31st", DATEDIF(H169,I169,"M")&gt;0,"F_after_1_month")</f>
        <v>A_at_10th</v>
      </c>
    </row>
    <row r="170" spans="1:11" x14ac:dyDescent="0.25">
      <c r="A170">
        <f t="shared" si="4"/>
        <v>10</v>
      </c>
      <c r="B170">
        <v>2107228</v>
      </c>
      <c r="C170" s="1">
        <v>45387</v>
      </c>
      <c r="D170" s="1">
        <v>45721</v>
      </c>
      <c r="E170" s="1">
        <v>45570</v>
      </c>
      <c r="F170" s="1">
        <v>45721</v>
      </c>
      <c r="G170" s="1">
        <v>45601</v>
      </c>
      <c r="H170" s="1">
        <v>45540</v>
      </c>
      <c r="I170" s="1">
        <v>45561</v>
      </c>
      <c r="J170" t="b">
        <f t="shared" si="5"/>
        <v>0</v>
      </c>
      <c r="K170" t="str" cm="1">
        <f t="array" ref="K170">_xlfn.IFS(I170-H170&lt;=0,"S_at_5th", I170-H170&lt;=5,"A_at_10th", I170-H170&lt;=20,"B_at_20th", DATEDIF(H170,I170,"M")&lt;=0,"C_at_31st", DATEDIF(H170,I170,"M")&gt;0,"F_after_1_month")</f>
        <v>C_at_31st</v>
      </c>
    </row>
    <row r="171" spans="1:11" x14ac:dyDescent="0.25">
      <c r="A171">
        <f t="shared" si="4"/>
        <v>10</v>
      </c>
      <c r="B171">
        <v>2107228</v>
      </c>
      <c r="C171" s="1">
        <v>45387</v>
      </c>
      <c r="D171" s="1">
        <v>45721</v>
      </c>
      <c r="E171" s="1">
        <v>45570</v>
      </c>
      <c r="F171" s="1">
        <v>45721</v>
      </c>
      <c r="G171" s="1">
        <v>45601</v>
      </c>
      <c r="H171" s="1">
        <v>45570</v>
      </c>
      <c r="I171" s="1">
        <v>45581</v>
      </c>
      <c r="J171" t="b">
        <f t="shared" si="5"/>
        <v>1</v>
      </c>
      <c r="K171" t="str" cm="1">
        <f t="array" ref="K171">_xlfn.IFS(I171-H171&lt;=0,"S_at_5th", I171-H171&lt;=5,"A_at_10th", I171-H171&lt;=20,"B_at_20th", DATEDIF(H171,I171,"M")&lt;=0,"C_at_31st", DATEDIF(H171,I171,"M")&gt;0,"F_after_1_month")</f>
        <v>B_at_20th</v>
      </c>
    </row>
    <row r="172" spans="1:11" x14ac:dyDescent="0.25">
      <c r="A172">
        <f t="shared" si="4"/>
        <v>10</v>
      </c>
      <c r="B172">
        <v>2107228</v>
      </c>
      <c r="C172" s="1">
        <v>45387</v>
      </c>
      <c r="D172" s="1">
        <v>45721</v>
      </c>
      <c r="E172" s="1">
        <v>45570</v>
      </c>
      <c r="F172" s="1">
        <v>45721</v>
      </c>
      <c r="G172" s="1">
        <v>45601</v>
      </c>
      <c r="H172" s="1">
        <v>45601</v>
      </c>
      <c r="I172" s="1">
        <v>45606</v>
      </c>
      <c r="J172" t="b">
        <f t="shared" si="5"/>
        <v>1</v>
      </c>
      <c r="K172" t="str" cm="1">
        <f t="array" ref="K172">_xlfn.IFS(I172-H172&lt;=0,"S_at_5th", I172-H172&lt;=5,"A_at_10th", I172-H172&lt;=20,"B_at_20th", DATEDIF(H172,I172,"M")&lt;=0,"C_at_31st", DATEDIF(H172,I172,"M")&gt;0,"F_after_1_month")</f>
        <v>A_at_10th</v>
      </c>
    </row>
    <row r="173" spans="1:11" x14ac:dyDescent="0.25">
      <c r="A173">
        <f t="shared" si="4"/>
        <v>11</v>
      </c>
      <c r="B173">
        <v>2109397</v>
      </c>
      <c r="C173" s="1">
        <v>45478</v>
      </c>
      <c r="D173" s="1">
        <v>45631</v>
      </c>
      <c r="G173" s="1">
        <v>45509</v>
      </c>
      <c r="H173" s="1">
        <v>45478</v>
      </c>
      <c r="I173" s="1">
        <v>45531</v>
      </c>
      <c r="J173" t="b">
        <f t="shared" si="5"/>
        <v>1</v>
      </c>
      <c r="K173" t="str" cm="1">
        <f t="array" ref="K173">_xlfn.IFS(I173-H173&lt;=0,"S_at_5th", I173-H173&lt;=5,"A_at_10th", I173-H173&lt;=20,"B_at_20th", DATEDIF(H173,I173,"M")&lt;=0,"C_at_31st", DATEDIF(H173,I173,"M")&gt;0,"F_after_1_month")</f>
        <v>F_after_1_month</v>
      </c>
    </row>
    <row r="174" spans="1:11" x14ac:dyDescent="0.25">
      <c r="A174">
        <f t="shared" si="4"/>
        <v>11</v>
      </c>
      <c r="B174">
        <v>2109397</v>
      </c>
      <c r="C174" s="1">
        <v>45478</v>
      </c>
      <c r="D174" s="1">
        <v>45631</v>
      </c>
      <c r="G174" s="1">
        <v>45509</v>
      </c>
      <c r="H174" s="1">
        <v>45509</v>
      </c>
      <c r="I174" s="1">
        <v>45605</v>
      </c>
      <c r="J174" t="b">
        <f t="shared" si="5"/>
        <v>1</v>
      </c>
      <c r="K174" t="str" cm="1">
        <f t="array" ref="K174">_xlfn.IFS(I174-H174&lt;=0,"S_at_5th", I174-H174&lt;=5,"A_at_10th", I174-H174&lt;=20,"B_at_20th", DATEDIF(H174,I174,"M")&lt;=0,"C_at_31st", DATEDIF(H174,I174,"M")&gt;0,"F_after_1_month")</f>
        <v>F_after_1_month</v>
      </c>
    </row>
    <row r="175" spans="1:11" x14ac:dyDescent="0.25">
      <c r="A175">
        <f t="shared" si="4"/>
        <v>12</v>
      </c>
      <c r="B175">
        <v>2109714</v>
      </c>
      <c r="C175" s="1">
        <v>45540</v>
      </c>
      <c r="D175" s="1">
        <v>45721</v>
      </c>
      <c r="E175" s="1">
        <v>45570</v>
      </c>
      <c r="F175" s="1">
        <v>45752</v>
      </c>
      <c r="G175" s="1">
        <v>45721</v>
      </c>
      <c r="H175" s="1">
        <v>45540</v>
      </c>
      <c r="I175" s="1">
        <v>45545</v>
      </c>
      <c r="J175" t="b">
        <f t="shared" si="5"/>
        <v>0</v>
      </c>
      <c r="K175" t="str" cm="1">
        <f t="array" ref="K175">_xlfn.IFS(I175-H175&lt;=0,"S_at_5th", I175-H175&lt;=5,"A_at_10th", I175-H175&lt;=20,"B_at_20th", DATEDIF(H175,I175,"M")&lt;=0,"C_at_31st", DATEDIF(H175,I175,"M")&gt;0,"F_after_1_month")</f>
        <v>A_at_10th</v>
      </c>
    </row>
    <row r="176" spans="1:11" x14ac:dyDescent="0.25">
      <c r="A176">
        <f t="shared" si="4"/>
        <v>12</v>
      </c>
      <c r="B176">
        <v>2109714</v>
      </c>
      <c r="C176" s="1">
        <v>45540</v>
      </c>
      <c r="D176" s="1">
        <v>45721</v>
      </c>
      <c r="E176" s="1">
        <v>45570</v>
      </c>
      <c r="F176" s="1">
        <v>45752</v>
      </c>
      <c r="G176" s="1">
        <v>45721</v>
      </c>
      <c r="H176" s="1">
        <v>45570</v>
      </c>
      <c r="I176" s="1">
        <v>45569</v>
      </c>
      <c r="J176" t="b">
        <f t="shared" si="5"/>
        <v>1</v>
      </c>
      <c r="K176" t="str" cm="1">
        <f t="array" ref="K176">_xlfn.IFS(I176-H176&lt;=0,"S_at_5th", I176-H176&lt;=5,"A_at_10th", I176-H176&lt;=20,"B_at_20th", DATEDIF(H176,I176,"M")&lt;=0,"C_at_31st", DATEDIF(H176,I176,"M")&gt;0,"F_after_1_month")</f>
        <v>S_at_5th</v>
      </c>
    </row>
    <row r="177" spans="1:11" x14ac:dyDescent="0.25">
      <c r="A177">
        <f t="shared" si="4"/>
        <v>12</v>
      </c>
      <c r="B177">
        <v>2109714</v>
      </c>
      <c r="C177" s="1">
        <v>45540</v>
      </c>
      <c r="D177" s="1">
        <v>45721</v>
      </c>
      <c r="E177" s="1">
        <v>45570</v>
      </c>
      <c r="F177" s="1">
        <v>45752</v>
      </c>
      <c r="G177" s="1">
        <v>45721</v>
      </c>
      <c r="H177" s="1">
        <v>45601</v>
      </c>
      <c r="I177" s="1">
        <v>45589</v>
      </c>
      <c r="J177" t="b">
        <f t="shared" si="5"/>
        <v>1</v>
      </c>
      <c r="K177" t="str" cm="1">
        <f t="array" ref="K177">_xlfn.IFS(I177-H177&lt;=0,"S_at_5th", I177-H177&lt;=5,"A_at_10th", I177-H177&lt;=20,"B_at_20th", DATEDIF(H177,I177,"M")&lt;=0,"C_at_31st", DATEDIF(H177,I177,"M")&gt;0,"F_after_1_month")</f>
        <v>S_at_5th</v>
      </c>
    </row>
    <row r="178" spans="1:11" x14ac:dyDescent="0.25">
      <c r="A178">
        <f t="shared" si="4"/>
        <v>12</v>
      </c>
      <c r="B178">
        <v>2109714</v>
      </c>
      <c r="C178" s="1">
        <v>45540</v>
      </c>
      <c r="D178" s="1">
        <v>45721</v>
      </c>
      <c r="E178" s="1">
        <v>45570</v>
      </c>
      <c r="F178" s="1">
        <v>45752</v>
      </c>
      <c r="G178" s="1">
        <v>45721</v>
      </c>
      <c r="H178" s="1">
        <v>45631</v>
      </c>
      <c r="I178" s="1">
        <v>45589</v>
      </c>
      <c r="J178" t="b">
        <f t="shared" si="5"/>
        <v>1</v>
      </c>
      <c r="K178" t="str" cm="1">
        <f t="array" ref="K178">_xlfn.IFS(I178-H178&lt;=0,"S_at_5th", I178-H178&lt;=5,"A_at_10th", I178-H178&lt;=20,"B_at_20th", DATEDIF(H178,I178,"M")&lt;=0,"C_at_31st", DATEDIF(H178,I178,"M")&gt;0,"F_after_1_month")</f>
        <v>S_at_5th</v>
      </c>
    </row>
    <row r="179" spans="1:11" x14ac:dyDescent="0.25">
      <c r="A179">
        <f t="shared" si="4"/>
        <v>12</v>
      </c>
      <c r="B179">
        <v>2109714</v>
      </c>
      <c r="C179" s="1">
        <v>45540</v>
      </c>
      <c r="D179" s="1">
        <v>45721</v>
      </c>
      <c r="E179" s="1">
        <v>45570</v>
      </c>
      <c r="F179" s="1">
        <v>45752</v>
      </c>
      <c r="G179" s="1">
        <v>45721</v>
      </c>
      <c r="H179" s="1">
        <v>45662</v>
      </c>
      <c r="I179" s="1">
        <v>45589</v>
      </c>
      <c r="J179" t="b">
        <f t="shared" si="5"/>
        <v>1</v>
      </c>
      <c r="K179" t="str" cm="1">
        <f t="array" ref="K179">_xlfn.IFS(I179-H179&lt;=0,"S_at_5th", I179-H179&lt;=5,"A_at_10th", I179-H179&lt;=20,"B_at_20th", DATEDIF(H179,I179,"M")&lt;=0,"C_at_31st", DATEDIF(H179,I179,"M")&gt;0,"F_after_1_month")</f>
        <v>S_at_5th</v>
      </c>
    </row>
    <row r="180" spans="1:11" x14ac:dyDescent="0.25">
      <c r="A180">
        <f t="shared" si="4"/>
        <v>12</v>
      </c>
      <c r="B180">
        <v>2109714</v>
      </c>
      <c r="C180" s="1">
        <v>45540</v>
      </c>
      <c r="D180" s="1">
        <v>45721</v>
      </c>
      <c r="E180" s="1">
        <v>45570</v>
      </c>
      <c r="F180" s="1">
        <v>45752</v>
      </c>
      <c r="G180" s="1">
        <v>45721</v>
      </c>
      <c r="H180" s="1">
        <v>45693</v>
      </c>
      <c r="I180" s="1">
        <v>45589</v>
      </c>
      <c r="J180" t="b">
        <f t="shared" si="5"/>
        <v>1</v>
      </c>
      <c r="K180" t="str" cm="1">
        <f t="array" ref="K180">_xlfn.IFS(I180-H180&lt;=0,"S_at_5th", I180-H180&lt;=5,"A_at_10th", I180-H180&lt;=20,"B_at_20th", DATEDIF(H180,I180,"M")&lt;=0,"C_at_31st", DATEDIF(H180,I180,"M")&gt;0,"F_after_1_month")</f>
        <v>S_at_5th</v>
      </c>
    </row>
    <row r="181" spans="1:11" x14ac:dyDescent="0.25">
      <c r="A181">
        <f t="shared" si="4"/>
        <v>12</v>
      </c>
      <c r="B181">
        <v>2109714</v>
      </c>
      <c r="C181" s="1">
        <v>45540</v>
      </c>
      <c r="D181" s="1">
        <v>45721</v>
      </c>
      <c r="E181" s="1">
        <v>45570</v>
      </c>
      <c r="F181" s="1">
        <v>45752</v>
      </c>
      <c r="G181" s="1">
        <v>45721</v>
      </c>
      <c r="H181" s="1">
        <v>45721</v>
      </c>
      <c r="I181" s="1">
        <v>45589</v>
      </c>
      <c r="J181" t="b">
        <f t="shared" si="5"/>
        <v>1</v>
      </c>
      <c r="K181" t="str" cm="1">
        <f t="array" ref="K181">_xlfn.IFS(I181-H181&lt;=0,"S_at_5th", I181-H181&lt;=5,"A_at_10th", I181-H181&lt;=20,"B_at_20th", DATEDIF(H181,I181,"M")&lt;=0,"C_at_31st", DATEDIF(H181,I181,"M")&gt;0,"F_after_1_month")</f>
        <v>S_at_5th</v>
      </c>
    </row>
  </sheetData>
  <autoFilter ref="A3:K3" xr:uid="{CE8AFC23-7072-476A-927C-6A78008680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0731-2679-4FF1-9DB8-087A5DCE687D}">
  <dimension ref="A1:AR15"/>
  <sheetViews>
    <sheetView workbookViewId="0">
      <selection activeCell="A5" sqref="A5"/>
    </sheetView>
  </sheetViews>
  <sheetFormatPr defaultRowHeight="15" x14ac:dyDescent="0.25"/>
  <cols>
    <col min="19" max="19" width="3.28515625" customWidth="1"/>
    <col min="32" max="32" width="2.7109375" customWidth="1"/>
    <col min="33" max="44" width="6.140625" customWidth="1"/>
  </cols>
  <sheetData>
    <row r="1" spans="1:44" x14ac:dyDescent="0.25">
      <c r="G1" s="9" t="s">
        <v>23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T1" s="9" t="s">
        <v>24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G1" s="9" t="s">
        <v>25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4" customFormat="1" ht="6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T2" s="5" t="s">
        <v>22</v>
      </c>
      <c r="U2" s="5" t="s">
        <v>9</v>
      </c>
      <c r="V2" s="5" t="s">
        <v>10</v>
      </c>
      <c r="W2" s="5" t="s">
        <v>11</v>
      </c>
      <c r="X2" s="5" t="s">
        <v>12</v>
      </c>
      <c r="Y2" s="5" t="s">
        <v>13</v>
      </c>
      <c r="Z2" s="7" t="s">
        <v>22</v>
      </c>
      <c r="AA2" s="7" t="s">
        <v>9</v>
      </c>
      <c r="AB2" s="7" t="s">
        <v>10</v>
      </c>
      <c r="AC2" s="7" t="s">
        <v>11</v>
      </c>
      <c r="AD2" s="7" t="s">
        <v>12</v>
      </c>
      <c r="AE2" s="7" t="s">
        <v>13</v>
      </c>
      <c r="AG2" s="5"/>
      <c r="AH2" s="5"/>
      <c r="AI2" s="5"/>
      <c r="AJ2" s="5"/>
      <c r="AK2" s="5"/>
      <c r="AL2" s="5"/>
      <c r="AM2" s="7"/>
      <c r="AN2" s="7"/>
      <c r="AO2" s="7"/>
      <c r="AP2" s="7"/>
      <c r="AQ2" s="7"/>
      <c r="AR2" s="7"/>
    </row>
    <row r="3" spans="1:44" x14ac:dyDescent="0.25">
      <c r="C3" s="1"/>
      <c r="D3" s="1"/>
      <c r="E3" s="1"/>
      <c r="F3" s="1"/>
      <c r="G3" s="6"/>
      <c r="H3" s="6"/>
      <c r="I3" s="6"/>
      <c r="J3" s="6"/>
      <c r="K3" s="6"/>
      <c r="L3" s="6"/>
      <c r="M3" s="8"/>
      <c r="N3" s="8"/>
      <c r="O3" s="8"/>
      <c r="P3" s="8"/>
      <c r="Q3" s="8"/>
      <c r="R3" s="8"/>
      <c r="T3" s="6"/>
      <c r="U3" s="6"/>
      <c r="V3" s="6"/>
      <c r="W3" s="6"/>
      <c r="X3" s="6"/>
      <c r="Y3" s="6"/>
      <c r="Z3" s="8"/>
      <c r="AA3" s="8"/>
      <c r="AB3" s="8"/>
      <c r="AC3" s="8"/>
      <c r="AD3" s="8"/>
      <c r="AE3" s="8"/>
      <c r="AG3" s="6"/>
      <c r="AH3" s="6"/>
      <c r="AI3" s="6"/>
      <c r="AJ3" s="6"/>
      <c r="AK3" s="6"/>
      <c r="AL3" s="6"/>
      <c r="AM3" s="8"/>
      <c r="AN3" s="8"/>
      <c r="AO3" s="8"/>
      <c r="AP3" s="8"/>
      <c r="AQ3" s="8"/>
      <c r="AR3" s="8"/>
    </row>
    <row r="4" spans="1:44" x14ac:dyDescent="0.25">
      <c r="A4">
        <f>INDEX(detail!A:A,MATCH(B4,detail!B:B,0))</f>
        <v>1</v>
      </c>
      <c r="B4">
        <v>2005042</v>
      </c>
      <c r="C4" s="1">
        <v>43409</v>
      </c>
      <c r="D4" s="1">
        <v>44870</v>
      </c>
      <c r="E4" s="1">
        <v>44474</v>
      </c>
      <c r="F4" s="1">
        <v>45296</v>
      </c>
      <c r="G4">
        <v>49</v>
      </c>
      <c r="H4">
        <v>13</v>
      </c>
      <c r="I4">
        <v>16</v>
      </c>
      <c r="J4">
        <v>4</v>
      </c>
      <c r="K4">
        <v>2</v>
      </c>
      <c r="L4">
        <v>14</v>
      </c>
      <c r="M4">
        <v>14</v>
      </c>
      <c r="N4">
        <v>6</v>
      </c>
      <c r="O4">
        <v>1</v>
      </c>
      <c r="P4">
        <v>2</v>
      </c>
      <c r="Q4">
        <v>1</v>
      </c>
      <c r="R4">
        <v>4</v>
      </c>
      <c r="T4">
        <f>SUM(U4:Y4)</f>
        <v>49</v>
      </c>
      <c r="U4">
        <f>COUNTIFS(detail!$B:$B,$B4, detail!$K:$K,U$2)</f>
        <v>13</v>
      </c>
      <c r="V4">
        <f>COUNTIFS(detail!$B:$B,$B4, detail!$K:$K,V$2)</f>
        <v>16</v>
      </c>
      <c r="W4">
        <f>COUNTIFS(detail!$B:$B,$B4, detail!$K:$K,W$2)</f>
        <v>4</v>
      </c>
      <c r="X4">
        <f>COUNTIFS(detail!$B:$B,$B4, detail!$K:$K,X$2)</f>
        <v>2</v>
      </c>
      <c r="Y4">
        <f>COUNTIFS(detail!$B:$B,$B4, detail!$K:$K,Y$2)</f>
        <v>14</v>
      </c>
      <c r="Z4">
        <f t="shared" ref="Z4:Z15" si="0">SUM(AA4:AE4)</f>
        <v>14</v>
      </c>
      <c r="AA4">
        <f>COUNTIFS(detail!$B:$B,$B4, detail!$K:$K,AA$2, detail!$J:$J,TRUE)</f>
        <v>6</v>
      </c>
      <c r="AB4">
        <f>COUNTIFS(detail!$B:$B,$B4, detail!$K:$K,AB$2, detail!$J:$J,TRUE)</f>
        <v>1</v>
      </c>
      <c r="AC4">
        <f>COUNTIFS(detail!$B:$B,$B4, detail!$K:$K,AC$2, detail!$J:$J,TRUE)</f>
        <v>2</v>
      </c>
      <c r="AD4">
        <f>COUNTIFS(detail!$B:$B,$B4, detail!$K:$K,AD$2, detail!$J:$J,TRUE)</f>
        <v>1</v>
      </c>
      <c r="AE4">
        <f>COUNTIFS(detail!$B:$B,$B4, detail!$K:$K,AE$2, detail!$J:$J,TRUE)</f>
        <v>4</v>
      </c>
      <c r="AG4" t="b">
        <f>G4=T4</f>
        <v>1</v>
      </c>
      <c r="AH4" t="b">
        <f t="shared" ref="AH4:AS4" si="1">H4=U4</f>
        <v>1</v>
      </c>
      <c r="AI4" t="b">
        <f t="shared" si="1"/>
        <v>1</v>
      </c>
      <c r="AJ4" t="b">
        <f t="shared" si="1"/>
        <v>1</v>
      </c>
      <c r="AK4" t="b">
        <f t="shared" si="1"/>
        <v>1</v>
      </c>
      <c r="AL4" t="b">
        <f t="shared" si="1"/>
        <v>1</v>
      </c>
      <c r="AM4" t="b">
        <f t="shared" si="1"/>
        <v>1</v>
      </c>
      <c r="AN4" t="b">
        <f t="shared" si="1"/>
        <v>1</v>
      </c>
      <c r="AO4" t="b">
        <f t="shared" si="1"/>
        <v>1</v>
      </c>
      <c r="AP4" t="b">
        <f t="shared" si="1"/>
        <v>1</v>
      </c>
      <c r="AQ4" t="b">
        <f t="shared" si="1"/>
        <v>1</v>
      </c>
      <c r="AR4" t="b">
        <f t="shared" si="1"/>
        <v>1</v>
      </c>
    </row>
    <row r="5" spans="1:44" x14ac:dyDescent="0.25">
      <c r="A5">
        <f>INDEX(detail!A:A,MATCH(B5,detail!B:B,0))</f>
        <v>2</v>
      </c>
      <c r="B5">
        <v>2063362</v>
      </c>
      <c r="C5" s="1">
        <v>44079</v>
      </c>
      <c r="D5" s="1">
        <v>45448</v>
      </c>
      <c r="E5" s="1">
        <v>44656</v>
      </c>
      <c r="F5" s="1">
        <v>45448</v>
      </c>
      <c r="G5">
        <v>25</v>
      </c>
      <c r="H5">
        <v>2</v>
      </c>
      <c r="I5">
        <v>17</v>
      </c>
      <c r="J5">
        <v>2</v>
      </c>
      <c r="K5">
        <v>1</v>
      </c>
      <c r="L5">
        <v>3</v>
      </c>
      <c r="M5">
        <v>6</v>
      </c>
      <c r="N5">
        <v>2</v>
      </c>
      <c r="O5">
        <v>2</v>
      </c>
      <c r="P5">
        <v>0</v>
      </c>
      <c r="Q5">
        <v>0</v>
      </c>
      <c r="R5">
        <v>2</v>
      </c>
      <c r="T5">
        <f t="shared" ref="T5:T15" si="2">SUM(U5:Y5)</f>
        <v>25</v>
      </c>
      <c r="U5">
        <f>COUNTIFS(detail!$B:$B,$B5, detail!$K:$K,U$2)</f>
        <v>2</v>
      </c>
      <c r="V5">
        <f>COUNTIFS(detail!$B:$B,$B5, detail!$K:$K,V$2)</f>
        <v>17</v>
      </c>
      <c r="W5">
        <f>COUNTIFS(detail!$B:$B,$B5, detail!$K:$K,W$2)</f>
        <v>2</v>
      </c>
      <c r="X5">
        <f>COUNTIFS(detail!$B:$B,$B5, detail!$K:$K,X$2)</f>
        <v>1</v>
      </c>
      <c r="Y5">
        <f>COUNTIFS(detail!$B:$B,$B5, detail!$K:$K,Y$2)</f>
        <v>3</v>
      </c>
      <c r="Z5">
        <f t="shared" si="0"/>
        <v>6</v>
      </c>
      <c r="AA5">
        <f>COUNTIFS(detail!$B:$B,$B5, detail!$K:$K,AA$2, detail!$J:$J,TRUE)</f>
        <v>2</v>
      </c>
      <c r="AB5">
        <f>COUNTIFS(detail!$B:$B,$B5, detail!$K:$K,AB$2, detail!$J:$J,TRUE)</f>
        <v>2</v>
      </c>
      <c r="AC5">
        <f>COUNTIFS(detail!$B:$B,$B5, detail!$K:$K,AC$2, detail!$J:$J,TRUE)</f>
        <v>0</v>
      </c>
      <c r="AD5">
        <f>COUNTIFS(detail!$B:$B,$B5, detail!$K:$K,AD$2, detail!$J:$J,TRUE)</f>
        <v>0</v>
      </c>
      <c r="AE5">
        <f>COUNTIFS(detail!$B:$B,$B5, detail!$K:$K,AE$2, detail!$J:$J,TRUE)</f>
        <v>2</v>
      </c>
      <c r="AG5" t="b">
        <f t="shared" ref="AG5:AG15" si="3">G5=T5</f>
        <v>1</v>
      </c>
      <c r="AH5" t="b">
        <f t="shared" ref="AH5:AH15" si="4">H5=U5</f>
        <v>1</v>
      </c>
      <c r="AI5" t="b">
        <f t="shared" ref="AI5:AI15" si="5">I5=V5</f>
        <v>1</v>
      </c>
      <c r="AJ5" t="b">
        <f t="shared" ref="AJ5:AJ15" si="6">J5=W5</f>
        <v>1</v>
      </c>
      <c r="AK5" t="b">
        <f t="shared" ref="AK5:AK15" si="7">K5=X5</f>
        <v>1</v>
      </c>
      <c r="AL5" t="b">
        <f t="shared" ref="AL5:AL15" si="8">L5=Y5</f>
        <v>1</v>
      </c>
      <c r="AM5" t="b">
        <f t="shared" ref="AM5:AM15" si="9">M5=Z5</f>
        <v>1</v>
      </c>
      <c r="AN5" t="b">
        <f t="shared" ref="AN5:AN15" si="10">N5=AA5</f>
        <v>1</v>
      </c>
      <c r="AO5" t="b">
        <f t="shared" ref="AO5:AO15" si="11">O5=AB5</f>
        <v>1</v>
      </c>
      <c r="AP5" t="b">
        <f t="shared" ref="AP5:AP15" si="12">P5=AC5</f>
        <v>1</v>
      </c>
      <c r="AQ5" t="b">
        <f t="shared" ref="AQ5:AQ15" si="13">Q5=AD5</f>
        <v>1</v>
      </c>
      <c r="AR5" t="b">
        <f t="shared" ref="AR5:AR15" si="14">R5=AE5</f>
        <v>1</v>
      </c>
    </row>
    <row r="6" spans="1:44" x14ac:dyDescent="0.25">
      <c r="A6">
        <f>INDEX(detail!A:A,MATCH(B6,detail!B:B,0))</f>
        <v>3</v>
      </c>
      <c r="B6">
        <v>2071993</v>
      </c>
      <c r="C6" s="1">
        <v>44260</v>
      </c>
      <c r="D6" s="1">
        <v>44321</v>
      </c>
      <c r="E6" s="1">
        <v>44352</v>
      </c>
      <c r="F6" s="1">
        <v>44413</v>
      </c>
      <c r="G6">
        <v>3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f t="shared" si="2"/>
        <v>3</v>
      </c>
      <c r="U6">
        <f>COUNTIFS(detail!$B:$B,$B6, detail!$K:$K,U$2)</f>
        <v>0</v>
      </c>
      <c r="V6">
        <f>COUNTIFS(detail!$B:$B,$B6, detail!$K:$K,V$2)</f>
        <v>2</v>
      </c>
      <c r="W6">
        <f>COUNTIFS(detail!$B:$B,$B6, detail!$K:$K,W$2)</f>
        <v>1</v>
      </c>
      <c r="X6">
        <f>COUNTIFS(detail!$B:$B,$B6, detail!$K:$K,X$2)</f>
        <v>0</v>
      </c>
      <c r="Y6">
        <f>COUNTIFS(detail!$B:$B,$B6, detail!$K:$K,Y$2)</f>
        <v>0</v>
      </c>
      <c r="Z6">
        <f t="shared" si="0"/>
        <v>0</v>
      </c>
      <c r="AA6">
        <f>COUNTIFS(detail!$B:$B,$B6, detail!$K:$K,AA$2, detail!$J:$J,TRUE)</f>
        <v>0</v>
      </c>
      <c r="AB6">
        <f>COUNTIFS(detail!$B:$B,$B6, detail!$K:$K,AB$2, detail!$J:$J,TRUE)</f>
        <v>0</v>
      </c>
      <c r="AC6">
        <f>COUNTIFS(detail!$B:$B,$B6, detail!$K:$K,AC$2, detail!$J:$J,TRUE)</f>
        <v>0</v>
      </c>
      <c r="AD6">
        <f>COUNTIFS(detail!$B:$B,$B6, detail!$K:$K,AD$2, detail!$J:$J,TRUE)</f>
        <v>0</v>
      </c>
      <c r="AE6">
        <f>COUNTIFS(detail!$B:$B,$B6, detail!$K:$K,AE$2, detail!$J:$J,TRUE)</f>
        <v>0</v>
      </c>
      <c r="AG6" t="b">
        <f t="shared" si="3"/>
        <v>1</v>
      </c>
      <c r="AH6" t="b">
        <f t="shared" si="4"/>
        <v>1</v>
      </c>
      <c r="AI6" t="b">
        <f t="shared" si="5"/>
        <v>1</v>
      </c>
      <c r="AJ6" t="b">
        <f t="shared" si="6"/>
        <v>1</v>
      </c>
      <c r="AK6" t="b">
        <f t="shared" si="7"/>
        <v>1</v>
      </c>
      <c r="AL6" t="b">
        <f t="shared" si="8"/>
        <v>1</v>
      </c>
      <c r="AM6" t="b">
        <f t="shared" si="9"/>
        <v>1</v>
      </c>
      <c r="AN6" t="b">
        <f t="shared" si="10"/>
        <v>1</v>
      </c>
      <c r="AO6" t="b">
        <f t="shared" si="11"/>
        <v>1</v>
      </c>
      <c r="AP6" t="b">
        <f t="shared" si="12"/>
        <v>1</v>
      </c>
      <c r="AQ6" t="b">
        <f t="shared" si="13"/>
        <v>1</v>
      </c>
      <c r="AR6" t="b">
        <f t="shared" si="14"/>
        <v>1</v>
      </c>
    </row>
    <row r="7" spans="1:44" x14ac:dyDescent="0.25">
      <c r="A7">
        <f>INDEX(detail!A:A,MATCH(B7,detail!B:B,0))</f>
        <v>4</v>
      </c>
      <c r="B7">
        <v>2090776</v>
      </c>
      <c r="C7" s="1">
        <v>44778</v>
      </c>
      <c r="D7" s="1">
        <v>45601</v>
      </c>
      <c r="E7" s="1">
        <v>45631</v>
      </c>
      <c r="F7" s="1">
        <v>45782</v>
      </c>
      <c r="G7">
        <v>27</v>
      </c>
      <c r="H7">
        <v>1</v>
      </c>
      <c r="I7">
        <v>3</v>
      </c>
      <c r="J7">
        <v>1</v>
      </c>
      <c r="K7">
        <v>1</v>
      </c>
      <c r="L7">
        <v>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f t="shared" si="2"/>
        <v>27</v>
      </c>
      <c r="U7">
        <f>COUNTIFS(detail!$B:$B,$B7, detail!$K:$K,U$2)</f>
        <v>1</v>
      </c>
      <c r="V7">
        <f>COUNTIFS(detail!$B:$B,$B7, detail!$K:$K,V$2)</f>
        <v>3</v>
      </c>
      <c r="W7">
        <f>COUNTIFS(detail!$B:$B,$B7, detail!$K:$K,W$2)</f>
        <v>1</v>
      </c>
      <c r="X7">
        <f>COUNTIFS(detail!$B:$B,$B7, detail!$K:$K,X$2)</f>
        <v>1</v>
      </c>
      <c r="Y7">
        <f>COUNTIFS(detail!$B:$B,$B7, detail!$K:$K,Y$2)</f>
        <v>21</v>
      </c>
      <c r="Z7">
        <f t="shared" si="0"/>
        <v>0</v>
      </c>
      <c r="AA7">
        <f>COUNTIFS(detail!$B:$B,$B7, detail!$K:$K,AA$2, detail!$J:$J,TRUE)</f>
        <v>0</v>
      </c>
      <c r="AB7">
        <f>COUNTIFS(detail!$B:$B,$B7, detail!$K:$K,AB$2, detail!$J:$J,TRUE)</f>
        <v>0</v>
      </c>
      <c r="AC7">
        <f>COUNTIFS(detail!$B:$B,$B7, detail!$K:$K,AC$2, detail!$J:$J,TRUE)</f>
        <v>0</v>
      </c>
      <c r="AD7">
        <f>COUNTIFS(detail!$B:$B,$B7, detail!$K:$K,AD$2, detail!$J:$J,TRUE)</f>
        <v>0</v>
      </c>
      <c r="AE7">
        <f>COUNTIFS(detail!$B:$B,$B7, detail!$K:$K,AE$2, detail!$J:$J,TRUE)</f>
        <v>0</v>
      </c>
      <c r="AG7" t="b">
        <f t="shared" si="3"/>
        <v>1</v>
      </c>
      <c r="AH7" t="b">
        <f t="shared" si="4"/>
        <v>1</v>
      </c>
      <c r="AI7" t="b">
        <f t="shared" si="5"/>
        <v>1</v>
      </c>
      <c r="AJ7" t="b">
        <f t="shared" si="6"/>
        <v>1</v>
      </c>
      <c r="AK7" t="b">
        <f t="shared" si="7"/>
        <v>1</v>
      </c>
      <c r="AL7" t="b">
        <f t="shared" si="8"/>
        <v>1</v>
      </c>
      <c r="AM7" t="b">
        <f t="shared" si="9"/>
        <v>1</v>
      </c>
      <c r="AN7" t="b">
        <f t="shared" si="10"/>
        <v>1</v>
      </c>
      <c r="AO7" t="b">
        <f t="shared" si="11"/>
        <v>1</v>
      </c>
      <c r="AP7" t="b">
        <f t="shared" si="12"/>
        <v>1</v>
      </c>
      <c r="AQ7" t="b">
        <f t="shared" si="13"/>
        <v>1</v>
      </c>
      <c r="AR7" t="b">
        <f t="shared" si="14"/>
        <v>1</v>
      </c>
    </row>
    <row r="8" spans="1:44" x14ac:dyDescent="0.25">
      <c r="A8">
        <f>INDEX(detail!A:A,MATCH(B8,detail!B:B,0))</f>
        <v>5</v>
      </c>
      <c r="B8">
        <v>2095274</v>
      </c>
      <c r="C8" s="1">
        <v>44931</v>
      </c>
      <c r="D8" s="1">
        <v>45631</v>
      </c>
      <c r="E8" s="1">
        <v>45478</v>
      </c>
      <c r="F8" s="1">
        <v>45631</v>
      </c>
      <c r="G8">
        <v>22</v>
      </c>
      <c r="H8">
        <v>0</v>
      </c>
      <c r="I8">
        <v>0</v>
      </c>
      <c r="J8">
        <v>1</v>
      </c>
      <c r="K8">
        <v>12</v>
      </c>
      <c r="L8">
        <v>9</v>
      </c>
      <c r="M8">
        <v>4</v>
      </c>
      <c r="N8">
        <v>0</v>
      </c>
      <c r="O8">
        <v>0</v>
      </c>
      <c r="P8">
        <v>0</v>
      </c>
      <c r="Q8">
        <v>0</v>
      </c>
      <c r="R8">
        <v>4</v>
      </c>
      <c r="T8">
        <f t="shared" si="2"/>
        <v>22</v>
      </c>
      <c r="U8">
        <f>COUNTIFS(detail!$B:$B,$B8, detail!$K:$K,U$2)</f>
        <v>0</v>
      </c>
      <c r="V8">
        <f>COUNTIFS(detail!$B:$B,$B8, detail!$K:$K,V$2)</f>
        <v>0</v>
      </c>
      <c r="W8">
        <f>COUNTIFS(detail!$B:$B,$B8, detail!$K:$K,W$2)</f>
        <v>1</v>
      </c>
      <c r="X8">
        <f>COUNTIFS(detail!$B:$B,$B8, detail!$K:$K,X$2)</f>
        <v>12</v>
      </c>
      <c r="Y8">
        <f>COUNTIFS(detail!$B:$B,$B8, detail!$K:$K,Y$2)</f>
        <v>9</v>
      </c>
      <c r="Z8">
        <f t="shared" si="0"/>
        <v>4</v>
      </c>
      <c r="AA8">
        <f>COUNTIFS(detail!$B:$B,$B8, detail!$K:$K,AA$2, detail!$J:$J,TRUE)</f>
        <v>0</v>
      </c>
      <c r="AB8">
        <f>COUNTIFS(detail!$B:$B,$B8, detail!$K:$K,AB$2, detail!$J:$J,TRUE)</f>
        <v>0</v>
      </c>
      <c r="AC8">
        <f>COUNTIFS(detail!$B:$B,$B8, detail!$K:$K,AC$2, detail!$J:$J,TRUE)</f>
        <v>0</v>
      </c>
      <c r="AD8">
        <f>COUNTIFS(detail!$B:$B,$B8, detail!$K:$K,AD$2, detail!$J:$J,TRUE)</f>
        <v>0</v>
      </c>
      <c r="AE8">
        <f>COUNTIFS(detail!$B:$B,$B8, detail!$K:$K,AE$2, detail!$J:$J,TRUE)</f>
        <v>4</v>
      </c>
      <c r="AG8" t="b">
        <f t="shared" si="3"/>
        <v>1</v>
      </c>
      <c r="AH8" t="b">
        <f t="shared" si="4"/>
        <v>1</v>
      </c>
      <c r="AI8" t="b">
        <f t="shared" si="5"/>
        <v>1</v>
      </c>
      <c r="AJ8" t="b">
        <f t="shared" si="6"/>
        <v>1</v>
      </c>
      <c r="AK8" t="b">
        <f t="shared" si="7"/>
        <v>1</v>
      </c>
      <c r="AL8" t="b">
        <f t="shared" si="8"/>
        <v>1</v>
      </c>
      <c r="AM8" t="b">
        <f t="shared" si="9"/>
        <v>1</v>
      </c>
      <c r="AN8" t="b">
        <f t="shared" si="10"/>
        <v>1</v>
      </c>
      <c r="AO8" t="b">
        <f t="shared" si="11"/>
        <v>1</v>
      </c>
      <c r="AP8" t="b">
        <f t="shared" si="12"/>
        <v>1</v>
      </c>
      <c r="AQ8" t="b">
        <f t="shared" si="13"/>
        <v>1</v>
      </c>
      <c r="AR8" t="b">
        <f t="shared" si="14"/>
        <v>1</v>
      </c>
    </row>
    <row r="9" spans="1:44" x14ac:dyDescent="0.25">
      <c r="A9">
        <f>INDEX(detail!A:A,MATCH(B9,detail!B:B,0))</f>
        <v>6</v>
      </c>
      <c r="B9">
        <v>2102365</v>
      </c>
      <c r="C9" s="1">
        <v>45204</v>
      </c>
      <c r="D9" s="1">
        <v>45721</v>
      </c>
      <c r="E9" s="1">
        <v>45570</v>
      </c>
      <c r="F9" s="1">
        <v>45721</v>
      </c>
      <c r="G9">
        <v>14</v>
      </c>
      <c r="H9">
        <v>2</v>
      </c>
      <c r="I9">
        <v>3</v>
      </c>
      <c r="J9">
        <v>2</v>
      </c>
      <c r="K9">
        <v>3</v>
      </c>
      <c r="L9">
        <v>4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T9">
        <f t="shared" si="2"/>
        <v>14</v>
      </c>
      <c r="U9">
        <f>COUNTIFS(detail!$B:$B,$B9, detail!$K:$K,U$2)</f>
        <v>2</v>
      </c>
      <c r="V9">
        <f>COUNTIFS(detail!$B:$B,$B9, detail!$K:$K,V$2)</f>
        <v>3</v>
      </c>
      <c r="W9">
        <f>COUNTIFS(detail!$B:$B,$B9, detail!$K:$K,W$2)</f>
        <v>2</v>
      </c>
      <c r="X9">
        <f>COUNTIFS(detail!$B:$B,$B9, detail!$K:$K,X$2)</f>
        <v>3</v>
      </c>
      <c r="Y9">
        <f>COUNTIFS(detail!$B:$B,$B9, detail!$K:$K,Y$2)</f>
        <v>4</v>
      </c>
      <c r="Z9">
        <f t="shared" si="0"/>
        <v>2</v>
      </c>
      <c r="AA9">
        <f>COUNTIFS(detail!$B:$B,$B9, detail!$K:$K,AA$2, detail!$J:$J,TRUE)</f>
        <v>2</v>
      </c>
      <c r="AB9">
        <f>COUNTIFS(detail!$B:$B,$B9, detail!$K:$K,AB$2, detail!$J:$J,TRUE)</f>
        <v>0</v>
      </c>
      <c r="AC9">
        <f>COUNTIFS(detail!$B:$B,$B9, detail!$K:$K,AC$2, detail!$J:$J,TRUE)</f>
        <v>0</v>
      </c>
      <c r="AD9">
        <f>COUNTIFS(detail!$B:$B,$B9, detail!$K:$K,AD$2, detail!$J:$J,TRUE)</f>
        <v>0</v>
      </c>
      <c r="AE9">
        <f>COUNTIFS(detail!$B:$B,$B9, detail!$K:$K,AE$2, detail!$J:$J,TRUE)</f>
        <v>0</v>
      </c>
      <c r="AG9" t="b">
        <f t="shared" si="3"/>
        <v>1</v>
      </c>
      <c r="AH9" t="b">
        <f t="shared" si="4"/>
        <v>1</v>
      </c>
      <c r="AI9" t="b">
        <f t="shared" si="5"/>
        <v>1</v>
      </c>
      <c r="AJ9" t="b">
        <f t="shared" si="6"/>
        <v>1</v>
      </c>
      <c r="AK9" t="b">
        <f t="shared" si="7"/>
        <v>1</v>
      </c>
      <c r="AL9" t="b">
        <f t="shared" si="8"/>
        <v>1</v>
      </c>
      <c r="AM9" t="b">
        <f t="shared" si="9"/>
        <v>1</v>
      </c>
      <c r="AN9" t="b">
        <f t="shared" si="10"/>
        <v>1</v>
      </c>
      <c r="AO9" t="b">
        <f t="shared" si="11"/>
        <v>1</v>
      </c>
      <c r="AP9" t="b">
        <f t="shared" si="12"/>
        <v>1</v>
      </c>
      <c r="AQ9" t="b">
        <f t="shared" si="13"/>
        <v>1</v>
      </c>
      <c r="AR9" t="b">
        <f t="shared" si="14"/>
        <v>1</v>
      </c>
    </row>
    <row r="10" spans="1:44" x14ac:dyDescent="0.25">
      <c r="A10">
        <f>INDEX(detail!A:A,MATCH(B10,detail!B:B,0))</f>
        <v>7</v>
      </c>
      <c r="B10">
        <v>2106278</v>
      </c>
      <c r="C10" s="1">
        <v>45356</v>
      </c>
      <c r="D10" s="1">
        <v>45782</v>
      </c>
      <c r="E10" s="1">
        <v>45631</v>
      </c>
      <c r="F10" s="1">
        <v>45782</v>
      </c>
      <c r="G10">
        <v>8</v>
      </c>
      <c r="H10">
        <v>1</v>
      </c>
      <c r="I10">
        <v>4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f t="shared" si="2"/>
        <v>8</v>
      </c>
      <c r="U10">
        <f>COUNTIFS(detail!$B:$B,$B10, detail!$K:$K,U$2)</f>
        <v>1</v>
      </c>
      <c r="V10">
        <f>COUNTIFS(detail!$B:$B,$B10, detail!$K:$K,V$2)</f>
        <v>4</v>
      </c>
      <c r="W10">
        <f>COUNTIFS(detail!$B:$B,$B10, detail!$K:$K,W$2)</f>
        <v>0</v>
      </c>
      <c r="X10">
        <f>COUNTIFS(detail!$B:$B,$B10, detail!$K:$K,X$2)</f>
        <v>2</v>
      </c>
      <c r="Y10">
        <f>COUNTIFS(detail!$B:$B,$B10, detail!$K:$K,Y$2)</f>
        <v>1</v>
      </c>
      <c r="Z10">
        <f t="shared" si="0"/>
        <v>0</v>
      </c>
      <c r="AA10">
        <f>COUNTIFS(detail!$B:$B,$B10, detail!$K:$K,AA$2, detail!$J:$J,TRUE)</f>
        <v>0</v>
      </c>
      <c r="AB10">
        <f>COUNTIFS(detail!$B:$B,$B10, detail!$K:$K,AB$2, detail!$J:$J,TRUE)</f>
        <v>0</v>
      </c>
      <c r="AC10">
        <f>COUNTIFS(detail!$B:$B,$B10, detail!$K:$K,AC$2, detail!$J:$J,TRUE)</f>
        <v>0</v>
      </c>
      <c r="AD10">
        <f>COUNTIFS(detail!$B:$B,$B10, detail!$K:$K,AD$2, detail!$J:$J,TRUE)</f>
        <v>0</v>
      </c>
      <c r="AE10">
        <f>COUNTIFS(detail!$B:$B,$B10, detail!$K:$K,AE$2, detail!$J:$J,TRUE)</f>
        <v>0</v>
      </c>
      <c r="AG10" t="b">
        <f t="shared" si="3"/>
        <v>1</v>
      </c>
      <c r="AH10" t="b">
        <f t="shared" si="4"/>
        <v>1</v>
      </c>
      <c r="AI10" t="b">
        <f t="shared" si="5"/>
        <v>1</v>
      </c>
      <c r="AJ10" t="b">
        <f t="shared" si="6"/>
        <v>1</v>
      </c>
      <c r="AK10" t="b">
        <f t="shared" si="7"/>
        <v>1</v>
      </c>
      <c r="AL10" t="b">
        <f t="shared" si="8"/>
        <v>1</v>
      </c>
      <c r="AM10" t="b">
        <f t="shared" si="9"/>
        <v>1</v>
      </c>
      <c r="AN10" t="b">
        <f t="shared" si="10"/>
        <v>1</v>
      </c>
      <c r="AO10" t="b">
        <f t="shared" si="11"/>
        <v>1</v>
      </c>
      <c r="AP10" t="b">
        <f t="shared" si="12"/>
        <v>1</v>
      </c>
      <c r="AQ10" t="b">
        <f t="shared" si="13"/>
        <v>1</v>
      </c>
      <c r="AR10" t="b">
        <f t="shared" si="14"/>
        <v>1</v>
      </c>
    </row>
    <row r="11" spans="1:44" x14ac:dyDescent="0.25">
      <c r="A11">
        <f>INDEX(detail!A:A,MATCH(B11,detail!B:B,0))</f>
        <v>8</v>
      </c>
      <c r="B11">
        <v>2106548</v>
      </c>
      <c r="C11" s="1">
        <v>45387</v>
      </c>
      <c r="D11" s="1">
        <v>45631</v>
      </c>
      <c r="E11" s="1">
        <v>45478</v>
      </c>
      <c r="F11" s="1">
        <v>45631</v>
      </c>
      <c r="G11">
        <v>8</v>
      </c>
      <c r="H11">
        <v>8</v>
      </c>
      <c r="I11">
        <v>0</v>
      </c>
      <c r="J11">
        <v>0</v>
      </c>
      <c r="K11">
        <v>0</v>
      </c>
      <c r="L11">
        <v>0</v>
      </c>
      <c r="M11">
        <v>5</v>
      </c>
      <c r="N11">
        <v>5</v>
      </c>
      <c r="O11">
        <v>0</v>
      </c>
      <c r="P11">
        <v>0</v>
      </c>
      <c r="Q11">
        <v>0</v>
      </c>
      <c r="R11">
        <v>0</v>
      </c>
      <c r="T11">
        <f t="shared" si="2"/>
        <v>8</v>
      </c>
      <c r="U11">
        <f>COUNTIFS(detail!$B:$B,$B11, detail!$K:$K,U$2)</f>
        <v>8</v>
      </c>
      <c r="V11">
        <f>COUNTIFS(detail!$B:$B,$B11, detail!$K:$K,V$2)</f>
        <v>0</v>
      </c>
      <c r="W11">
        <f>COUNTIFS(detail!$B:$B,$B11, detail!$K:$K,W$2)</f>
        <v>0</v>
      </c>
      <c r="X11">
        <f>COUNTIFS(detail!$B:$B,$B11, detail!$K:$K,X$2)</f>
        <v>0</v>
      </c>
      <c r="Y11">
        <f>COUNTIFS(detail!$B:$B,$B11, detail!$K:$K,Y$2)</f>
        <v>0</v>
      </c>
      <c r="Z11">
        <f t="shared" si="0"/>
        <v>5</v>
      </c>
      <c r="AA11">
        <f>COUNTIFS(detail!$B:$B,$B11, detail!$K:$K,AA$2, detail!$J:$J,TRUE)</f>
        <v>5</v>
      </c>
      <c r="AB11">
        <f>COUNTIFS(detail!$B:$B,$B11, detail!$K:$K,AB$2, detail!$J:$J,TRUE)</f>
        <v>0</v>
      </c>
      <c r="AC11">
        <f>COUNTIFS(detail!$B:$B,$B11, detail!$K:$K,AC$2, detail!$J:$J,TRUE)</f>
        <v>0</v>
      </c>
      <c r="AD11">
        <f>COUNTIFS(detail!$B:$B,$B11, detail!$K:$K,AD$2, detail!$J:$J,TRUE)</f>
        <v>0</v>
      </c>
      <c r="AE11">
        <f>COUNTIFS(detail!$B:$B,$B11, detail!$K:$K,AE$2, detail!$J:$J,TRUE)</f>
        <v>0</v>
      </c>
      <c r="AG11" t="b">
        <f t="shared" si="3"/>
        <v>1</v>
      </c>
      <c r="AH11" t="b">
        <f t="shared" si="4"/>
        <v>1</v>
      </c>
      <c r="AI11" t="b">
        <f t="shared" si="5"/>
        <v>1</v>
      </c>
      <c r="AJ11" t="b">
        <f t="shared" si="6"/>
        <v>1</v>
      </c>
      <c r="AK11" t="b">
        <f t="shared" si="7"/>
        <v>1</v>
      </c>
      <c r="AL11" t="b">
        <f t="shared" si="8"/>
        <v>1</v>
      </c>
      <c r="AM11" t="b">
        <f t="shared" si="9"/>
        <v>1</v>
      </c>
      <c r="AN11" t="b">
        <f t="shared" si="10"/>
        <v>1</v>
      </c>
      <c r="AO11" t="b">
        <f t="shared" si="11"/>
        <v>1</v>
      </c>
      <c r="AP11" t="b">
        <f t="shared" si="12"/>
        <v>1</v>
      </c>
      <c r="AQ11" t="b">
        <f t="shared" si="13"/>
        <v>1</v>
      </c>
      <c r="AR11" t="b">
        <f t="shared" si="14"/>
        <v>1</v>
      </c>
    </row>
    <row r="12" spans="1:44" x14ac:dyDescent="0.25">
      <c r="A12">
        <f>INDEX(detail!A:A,MATCH(B12,detail!B:B,0))</f>
        <v>9</v>
      </c>
      <c r="B12">
        <v>2106913</v>
      </c>
      <c r="C12" s="1">
        <v>45387</v>
      </c>
      <c r="D12" s="1">
        <v>45540</v>
      </c>
      <c r="E12" s="1">
        <v>45570</v>
      </c>
      <c r="F12" s="1">
        <v>45721</v>
      </c>
      <c r="G12">
        <v>5</v>
      </c>
      <c r="H12">
        <v>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f t="shared" si="2"/>
        <v>5</v>
      </c>
      <c r="U12">
        <f>COUNTIFS(detail!$B:$B,$B12, detail!$K:$K,U$2)</f>
        <v>4</v>
      </c>
      <c r="V12">
        <f>COUNTIFS(detail!$B:$B,$B12, detail!$K:$K,V$2)</f>
        <v>1</v>
      </c>
      <c r="W12">
        <f>COUNTIFS(detail!$B:$B,$B12, detail!$K:$K,W$2)</f>
        <v>0</v>
      </c>
      <c r="X12">
        <f>COUNTIFS(detail!$B:$B,$B12, detail!$K:$K,X$2)</f>
        <v>0</v>
      </c>
      <c r="Y12">
        <f>COUNTIFS(detail!$B:$B,$B12, detail!$K:$K,Y$2)</f>
        <v>0</v>
      </c>
      <c r="Z12">
        <f t="shared" si="0"/>
        <v>0</v>
      </c>
      <c r="AA12">
        <f>COUNTIFS(detail!$B:$B,$B12, detail!$K:$K,AA$2, detail!$J:$J,TRUE)</f>
        <v>0</v>
      </c>
      <c r="AB12">
        <f>COUNTIFS(detail!$B:$B,$B12, detail!$K:$K,AB$2, detail!$J:$J,TRUE)</f>
        <v>0</v>
      </c>
      <c r="AC12">
        <f>COUNTIFS(detail!$B:$B,$B12, detail!$K:$K,AC$2, detail!$J:$J,TRUE)</f>
        <v>0</v>
      </c>
      <c r="AD12">
        <f>COUNTIFS(detail!$B:$B,$B12, detail!$K:$K,AD$2, detail!$J:$J,TRUE)</f>
        <v>0</v>
      </c>
      <c r="AE12">
        <f>COUNTIFS(detail!$B:$B,$B12, detail!$K:$K,AE$2, detail!$J:$J,TRUE)</f>
        <v>0</v>
      </c>
      <c r="AG12" t="b">
        <f t="shared" si="3"/>
        <v>1</v>
      </c>
      <c r="AH12" t="b">
        <f t="shared" si="4"/>
        <v>1</v>
      </c>
      <c r="AI12" t="b">
        <f t="shared" si="5"/>
        <v>1</v>
      </c>
      <c r="AJ12" t="b">
        <f t="shared" si="6"/>
        <v>1</v>
      </c>
      <c r="AK12" t="b">
        <f t="shared" si="7"/>
        <v>1</v>
      </c>
      <c r="AL12" t="b">
        <f t="shared" si="8"/>
        <v>1</v>
      </c>
      <c r="AM12" t="b">
        <f t="shared" si="9"/>
        <v>1</v>
      </c>
      <c r="AN12" t="b">
        <f t="shared" si="10"/>
        <v>1</v>
      </c>
      <c r="AO12" t="b">
        <f t="shared" si="11"/>
        <v>1</v>
      </c>
      <c r="AP12" t="b">
        <f t="shared" si="12"/>
        <v>1</v>
      </c>
      <c r="AQ12" t="b">
        <f t="shared" si="13"/>
        <v>1</v>
      </c>
      <c r="AR12" t="b">
        <f t="shared" si="14"/>
        <v>1</v>
      </c>
    </row>
    <row r="13" spans="1:44" x14ac:dyDescent="0.25">
      <c r="A13">
        <f>INDEX(detail!A:A,MATCH(B13,detail!B:B,0))</f>
        <v>10</v>
      </c>
      <c r="B13">
        <v>2107228</v>
      </c>
      <c r="C13" s="1">
        <v>45387</v>
      </c>
      <c r="D13" s="1">
        <v>45721</v>
      </c>
      <c r="E13" s="1">
        <v>45570</v>
      </c>
      <c r="F13" s="1">
        <v>45721</v>
      </c>
      <c r="G13">
        <v>8</v>
      </c>
      <c r="H13">
        <v>1</v>
      </c>
      <c r="I13">
        <v>5</v>
      </c>
      <c r="J13">
        <v>1</v>
      </c>
      <c r="K13">
        <v>1</v>
      </c>
      <c r="L13">
        <v>0</v>
      </c>
      <c r="M13">
        <v>2</v>
      </c>
      <c r="N13">
        <v>0</v>
      </c>
      <c r="O13">
        <v>1</v>
      </c>
      <c r="P13">
        <v>1</v>
      </c>
      <c r="Q13">
        <v>0</v>
      </c>
      <c r="R13">
        <v>0</v>
      </c>
      <c r="T13">
        <f t="shared" si="2"/>
        <v>8</v>
      </c>
      <c r="U13">
        <f>COUNTIFS(detail!$B:$B,$B13, detail!$K:$K,U$2)</f>
        <v>1</v>
      </c>
      <c r="V13">
        <f>COUNTIFS(detail!$B:$B,$B13, detail!$K:$K,V$2)</f>
        <v>5</v>
      </c>
      <c r="W13">
        <f>COUNTIFS(detail!$B:$B,$B13, detail!$K:$K,W$2)</f>
        <v>1</v>
      </c>
      <c r="X13">
        <f>COUNTIFS(detail!$B:$B,$B13, detail!$K:$K,X$2)</f>
        <v>1</v>
      </c>
      <c r="Y13">
        <f>COUNTIFS(detail!$B:$B,$B13, detail!$K:$K,Y$2)</f>
        <v>0</v>
      </c>
      <c r="Z13">
        <f t="shared" si="0"/>
        <v>2</v>
      </c>
      <c r="AA13">
        <f>COUNTIFS(detail!$B:$B,$B13, detail!$K:$K,AA$2, detail!$J:$J,TRUE)</f>
        <v>0</v>
      </c>
      <c r="AB13">
        <f>COUNTIFS(detail!$B:$B,$B13, detail!$K:$K,AB$2, detail!$J:$J,TRUE)</f>
        <v>1</v>
      </c>
      <c r="AC13">
        <f>COUNTIFS(detail!$B:$B,$B13, detail!$K:$K,AC$2, detail!$J:$J,TRUE)</f>
        <v>1</v>
      </c>
      <c r="AD13">
        <f>COUNTIFS(detail!$B:$B,$B13, detail!$K:$K,AD$2, detail!$J:$J,TRUE)</f>
        <v>0</v>
      </c>
      <c r="AE13">
        <f>COUNTIFS(detail!$B:$B,$B13, detail!$K:$K,AE$2, detail!$J:$J,TRUE)</f>
        <v>0</v>
      </c>
      <c r="AG13" t="b">
        <f t="shared" si="3"/>
        <v>1</v>
      </c>
      <c r="AH13" t="b">
        <f t="shared" si="4"/>
        <v>1</v>
      </c>
      <c r="AI13" t="b">
        <f t="shared" si="5"/>
        <v>1</v>
      </c>
      <c r="AJ13" t="b">
        <f t="shared" si="6"/>
        <v>1</v>
      </c>
      <c r="AK13" t="b">
        <f t="shared" si="7"/>
        <v>1</v>
      </c>
      <c r="AL13" t="b">
        <f t="shared" si="8"/>
        <v>1</v>
      </c>
      <c r="AM13" t="b">
        <f t="shared" si="9"/>
        <v>1</v>
      </c>
      <c r="AN13" t="b">
        <f t="shared" si="10"/>
        <v>1</v>
      </c>
      <c r="AO13" t="b">
        <f t="shared" si="11"/>
        <v>1</v>
      </c>
      <c r="AP13" t="b">
        <f t="shared" si="12"/>
        <v>1</v>
      </c>
      <c r="AQ13" t="b">
        <f t="shared" si="13"/>
        <v>1</v>
      </c>
      <c r="AR13" t="b">
        <f t="shared" si="14"/>
        <v>1</v>
      </c>
    </row>
    <row r="14" spans="1:44" x14ac:dyDescent="0.25">
      <c r="A14">
        <f>INDEX(detail!A:A,MATCH(B14,detail!B:B,0))</f>
        <v>11</v>
      </c>
      <c r="B14">
        <v>2109397</v>
      </c>
      <c r="C14" s="1">
        <v>45478</v>
      </c>
      <c r="D14" s="1">
        <v>45631</v>
      </c>
      <c r="E14" s="1"/>
      <c r="F14" s="1"/>
      <c r="G14">
        <v>2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f t="shared" si="2"/>
        <v>2</v>
      </c>
      <c r="U14">
        <f>COUNTIFS(detail!$B:$B,$B14, detail!$K:$K,U$2)</f>
        <v>0</v>
      </c>
      <c r="V14">
        <f>COUNTIFS(detail!$B:$B,$B14, detail!$K:$K,V$2)</f>
        <v>0</v>
      </c>
      <c r="W14">
        <f>COUNTIFS(detail!$B:$B,$B14, detail!$K:$K,W$2)</f>
        <v>0</v>
      </c>
      <c r="X14">
        <f>COUNTIFS(detail!$B:$B,$B14, detail!$K:$K,X$2)</f>
        <v>0</v>
      </c>
      <c r="Y14">
        <f>COUNTIFS(detail!$B:$B,$B14, detail!$K:$K,Y$2)</f>
        <v>2</v>
      </c>
      <c r="Z14">
        <f t="shared" si="0"/>
        <v>2</v>
      </c>
      <c r="AA14">
        <f>COUNTIFS(detail!$B:$B,$B14, detail!$K:$K,AA$2, detail!$J:$J,TRUE)</f>
        <v>0</v>
      </c>
      <c r="AB14">
        <f>COUNTIFS(detail!$B:$B,$B14, detail!$K:$K,AB$2, detail!$J:$J,TRUE)</f>
        <v>0</v>
      </c>
      <c r="AC14">
        <f>COUNTIFS(detail!$B:$B,$B14, detail!$K:$K,AC$2, detail!$J:$J,TRUE)</f>
        <v>0</v>
      </c>
      <c r="AD14">
        <f>COUNTIFS(detail!$B:$B,$B14, detail!$K:$K,AD$2, detail!$J:$J,TRUE)</f>
        <v>0</v>
      </c>
      <c r="AE14">
        <f>COUNTIFS(detail!$B:$B,$B14, detail!$K:$K,AE$2, detail!$J:$J,TRUE)</f>
        <v>2</v>
      </c>
      <c r="AG14" t="b">
        <f t="shared" si="3"/>
        <v>1</v>
      </c>
      <c r="AH14" t="b">
        <f t="shared" si="4"/>
        <v>1</v>
      </c>
      <c r="AI14" t="b">
        <f t="shared" si="5"/>
        <v>1</v>
      </c>
      <c r="AJ14" t="b">
        <f t="shared" si="6"/>
        <v>1</v>
      </c>
      <c r="AK14" t="b">
        <f t="shared" si="7"/>
        <v>1</v>
      </c>
      <c r="AL14" t="b">
        <f t="shared" si="8"/>
        <v>1</v>
      </c>
      <c r="AM14" t="b">
        <f t="shared" si="9"/>
        <v>0</v>
      </c>
      <c r="AN14" t="b">
        <f t="shared" si="10"/>
        <v>1</v>
      </c>
      <c r="AO14" t="b">
        <f t="shared" si="11"/>
        <v>1</v>
      </c>
      <c r="AP14" t="b">
        <f t="shared" si="12"/>
        <v>1</v>
      </c>
      <c r="AQ14" t="b">
        <f t="shared" si="13"/>
        <v>1</v>
      </c>
      <c r="AR14" t="b">
        <f t="shared" si="14"/>
        <v>0</v>
      </c>
    </row>
    <row r="15" spans="1:44" x14ac:dyDescent="0.25">
      <c r="A15">
        <f>INDEX(detail!A:A,MATCH(B15,detail!B:B,0))</f>
        <v>12</v>
      </c>
      <c r="B15">
        <v>2109714</v>
      </c>
      <c r="C15" s="1">
        <v>45540</v>
      </c>
      <c r="D15" s="1">
        <v>45721</v>
      </c>
      <c r="E15" s="1">
        <v>45570</v>
      </c>
      <c r="F15" s="1">
        <v>45752</v>
      </c>
      <c r="G15">
        <v>7</v>
      </c>
      <c r="H15">
        <v>6</v>
      </c>
      <c r="I15">
        <v>1</v>
      </c>
      <c r="J15">
        <v>0</v>
      </c>
      <c r="K15">
        <v>0</v>
      </c>
      <c r="L15">
        <v>0</v>
      </c>
      <c r="M15">
        <v>6</v>
      </c>
      <c r="N15">
        <v>6</v>
      </c>
      <c r="O15">
        <v>0</v>
      </c>
      <c r="P15">
        <v>0</v>
      </c>
      <c r="Q15">
        <v>0</v>
      </c>
      <c r="R15">
        <v>0</v>
      </c>
      <c r="T15">
        <f t="shared" si="2"/>
        <v>7</v>
      </c>
      <c r="U15">
        <f>COUNTIFS(detail!$B:$B,$B15, detail!$K:$K,U$2)</f>
        <v>6</v>
      </c>
      <c r="V15">
        <f>COUNTIFS(detail!$B:$B,$B15, detail!$K:$K,V$2)</f>
        <v>1</v>
      </c>
      <c r="W15">
        <f>COUNTIFS(detail!$B:$B,$B15, detail!$K:$K,W$2)</f>
        <v>0</v>
      </c>
      <c r="X15">
        <f>COUNTIFS(detail!$B:$B,$B15, detail!$K:$K,X$2)</f>
        <v>0</v>
      </c>
      <c r="Y15">
        <f>COUNTIFS(detail!$B:$B,$B15, detail!$K:$K,Y$2)</f>
        <v>0</v>
      </c>
      <c r="Z15">
        <f t="shared" si="0"/>
        <v>6</v>
      </c>
      <c r="AA15">
        <f>COUNTIFS(detail!$B:$B,$B15, detail!$K:$K,AA$2, detail!$J:$J,TRUE)</f>
        <v>6</v>
      </c>
      <c r="AB15">
        <f>COUNTIFS(detail!$B:$B,$B15, detail!$K:$K,AB$2, detail!$J:$J,TRUE)</f>
        <v>0</v>
      </c>
      <c r="AC15">
        <f>COUNTIFS(detail!$B:$B,$B15, detail!$K:$K,AC$2, detail!$J:$J,TRUE)</f>
        <v>0</v>
      </c>
      <c r="AD15">
        <f>COUNTIFS(detail!$B:$B,$B15, detail!$K:$K,AD$2, detail!$J:$J,TRUE)</f>
        <v>0</v>
      </c>
      <c r="AE15">
        <f>COUNTIFS(detail!$B:$B,$B15, detail!$K:$K,AE$2, detail!$J:$J,TRUE)</f>
        <v>0</v>
      </c>
      <c r="AG15" t="b">
        <f t="shared" si="3"/>
        <v>1</v>
      </c>
      <c r="AH15" t="b">
        <f t="shared" si="4"/>
        <v>1</v>
      </c>
      <c r="AI15" t="b">
        <f t="shared" si="5"/>
        <v>1</v>
      </c>
      <c r="AJ15" t="b">
        <f t="shared" si="6"/>
        <v>1</v>
      </c>
      <c r="AK15" t="b">
        <f t="shared" si="7"/>
        <v>1</v>
      </c>
      <c r="AL15" t="b">
        <f t="shared" si="8"/>
        <v>1</v>
      </c>
      <c r="AM15" t="b">
        <f t="shared" si="9"/>
        <v>1</v>
      </c>
      <c r="AN15" t="b">
        <f t="shared" si="10"/>
        <v>1</v>
      </c>
      <c r="AO15" t="b">
        <f t="shared" si="11"/>
        <v>1</v>
      </c>
      <c r="AP15" t="b">
        <f t="shared" si="12"/>
        <v>1</v>
      </c>
      <c r="AQ15" t="b">
        <f t="shared" si="13"/>
        <v>1</v>
      </c>
      <c r="AR15" t="b">
        <f t="shared" si="14"/>
        <v>1</v>
      </c>
    </row>
  </sheetData>
  <mergeCells count="3">
    <mergeCell ref="G1:R1"/>
    <mergeCell ref="T1:AE1"/>
    <mergeCell ref="AG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Khamvang CHUESA</dc:creator>
  <cp:lastModifiedBy>Khamvang CHUESA</cp:lastModifiedBy>
  <dcterms:created xsi:type="dcterms:W3CDTF">2024-12-07T00:53:54Z</dcterms:created>
  <dcterms:modified xsi:type="dcterms:W3CDTF">2024-12-07T07:39:06Z</dcterms:modified>
</cp:coreProperties>
</file>