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ldnza-my.sharepoint.com/personal/a1597_365word_vip/Documents/2.Audit/2. 감리/01.참고문서/old/"/>
    </mc:Choice>
  </mc:AlternateContent>
  <xr:revisionPtr revIDLastSave="4" documentId="11_7CBB6A05D7E01B34BB31BD44A498EA43FB6941E0" xr6:coauthVersionLast="47" xr6:coauthVersionMax="47" xr10:uidLastSave="{13601DC6-B304-4BA0-BC58-D7D401E489D2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D6" i="2"/>
  <c r="C13" i="2"/>
  <c r="C12" i="2"/>
  <c r="C10" i="2"/>
  <c r="C7" i="2"/>
  <c r="C2" i="2"/>
  <c r="C14" i="2"/>
  <c r="E33" i="1"/>
</calcChain>
</file>

<file path=xl/sharedStrings.xml><?xml version="1.0" encoding="utf-8"?>
<sst xmlns="http://schemas.openxmlformats.org/spreadsheetml/2006/main" count="106" uniqueCount="89">
  <si>
    <t xml:space="preserve">성명 : </t>
    <phoneticPr fontId="3" type="noConversion"/>
  </si>
  <si>
    <t>참여사업명</t>
    <phoneticPr fontId="4" type="noConversion"/>
  </si>
  <si>
    <t>시작일</t>
    <phoneticPr fontId="4" type="noConversion"/>
  </si>
  <si>
    <t>종료일</t>
    <phoneticPr fontId="5" type="noConversion"/>
  </si>
  <si>
    <t>강면수</t>
    <phoneticPr fontId="3" type="noConversion"/>
  </si>
  <si>
    <t>근무지</t>
    <phoneticPr fontId="5" type="noConversion"/>
  </si>
  <si>
    <t>2018년 근무 실적</t>
    <phoneticPr fontId="3" type="noConversion"/>
  </si>
  <si>
    <t>01월</t>
    <phoneticPr fontId="3" type="noConversion"/>
  </si>
  <si>
    <t xml:space="preserve">대구시 인공지능 기반 지능형 상담시스템 설계 </t>
    <phoneticPr fontId="3" type="noConversion"/>
  </si>
  <si>
    <t>대구시 인공지능 기반 지능형 상담시스템 종료</t>
    <phoneticPr fontId="3" type="noConversion"/>
  </si>
  <si>
    <t>03월</t>
    <phoneticPr fontId="3" type="noConversion"/>
  </si>
  <si>
    <t>09월</t>
    <phoneticPr fontId="3" type="noConversion"/>
  </si>
  <si>
    <t>근무일수</t>
    <phoneticPr fontId="5" type="noConversion"/>
  </si>
  <si>
    <t>울산시 스마트 센터 구축 상시 3차</t>
    <phoneticPr fontId="3" type="noConversion"/>
  </si>
  <si>
    <t xml:space="preserve">울산시 스마트 센터 구축 상시 </t>
    <phoneticPr fontId="3" type="noConversion"/>
  </si>
  <si>
    <t xml:space="preserve">울산시 스마트 센터 구축 설계 </t>
    <phoneticPr fontId="3" type="noConversion"/>
  </si>
  <si>
    <t>대구</t>
    <phoneticPr fontId="3" type="noConversion"/>
  </si>
  <si>
    <t>대구</t>
    <phoneticPr fontId="3" type="noConversion"/>
  </si>
  <si>
    <t>울산</t>
    <phoneticPr fontId="3" type="noConversion"/>
  </si>
  <si>
    <t>울산</t>
    <phoneticPr fontId="3" type="noConversion"/>
  </si>
  <si>
    <t>부산</t>
    <phoneticPr fontId="3" type="noConversion"/>
  </si>
  <si>
    <t>원주</t>
    <phoneticPr fontId="3" type="noConversion"/>
  </si>
  <si>
    <t>원주</t>
    <phoneticPr fontId="3" type="noConversion"/>
  </si>
  <si>
    <t>08월</t>
    <phoneticPr fontId="3" type="noConversion"/>
  </si>
  <si>
    <t>대전</t>
    <phoneticPr fontId="3" type="noConversion"/>
  </si>
  <si>
    <t>서울</t>
    <phoneticPr fontId="3" type="noConversion"/>
  </si>
  <si>
    <t>관세청 관세행정 통합위험 관리 모델 개발</t>
    <phoneticPr fontId="3" type="noConversion"/>
  </si>
  <si>
    <t xml:space="preserve">관세청 인공지능 우범화물 관리 시스템 </t>
    <phoneticPr fontId="3" type="noConversion"/>
  </si>
  <si>
    <t>06월</t>
    <phoneticPr fontId="3" type="noConversion"/>
  </si>
  <si>
    <t>06월</t>
    <phoneticPr fontId="3" type="noConversion"/>
  </si>
  <si>
    <t>대전</t>
    <phoneticPr fontId="3" type="noConversion"/>
  </si>
  <si>
    <t>서울</t>
    <phoneticPr fontId="3" type="noConversion"/>
  </si>
  <si>
    <t xml:space="preserve">한국수목관리원 ICT 기반 생육시스템 설계 </t>
    <phoneticPr fontId="3" type="noConversion"/>
  </si>
  <si>
    <t>02월</t>
    <phoneticPr fontId="3" type="noConversion"/>
  </si>
  <si>
    <t>03월</t>
    <phoneticPr fontId="3" type="noConversion"/>
  </si>
  <si>
    <t>04월</t>
    <phoneticPr fontId="3" type="noConversion"/>
  </si>
  <si>
    <t>05월</t>
    <phoneticPr fontId="3" type="noConversion"/>
  </si>
  <si>
    <t>06월</t>
    <phoneticPr fontId="3" type="noConversion"/>
  </si>
  <si>
    <t>07월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</si>
  <si>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</si>
  <si>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</si>
  <si>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</si>
  <si>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</si>
  <si>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</si>
  <si>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</si>
  <si>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</si>
  <si>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</si>
  <si>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</si>
  <si>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</si>
  <si>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</si>
  <si>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</si>
  <si>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근무일</t>
    <phoneticPr fontId="3" type="noConversion"/>
  </si>
  <si>
    <t>수령액</t>
    <phoneticPr fontId="3" type="noConversion"/>
  </si>
  <si>
    <t>보정액</t>
    <phoneticPr fontId="3" type="noConversion"/>
  </si>
  <si>
    <t>일용직</t>
    <phoneticPr fontId="3" type="noConversion"/>
  </si>
  <si>
    <t>2주보장</t>
    <phoneticPr fontId="3" type="noConversion"/>
  </si>
  <si>
    <t>725만원 추가 지급</t>
    <phoneticPr fontId="3" type="noConversion"/>
  </si>
  <si>
    <t>114일</t>
    <phoneticPr fontId="3" type="noConversion"/>
  </si>
  <si>
    <t>09월</t>
    <phoneticPr fontId="3" type="noConversion"/>
  </si>
  <si>
    <t>서울</t>
    <phoneticPr fontId="3" type="noConversion"/>
  </si>
  <si>
    <t>10월</t>
    <phoneticPr fontId="3" type="noConversion"/>
  </si>
  <si>
    <t>관세청 인공지능 우범화물 관리 설계 시정조치 확인</t>
    <phoneticPr fontId="3" type="noConversion"/>
  </si>
  <si>
    <t>대전</t>
    <phoneticPr fontId="3" type="noConversion"/>
  </si>
  <si>
    <t>원주</t>
    <phoneticPr fontId="3" type="noConversion"/>
  </si>
  <si>
    <t xml:space="preserve">10월 </t>
    <phoneticPr fontId="3" type="noConversion"/>
  </si>
  <si>
    <t>인천</t>
    <phoneticPr fontId="3" type="noConversion"/>
  </si>
  <si>
    <t>중앙전파관리소 산출물 검토</t>
    <phoneticPr fontId="3" type="noConversion"/>
  </si>
  <si>
    <t>11월</t>
    <phoneticPr fontId="3" type="noConversion"/>
  </si>
  <si>
    <t xml:space="preserve">관세청 관세 행정 종료 </t>
    <phoneticPr fontId="3" type="noConversion"/>
  </si>
  <si>
    <t>대전</t>
    <phoneticPr fontId="3" type="noConversion"/>
  </si>
  <si>
    <t>한국수목관리원 ICT 기반 생육시스템 종료</t>
    <phoneticPr fontId="3" type="noConversion"/>
  </si>
  <si>
    <t>봉화</t>
    <phoneticPr fontId="3" type="noConversion"/>
  </si>
  <si>
    <t xml:space="preserve">관세청 인공지능 우범화물 종료 </t>
    <phoneticPr fontId="3" type="noConversion"/>
  </si>
  <si>
    <t>한국수목관리원 ICT 기반 생육시스템 종료 시정조치 확인</t>
    <phoneticPr fontId="3" type="noConversion"/>
  </si>
  <si>
    <t>원격</t>
    <phoneticPr fontId="3" type="noConversion"/>
  </si>
  <si>
    <t>12월</t>
    <phoneticPr fontId="3" type="noConversion"/>
  </si>
  <si>
    <t xml:space="preserve">서울시 인공지능 대화형서비스 종료 </t>
    <phoneticPr fontId="3" type="noConversion"/>
  </si>
  <si>
    <t>은평구 객체인식 기반 대형 폐기물 종료</t>
    <phoneticPr fontId="3" type="noConversion"/>
  </si>
  <si>
    <t>감사원 감사자료 분석시스템 PIA</t>
    <phoneticPr fontId="3" type="noConversion"/>
  </si>
  <si>
    <t xml:space="preserve">주택도시보증공사 Smart-HR 시스템 구축 종료 </t>
    <phoneticPr fontId="3" type="noConversion"/>
  </si>
  <si>
    <t xml:space="preserve">한국보육진흥원 어린이집 평가 시스템 종료 </t>
    <phoneticPr fontId="3" type="noConversion"/>
  </si>
  <si>
    <t xml:space="preserve">울산시 스마트 센터 구축 종료 </t>
    <phoneticPr fontId="3" type="noConversion"/>
  </si>
  <si>
    <t>건강보험관리공단 국정과제 설계</t>
  </si>
  <si>
    <t>건강보험관리공단 국정과제 상시 1차</t>
  </si>
  <si>
    <t xml:space="preserve">건강보험관리공단 우편물 관리 시스템 요구정의 </t>
  </si>
  <si>
    <t xml:space="preserve">건강보험관리공단 국정과제 상시 3차 </t>
  </si>
  <si>
    <t>건강보험관리공단 우편물 관리 시스템 설계</t>
  </si>
  <si>
    <t>소계</t>
    <phoneticPr fontId="3" type="noConversion"/>
  </si>
  <si>
    <t>지급월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</si>
</sst>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/&quot;d;@"/>
    <numFmt numFmtId="177" formatCode="_-* #,##0.0_-;\-* #,##0.0_-;_-* &quot;-&quot;_-;_-@_-"/>
    <numFmt numFmtId="178" formatCode="_-* #,##0.0_-;\-* #,##0.0_-;_-* &quot;-&quot;?_-;_-@_-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산돌고딕B"/>
      <family val="2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2" xfId="0" applyFont="1" applyBorder="1">
      <alignment vertical="center"/>
    </xf>
    <xf numFmtId="0" fontId="9" fillId="3" borderId="1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9" fontId="11" fillId="0" borderId="0" xfId="0" applyNumberFormat="1" applyFont="1">
      <alignment vertical="center"/>
    </xf>
    <xf numFmtId="9" fontId="12" fillId="2" borderId="1" xfId="2" applyFont="1" applyFill="1" applyBorder="1" applyAlignment="1">
      <alignment horizontal="center" vertical="center" wrapText="1"/>
    </xf>
    <xf numFmtId="176" fontId="12" fillId="2" borderId="1" xfId="2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7" fontId="8" fillId="0" borderId="1" xfId="1" applyNumberFormat="1" applyFont="1" applyFill="1" applyBorder="1" applyAlignment="1">
      <alignment horizontal="center" vertical="center" wrapText="1"/>
    </xf>
    <xf numFmtId="177" fontId="9" fillId="3" borderId="1" xfId="0" applyNumberFormat="1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17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백분율 2" xfId="2" xr:uid="{00000000-0005-0000-0000-000000000000}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8"/>
  <sheetViews>
    <sheetView tabSelected="1" workbookViewId="0">
      <selection activeCell="A6" sqref="A6"/>
    </sheetView>
  </sheetViews>
  <sheetFormatPr defaultRowHeight="17"/>
  <cols>
    <col min="2" max="2" width="54.83203125" customWidth="1"/>
    <col min="3" max="4" width="7.08203125" bestFit="1" customWidth="1"/>
    <col min="5" max="5" width="8.25" style="1" bestFit="1" customWidth="1"/>
    <col min="6" max="6" width="10.75" style="1" customWidth="1"/>
    <col min="11" max="11" width="35.25" bestFit="1" customWidth="1"/>
  </cols>
  <sheetData>
    <row r="2" spans="1:6" ht="21">
      <c r="A2" s="29" t="s">
        <v>6</v>
      </c>
      <c r="B2" s="29"/>
      <c r="C2" s="29"/>
      <c r="D2" s="29"/>
      <c r="E2" s="29"/>
    </row>
    <row r="4" spans="1:6">
      <c r="A4" t="s">
        <v>0</v>
      </c>
      <c r="B4" t="s">
        <v>4</v>
      </c>
    </row>
    <row r="5" spans="1:6" s="13" customFormat="1">
      <c r="A5" s="11" t="s">
        <v>88</v>
      </c>
      <c r="B5" s="19" t="s">
        <v>1</v>
      </c>
      <c r="C5" s="12" t="s">
        <v>2</v>
      </c>
      <c r="D5" s="12" t="s">
        <v>3</v>
      </c>
      <c r="E5" s="11" t="s">
        <v>12</v>
      </c>
      <c r="F5" s="11" t="s">
        <v>5</v>
      </c>
    </row>
    <row r="6" spans="1:6">
      <c r="A6" s="15" t="s">
        <v>7</v>
      </c>
      <c r="B6" s="20" t="s">
        <v>8</v>
      </c>
      <c r="C6" s="16">
        <v>43104</v>
      </c>
      <c r="D6" s="16">
        <v>43110</v>
      </c>
      <c r="E6" s="17">
        <v>5</v>
      </c>
      <c r="F6" s="14" t="s">
        <v>16</v>
      </c>
    </row>
    <row r="7" spans="1:6">
      <c r="A7" s="15" t="s">
        <v>7</v>
      </c>
      <c r="B7" s="20" t="s">
        <v>9</v>
      </c>
      <c r="C7" s="16">
        <v>43122</v>
      </c>
      <c r="D7" s="16">
        <v>43126</v>
      </c>
      <c r="E7" s="17">
        <v>5</v>
      </c>
      <c r="F7" s="14" t="s">
        <v>17</v>
      </c>
    </row>
    <row r="8" spans="1:6">
      <c r="A8" s="15" t="s">
        <v>33</v>
      </c>
      <c r="B8" s="21"/>
      <c r="C8" s="14"/>
      <c r="D8" s="14"/>
      <c r="E8" s="14"/>
      <c r="F8" s="14"/>
    </row>
    <row r="9" spans="1:6">
      <c r="A9" s="15" t="s">
        <v>10</v>
      </c>
      <c r="B9" s="20" t="s">
        <v>14</v>
      </c>
      <c r="C9" s="16">
        <v>43164</v>
      </c>
      <c r="D9" s="16">
        <v>43166</v>
      </c>
      <c r="E9" s="17">
        <v>3</v>
      </c>
      <c r="F9" s="14" t="s">
        <v>18</v>
      </c>
    </row>
    <row r="10" spans="1:6">
      <c r="A10" s="15" t="s">
        <v>34</v>
      </c>
      <c r="B10" s="20" t="s">
        <v>15</v>
      </c>
      <c r="C10" s="16">
        <v>43178</v>
      </c>
      <c r="D10" s="16">
        <v>43182</v>
      </c>
      <c r="E10" s="17">
        <v>5</v>
      </c>
      <c r="F10" s="14" t="s">
        <v>19</v>
      </c>
    </row>
    <row r="11" spans="1:6">
      <c r="A11" s="15" t="s">
        <v>35</v>
      </c>
      <c r="B11" s="21"/>
      <c r="C11" s="14"/>
      <c r="D11" s="14"/>
      <c r="E11" s="14"/>
      <c r="F11" s="14"/>
    </row>
    <row r="12" spans="1:6">
      <c r="A12" s="15" t="s">
        <v>36</v>
      </c>
      <c r="B12" s="20" t="s">
        <v>79</v>
      </c>
      <c r="C12" s="16">
        <v>43234</v>
      </c>
      <c r="D12" s="16">
        <v>43238</v>
      </c>
      <c r="E12" s="17">
        <v>5</v>
      </c>
      <c r="F12" s="14" t="s">
        <v>20</v>
      </c>
    </row>
    <row r="13" spans="1:6">
      <c r="A13" s="15" t="s">
        <v>36</v>
      </c>
      <c r="B13" s="20" t="s">
        <v>81</v>
      </c>
      <c r="C13" s="16">
        <v>43241</v>
      </c>
      <c r="D13" s="16">
        <v>43245</v>
      </c>
      <c r="E13" s="17">
        <v>4</v>
      </c>
      <c r="F13" s="14" t="s">
        <v>18</v>
      </c>
    </row>
    <row r="14" spans="1:6">
      <c r="A14" s="15" t="s">
        <v>28</v>
      </c>
      <c r="B14" s="20" t="s">
        <v>80</v>
      </c>
      <c r="C14" s="16">
        <v>43255</v>
      </c>
      <c r="D14" s="16">
        <v>43262</v>
      </c>
      <c r="E14" s="17">
        <v>5</v>
      </c>
      <c r="F14" s="14" t="s">
        <v>25</v>
      </c>
    </row>
    <row r="15" spans="1:6">
      <c r="A15" s="15" t="s">
        <v>29</v>
      </c>
      <c r="B15" s="20" t="s">
        <v>13</v>
      </c>
      <c r="C15" s="16">
        <v>43265</v>
      </c>
      <c r="D15" s="16">
        <v>43266</v>
      </c>
      <c r="E15" s="17">
        <v>2</v>
      </c>
      <c r="F15" s="14" t="s">
        <v>18</v>
      </c>
    </row>
    <row r="16" spans="1:6">
      <c r="A16" s="15" t="s">
        <v>37</v>
      </c>
      <c r="B16" s="20" t="s">
        <v>82</v>
      </c>
      <c r="C16" s="16">
        <v>43269</v>
      </c>
      <c r="D16" s="16">
        <v>43273</v>
      </c>
      <c r="E16" s="17">
        <v>5</v>
      </c>
      <c r="F16" s="22" t="s">
        <v>21</v>
      </c>
    </row>
    <row r="17" spans="1:6">
      <c r="A17" s="15" t="s">
        <v>38</v>
      </c>
      <c r="B17" s="20" t="s">
        <v>83</v>
      </c>
      <c r="C17" s="16">
        <v>43297</v>
      </c>
      <c r="D17" s="16">
        <v>43301</v>
      </c>
      <c r="E17" s="17">
        <v>5</v>
      </c>
      <c r="F17" s="22" t="s">
        <v>22</v>
      </c>
    </row>
    <row r="18" spans="1:6">
      <c r="A18" s="15" t="s">
        <v>23</v>
      </c>
      <c r="B18" s="20" t="s">
        <v>26</v>
      </c>
      <c r="C18" s="16">
        <v>43332</v>
      </c>
      <c r="D18" s="16">
        <v>43336</v>
      </c>
      <c r="E18" s="17">
        <v>5</v>
      </c>
      <c r="F18" s="22" t="s">
        <v>24</v>
      </c>
    </row>
    <row r="19" spans="1:6">
      <c r="A19" s="15" t="s">
        <v>11</v>
      </c>
      <c r="B19" s="20" t="s">
        <v>27</v>
      </c>
      <c r="C19" s="16">
        <v>43718</v>
      </c>
      <c r="D19" s="16">
        <v>43722</v>
      </c>
      <c r="E19" s="17">
        <v>5</v>
      </c>
      <c r="F19" s="22" t="s">
        <v>30</v>
      </c>
    </row>
    <row r="20" spans="1:6">
      <c r="A20" s="15" t="s">
        <v>11</v>
      </c>
      <c r="B20" s="23" t="s">
        <v>32</v>
      </c>
      <c r="C20" s="16">
        <v>43711</v>
      </c>
      <c r="D20" s="16">
        <v>43715</v>
      </c>
      <c r="E20" s="17">
        <v>5</v>
      </c>
      <c r="F20" s="22" t="s">
        <v>31</v>
      </c>
    </row>
    <row r="21" spans="1:6">
      <c r="A21" s="15" t="s">
        <v>58</v>
      </c>
      <c r="B21" s="20" t="s">
        <v>84</v>
      </c>
      <c r="C21" s="16">
        <v>43360</v>
      </c>
      <c r="D21" s="16">
        <v>43364</v>
      </c>
      <c r="E21" s="17">
        <v>5</v>
      </c>
      <c r="F21" s="22" t="s">
        <v>59</v>
      </c>
    </row>
    <row r="22" spans="1:6">
      <c r="A22" s="15" t="s">
        <v>60</v>
      </c>
      <c r="B22" s="21" t="s">
        <v>61</v>
      </c>
      <c r="C22" s="16">
        <v>43378</v>
      </c>
      <c r="D22" s="16">
        <v>43378</v>
      </c>
      <c r="E22" s="17">
        <v>1</v>
      </c>
      <c r="F22" s="14" t="s">
        <v>62</v>
      </c>
    </row>
    <row r="23" spans="1:6">
      <c r="A23" s="15" t="s">
        <v>60</v>
      </c>
      <c r="B23" s="21" t="s">
        <v>85</v>
      </c>
      <c r="C23" s="16">
        <v>43388</v>
      </c>
      <c r="D23" s="16">
        <v>43392</v>
      </c>
      <c r="E23" s="17">
        <v>5</v>
      </c>
      <c r="F23" s="14" t="s">
        <v>63</v>
      </c>
    </row>
    <row r="24" spans="1:6">
      <c r="A24" s="15" t="s">
        <v>64</v>
      </c>
      <c r="B24" s="21" t="s">
        <v>86</v>
      </c>
      <c r="C24" s="16">
        <v>43395</v>
      </c>
      <c r="D24" s="16">
        <v>43399</v>
      </c>
      <c r="E24" s="17">
        <v>5</v>
      </c>
      <c r="F24" s="14" t="s">
        <v>65</v>
      </c>
    </row>
    <row r="25" spans="1:6">
      <c r="A25" s="15" t="s">
        <v>60</v>
      </c>
      <c r="B25" s="21" t="s">
        <v>66</v>
      </c>
      <c r="C25" s="16">
        <v>43402</v>
      </c>
      <c r="D25" s="16">
        <v>43406</v>
      </c>
      <c r="E25" s="17">
        <v>5</v>
      </c>
      <c r="F25" s="14" t="s">
        <v>59</v>
      </c>
    </row>
    <row r="26" spans="1:6">
      <c r="A26" s="15" t="s">
        <v>67</v>
      </c>
      <c r="B26" s="21" t="s">
        <v>68</v>
      </c>
      <c r="C26" s="16">
        <v>43409</v>
      </c>
      <c r="D26" s="16">
        <v>43413</v>
      </c>
      <c r="E26" s="17">
        <v>5</v>
      </c>
      <c r="F26" s="14" t="s">
        <v>69</v>
      </c>
    </row>
    <row r="27" spans="1:6">
      <c r="A27" s="15" t="s">
        <v>67</v>
      </c>
      <c r="B27" s="21" t="s">
        <v>70</v>
      </c>
      <c r="C27" s="16">
        <v>43416</v>
      </c>
      <c r="D27" s="16">
        <v>43420</v>
      </c>
      <c r="E27" s="17">
        <v>5</v>
      </c>
      <c r="F27" s="14" t="s">
        <v>71</v>
      </c>
    </row>
    <row r="28" spans="1:6">
      <c r="A28" s="15" t="s">
        <v>67</v>
      </c>
      <c r="B28" s="21" t="s">
        <v>72</v>
      </c>
      <c r="C28" s="16">
        <v>43430</v>
      </c>
      <c r="D28" s="16">
        <v>43434</v>
      </c>
      <c r="E28" s="17">
        <v>5</v>
      </c>
      <c r="F28" s="14" t="s">
        <v>69</v>
      </c>
    </row>
    <row r="29" spans="1:6">
      <c r="A29" s="15" t="s">
        <v>67</v>
      </c>
      <c r="B29" s="21" t="s">
        <v>73</v>
      </c>
      <c r="C29" s="16">
        <v>43795</v>
      </c>
      <c r="D29" s="16">
        <v>43795</v>
      </c>
      <c r="E29" s="17">
        <v>0.5</v>
      </c>
      <c r="F29" s="14" t="s">
        <v>74</v>
      </c>
    </row>
    <row r="30" spans="1:6">
      <c r="A30" s="15" t="s">
        <v>75</v>
      </c>
      <c r="B30" s="20" t="s">
        <v>76</v>
      </c>
      <c r="C30" s="16">
        <v>43437</v>
      </c>
      <c r="D30" s="16">
        <v>43441</v>
      </c>
      <c r="E30" s="17">
        <v>5</v>
      </c>
      <c r="F30" s="14" t="s">
        <v>59</v>
      </c>
    </row>
    <row r="31" spans="1:6">
      <c r="A31" s="15" t="s">
        <v>75</v>
      </c>
      <c r="B31" s="20" t="s">
        <v>77</v>
      </c>
      <c r="C31" s="16">
        <v>43444</v>
      </c>
      <c r="D31" s="16">
        <v>43448</v>
      </c>
      <c r="E31" s="17">
        <v>5</v>
      </c>
      <c r="F31" s="14" t="s">
        <v>59</v>
      </c>
    </row>
    <row r="32" spans="1:6">
      <c r="A32" s="15" t="s">
        <v>75</v>
      </c>
      <c r="B32" s="20" t="s">
        <v>78</v>
      </c>
      <c r="C32" s="16">
        <v>43451</v>
      </c>
      <c r="D32" s="16">
        <v>43830</v>
      </c>
      <c r="E32" s="17">
        <v>10</v>
      </c>
      <c r="F32" s="14" t="s">
        <v>59</v>
      </c>
    </row>
    <row r="33" spans="1:11" s="5" customFormat="1">
      <c r="A33" s="2"/>
      <c r="B33" s="3" t="s">
        <v>87</v>
      </c>
      <c r="C33" s="3"/>
      <c r="D33" s="3"/>
      <c r="E33" s="18">
        <f>SUM(E6:E32)</f>
        <v>115.5</v>
      </c>
      <c r="F33" s="4"/>
    </row>
    <row r="35" spans="1:11">
      <c r="I35" s="7"/>
      <c r="J35" s="10"/>
      <c r="K35" s="5"/>
    </row>
    <row r="36" spans="1:11">
      <c r="I36" s="8"/>
      <c r="J36" s="10"/>
      <c r="K36" s="5"/>
    </row>
    <row r="37" spans="1:11">
      <c r="E37" s="6"/>
      <c r="F37" s="6"/>
    </row>
    <row r="38" spans="1:11">
      <c r="E38" s="9"/>
      <c r="F38" s="9"/>
    </row>
  </sheetData>
  <mergeCells count="1">
    <mergeCell ref="A2:E2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D25" sqref="D25"/>
    </sheetView>
  </sheetViews>
  <sheetFormatPr defaultRowHeight="17"/>
  <cols>
    <col min="1" max="1" width="9" style="4"/>
    <col min="2" max="2" width="7.08203125" style="1" bestFit="1" customWidth="1"/>
    <col min="3" max="4" width="9" style="1"/>
  </cols>
  <sheetData>
    <row r="1" spans="1:4">
      <c r="A1" s="27">
        <v>2018</v>
      </c>
      <c r="B1" s="28" t="s">
        <v>51</v>
      </c>
      <c r="C1" s="28" t="s">
        <v>52</v>
      </c>
      <c r="D1" s="28" t="s">
        <v>53</v>
      </c>
    </row>
    <row r="2" spans="1:4">
      <c r="A2" s="24" t="s">
        <v>39</v>
      </c>
      <c r="B2" s="1">
        <v>14</v>
      </c>
      <c r="C2" s="1">
        <f>B2*25</f>
        <v>350</v>
      </c>
      <c r="D2" s="1">
        <v>0</v>
      </c>
    </row>
    <row r="3" spans="1:4">
      <c r="A3" s="4" t="s">
        <v>40</v>
      </c>
      <c r="B3" s="1">
        <v>5</v>
      </c>
      <c r="C3" s="1">
        <v>250</v>
      </c>
      <c r="D3" s="1">
        <v>125</v>
      </c>
    </row>
    <row r="4" spans="1:4">
      <c r="A4" s="4" t="s">
        <v>41</v>
      </c>
      <c r="B4" s="1">
        <v>3</v>
      </c>
      <c r="C4" s="1">
        <v>250</v>
      </c>
      <c r="D4" s="1">
        <v>150</v>
      </c>
    </row>
    <row r="5" spans="1:4">
      <c r="A5" s="4" t="s">
        <v>42</v>
      </c>
      <c r="B5" s="1">
        <v>5</v>
      </c>
      <c r="C5" s="1">
        <v>250</v>
      </c>
      <c r="D5" s="1">
        <v>125</v>
      </c>
    </row>
    <row r="6" spans="1:4">
      <c r="A6" s="24" t="s">
        <v>43</v>
      </c>
      <c r="B6" s="1">
        <v>2</v>
      </c>
      <c r="C6" s="1">
        <v>250</v>
      </c>
      <c r="D6" s="1">
        <f>25*8</f>
        <v>200</v>
      </c>
    </row>
    <row r="7" spans="1:4">
      <c r="A7" s="4" t="s">
        <v>44</v>
      </c>
      <c r="B7" s="1">
        <v>14</v>
      </c>
      <c r="C7" s="1">
        <f>B7*25</f>
        <v>350</v>
      </c>
      <c r="D7" s="1">
        <v>0</v>
      </c>
    </row>
    <row r="8" spans="1:4">
      <c r="A8" s="4" t="s">
        <v>45</v>
      </c>
      <c r="B8" s="1">
        <v>5</v>
      </c>
      <c r="C8" s="1">
        <v>150</v>
      </c>
      <c r="D8" s="1">
        <v>0</v>
      </c>
    </row>
    <row r="9" spans="1:4">
      <c r="A9" s="4" t="s">
        <v>46</v>
      </c>
      <c r="B9" s="1">
        <v>5</v>
      </c>
      <c r="C9" s="1">
        <v>250</v>
      </c>
      <c r="D9" s="1">
        <v>125</v>
      </c>
    </row>
    <row r="10" spans="1:4">
      <c r="A10" s="24" t="s">
        <v>47</v>
      </c>
      <c r="B10" s="1">
        <v>15</v>
      </c>
      <c r="C10" s="1">
        <f>25*B10</f>
        <v>375</v>
      </c>
      <c r="D10" s="1">
        <v>0</v>
      </c>
    </row>
    <row r="11" spans="1:4">
      <c r="A11" s="4" t="s">
        <v>48</v>
      </c>
      <c r="B11" s="1">
        <v>7</v>
      </c>
      <c r="C11" s="1">
        <v>125</v>
      </c>
      <c r="D11" s="1">
        <v>0</v>
      </c>
    </row>
    <row r="12" spans="1:4">
      <c r="A12" s="4" t="s">
        <v>49</v>
      </c>
      <c r="B12" s="1">
        <v>23</v>
      </c>
      <c r="C12" s="1">
        <f>23*25</f>
        <v>575</v>
      </c>
      <c r="D12" s="1">
        <v>0</v>
      </c>
    </row>
    <row r="13" spans="1:4">
      <c r="A13" s="4" t="s">
        <v>50</v>
      </c>
      <c r="B13" s="1">
        <v>16</v>
      </c>
      <c r="C13" s="1">
        <f>16*25</f>
        <v>400</v>
      </c>
      <c r="D13" s="1">
        <v>0</v>
      </c>
    </row>
    <row r="14" spans="1:4">
      <c r="A14" s="26" t="s">
        <v>57</v>
      </c>
      <c r="B14" s="26">
        <f>SUM(B2:B13)*25</f>
        <v>2850</v>
      </c>
      <c r="C14" s="26">
        <f>SUM(C2:C13)</f>
        <v>3575</v>
      </c>
      <c r="D14" s="26">
        <v>725</v>
      </c>
    </row>
    <row r="16" spans="1:4">
      <c r="B16" s="1" t="s">
        <v>54</v>
      </c>
      <c r="C16" s="1">
        <v>2850</v>
      </c>
    </row>
    <row r="17" spans="2:4">
      <c r="B17" s="1" t="s">
        <v>55</v>
      </c>
      <c r="C17" s="1">
        <v>3575</v>
      </c>
      <c r="D17" s="25" t="s">
        <v>56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kimhl</dc:creator>
  <cp:lastModifiedBy>KANG MYUNSU</cp:lastModifiedBy>
  <dcterms:created xsi:type="dcterms:W3CDTF">2017-03-22T02:04:31Z</dcterms:created>
  <dcterms:modified xsi:type="dcterms:W3CDTF">2022-10-20T07:56:46Z</dcterms:modified>
</cp:coreProperties>
</file>