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ng\OneDrive\Desktop\Project 2.5 Data Visualization\"/>
    </mc:Choice>
  </mc:AlternateContent>
  <xr:revisionPtr revIDLastSave="2" documentId="8_{0E877886-8243-419C-826E-B163A3820DAB}" xr6:coauthVersionLast="43" xr6:coauthVersionMax="43" xr10:uidLastSave="{FA747403-CFCA-471D-A46B-EEC3B6BFDF9E}"/>
  <bookViews>
    <workbookView xWindow="10392" yWindow="132" windowWidth="12408" windowHeight="12144" xr2:uid="{58C0EA8E-1283-4698-AADC-978175E4CD3B}"/>
  </bookViews>
  <sheets>
    <sheet name="Sheet7" sheetId="7" r:id="rId1"/>
  </sheets>
  <definedNames>
    <definedName name="_xlnm._FilterDatabase" localSheetId="0" hidden="1">Sheet7!$A$1:$D$1</definedName>
    <definedName name="_xlchart.v1.0" hidden="1">Sheet7!$B$2:$B$65</definedName>
    <definedName name="_xlchart.v1.1" hidden="1">Sheet7!$B$2:$B$65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6" i="7" l="1"/>
  <c r="J37" i="7"/>
  <c r="J31" i="7"/>
  <c r="L27" i="7"/>
  <c r="L28" i="7"/>
  <c r="J34" i="7" s="1"/>
  <c r="J33" i="7"/>
  <c r="J27" i="7"/>
  <c r="J52" i="7"/>
  <c r="B66" i="7"/>
  <c r="J28" i="7" l="1"/>
  <c r="J29" i="7" s="1"/>
  <c r="J35" i="7"/>
</calcChain>
</file>

<file path=xl/sharedStrings.xml><?xml version="1.0" encoding="utf-8"?>
<sst xmlns="http://schemas.openxmlformats.org/spreadsheetml/2006/main" count="16" uniqueCount="13">
  <si>
    <t>Unit Sales</t>
  </si>
  <si>
    <t>Inventory On Hand</t>
  </si>
  <si>
    <t>Date</t>
  </si>
  <si>
    <t xml:space="preserve">  Los Angeles</t>
  </si>
  <si>
    <t>Week 16</t>
  </si>
  <si>
    <t>Week 37</t>
  </si>
  <si>
    <t>end cap</t>
  </si>
  <si>
    <t>IRC</t>
  </si>
  <si>
    <t>Trade Spend</t>
  </si>
  <si>
    <t>Total</t>
  </si>
  <si>
    <t xml:space="preserve">Total </t>
  </si>
  <si>
    <t>ROI</t>
  </si>
  <si>
    <t>2 weeks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</si>
</sst>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Segoe UI"/>
      <family val="2"/>
    </font>
    <font>
      <sz val="9"/>
      <name val="Segoe UI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15">
    <xf numFmtId="0" fontId="0" fillId="0" borderId="0" xfId="0"/>
    <xf numFmtId="14" fontId="0" fillId="0" borderId="0" xfId="0" applyNumberFormat="1" applyFont="1" applyFill="1" applyBorder="1"/>
    <xf numFmtId="14" fontId="0" fillId="0" borderId="1" xfId="0" applyNumberFormat="1" applyFont="1" applyFill="1" applyBorder="1"/>
    <xf numFmtId="44" fontId="1" fillId="0" borderId="3" xfId="1" applyFont="1" applyFill="1" applyBorder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0" xfId="0" applyFont="1" applyFill="1"/>
    <xf numFmtId="44" fontId="1" fillId="0" borderId="2" xfId="1" applyFont="1" applyFill="1" applyBorder="1"/>
    <xf numFmtId="2" fontId="0" fillId="0" borderId="1" xfId="0" applyNumberFormat="1" applyFont="1" applyFill="1" applyBorder="1"/>
    <xf numFmtId="44" fontId="1" fillId="0" borderId="4" xfId="1" applyFont="1" applyFill="1" applyBorder="1"/>
    <xf numFmtId="44" fontId="0" fillId="0" borderId="0" xfId="0" applyNumberFormat="1" applyFont="1" applyFill="1"/>
    <xf numFmtId="14" fontId="0" fillId="2" borderId="1" xfId="0" applyNumberFormat="1" applyFont="1" applyFill="1" applyBorder="1"/>
    <xf numFmtId="44" fontId="1" fillId="2" borderId="3" xfId="1" applyFont="1" applyFill="1" applyBorder="1"/>
    <xf numFmtId="44" fontId="1" fillId="2" borderId="4" xfId="1" applyFont="1" applyFill="1" applyBorder="1"/>
    <xf numFmtId="0" fontId="0" fillId="2" borderId="0" xfId="0" applyFont="1" applyFill="1"/>
  </cellXfs>
  <cellStyles count="9">
    <cellStyle name="Currency" xfId="1" builtinId="4"/>
    <cellStyle name="Normal" xfId="0" builtinId="0"/>
    <cellStyle name="Normal 2" xfId="4" xr:uid="{A11F45E5-63AC-4B4E-8F5C-48ED938FCDAB}"/>
    <cellStyle name="Normal 3" xfId="3" xr:uid="{CAFA5BF7-2F5F-4E91-B2AA-65141BDE0081}"/>
    <cellStyle name="Normal 3 3" xfId="7" xr:uid="{C4E1571D-B414-438A-B94E-176520E4D638}"/>
    <cellStyle name="Normal 3 5" xfId="5" xr:uid="{F30F185E-8453-4BF0-A766-4D153B7B04E3}"/>
    <cellStyle name="Normal 4" xfId="6" xr:uid="{E088ED59-FEF3-4876-A285-FACB7DD1B1A3}"/>
    <cellStyle name="Normal 8" xfId="2" xr:uid="{95235B72-48C1-4411-884E-25E2F2E6A8DF}"/>
    <cellStyle name="Normal 9" xfId="8" xr:uid="{7F0CF138-86CD-45F8-8A67-0B070E133F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E8CFEDC3-AB2F-4E96-89ED-6CD4A51BFCA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6</xdr:row>
      <xdr:rowOff>15240</xdr:rowOff>
    </xdr:from>
    <xdr:to>
      <xdr:col>12</xdr:col>
      <xdr:colOff>358140</xdr:colOff>
      <xdr:row>20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2CB932B-55F2-474A-8070-BF2C10F3BF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1582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CF7FA-C8A8-4A27-86F3-F8F1FD17707E}">
  <dimension ref="A1:L67"/>
  <sheetViews>
    <sheetView tabSelected="1" topLeftCell="D19" workbookViewId="0">
      <selection activeCell="K40" sqref="K40"/>
    </sheetView>
  </sheetViews>
  <sheetFormatPr defaultRowHeight="14.4" x14ac:dyDescent="0.3"/>
  <cols>
    <col min="1" max="1" width="23.21875" style="1" customWidth="1"/>
    <col min="2" max="2" width="12.109375" style="6" bestFit="1" customWidth="1"/>
    <col min="3" max="3" width="9.21875" style="6" bestFit="1" customWidth="1"/>
    <col min="4" max="4" width="15.77734375" style="6" bestFit="1" customWidth="1"/>
    <col min="5" max="8" width="8.88671875" style="6"/>
    <col min="9" max="9" width="12" style="6" bestFit="1" customWidth="1"/>
    <col min="10" max="10" width="12.109375" style="6" bestFit="1" customWidth="1"/>
    <col min="11" max="16384" width="8.88671875" style="6"/>
  </cols>
  <sheetData>
    <row r="1" spans="1:5" ht="15" thickBot="1" x14ac:dyDescent="0.35">
      <c r="A1" s="2" t="s">
        <v>2</v>
      </c>
      <c r="B1" s="3" t="s">
        <v>3</v>
      </c>
      <c r="C1" s="5" t="s">
        <v>0</v>
      </c>
      <c r="D1" s="4" t="s">
        <v>1</v>
      </c>
    </row>
    <row r="2" spans="1:5" ht="15" thickBot="1" x14ac:dyDescent="0.35">
      <c r="A2" s="2">
        <v>43198</v>
      </c>
      <c r="B2" s="3">
        <v>45010.319999999992</v>
      </c>
      <c r="C2" s="8">
        <v>6728</v>
      </c>
      <c r="D2" s="7">
        <v>21087</v>
      </c>
      <c r="E2" s="6">
        <v>1</v>
      </c>
    </row>
    <row r="3" spans="1:5" ht="15" thickBot="1" x14ac:dyDescent="0.35">
      <c r="A3" s="2">
        <v>43205</v>
      </c>
      <c r="B3" s="3">
        <v>38967.049999999981</v>
      </c>
      <c r="C3" s="8">
        <v>5825</v>
      </c>
      <c r="D3" s="7">
        <v>19623</v>
      </c>
      <c r="E3" s="6">
        <v>2</v>
      </c>
    </row>
    <row r="4" spans="1:5" ht="15" thickBot="1" x14ac:dyDescent="0.35">
      <c r="A4" s="2">
        <v>43212</v>
      </c>
      <c r="B4" s="3">
        <v>37049.219999999994</v>
      </c>
      <c r="C4" s="8">
        <v>5538</v>
      </c>
      <c r="D4" s="7">
        <v>21862</v>
      </c>
      <c r="E4" s="6">
        <v>3</v>
      </c>
    </row>
    <row r="5" spans="1:5" ht="15" thickBot="1" x14ac:dyDescent="0.35">
      <c r="A5" s="2">
        <v>43219</v>
      </c>
      <c r="B5" s="3">
        <v>36139.78</v>
      </c>
      <c r="C5" s="8">
        <v>5402</v>
      </c>
      <c r="D5" s="7">
        <v>17833</v>
      </c>
      <c r="E5" s="6">
        <v>4</v>
      </c>
    </row>
    <row r="6" spans="1:5" ht="15" thickBot="1" x14ac:dyDescent="0.35">
      <c r="A6" s="2">
        <v>43226</v>
      </c>
      <c r="B6" s="3">
        <v>38099.450000000004</v>
      </c>
      <c r="C6" s="8">
        <v>5695</v>
      </c>
      <c r="D6" s="7">
        <v>19509</v>
      </c>
      <c r="E6" s="6">
        <v>5</v>
      </c>
    </row>
    <row r="7" spans="1:5" ht="15" thickBot="1" x14ac:dyDescent="0.35">
      <c r="A7" s="2">
        <v>43233</v>
      </c>
      <c r="B7" s="3">
        <v>38464.879999999997</v>
      </c>
      <c r="C7" s="8">
        <v>6072</v>
      </c>
      <c r="D7" s="7">
        <v>31815</v>
      </c>
      <c r="E7" s="6">
        <v>6</v>
      </c>
    </row>
    <row r="8" spans="1:5" ht="15" thickBot="1" x14ac:dyDescent="0.35">
      <c r="A8" s="2">
        <v>43240</v>
      </c>
      <c r="B8" s="3">
        <v>45684.359999999993</v>
      </c>
      <c r="C8" s="8">
        <v>8614</v>
      </c>
      <c r="D8" s="7">
        <v>54245</v>
      </c>
      <c r="E8" s="6">
        <v>7</v>
      </c>
    </row>
    <row r="9" spans="1:5" ht="15" thickBot="1" x14ac:dyDescent="0.35">
      <c r="A9" s="2">
        <v>43247</v>
      </c>
      <c r="B9" s="3">
        <v>56524.090000000004</v>
      </c>
      <c r="C9" s="8">
        <v>11081</v>
      </c>
      <c r="D9" s="7">
        <v>53059</v>
      </c>
      <c r="E9" s="6">
        <v>8</v>
      </c>
    </row>
    <row r="10" spans="1:5" ht="15" thickBot="1" x14ac:dyDescent="0.35">
      <c r="A10" s="2">
        <v>43254</v>
      </c>
      <c r="B10" s="3">
        <v>64799.630000000005</v>
      </c>
      <c r="C10" s="8">
        <v>13506</v>
      </c>
      <c r="D10" s="7">
        <v>45299</v>
      </c>
      <c r="E10" s="6">
        <v>9</v>
      </c>
    </row>
    <row r="11" spans="1:5" ht="15" thickBot="1" x14ac:dyDescent="0.35">
      <c r="A11" s="2">
        <v>43261</v>
      </c>
      <c r="B11" s="3">
        <v>64858.100000000013</v>
      </c>
      <c r="C11" s="8">
        <v>13530</v>
      </c>
      <c r="D11" s="7">
        <v>34694</v>
      </c>
      <c r="E11" s="6">
        <v>10</v>
      </c>
    </row>
    <row r="12" spans="1:5" ht="15" thickBot="1" x14ac:dyDescent="0.35">
      <c r="A12" s="2">
        <v>43268</v>
      </c>
      <c r="B12" s="3">
        <v>51118.43</v>
      </c>
      <c r="C12" s="8">
        <v>9907</v>
      </c>
      <c r="D12" s="7">
        <v>32920</v>
      </c>
      <c r="E12" s="6">
        <v>11</v>
      </c>
    </row>
    <row r="13" spans="1:5" ht="15" thickBot="1" x14ac:dyDescent="0.35">
      <c r="A13" s="2">
        <v>43275</v>
      </c>
      <c r="B13" s="3">
        <v>44478.799999999996</v>
      </c>
      <c r="C13" s="8">
        <v>8300</v>
      </c>
      <c r="D13" s="7">
        <v>30170</v>
      </c>
      <c r="E13" s="6">
        <v>12</v>
      </c>
    </row>
    <row r="14" spans="1:5" ht="15" thickBot="1" x14ac:dyDescent="0.35">
      <c r="A14" s="2">
        <v>43282</v>
      </c>
      <c r="B14" s="3">
        <v>45758.840000000011</v>
      </c>
      <c r="C14" s="8">
        <v>8346</v>
      </c>
      <c r="D14" s="7">
        <v>22548</v>
      </c>
      <c r="E14" s="6">
        <v>13</v>
      </c>
    </row>
    <row r="15" spans="1:5" ht="15" thickBot="1" x14ac:dyDescent="0.35">
      <c r="A15" s="2">
        <v>43289</v>
      </c>
      <c r="B15" s="3">
        <v>41677.76999999999</v>
      </c>
      <c r="C15" s="8">
        <v>7354</v>
      </c>
      <c r="D15" s="7">
        <v>19541</v>
      </c>
      <c r="E15" s="6">
        <v>14</v>
      </c>
    </row>
    <row r="16" spans="1:5" ht="15" thickBot="1" x14ac:dyDescent="0.35">
      <c r="A16" s="2">
        <v>43296</v>
      </c>
      <c r="B16" s="3">
        <v>39198.200000000004</v>
      </c>
      <c r="C16" s="8">
        <v>6695</v>
      </c>
      <c r="D16" s="7">
        <v>19616</v>
      </c>
      <c r="E16" s="6">
        <v>15</v>
      </c>
    </row>
    <row r="17" spans="1:12" ht="15" thickBot="1" x14ac:dyDescent="0.35">
      <c r="A17" s="11">
        <v>43303</v>
      </c>
      <c r="B17" s="12">
        <v>46814.43</v>
      </c>
      <c r="C17" s="8">
        <v>8079</v>
      </c>
      <c r="D17" s="7">
        <v>29697</v>
      </c>
      <c r="E17" s="14">
        <v>16</v>
      </c>
    </row>
    <row r="18" spans="1:12" ht="15" thickBot="1" x14ac:dyDescent="0.35">
      <c r="A18" s="11">
        <v>43310</v>
      </c>
      <c r="B18" s="12">
        <v>156559.76999999996</v>
      </c>
      <c r="C18" s="8">
        <v>23813</v>
      </c>
      <c r="D18" s="7">
        <v>20825</v>
      </c>
      <c r="E18" s="6">
        <v>17</v>
      </c>
    </row>
    <row r="19" spans="1:12" ht="15" thickBot="1" x14ac:dyDescent="0.35">
      <c r="A19" s="11">
        <v>43310</v>
      </c>
      <c r="B19" s="12">
        <v>115824.81000000003</v>
      </c>
      <c r="C19" s="8">
        <v>17411</v>
      </c>
      <c r="D19" s="7">
        <v>16217</v>
      </c>
      <c r="E19" s="6">
        <v>18</v>
      </c>
    </row>
    <row r="20" spans="1:12" ht="15" thickBot="1" x14ac:dyDescent="0.35">
      <c r="A20" s="11">
        <v>43324</v>
      </c>
      <c r="B20" s="12">
        <v>61290.06</v>
      </c>
      <c r="C20" s="8">
        <v>8935</v>
      </c>
      <c r="D20" s="7">
        <v>8916</v>
      </c>
      <c r="E20" s="6">
        <v>19</v>
      </c>
    </row>
    <row r="21" spans="1:12" ht="15" thickBot="1" x14ac:dyDescent="0.35">
      <c r="A21" s="2">
        <v>43331</v>
      </c>
      <c r="B21" s="3">
        <v>38776.959999999992</v>
      </c>
      <c r="C21" s="8">
        <v>5504</v>
      </c>
      <c r="D21" s="7">
        <v>12247</v>
      </c>
      <c r="E21" s="6">
        <v>20</v>
      </c>
    </row>
    <row r="22" spans="1:12" ht="15" thickBot="1" x14ac:dyDescent="0.35">
      <c r="A22" s="2">
        <v>43338</v>
      </c>
      <c r="B22" s="3">
        <v>35369.450000000004</v>
      </c>
      <c r="C22" s="8">
        <v>4729</v>
      </c>
      <c r="D22" s="7">
        <v>9856</v>
      </c>
      <c r="E22" s="6">
        <v>21</v>
      </c>
    </row>
    <row r="23" spans="1:12" ht="15" thickBot="1" x14ac:dyDescent="0.35">
      <c r="A23" s="2">
        <v>43345</v>
      </c>
      <c r="B23" s="3">
        <v>64193.150000000009</v>
      </c>
      <c r="C23" s="8">
        <v>8449</v>
      </c>
      <c r="D23" s="7">
        <v>9905</v>
      </c>
      <c r="E23" s="6">
        <v>22</v>
      </c>
    </row>
    <row r="24" spans="1:12" ht="15" thickBot="1" x14ac:dyDescent="0.35">
      <c r="A24" s="2">
        <v>43352</v>
      </c>
      <c r="B24" s="3">
        <v>42000.339999999989</v>
      </c>
      <c r="C24" s="8">
        <v>5526</v>
      </c>
      <c r="D24" s="7">
        <v>8755</v>
      </c>
      <c r="E24" s="6">
        <v>23</v>
      </c>
    </row>
    <row r="25" spans="1:12" ht="15" thickBot="1" x14ac:dyDescent="0.35">
      <c r="A25" s="2">
        <v>43359</v>
      </c>
      <c r="B25" s="3">
        <v>36353.649999999994</v>
      </c>
      <c r="C25" s="8">
        <v>4735</v>
      </c>
      <c r="D25" s="7">
        <v>10380</v>
      </c>
      <c r="E25" s="6">
        <v>24</v>
      </c>
    </row>
    <row r="26" spans="1:12" ht="15" thickBot="1" x14ac:dyDescent="0.35">
      <c r="A26" s="2">
        <v>43366</v>
      </c>
      <c r="B26" s="3">
        <v>35750.81</v>
      </c>
      <c r="C26" s="8">
        <v>4649</v>
      </c>
      <c r="D26" s="7">
        <v>16669</v>
      </c>
      <c r="E26" s="6">
        <v>25</v>
      </c>
    </row>
    <row r="27" spans="1:12" ht="15" thickBot="1" x14ac:dyDescent="0.35">
      <c r="A27" s="2">
        <v>43373</v>
      </c>
      <c r="B27" s="3">
        <v>37397.779999999992</v>
      </c>
      <c r="C27" s="8">
        <v>4862</v>
      </c>
      <c r="D27" s="7">
        <v>21267</v>
      </c>
      <c r="E27" s="6">
        <v>26</v>
      </c>
      <c r="I27" s="6" t="s">
        <v>4</v>
      </c>
      <c r="J27" s="10">
        <f>SUM(B17:B20)-256000</f>
        <v>124489.07</v>
      </c>
      <c r="K27" s="6" t="s">
        <v>6</v>
      </c>
      <c r="L27" s="6">
        <f>64000*4</f>
        <v>256000</v>
      </c>
    </row>
    <row r="28" spans="1:12" ht="15" thickBot="1" x14ac:dyDescent="0.35">
      <c r="A28" s="2">
        <v>43380</v>
      </c>
      <c r="B28" s="3">
        <v>38638.559999999998</v>
      </c>
      <c r="C28" s="8">
        <v>5024</v>
      </c>
      <c r="D28" s="7">
        <v>25815</v>
      </c>
      <c r="E28" s="6">
        <v>27</v>
      </c>
      <c r="I28" s="6" t="s">
        <v>12</v>
      </c>
      <c r="J28" s="10">
        <f>SUM(B21:B22)-L28</f>
        <v>-1853.5899999999965</v>
      </c>
      <c r="L28" s="6">
        <f>38000*2</f>
        <v>76000</v>
      </c>
    </row>
    <row r="29" spans="1:12" ht="15" thickBot="1" x14ac:dyDescent="0.35">
      <c r="A29" s="2">
        <v>43387</v>
      </c>
      <c r="B29" s="3">
        <v>38201.920000000006</v>
      </c>
      <c r="C29" s="8">
        <v>4968</v>
      </c>
      <c r="D29" s="7">
        <v>21274</v>
      </c>
      <c r="E29" s="6">
        <v>28</v>
      </c>
      <c r="I29" s="6" t="s">
        <v>9</v>
      </c>
      <c r="J29" s="10">
        <f>J27+J28</f>
        <v>122635.48000000001</v>
      </c>
    </row>
    <row r="30" spans="1:12" ht="15" thickBot="1" x14ac:dyDescent="0.35">
      <c r="A30" s="2">
        <v>43394</v>
      </c>
      <c r="B30" s="3">
        <v>38412.86</v>
      </c>
      <c r="C30" s="8">
        <v>4994</v>
      </c>
      <c r="D30" s="7">
        <v>16265</v>
      </c>
      <c r="E30" s="6">
        <v>29</v>
      </c>
      <c r="I30" s="6" t="s">
        <v>8</v>
      </c>
      <c r="J30" s="10">
        <v>35000</v>
      </c>
    </row>
    <row r="31" spans="1:12" ht="15" thickBot="1" x14ac:dyDescent="0.35">
      <c r="A31" s="2">
        <v>43401</v>
      </c>
      <c r="B31" s="3">
        <v>39782.370000000017</v>
      </c>
      <c r="C31" s="8">
        <v>5173</v>
      </c>
      <c r="D31" s="7">
        <v>14821</v>
      </c>
      <c r="E31" s="6">
        <v>30</v>
      </c>
      <c r="I31" s="6" t="s">
        <v>11</v>
      </c>
      <c r="J31" s="10">
        <f>J29-J30</f>
        <v>87635.48000000001</v>
      </c>
    </row>
    <row r="32" spans="1:12" ht="15" thickBot="1" x14ac:dyDescent="0.35">
      <c r="A32" s="2">
        <v>43408</v>
      </c>
      <c r="B32" s="3">
        <v>40181.560000000005</v>
      </c>
      <c r="C32" s="8">
        <v>5224</v>
      </c>
      <c r="D32" s="7">
        <v>13634</v>
      </c>
      <c r="E32" s="6">
        <v>31</v>
      </c>
      <c r="J32" s="10"/>
    </row>
    <row r="33" spans="1:11" ht="15" thickBot="1" x14ac:dyDescent="0.35">
      <c r="A33" s="2">
        <v>43415</v>
      </c>
      <c r="B33" s="3">
        <v>31195.639999999996</v>
      </c>
      <c r="C33" s="8">
        <v>4056</v>
      </c>
      <c r="D33" s="7">
        <v>10906</v>
      </c>
      <c r="E33" s="6">
        <v>32</v>
      </c>
      <c r="I33" s="6" t="s">
        <v>5</v>
      </c>
      <c r="J33" s="10">
        <f>SUM(B38:B41)-256000</f>
        <v>133044.69999999995</v>
      </c>
      <c r="K33" s="6" t="s">
        <v>7</v>
      </c>
    </row>
    <row r="34" spans="1:11" ht="15" thickBot="1" x14ac:dyDescent="0.35">
      <c r="A34" s="2">
        <v>43422</v>
      </c>
      <c r="B34" s="3">
        <v>34377.79</v>
      </c>
      <c r="C34" s="8">
        <v>4469</v>
      </c>
      <c r="D34" s="7">
        <v>13607</v>
      </c>
      <c r="E34" s="6">
        <v>33</v>
      </c>
      <c r="I34" s="6" t="s">
        <v>12</v>
      </c>
      <c r="J34" s="10">
        <f>SUM(B42:B43)-L28</f>
        <v>34115.369999999995</v>
      </c>
    </row>
    <row r="35" spans="1:11" ht="15" thickBot="1" x14ac:dyDescent="0.35">
      <c r="A35" s="2">
        <v>43429</v>
      </c>
      <c r="B35" s="3">
        <v>38916.400000000009</v>
      </c>
      <c r="C35" s="8">
        <v>5060</v>
      </c>
      <c r="D35" s="7">
        <v>16932</v>
      </c>
      <c r="E35" s="6">
        <v>34</v>
      </c>
      <c r="I35" s="6" t="s">
        <v>10</v>
      </c>
      <c r="J35" s="10">
        <f>J33+J34</f>
        <v>167160.06999999995</v>
      </c>
    </row>
    <row r="36" spans="1:11" ht="15" thickBot="1" x14ac:dyDescent="0.35">
      <c r="A36" s="2">
        <v>43436</v>
      </c>
      <c r="B36" s="3">
        <v>37997.600000000013</v>
      </c>
      <c r="C36" s="8">
        <v>4940</v>
      </c>
      <c r="D36" s="7">
        <v>14122</v>
      </c>
      <c r="E36" s="6">
        <v>35</v>
      </c>
      <c r="I36" s="6" t="s">
        <v>8</v>
      </c>
      <c r="J36" s="6">
        <f>2.5*SUM(C38:C41)</f>
        <v>126475</v>
      </c>
    </row>
    <row r="37" spans="1:11" ht="15" thickBot="1" x14ac:dyDescent="0.35">
      <c r="A37" s="2">
        <v>43443</v>
      </c>
      <c r="B37" s="3">
        <v>39349.039999999994</v>
      </c>
      <c r="C37" s="8">
        <v>5116</v>
      </c>
      <c r="D37" s="7">
        <v>42185</v>
      </c>
      <c r="E37" s="6">
        <v>36</v>
      </c>
      <c r="I37" s="6" t="s">
        <v>11</v>
      </c>
      <c r="J37" s="10">
        <f>J35-J36</f>
        <v>40685.069999999949</v>
      </c>
    </row>
    <row r="38" spans="1:11" ht="15" thickBot="1" x14ac:dyDescent="0.35">
      <c r="A38" s="11">
        <v>43450</v>
      </c>
      <c r="B38" s="12">
        <v>64284.71</v>
      </c>
      <c r="C38" s="8">
        <v>8359</v>
      </c>
      <c r="D38" s="7">
        <v>42500</v>
      </c>
      <c r="E38" s="14">
        <v>37</v>
      </c>
    </row>
    <row r="39" spans="1:11" ht="15" thickBot="1" x14ac:dyDescent="0.35">
      <c r="A39" s="11">
        <v>43457</v>
      </c>
      <c r="B39" s="12">
        <v>111020.53</v>
      </c>
      <c r="C39" s="8">
        <v>14437</v>
      </c>
      <c r="D39" s="7">
        <v>38993</v>
      </c>
      <c r="E39" s="6">
        <v>38</v>
      </c>
    </row>
    <row r="40" spans="1:11" ht="15" thickBot="1" x14ac:dyDescent="0.35">
      <c r="A40" s="11">
        <v>43464</v>
      </c>
      <c r="B40" s="12">
        <v>119458.45999999993</v>
      </c>
      <c r="C40" s="8">
        <v>15534</v>
      </c>
      <c r="D40" s="7">
        <v>32447</v>
      </c>
      <c r="E40" s="6">
        <v>39</v>
      </c>
    </row>
    <row r="41" spans="1:11" ht="15" thickBot="1" x14ac:dyDescent="0.35">
      <c r="A41" s="11">
        <v>43471</v>
      </c>
      <c r="B41" s="12">
        <v>94281.000000000029</v>
      </c>
      <c r="C41" s="8">
        <v>12260</v>
      </c>
      <c r="D41" s="7">
        <v>28252</v>
      </c>
      <c r="E41" s="6">
        <v>40</v>
      </c>
    </row>
    <row r="42" spans="1:11" ht="15" thickBot="1" x14ac:dyDescent="0.35">
      <c r="A42" s="2">
        <v>43478</v>
      </c>
      <c r="B42" s="3">
        <v>51100.31</v>
      </c>
      <c r="C42" s="8">
        <v>6649</v>
      </c>
      <c r="D42" s="7">
        <v>27439</v>
      </c>
      <c r="E42" s="6">
        <v>41</v>
      </c>
    </row>
    <row r="43" spans="1:11" ht="15" thickBot="1" x14ac:dyDescent="0.35">
      <c r="A43" s="2">
        <v>43485</v>
      </c>
      <c r="B43" s="3">
        <v>59015.060000000005</v>
      </c>
      <c r="C43" s="8">
        <v>7674</v>
      </c>
      <c r="D43" s="7">
        <v>23940</v>
      </c>
      <c r="E43" s="6">
        <v>42</v>
      </c>
    </row>
    <row r="44" spans="1:11" ht="15" thickBot="1" x14ac:dyDescent="0.35">
      <c r="A44" s="2">
        <v>43492</v>
      </c>
      <c r="B44" s="3">
        <v>76915.380000000019</v>
      </c>
      <c r="C44" s="8">
        <v>10002</v>
      </c>
      <c r="D44" s="7">
        <v>25426</v>
      </c>
      <c r="E44" s="6">
        <v>43</v>
      </c>
    </row>
    <row r="45" spans="1:11" ht="15" thickBot="1" x14ac:dyDescent="0.35">
      <c r="A45" s="2">
        <v>43499</v>
      </c>
      <c r="B45" s="3">
        <v>71251.009999999995</v>
      </c>
      <c r="C45" s="8">
        <v>9299</v>
      </c>
      <c r="D45" s="7">
        <v>22048</v>
      </c>
      <c r="E45" s="6">
        <v>44</v>
      </c>
    </row>
    <row r="46" spans="1:11" ht="15" thickBot="1" x14ac:dyDescent="0.35">
      <c r="A46" s="2">
        <v>43506</v>
      </c>
      <c r="B46" s="3">
        <v>69051.610000000015</v>
      </c>
      <c r="C46" s="8">
        <v>8989</v>
      </c>
      <c r="D46" s="7">
        <v>20528</v>
      </c>
      <c r="E46" s="6">
        <v>45</v>
      </c>
    </row>
    <row r="47" spans="1:11" ht="15" thickBot="1" x14ac:dyDescent="0.35">
      <c r="A47" s="2">
        <v>43513</v>
      </c>
      <c r="B47" s="3">
        <v>58590.110000000022</v>
      </c>
      <c r="C47" s="8">
        <v>7619</v>
      </c>
      <c r="D47" s="7">
        <v>33148</v>
      </c>
      <c r="E47" s="6">
        <v>46</v>
      </c>
    </row>
    <row r="48" spans="1:11" ht="15" thickBot="1" x14ac:dyDescent="0.35">
      <c r="A48" s="2">
        <v>43520</v>
      </c>
      <c r="B48" s="3">
        <v>55906.3</v>
      </c>
      <c r="C48" s="8">
        <v>7270</v>
      </c>
      <c r="D48" s="7">
        <v>33047</v>
      </c>
      <c r="E48" s="6">
        <v>47</v>
      </c>
    </row>
    <row r="49" spans="1:10" ht="15" thickBot="1" x14ac:dyDescent="0.35">
      <c r="A49" s="11">
        <v>43527</v>
      </c>
      <c r="B49" s="12">
        <v>65195.819999999992</v>
      </c>
      <c r="C49" s="8">
        <v>8478</v>
      </c>
      <c r="D49" s="7">
        <v>44194</v>
      </c>
      <c r="E49" s="14">
        <v>48</v>
      </c>
    </row>
    <row r="50" spans="1:10" ht="15" thickBot="1" x14ac:dyDescent="0.35">
      <c r="A50" s="11">
        <v>43534</v>
      </c>
      <c r="B50" s="12">
        <v>100339.12</v>
      </c>
      <c r="C50" s="8">
        <v>13048</v>
      </c>
      <c r="D50" s="7">
        <v>32917</v>
      </c>
      <c r="E50" s="6">
        <v>49</v>
      </c>
    </row>
    <row r="51" spans="1:10" ht="15" thickBot="1" x14ac:dyDescent="0.35">
      <c r="A51" s="11">
        <v>43541</v>
      </c>
      <c r="B51" s="12">
        <v>115380.75999999997</v>
      </c>
      <c r="C51" s="8">
        <v>15004</v>
      </c>
      <c r="D51" s="7">
        <v>34381</v>
      </c>
      <c r="E51" s="6">
        <v>50</v>
      </c>
    </row>
    <row r="52" spans="1:10" ht="15" thickBot="1" x14ac:dyDescent="0.35">
      <c r="A52" s="11">
        <v>43548</v>
      </c>
      <c r="B52" s="12">
        <v>96778.65</v>
      </c>
      <c r="C52" s="8">
        <v>12585</v>
      </c>
      <c r="D52" s="7">
        <v>24472</v>
      </c>
      <c r="E52" s="6">
        <v>51</v>
      </c>
      <c r="J52" s="10">
        <f>SUM(B49:B55)-68000</f>
        <v>607128.16999999993</v>
      </c>
    </row>
    <row r="53" spans="1:10" ht="15" thickBot="1" x14ac:dyDescent="0.35">
      <c r="A53" s="11">
        <v>43555</v>
      </c>
      <c r="B53" s="12">
        <v>115380.75999999997</v>
      </c>
      <c r="C53" s="8">
        <v>15004</v>
      </c>
      <c r="D53" s="7">
        <v>34381</v>
      </c>
      <c r="E53" s="6">
        <v>52</v>
      </c>
    </row>
    <row r="54" spans="1:10" ht="15" thickBot="1" x14ac:dyDescent="0.35">
      <c r="A54" s="11">
        <v>43562</v>
      </c>
      <c r="B54" s="12">
        <v>96778.65</v>
      </c>
      <c r="C54" s="8">
        <v>12585</v>
      </c>
      <c r="D54" s="7">
        <v>24472</v>
      </c>
      <c r="E54" s="6">
        <v>53</v>
      </c>
    </row>
    <row r="55" spans="1:10" ht="15" thickBot="1" x14ac:dyDescent="0.35">
      <c r="A55" s="11">
        <v>43569</v>
      </c>
      <c r="B55" s="13">
        <v>85274.41</v>
      </c>
      <c r="C55" s="8">
        <v>11089</v>
      </c>
      <c r="D55" s="7">
        <v>26245</v>
      </c>
      <c r="E55" s="6">
        <v>54</v>
      </c>
    </row>
    <row r="56" spans="1:10" ht="15" thickBot="1" x14ac:dyDescent="0.35">
      <c r="A56" s="2">
        <v>43576</v>
      </c>
      <c r="B56" s="9">
        <v>40116.42</v>
      </c>
      <c r="C56" s="8">
        <v>5217</v>
      </c>
      <c r="D56" s="7">
        <v>35854</v>
      </c>
      <c r="E56" s="6">
        <v>55</v>
      </c>
    </row>
    <row r="57" spans="1:10" ht="15" thickBot="1" x14ac:dyDescent="0.35">
      <c r="A57" s="2">
        <v>43583</v>
      </c>
      <c r="B57" s="9">
        <v>60289.599999999999</v>
      </c>
      <c r="C57" s="8">
        <v>7840</v>
      </c>
      <c r="D57" s="7">
        <v>30396</v>
      </c>
      <c r="E57" s="6">
        <v>56</v>
      </c>
    </row>
    <row r="58" spans="1:10" ht="15" thickBot="1" x14ac:dyDescent="0.35">
      <c r="A58" s="2">
        <v>43590</v>
      </c>
      <c r="B58" s="9">
        <v>53822.31</v>
      </c>
      <c r="C58" s="8">
        <v>6999</v>
      </c>
      <c r="D58" s="7">
        <v>26820</v>
      </c>
      <c r="E58" s="6">
        <v>57</v>
      </c>
    </row>
    <row r="59" spans="1:10" ht="15" thickBot="1" x14ac:dyDescent="0.35">
      <c r="A59" s="2">
        <v>43597</v>
      </c>
      <c r="B59" s="9">
        <v>43579.23</v>
      </c>
      <c r="C59" s="8">
        <v>5667</v>
      </c>
      <c r="D59" s="7">
        <v>26239</v>
      </c>
      <c r="E59" s="6">
        <v>58</v>
      </c>
    </row>
    <row r="60" spans="1:10" ht="15" thickBot="1" x14ac:dyDescent="0.35">
      <c r="A60" s="2">
        <v>43604</v>
      </c>
      <c r="B60" s="9">
        <v>45840.09</v>
      </c>
      <c r="C60" s="8">
        <v>5961</v>
      </c>
      <c r="D60" s="7">
        <v>20260</v>
      </c>
      <c r="E60" s="6">
        <v>59</v>
      </c>
    </row>
    <row r="61" spans="1:10" ht="15" thickBot="1" x14ac:dyDescent="0.35">
      <c r="A61" s="2">
        <v>43611</v>
      </c>
      <c r="B61" s="9">
        <v>44240.57</v>
      </c>
      <c r="C61" s="8">
        <v>5753</v>
      </c>
      <c r="D61" s="7">
        <v>21391</v>
      </c>
      <c r="E61" s="6">
        <v>60</v>
      </c>
    </row>
    <row r="62" spans="1:10" ht="15" thickBot="1" x14ac:dyDescent="0.35">
      <c r="A62" s="2">
        <v>43618</v>
      </c>
      <c r="B62" s="9">
        <v>40754.800000000003</v>
      </c>
      <c r="C62" s="8">
        <v>5300</v>
      </c>
      <c r="D62" s="7">
        <v>22077</v>
      </c>
      <c r="E62" s="6">
        <v>61</v>
      </c>
    </row>
    <row r="63" spans="1:10" ht="15" thickBot="1" x14ac:dyDescent="0.35">
      <c r="A63" s="2">
        <v>43625</v>
      </c>
      <c r="B63" s="9">
        <v>45124.92</v>
      </c>
      <c r="C63" s="8">
        <v>5868</v>
      </c>
      <c r="D63" s="7">
        <v>16939</v>
      </c>
      <c r="E63" s="6">
        <v>62</v>
      </c>
    </row>
    <row r="64" spans="1:10" ht="15" thickBot="1" x14ac:dyDescent="0.35">
      <c r="A64" s="2">
        <v>43632</v>
      </c>
      <c r="B64" s="9">
        <v>41756.699999999997</v>
      </c>
      <c r="C64" s="8">
        <v>5430</v>
      </c>
      <c r="D64" s="7">
        <v>18240</v>
      </c>
      <c r="E64" s="6">
        <v>63</v>
      </c>
    </row>
    <row r="65" spans="1:5" ht="15" thickBot="1" x14ac:dyDescent="0.35">
      <c r="A65" s="2">
        <v>43639</v>
      </c>
      <c r="B65" s="9">
        <v>42241.17</v>
      </c>
      <c r="C65" s="8">
        <v>5493</v>
      </c>
      <c r="D65" s="7">
        <v>14533</v>
      </c>
      <c r="E65" s="6">
        <v>64</v>
      </c>
    </row>
    <row r="66" spans="1:5" x14ac:dyDescent="0.3">
      <c r="B66" s="10" t="e">
        <f ca="1">med(B2:B65)</f>
        <v>#NAME?</v>
      </c>
      <c r="E66" s="6">
        <v>65</v>
      </c>
    </row>
    <row r="67" spans="1:5" x14ac:dyDescent="0.3">
      <c r="B67" s="10"/>
    </row>
  </sheetData>
  <autoFilter ref="A1:D1" xr:uid="{1C582522-09E2-48D9-9399-56A64E3846B0}"/>
  <phoneticPr fontId="4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Chou Khang</dc:creator>
  <cp:lastModifiedBy>Chou Khang</cp:lastModifiedBy>
  <dcterms:created xsi:type="dcterms:W3CDTF">2019-06-29T18:23:14Z</dcterms:created>
  <dcterms:modified xsi:type="dcterms:W3CDTF">2019-07-12T02:03:04Z</dcterms:modified>
</cp:coreProperties>
</file>