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1 Duong\1\Dương\Assignment\Manual\"/>
    </mc:Choice>
  </mc:AlternateContent>
  <xr:revisionPtr revIDLastSave="0" documentId="13_ncr:1_{446E3BB5-5B50-4E78-AC23-602AB8757ECF}" xr6:coauthVersionLast="47" xr6:coauthVersionMax="47" xr10:uidLastSave="{00000000-0000-0000-0000-000000000000}"/>
  <bookViews>
    <workbookView xWindow="-108" yWindow="-108" windowWidth="23256" windowHeight="12456" tabRatio="785" xr2:uid="{00000000-000D-0000-FFFF-FFFF00000000}"/>
  </bookViews>
  <sheets>
    <sheet name="TestReport" sheetId="2" r:id="rId1"/>
    <sheet name="UC01_Tạo đề xuất" sheetId="3" r:id="rId2"/>
    <sheet name="UC02_Xử lý đề xuất" sheetId="6" r:id="rId3"/>
    <sheet name="BugList" sheetId="7" r:id="rId4"/>
  </sheets>
  <definedNames>
    <definedName name="_xlnm._FilterDatabase" localSheetId="1" hidden="1">'UC01_Tạo đề xuất'!$A$8:$I$38</definedName>
    <definedName name="_xlnm._FilterDatabase" localSheetId="2" hidden="1">'UC02_Xử lý đề xuất'!$A$8:$I$15</definedName>
    <definedName name="Category" localSheetId="1">#REF!</definedName>
    <definedName name="Category" localSheetId="2">#REF!</definedName>
    <definedName name="Category">#REF!</definedName>
  </definedNames>
  <calcPr calcId="191029"/>
  <extLs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H84" i="6" l="1"/>
  <c r="A84" i="6"/>
  <c r="H83" i="6"/>
  <c r="A83" i="6"/>
  <c r="H82" i="6"/>
  <c r="A82" i="6"/>
  <c r="A73" i="3"/>
  <c r="A74" i="3"/>
  <c r="H73" i="3"/>
  <c r="H74" i="3"/>
  <c r="H72" i="3"/>
  <c r="A72" i="3"/>
  <c r="A59" i="6" l="1"/>
  <c r="H59" i="6"/>
  <c r="A68" i="6"/>
  <c r="A69" i="6"/>
  <c r="A70" i="6"/>
  <c r="A71" i="6"/>
  <c r="A72" i="6"/>
  <c r="A73" i="6"/>
  <c r="A67" i="6"/>
  <c r="A61" i="6"/>
  <c r="A62" i="6"/>
  <c r="A63" i="6"/>
  <c r="A64" i="6"/>
  <c r="A65" i="6"/>
  <c r="A66" i="6"/>
  <c r="A60" i="6"/>
  <c r="A53" i="6"/>
  <c r="A54" i="6"/>
  <c r="A55" i="6"/>
  <c r="A56" i="6"/>
  <c r="A57" i="6"/>
  <c r="A58" i="6"/>
  <c r="A51" i="6"/>
  <c r="A52" i="6"/>
  <c r="A45" i="6"/>
  <c r="A46" i="6"/>
  <c r="A47" i="6"/>
  <c r="A48" i="6"/>
  <c r="A49" i="6"/>
  <c r="A50" i="6"/>
  <c r="A44" i="6"/>
  <c r="A38" i="6"/>
  <c r="A39" i="6"/>
  <c r="A40" i="6"/>
  <c r="A41" i="6"/>
  <c r="A42" i="6"/>
  <c r="A43" i="6"/>
  <c r="A37" i="6"/>
  <c r="A31" i="6"/>
  <c r="A32" i="6"/>
  <c r="A33" i="6"/>
  <c r="A34" i="6"/>
  <c r="A35" i="6"/>
  <c r="A36" i="6"/>
  <c r="H68" i="6"/>
  <c r="H69" i="6"/>
  <c r="H70" i="6"/>
  <c r="H72" i="6"/>
  <c r="H73" i="6"/>
  <c r="H61" i="6"/>
  <c r="H63" i="6"/>
  <c r="H64" i="6"/>
  <c r="H65" i="6"/>
  <c r="H54" i="6"/>
  <c r="H55" i="6"/>
  <c r="H56" i="6"/>
  <c r="H58" i="6"/>
  <c r="H45" i="6"/>
  <c r="H47" i="6"/>
  <c r="H48" i="6"/>
  <c r="H49" i="6"/>
  <c r="H38" i="6"/>
  <c r="H39" i="6"/>
  <c r="H40" i="6"/>
  <c r="H42" i="6"/>
  <c r="H43" i="6"/>
  <c r="H31" i="6"/>
  <c r="H33" i="6"/>
  <c r="H34" i="6"/>
  <c r="H35" i="6"/>
  <c r="A20" i="6"/>
  <c r="A21" i="6"/>
  <c r="A22" i="6"/>
  <c r="A23" i="6"/>
  <c r="A24" i="6"/>
  <c r="A68" i="3"/>
  <c r="H68" i="3"/>
  <c r="A69" i="3"/>
  <c r="H69" i="3"/>
  <c r="A66" i="3"/>
  <c r="A53" i="3"/>
  <c r="A54" i="3"/>
  <c r="A55" i="3"/>
  <c r="A56" i="3"/>
  <c r="A57" i="3"/>
  <c r="A58" i="3"/>
  <c r="A59" i="3"/>
  <c r="A60" i="3"/>
  <c r="A61" i="3"/>
  <c r="A35" i="3"/>
  <c r="A36" i="3"/>
  <c r="A37" i="3"/>
  <c r="A40" i="3"/>
  <c r="A34" i="3"/>
  <c r="A32" i="3"/>
  <c r="A29" i="3"/>
  <c r="A30" i="3"/>
  <c r="A31" i="3"/>
  <c r="A33" i="3"/>
  <c r="A79" i="6"/>
  <c r="A80" i="6"/>
  <c r="A78" i="6"/>
  <c r="A77" i="6"/>
  <c r="A75" i="6"/>
  <c r="A76" i="6"/>
  <c r="A74" i="6"/>
  <c r="A30" i="6"/>
  <c r="A25" i="6"/>
  <c r="A26" i="6"/>
  <c r="A27" i="6"/>
  <c r="A28" i="6"/>
  <c r="A15" i="6"/>
  <c r="A16" i="6"/>
  <c r="A17" i="6"/>
  <c r="A18" i="6"/>
  <c r="A19" i="6"/>
  <c r="A14" i="6"/>
  <c r="A11" i="6"/>
  <c r="A10" i="6"/>
  <c r="D5" i="6"/>
  <c r="G12" i="2" s="1"/>
  <c r="C5" i="6"/>
  <c r="F12" i="2" s="1"/>
  <c r="B5" i="6"/>
  <c r="E12" i="2" s="1"/>
  <c r="A5" i="6"/>
  <c r="D12" i="2" s="1"/>
  <c r="B3" i="6"/>
  <c r="H17" i="6" s="1"/>
  <c r="B3" i="3"/>
  <c r="H29" i="3" s="1"/>
  <c r="A62" i="3"/>
  <c r="A63" i="3"/>
  <c r="A64" i="3"/>
  <c r="A65" i="3"/>
  <c r="A67" i="3"/>
  <c r="A70" i="3"/>
  <c r="A47" i="3"/>
  <c r="A50" i="3"/>
  <c r="A51" i="3"/>
  <c r="A52" i="3"/>
  <c r="A49" i="3"/>
  <c r="A22" i="3"/>
  <c r="A21" i="3"/>
  <c r="A13" i="3"/>
  <c r="A14" i="3"/>
  <c r="A15" i="3"/>
  <c r="A16" i="3"/>
  <c r="A17" i="3"/>
  <c r="A18" i="3"/>
  <c r="A19" i="3"/>
  <c r="A20" i="3"/>
  <c r="A38" i="3"/>
  <c r="A39" i="3"/>
  <c r="A41" i="3"/>
  <c r="A42" i="3"/>
  <c r="A43" i="3"/>
  <c r="A44" i="3"/>
  <c r="A45" i="3"/>
  <c r="A46" i="3"/>
  <c r="A28" i="3"/>
  <c r="A25" i="3"/>
  <c r="A24" i="3"/>
  <c r="A12" i="3"/>
  <c r="A11" i="3"/>
  <c r="H53" i="6" l="1"/>
  <c r="H36" i="6"/>
  <c r="H32" i="6"/>
  <c r="H41" i="6"/>
  <c r="H50" i="6"/>
  <c r="H46" i="6"/>
  <c r="H57" i="6"/>
  <c r="H66" i="6"/>
  <c r="H62" i="6"/>
  <c r="H71" i="6"/>
  <c r="H52" i="6"/>
  <c r="H66" i="3"/>
  <c r="H54" i="3"/>
  <c r="H60" i="3"/>
  <c r="H37" i="3"/>
  <c r="H57" i="3"/>
  <c r="H56" i="3"/>
  <c r="H35" i="3"/>
  <c r="H59" i="3"/>
  <c r="H61" i="3"/>
  <c r="H53" i="3"/>
  <c r="H58" i="3"/>
  <c r="H36" i="3"/>
  <c r="H55" i="3"/>
  <c r="H40" i="3"/>
  <c r="H33" i="3"/>
  <c r="H34" i="3"/>
  <c r="H30" i="3"/>
  <c r="H31" i="3"/>
  <c r="H32" i="3"/>
  <c r="H78" i="6"/>
  <c r="H75" i="6"/>
  <c r="H80" i="6"/>
  <c r="H79" i="6"/>
  <c r="H76" i="6"/>
  <c r="H77" i="6"/>
  <c r="H18" i="6"/>
  <c r="H14" i="6"/>
  <c r="H15" i="6"/>
  <c r="H19" i="6"/>
  <c r="H16" i="6"/>
  <c r="H23" i="6"/>
  <c r="H24" i="6"/>
  <c r="H11" i="6"/>
  <c r="H51" i="6"/>
  <c r="H27" i="6"/>
  <c r="H25" i="6"/>
  <c r="H44" i="6"/>
  <c r="H67" i="6"/>
  <c r="E5" i="6"/>
  <c r="H12" i="2" s="1"/>
  <c r="H30" i="6"/>
  <c r="H28" i="6"/>
  <c r="H74" i="6"/>
  <c r="H37" i="6"/>
  <c r="H10" i="6"/>
  <c r="H26" i="6"/>
  <c r="H60" i="6"/>
  <c r="E5" i="3"/>
  <c r="C7" i="6" l="1"/>
  <c r="B7" i="6"/>
  <c r="A7" i="6"/>
  <c r="D7" i="6"/>
  <c r="D5" i="3" l="1"/>
  <c r="C5" i="3"/>
  <c r="B5" i="3"/>
  <c r="A5" i="3"/>
  <c r="H64" i="3" l="1"/>
  <c r="H70" i="3"/>
  <c r="H62" i="3"/>
  <c r="H65" i="3"/>
  <c r="H63" i="3"/>
  <c r="H67" i="3"/>
  <c r="H21" i="3"/>
  <c r="H15" i="3"/>
  <c r="H19" i="3"/>
  <c r="H13" i="3"/>
  <c r="H17" i="3"/>
  <c r="H22" i="3"/>
  <c r="H16" i="3"/>
  <c r="H14" i="3"/>
  <c r="H18" i="3"/>
  <c r="F11" i="2"/>
  <c r="F18" i="2" s="1"/>
  <c r="C7" i="3"/>
  <c r="G11" i="2"/>
  <c r="G18" i="2" s="1"/>
  <c r="D7" i="3"/>
  <c r="D11" i="2"/>
  <c r="D18" i="2" s="1"/>
  <c r="A7" i="3"/>
  <c r="E11" i="2"/>
  <c r="E18" i="2" s="1"/>
  <c r="B7" i="3"/>
  <c r="H12" i="3"/>
  <c r="H20" i="3"/>
  <c r="H28" i="3"/>
  <c r="H11" i="3"/>
  <c r="H24" i="3"/>
  <c r="H39" i="3"/>
  <c r="H49" i="3"/>
  <c r="H47" i="3"/>
  <c r="H42" i="3"/>
  <c r="H50" i="3"/>
  <c r="H43" i="3"/>
  <c r="H51" i="3"/>
  <c r="H25" i="3"/>
  <c r="H44" i="3"/>
  <c r="H52" i="3"/>
  <c r="H41" i="3"/>
  <c r="H45" i="3"/>
  <c r="H46" i="3"/>
  <c r="H38" i="3"/>
  <c r="H11" i="2"/>
  <c r="H18" i="2" l="1"/>
  <c r="E21" i="2" s="1"/>
  <c r="E20" i="2" l="1"/>
</calcChain>
</file>

<file path=xl/sharedStrings.xml><?xml version="1.0" encoding="utf-8"?>
<sst xmlns="http://schemas.openxmlformats.org/spreadsheetml/2006/main" count="892" uniqueCount="397">
  <si>
    <t>Project Name</t>
  </si>
  <si>
    <t>Creator</t>
  </si>
  <si>
    <t>Project Code</t>
  </si>
  <si>
    <t>Reviewer/Approver</t>
  </si>
  <si>
    <t>Document Code</t>
  </si>
  <si>
    <t>Issue Date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</si>
  <si>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</si>
  <si>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</si>
  <si>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</si>
  <si>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</si>
  <si>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</si>
  <si>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</si>
  <si>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</si>
  <si>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</si>
  <si>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</si>
  <si>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</si>
  <si>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</si>
  <si>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</si>
  <si>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</si>
  <si>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</si>
  <si>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</si>
  <si>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</si>
  <si>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</si>
  <si>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</si>
  <si>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</si>
  <si>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</si>
  <si>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</si>
  <si>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</si>
  <si>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</si>
  <si>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</si>
  <si>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</si>
  <si>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</si>
  <si>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Lý Khánh Dương</t>
  </si>
  <si>
    <t>Chuyển trang</t>
  </si>
  <si>
    <t>Yêu cầu đăc biệt: Hệ thống có thể hiển thị danh sách đề xuất theo tìm kiếm một phần dựa trên ID,
nội dung trích yếu</t>
  </si>
  <si>
    <t>Màn hình "Quản lý đề xuất"</t>
  </si>
  <si>
    <t>Tại màn hình "Quản lý đề xuất"</t>
  </si>
  <si>
    <t>UC01_Tạo đề xuất</t>
  </si>
  <si>
    <t>1.1. Giao diện chức năng</t>
  </si>
  <si>
    <t>Màn hình "Thêm mới đề xuất"</t>
  </si>
  <si>
    <t>Tại màn hình "Thêm mới đề xuất"</t>
  </si>
  <si>
    <t>1. Màn hình hiển thị rõ ràng, không bị lỗi font, chính tả, cỡ chữ, cỡ nút, ô tìm kiếm, vị trí, màu sắc, khoảng cách giữa các dòng và khoảng cách giữa các button đều nhau.
2. Hiển thị đường dẫn đến màn hình Quản lý đề xuất ở phía trên góc trái màn hình.
3. Hiển thị bảng với 10 cột với từng nội dung, chức năng khác nhau theo yêu cầu.
4. Hiển thị bản ghi với 10 dòng/trang.</t>
  </si>
  <si>
    <t>1. Tại màn hình "Thêm mới đề xuất"
2. Chọn quy trình "Đề xuất tạm ứng
3. Chọn dự án "Khối văn phòng công ty"
4. Tại ô nội dung trích yếu nhập "xét duyệt tăng lương bộ phận thi công"</t>
  </si>
  <si>
    <t>1.2. Luồng chức năng</t>
  </si>
  <si>
    <t>1.2.1 Màn hình "Quản lý đề xuất"</t>
  </si>
  <si>
    <t>Sau khi đăng nhập thành công, tại màn hình "Quản lý đề xuất"</t>
  </si>
  <si>
    <t>Button "Tạo đề xuất"</t>
  </si>
  <si>
    <t>1. Click vào button "Tạo đề xuất"
2. Hiển thị màn hình thêm mới đề xuất</t>
  </si>
  <si>
    <t>Sau khi click vào button "Tạo đề xuất" xuất hiện màn hình thêm mới đề xuất</t>
  </si>
  <si>
    <t>1. Click vào button tải xuống
2. Hiển thị đề xuất được tải xuống</t>
  </si>
  <si>
    <t>Người dùng tải đề xuất xuống thành công</t>
  </si>
  <si>
    <t>Theo quyền của user sẽ hiển thị khác nhau</t>
  </si>
  <si>
    <t>Icon button Xóa</t>
  </si>
  <si>
    <t>1. Click vào button Xóa
2. Hiển thị đề xuất được xóa</t>
  </si>
  <si>
    <t>Người dùng xóa đề xuất thành công</t>
  </si>
  <si>
    <t>Cột "Mã đề xuất"</t>
  </si>
  <si>
    <t>Hiển thị các mã đề xuất từ trên xuống theo mã đề xuất từ lớn đến bé</t>
  </si>
  <si>
    <t>1.1.2. Màn hình "Thêm mới đề xuất"</t>
  </si>
  <si>
    <t>1.1.1. Màn hình "Quản lý đề xuất"</t>
  </si>
  <si>
    <t>Cột "Trạng thái"</t>
  </si>
  <si>
    <t>Cột "Dự án"</t>
  </si>
  <si>
    <t xml:space="preserve">Cột "Ngày tạo" </t>
  </si>
  <si>
    <t>Cột "Loại đề xuất"</t>
  </si>
  <si>
    <t>Cột "Nội dung trích yếu"</t>
  </si>
  <si>
    <t>Cột "Người đề xuất"</t>
  </si>
  <si>
    <t xml:space="preserve">Cột "Người xử lý" </t>
  </si>
  <si>
    <t>Cột "Hạn xử lý"</t>
  </si>
  <si>
    <t>Lọc theo trạng thái của đề xuất</t>
  </si>
  <si>
    <t>1. Click vào        
2. Tại phần trạng thái của đề xuất, hiển thị 
3. Chọn trạng thái
4. Màn hình hiển thị quy trình đề xuất theo trạng thái đã chọn</t>
  </si>
  <si>
    <t>Hệ thống hiển thị màn hình quy trình đề xuất dựa vào trạng thái đã chọn</t>
  </si>
  <si>
    <t>Hiển thị tên loại đề xuất trong bảng quản lý đề xuất</t>
  </si>
  <si>
    <t>Hiển thị tên người tạo đề xuất trong bản quản lý đề xuất</t>
  </si>
  <si>
    <t>Hiển thị thông tin người đang xử lý đề xuất trong quy trình đề xuất</t>
  </si>
  <si>
    <t>Hiển thị thời hạn xử lý của đề xuất trong bảng quản lý đó</t>
  </si>
  <si>
    <t>Hiển thị trạng thái của đề xuất trong bản quản lý đề xuất</t>
  </si>
  <si>
    <t>Hiển thị tên dự án của đề xuất trong bảng quản lý đề xuất</t>
  </si>
  <si>
    <t>Hiển thị nội dung trích yếu của đề xuất trong bảng quản lý đề xuất</t>
  </si>
  <si>
    <t>Hiển thị ngày tạo của đề xuất trong bảng quản lý đề xuất</t>
  </si>
  <si>
    <t>Button chuyển lên 1 trang</t>
  </si>
  <si>
    <t>Button quay lại trang trước</t>
  </si>
  <si>
    <t>Sau khi đăng nhập thành công, tại trang 1 của màn hình "Quản lý đề xuất"</t>
  </si>
  <si>
    <t>1. Click chuyển lên 1 trang 
2. Màn hình hiển thị trang số 2</t>
  </si>
  <si>
    <t>Hệ thống hiển thị màn hình trang số 2</t>
  </si>
  <si>
    <t>Sau khi đăng nhập thành công, tại trang số 2 của màn hình "Quản lý đề xuất"</t>
  </si>
  <si>
    <t>1. Click quay lại trang trước
2. Màn hình hiển thị trang số 1</t>
  </si>
  <si>
    <t>Hệ thống hiển thị màn hình trang số 1</t>
  </si>
  <si>
    <t>ComboBox</t>
  </si>
  <si>
    <t xml:space="preserve">Hiển thị số bản ghi trên trang </t>
  </si>
  <si>
    <t>Hiển thị trang đang được chọn, Previous, Next, &gt;, &lt;</t>
  </si>
  <si>
    <t>Chọn số bản ghi trên trang</t>
  </si>
  <si>
    <t>1. Click vào 
2. Chọn số bản ghi muốn hiển thị/trang
3. Hiển thị đúng số bản ghi đã chọn</t>
  </si>
  <si>
    <t>Hệ thống hiển thị đúng số bản ghi đề xuất được chọn</t>
  </si>
  <si>
    <t>1.2.2 Màn hình "Thêm mới đề xuất"</t>
  </si>
  <si>
    <t>1. Màn hình hiển thị rõ ràng, không bị lỗi font, chính tả, cỡ chữ, cỡ nút, ô trích yếu, vị trí, màu sắc, khoảng cách đều nhau.
2. Hiển thị khung upload file to khoảng 4/5 màn hình.
3. Hiển thị đường dẫn đến màn hình Thêm mới đề xuất ở phía trên góc trái màn hình.</t>
  </si>
  <si>
    <t>Combobox "Chọn đề xuất"</t>
  </si>
  <si>
    <t xml:space="preserve">Đường dẫn </t>
  </si>
  <si>
    <t>Sau khi đăng nhập thành công, tại màn hình "Thêm mới đề xuất"</t>
  </si>
  <si>
    <t>1. Click vào "Quản lý đề xuất" tren đường dẫn
2. Màn hình hiển thị trang Quản lý đề xuất</t>
  </si>
  <si>
    <t>Hệ thống hiển thị trang Quản lý đề xuất</t>
  </si>
  <si>
    <t>1. Click vào "Chọn đề xuất"
2. Màn hình hiển thị các giá trị: Đang xử lý, đã duyệt, từ chối
3. Chọn đề xuất
4. Màn hình hiển thị những đề xuất tương ứng với giá trị người dùng đã chọn</t>
  </si>
  <si>
    <t>Hệ thống sẽ lọc ra trạng thái đề xuất tương ứng mà người dùng chọn</t>
  </si>
  <si>
    <t>Combobox "Chọn quy trình đề xuất"</t>
  </si>
  <si>
    <t>Combobox "Chọn dự án"</t>
  </si>
  <si>
    <t>Textbox " Nhập nội dung trích yếu"</t>
  </si>
  <si>
    <t>Hệ thống sẽ lọc ra những dự án tương ứng mà người dùng chọn</t>
  </si>
  <si>
    <t>Hệ thống sẽ lọc những đề xuất tương ứng mà người dùng chọn</t>
  </si>
  <si>
    <t>1. Click vào "Chọn quy trình đề xuất"
2. Màn hình hiển thị các loại đề xuất được admin thiết lập
3. Chọn đề xuất
4. Màn hình hiển thị những đề xuất tương ứng với giá trị người dùng đã chọn</t>
  </si>
  <si>
    <t>1. Click vào "Chọn dự án"
2. Màn hình hiển thị các dự án được admin thiết lập
3. Chọn đề xuất
4. Màn hình hiển thị những đề xuất tương ứng với giá trị người dùng đã chọn</t>
  </si>
  <si>
    <t>1. Nếu nhập nội dung trích yếu: Hiển thị các đề xuất có nội dung trích yếu đã nhập.
2. Nếu để trống, màn hình không thay đổi</t>
  </si>
  <si>
    <t>1. Click vào "Nhập nội dung trích yếu"
2. Nhập nội dung trích yếu hoặc có thể bỏ trống
2.1. Nếu nhập nội dung trích yếu: Hiển thị các đề xuất có nội dung trích yếu đã nhập.
2.2. Nếu để trống, màn hình không thay đổi</t>
  </si>
  <si>
    <t>1. Click vào button 
2. Hệ thống truy cập nơi lưu file trên thiết bị
3. Chọn file muốn upload lên hệ thống và tải lên
4. Upload file lên hệ thống thành công</t>
  </si>
  <si>
    <t>1. Hệ thống truy cập vào nơi lưu file trên thiết bị
2. Hệ thống hiển thị upload file thành công</t>
  </si>
  <si>
    <t xml:space="preserve">Text button </t>
  </si>
  <si>
    <t>Button "Quay lại"</t>
  </si>
  <si>
    <t>1. Click vào button "Quay lại"
2. Màn hình tạo mới đề xuất đóng lại</t>
  </si>
  <si>
    <t>Hoạt động tạo đề xuất bị hủy</t>
  </si>
  <si>
    <t>Màn hình sau khi chọn các thông tin đề xuất</t>
  </si>
  <si>
    <t>Sau khi đăng nhập thành công, tại màn hình "Thêm mới đề xuất", chọn các thông tin đề xuất</t>
  </si>
  <si>
    <t>Button "Ẩn Timeline"</t>
  </si>
  <si>
    <t xml:space="preserve">1. Copy "UC01_Tạo đề xuất 14"
2. Click "Ẩn Timeline"
3. Timeline bị ẩn khỏi màn hình
</t>
  </si>
  <si>
    <t>Hệ thống hiển thị màn hình không có timeline</t>
  </si>
  <si>
    <t>Button "Chữ ký"</t>
  </si>
  <si>
    <t>Button "Ý kiến"</t>
  </si>
  <si>
    <t>Button "Xem trước"</t>
  </si>
  <si>
    <t>Button "Lưu thay đổi"</t>
  </si>
  <si>
    <t xml:space="preserve">1. Copy "UC01_Tạo đề xuất 14"
2. Click "Chữ ký"
3. Hệ thống hiển thị chữ ký kèm ngày giờ
4. Điều chỉnh vị trí, kích thước chữ ký vào vị trí thích hợp
</t>
  </si>
  <si>
    <t>1.Hệ thống hiển thị chữ ký kèm ngày giờ trên vùng làm việc
2. Người dùng có thể di chuyển, tùy chỉnh kích cỡ chữ ký trên vùng làm việc</t>
  </si>
  <si>
    <t xml:space="preserve">1. Copy "UC01_Tạo đề xuất 14"
2. Click "Ý kiến"
3. Hiển thị textbox
4. Nhập ý kiến 
5. Điều chỉnh vị trí, kích thước ý kiến vào vị trí thích hợp
</t>
  </si>
  <si>
    <t>1. Hệ thống hiển thị textbox trên vùng làm việc
2. Người dùng có thể viêt ý kiến và di chuyển, tùy chỉnh kích cỡ</t>
  </si>
  <si>
    <t>1. Copy "UC01_Tạo đề xuất 14"
2. Click "Xem trước"
3. Hiển thị bản xem trước dạng A4</t>
  </si>
  <si>
    <t>Hệ thống hiển thị Màn hình xem trước dạng A4</t>
  </si>
  <si>
    <t>1. Đề xuất đã tạo được gửi cho người tiếp theo trong quy trình đề xuất
2. Trạng thái đề xuất chuyển thành "Đang xử lý"</t>
  </si>
  <si>
    <t xml:space="preserve">1. Copy "UC01_Tạo đề xuất 14"
2. Nhập chữ ký hoặc ý kiến
3. Click "Lưu thay đổi"
4. Hiển thị đề xuất được lưu
</t>
  </si>
  <si>
    <t>Hệ thống hiển thị đề xuất được lưu</t>
  </si>
  <si>
    <t>Không tìm thấy button "Lưu thay đổi" trên giao diện "Thêm mới đề xuất"</t>
  </si>
  <si>
    <t>UC02_Xử lý đề xuất</t>
  </si>
  <si>
    <t>1. Màn hình hiển thị rõ ràng, không bị lỗi font, chính tả, cỡ chữ, cỡ nút, ô trích yếu, vị trí, màu sắc, khoảng cách giữa các dòng và khoảng cách trên thanh trạng thái đều nhau.
2. Hiển thị đường dẫn đến màn hình Thêm mới đề xuất ở phía trên góc trái màn hình.
3. Hiển thị timeline đề xuất
4. Tại textbox "Nhập nội dung trích yếu": hiển thị button "Ẩn timeline"
5. Tại khung upload file: 
-Hiển thị các mục : Đề xuất, Tài liệu, Quản trị hệ thống, chữ ký của người đề xuất, thời gian ký.
- Hiển thị các button: Chữ ký, Ý kiến, Quay lại, Gửi đề xuất, Xem trước.</t>
  </si>
  <si>
    <t>1. Màn hình hiển thị rõ ràng, không bị lỗi font, chính tả, cỡ chữ, cỡ nút, ô trích yếu, vị trí, màu sắc, khoảng cách giữa các dòng và khoảng cách trên thanh trạng thái đều nhau.
2. Hiển thị đường dẫn đến màn hình Thêm mới đề xuất ở phía trên góc trái màn hình.
3. Hiển thị timeline đề xuất
4. Tại textbox "Nhập nội dung trích yếu": hiển thị button "Ẩn timeline"
5. Tại khung upload file: 
-Hiển thị các mục : Đề xuất, Tài liệu, Quản trị hệ thống, chữ ký của người đề xuất, chữ ký của người duyệt, thời gian ký.
- Hiển thị các button: Chữ ký, Ý kiến, Quay lại, Gửi đề xuất, Xem trước, Từ chối.</t>
  </si>
  <si>
    <t>Tại màn hình "Xử lý tài liệu - User xử lý bước tiếp theo"</t>
  </si>
  <si>
    <t>Màn hình "Xử lý tài liệu - User xử lý bước tiếp theo"</t>
  </si>
  <si>
    <t>2.2. Luồng chức năng</t>
  </si>
  <si>
    <t>Màn hình "Thêm thiết lập"</t>
  </si>
  <si>
    <t>1. Đăng nhập tài khoản Admin
2. Click "Thêm thiết lập"
3. Tại màn hình "Thêm thiết lập"</t>
  </si>
  <si>
    <t>Tài khoản admin</t>
  </si>
  <si>
    <t xml:space="preserve">'1. Màn hình hiển thị rõ ràng, không bị lỗi font, chính tả, cỡ chữ, cỡ nút, vị trí, màu sắc, khoảng cách giữa các dòng và khoảng cách trên thanh trạng thái đều nhau.
2. Hiển thị các ô textbox rõ ràng: Loại đề xuất, Nơi lưu trữ, Bước 1, Bước 2, Ghi chú, Tên bước, Thời gian, Người xử lý, Ghi chú
3. Các button hiển thị rõ ràng, dễ hiểu
</t>
  </si>
  <si>
    <t>1. Hệ thống hiển thị textbox trên vùng làm việc
2. Người dùng có thể viết ý kiến và di chuyển, tùy chỉnh kích cỡ</t>
  </si>
  <si>
    <t>1. Click vào Text button trạng thái "Cần xử lý"
2. Hệ thống hiển thị màn hình trạng thái đã chọn
3. Click "Ẩn Timeline"</t>
  </si>
  <si>
    <t xml:space="preserve">1. Click vào Text button trạng thái "Cần xử lý"
2. Hệ thống hiển thị màn hình trạng thái đã chọn
3. Chọn 1 đề xuất
4. Click "Chữ ký"
5. Hệ thống hiển thị chữ ký kèm ngày giờ
6. Điều chỉnh vị trí, kích thước chữ ký vào vị trí thích hợp
</t>
  </si>
  <si>
    <t>1. Click vào Text button trạng thái "Cần xử lý"
2. Hệ thống hiển thị màn hình trạng thái đã chọn
3. Chọn 1 đề xuất
4. Hiển thị textbox
5. Nhập ý kiến 
6. Điều chỉnh vị trí, kích thước ý kiến vào vị trí thích hợp</t>
  </si>
  <si>
    <t>Button "Từ chối"</t>
  </si>
  <si>
    <t>1. Click vào Text button trạng thái "Cần xử lý"
2. Hệ thống hiển thị màn hình trạng thái đã chọn
3. Chọn 1 đề xuất
4. Nhập ý kiến, chữ ký
5. Click "Xem trước"
6. Hiển thị bản xem trước dạng A4</t>
  </si>
  <si>
    <t>1. Click vào Text button trạng thái "Cần xử lý"
2. Hệ thống hiển thị màn hình trạng thái đã chọn
3. Chọn 1 đề xuất
4. Nhập ý kiến, chữ ký
5. Click "Từ chối"
6. Đề xuất bị từ chối</t>
  </si>
  <si>
    <t>Hệ thống đổi trạng thái đề xuất thành "Từ chối"</t>
  </si>
  <si>
    <t>Thanh Timeline</t>
  </si>
  <si>
    <t xml:space="preserve">1. Click vào Text button trạng thái "Cần xử lý"
2. Hệ thống hiển thị màn hình trạng thái đã chọn
3. Chọn 1 đề xuất
</t>
  </si>
  <si>
    <t>Thanh Timeline thay đổi trạng thái và đổi màu mỗi khi trang thái đề xuất được thay đổi qua từng bước</t>
  </si>
  <si>
    <t>Button "Duyệt"</t>
  </si>
  <si>
    <t>1. Click vào Text button trạng thái "Cần xử lý"
2. Hệ thống hiển thị màn hình trạng thái đã chọn
3. Chọn 1 đề xuất
4. Nhập ý kiến, chữ ký
5. Click "Duyệt"
6. Hệ thống hiển thị trạng thái "Chấp thuận"</t>
  </si>
  <si>
    <t>Hệ thống hiển thị trạng thái đề xuất "Chấp thuận"</t>
  </si>
  <si>
    <t>Không tìm thấy button "Duyệt" trên giao diện xử lý đề xuất được thêm mới</t>
  </si>
  <si>
    <t>2.2.1. Màn hình "Xử lý tài liệu - User xử lý bước tiếp theo"</t>
  </si>
  <si>
    <t>1.2.1. Màn hình "Thêm thiết lập"</t>
  </si>
  <si>
    <t>Sau khi đăng nhập thành công tài khoản Admin, tại màn hình "Thêm thiêt lập"</t>
  </si>
  <si>
    <t>Textbox "Thời gian"</t>
  </si>
  <si>
    <t>Button "+"</t>
  </si>
  <si>
    <t>Button "Lưu/Đóng"</t>
  </si>
  <si>
    <t>Button "Lưu/Thêm mới"</t>
  </si>
  <si>
    <t>Nhập thời gian có thể xử lý qua mỗi bước</t>
  </si>
  <si>
    <t>Click button "+" để thêm bước 3,4,5,…</t>
  </si>
  <si>
    <t>CLick lưu/đóng</t>
  </si>
  <si>
    <t>Click lưu/thêm mới</t>
  </si>
  <si>
    <t>Nơi lưu trữ đề xuất được hiển thị</t>
  </si>
  <si>
    <t>Hiển thị nội dung các bước</t>
  </si>
  <si>
    <t>Người xử lý đề xuất được hiển thị ở mỗi bước</t>
  </si>
  <si>
    <t>Hiển thị thời gian người xử lý cần xử lý đề xuất ở mỗi bước</t>
  </si>
  <si>
    <t>Hiển thị ghi chú cho người xử lý qua mỗi bước</t>
  </si>
  <si>
    <t>Hiển thị thêm bước 3,4,5,…</t>
  </si>
  <si>
    <t>Các thông tin được lưu lại và màn hình thêm thiết lập đóng lại. Hệ thống hiển thị lưu thành công</t>
  </si>
  <si>
    <t>Các thông tin được lưu lại và màn hình thêm thiết lập đóng lại. Hệ thống hiển thị thêm mới thành công và người dùng có thể chọn loại đề xuất này.</t>
  </si>
  <si>
    <t>Thêm mới thất bại do nhập tên đã có</t>
  </si>
  <si>
    <t>1. Nhập tên loại đề xuất đã có
2. Nhập các trường thông tin còn lại như bình thường
Click lưu/thêm mới</t>
  </si>
  <si>
    <t>Hệ thống hiển thị thông báo "Thêm mới thất bại do trùng tên"</t>
  </si>
  <si>
    <t>1. Bỏ trống phần loại đề xuất
2. Nhập các trường thông tin còn lại như bình thường
Click lưu/thêm mới</t>
  </si>
  <si>
    <t>Hệ thống hiển thị thông báo "Thêm mới thất bại do chưa nhập loại đề xuất"</t>
  </si>
  <si>
    <t>Thêm mới thất bại do bỏ trống Nơi lưu trữ</t>
  </si>
  <si>
    <t>Thêm mới thất bại do bỏ trống Loại đề xuất</t>
  </si>
  <si>
    <t>Thêm mới thất bại do bỏ trống Người xử lý</t>
  </si>
  <si>
    <t>1. Bỏ trống phần nơi lưu trữ
2. Nhập các trường thông tin còn lại như bình thường
Click lưu/thêm mới</t>
  </si>
  <si>
    <t>1. Bỏ trống phần người xử lý
2. Nhập các trường thông tin còn lại như bình thường
Click lưu/thêm mới</t>
  </si>
  <si>
    <t>Hệ thống hiển thị thông báo "Thêm mới thất bại do chưa nhập nơi lưu trữ"</t>
  </si>
  <si>
    <t>Hệ thống hiển thị thông báo "Thêm mới thất bại do chưa nhập người xử lý"</t>
  </si>
  <si>
    <t>Không nhập thời gian xử lý qua mỗi bước</t>
  </si>
  <si>
    <t>Không hiển thị thời gian người xử lý cần xử lý đề xuất ở mỗi bước do không có giới hạn thời gian.</t>
  </si>
  <si>
    <t>Hiển thị đúng đề xuất theo ID đã nhập</t>
  </si>
  <si>
    <t>Textbox "Tìm kiếm đề xuất" - Bằng ID thành công</t>
  </si>
  <si>
    <t>Textbox "Tìm kiếm đề xuất" - Bằng Tên đề xuất thành công</t>
  </si>
  <si>
    <t>Textbox "Tìm kiếm đề xuất" - Nhập ký tự đặc biệt</t>
  </si>
  <si>
    <t>Textbox "Tìm kiếm đề xuất" - Bằng ID thất bại</t>
  </si>
  <si>
    <t>Textbox "Tìm kiếm đề xuất" - Bằng Tên đề xuất thất bại</t>
  </si>
  <si>
    <t>Textbox "Tìm kiếm đề xuất" - Bỏ trống</t>
  </si>
  <si>
    <t>1. Click vào textbox "Tìm kiếm đề xuất"
2. Nhập ID đúng</t>
  </si>
  <si>
    <t>Hiển thị thông báo "Không tìm thấy"</t>
  </si>
  <si>
    <t>Hiển thị đúng đề xuất theo tên đã nhập</t>
  </si>
  <si>
    <t>1. Click vào textbox "Tìm kiếm đề xuất"
2. Nhập ID sai</t>
  </si>
  <si>
    <t>1. Click vào textbox "Tìm kiếm đề xuất"
2. Nhập tên đề xuất đúng</t>
  </si>
  <si>
    <t>Textbox "Tìm kiếm đề xuất" - Nhập 1 từ có trong tên đề xuất</t>
  </si>
  <si>
    <t>1. Click vào textbox "Tìm kiếm đề xuất"
2. Nhập tên đề xuất sai</t>
  </si>
  <si>
    <t>Hiển thị màn hình "Quản lý đề xuất" lúc đầu</t>
  </si>
  <si>
    <t>1. Click vào textbox "Tìm kiếm đề xuất"
2. Nhập ký tự đặc biệt</t>
  </si>
  <si>
    <t>1. Click vào textbox "Tìm kiếm đề xuất"
2. Nhập 1 từ có trong tên đề xuất</t>
  </si>
  <si>
    <t>Hiển thị 1 danh sách các đề xuất có chứa từ vừa nhập</t>
  </si>
  <si>
    <t>Button lọc ngày tháng - Thành công</t>
  </si>
  <si>
    <t>Button lọc ngày tháng - Thất bại</t>
  </si>
  <si>
    <t>Sau khi đăng nhập tài khoản có quyền thành công, tại màn hình "Quản lý đề xuất"</t>
  </si>
  <si>
    <t>Icon button Tải xuống - Thành công</t>
  </si>
  <si>
    <t>1. Click vào button lọc ngày tháng
2. Hiển thị màn hình cho phép người dùng chọn ngày bắt đầu và ngày kết thúc
3. Chọn ngày, tháng bắt đầu nhỏ hơn ngày, tháng kết thúc</t>
  </si>
  <si>
    <t>Hệ thống hiển thị những đề xuất có trong khoảng thời gian đã chọn</t>
  </si>
  <si>
    <t>1. Click vào button lọc ngày tháng
2. Hiển thị màn hình cho phép người dùng chọn ngày bắt đầu và ngày kết thúc
3. Chọn ngày, tháng bắt đầu lớn hơn ngày, tháng kết thúc</t>
  </si>
  <si>
    <t>Hệ thống hiển thị thông báo "Không thể tìm thấy"</t>
  </si>
  <si>
    <r>
      <t xml:space="preserve">Textbox "Tìm kiếm đề xuất" - Nhập 1 Tên đề xuất </t>
    </r>
    <r>
      <rPr>
        <b/>
        <sz val="12"/>
        <color theme="1"/>
        <rFont val="Times New Roman"/>
        <family val="1"/>
      </rPr>
      <t>in hoa</t>
    </r>
  </si>
  <si>
    <r>
      <t xml:space="preserve">Textbox "Tìm kiếm đề xuất" - Nhập 1 từ có trong tên đề xuất </t>
    </r>
    <r>
      <rPr>
        <b/>
        <sz val="12"/>
        <color theme="1"/>
        <rFont val="Times New Roman"/>
        <family val="1"/>
      </rPr>
      <t>chữ thường</t>
    </r>
  </si>
  <si>
    <r>
      <t xml:space="preserve">Textbox "Tìm kiếm đề xuất" - Nhập 1 từ có trong tên đề xuất </t>
    </r>
    <r>
      <rPr>
        <b/>
        <sz val="12"/>
        <color theme="1"/>
        <rFont val="Times New Roman"/>
        <family val="1"/>
      </rPr>
      <t>viết hoa chữ cái đầu</t>
    </r>
  </si>
  <si>
    <t>1. Click vào textbox "Tìm kiếm đề xuất"
2. Nhập tên đề xuất in hoa</t>
  </si>
  <si>
    <t>1. Click vào textbox "Tìm kiếm đề xuất"
2. Nhập tên đề xuất chữ thường</t>
  </si>
  <si>
    <t>1. Click vào textbox "Tìm kiếm đề xuất"
2. Nhập tên đề xuất viết hoa chữ cái đầu</t>
  </si>
  <si>
    <t xml:space="preserve">1. Click vào "Nhập nội dung trích yếu"
2. Nhập nội dung trích yếu
</t>
  </si>
  <si>
    <t>Textbox " Nhập nội dung trích yếu" - Thành công</t>
  </si>
  <si>
    <t>Textbox " Nhập nội dung trích yếu" - Bỏ trống</t>
  </si>
  <si>
    <t xml:space="preserve">1. Click vào "Nhập nội dung trích yếu"
2. Bỏ trống 
</t>
  </si>
  <si>
    <t>Hệ thống hiển thị màn hình không có thay đổi</t>
  </si>
  <si>
    <t xml:space="preserve">Textbox " Nhập nội dung trích yếu" - Nhập 1 phần </t>
  </si>
  <si>
    <t>1. Click vào "Nhập nội dung trích yếu"
2. Nhập 1 phần nội dung trích yếu</t>
  </si>
  <si>
    <t xml:space="preserve">Hệ thống hiển thị các đề xuất có chứa 1 phần nội dung trích yếu </t>
  </si>
  <si>
    <t>Textbox " Nhập nội dung trích yếu" - Thất bại do nhập sai</t>
  </si>
  <si>
    <t>1. Click vào "Nhập nội dung trích yếu"
2. Nhập sai nội dung trích yếu</t>
  </si>
  <si>
    <t>Textbox " Nhập nội dung trích yếu" - Thất bại do nhập ký tự đặc biệt</t>
  </si>
  <si>
    <t xml:space="preserve">1. Click vào "Nhập nội dung trích yếu"
2. Nhập ký tự đặc biệt nội dung trích yếu </t>
  </si>
  <si>
    <r>
      <t xml:space="preserve">Textbox " Nhập nội dung trích yếu" - Nhập </t>
    </r>
    <r>
      <rPr>
        <b/>
        <sz val="12"/>
        <color theme="1"/>
        <rFont val="Times New Roman"/>
        <family val="1"/>
      </rPr>
      <t>in hoa</t>
    </r>
  </si>
  <si>
    <r>
      <t xml:space="preserve">Textbox " Nhập nội dung trích yếu" - Nhập </t>
    </r>
    <r>
      <rPr>
        <b/>
        <sz val="12"/>
        <color theme="1"/>
        <rFont val="Times New Roman"/>
        <family val="1"/>
      </rPr>
      <t>chữ thường</t>
    </r>
  </si>
  <si>
    <r>
      <t xml:space="preserve">Textbox " Nhập nội dung trích yếu" - Nhập </t>
    </r>
    <r>
      <rPr>
        <b/>
        <sz val="12"/>
        <color theme="1"/>
        <rFont val="Times New Roman"/>
        <family val="1"/>
      </rPr>
      <t>viết hoa chữ cái đầu</t>
    </r>
  </si>
  <si>
    <t xml:space="preserve">Hệ thống hiển thị đề xuất có nội dung trích yếu đã nhập.
</t>
  </si>
  <si>
    <t xml:space="preserve">1. Click vào "Nhập nội dung trích yếu"
2. Nhập nội dung trích yếu bằng chữ in hoa
</t>
  </si>
  <si>
    <t xml:space="preserve">1. Click vào "Nhập nội dung trích yếu"
2. Nhập nội dung trích yếu bằng chữ thường
</t>
  </si>
  <si>
    <t xml:space="preserve">1. Click vào "Nhập nội dung trích yếu"
2. Nhập nội dung trích yếu bằng cách viết hoa chữ cái đầu
</t>
  </si>
  <si>
    <t>1. Click vào textbox "Tìm kiếm đề xuất"
2. Bỏ trống không nhập</t>
  </si>
  <si>
    <t>Ngoại lệ: User click button “Quay lại”      -&gt; Usecase dừng lại</t>
  </si>
  <si>
    <t>Hệ thống hiển thị thông báo lỗi "Thiếu chữ ký, ý kiến"</t>
  </si>
  <si>
    <t>Button "Gửi đề xuất" - Thất bại do thiếu chữ ký, ý kiến</t>
  </si>
  <si>
    <t>Button "Gửi đề xuất" - Thành công</t>
  </si>
  <si>
    <t>1. Copy "UC01_Tạo đề xuất 14"
2. Click "Gửi đề xuất"</t>
  </si>
  <si>
    <t>Button "Gửi đề xuất" - Thất bại do thiếu chữ ký</t>
  </si>
  <si>
    <t>Button "Gửi đề xuất" - Thất bại do thiếu ý kiến</t>
  </si>
  <si>
    <t>1. Copy "UC01_Tạo đề xuất 14"
2. Click chữ ký -&gt; Nhập chữ ký và điều chỉnh vị trí, kích thước cho phù hợp
3. Click "Gửi đề xuất"</t>
  </si>
  <si>
    <t>1. Copy "UC01_Tạo đề xuất 14"
2. Click ý kiến -&gt; Nhập ý kiến và điều chỉnh vị trí, kích thước cho phù hợp
3. Click "Gửi đề xuất"</t>
  </si>
  <si>
    <t>1. Copy "UC01_Tạo đề xuất 14"
2. Click chữ ký -&gt; Nhập chữ ký và điều chỉnh vị trí, kích thước cho phù hợp
3. Click ý kiến -&gt; Nhập ý kiến và điều chỉnh vị trí, kích thước cho phù hợp
4. Click "Gửi đề xuất"
5. Gửi đề xuất đã tạo cho người tiếp theo
6. Trạng thái đề xuất chuyển thành "Đang xử lý"</t>
  </si>
  <si>
    <t>Hệ thống hiển thị thông báo lỗi "Thiếu chữ ký"</t>
  </si>
  <si>
    <t>Hệ thống hiển thị thông báo lỗi "Thiếu ý kiến"</t>
  </si>
  <si>
    <t>1.Đề xuất đã tạo được gửi cho người tiếp theo trong quy trình đề xuất
2.Hệ thống hiển thị trạng thái đề xuất thành "Đang xử lý"</t>
  </si>
  <si>
    <t xml:space="preserve">1. Click vào Text button trạng thái "Cần xử lý"
2. Hệ thống hiển thị màn hình trạng thái đã chọn
3. Chọn 1 đề xuất
4. Click "Gửi đề xuất"
</t>
  </si>
  <si>
    <t>1. Click vào Text button trạng thái "Cần xử lý"
2. Hệ thống hiển thị màn hình trạng thái đã chọn
3. Chọn 1 đề xuất
4. Click ý kiến -&gt; Nhập ý kiến và điều chỉnh vị trí, kích thước cho phù hợp
5. Click "Gửi đề xuất"</t>
  </si>
  <si>
    <t>1. Click vào Text button trạng thái "Cần xử lý"
2. Hệ thống hiển thị màn hình trạng thái đã chọn
3. Chọn 1 đề xuất
4. Click chữ ký -&gt; Nhập chữ ký và điều chỉnh vị trí, kích thước cho phù hợp
5. Click "Gửi đề xuất"</t>
  </si>
  <si>
    <t>1. Click vào Text button trạng thái "Cần xử lý"
2. Hệ thống hiển thị màn hình trạng thái đã chọn
3. Chọn 1 đề xuất
4. Click chữ ký -&gt; Nhập chữ ký và điều chỉnh vị trí, kích thước cho phù hợp
5. Click ý kiến -&gt; Nhập ý kiến và điều chỉnh vị trí, kích thước cho phù hợp
6. Click "Gửi đề xuất"
7. Đề xuất được gửi tới người tiếp theo trong quy trình</t>
  </si>
  <si>
    <t>Tại giao diện user, hệ thống hiển thị các loại đề xuất đã có bao gồm cả loại đề xuất vừa thêm</t>
  </si>
  <si>
    <t>Nhập loại đề xuất bằng chữ in hoa</t>
  </si>
  <si>
    <t>Textbox "Loại đề xuất" - Chữ in hoa</t>
  </si>
  <si>
    <t>Textbox "Loại đề xuất" - Chữ thường</t>
  </si>
  <si>
    <t>Textbox "Loại đề xuất" - Viết hoa chữ cái đầu</t>
  </si>
  <si>
    <t>Textbox "Loại đề xuất" - Số</t>
  </si>
  <si>
    <t>Textbox "Loại đề xuất" - Ký tự đặc biệt</t>
  </si>
  <si>
    <t>Textbox "Loại đề xuất" - 1 ký tự</t>
  </si>
  <si>
    <t>Textbox "Loại đề xuất" - N ký tự</t>
  </si>
  <si>
    <t>Nhập loại đề xuất bằng chữ thường</t>
  </si>
  <si>
    <t>Nhập loại đề xuất bằng cách viết hoa chữ cái đầu</t>
  </si>
  <si>
    <t>Nhập loại đề xuất bằng số</t>
  </si>
  <si>
    <t>Nhập loại đề xuất bằng ký tự đặc biệt</t>
  </si>
  <si>
    <t>Nhập loại đề xuất có 1 ký tự</t>
  </si>
  <si>
    <t>Nhập loại đề xuất có N ký tự</t>
  </si>
  <si>
    <t>Textbox "Nơi lưu trữ" - Chữ in hoa</t>
  </si>
  <si>
    <t>Textbox "Nơi lưu trữ" - Chữ thường</t>
  </si>
  <si>
    <t>Textbox "Nơi lưu trữ" - Viết hoa chữ cái đầu</t>
  </si>
  <si>
    <t>Textbox "Nơi lưu trữ" - Số</t>
  </si>
  <si>
    <t>Textbox "Nơi lưu trữ" - Ký tự đặc biệt</t>
  </si>
  <si>
    <t>Textbox "Nơi lưu trữ" - 1 ký tự</t>
  </si>
  <si>
    <t>Textbox "Nơi lưu trữ" - N ký tự</t>
  </si>
  <si>
    <t>Nhập nơi lưu trữ bằng chữ in hoa</t>
  </si>
  <si>
    <t>Nhập nơi lưu bằng chữ Chữ thường</t>
  </si>
  <si>
    <t>Nhập nơi lưu bằng 1 ký ký tự</t>
  </si>
  <si>
    <t>Nhập nơi bằng số trữ bằng Số</t>
  </si>
  <si>
    <t>Nhập nơi lưu bằng cách viết hoa</t>
  </si>
  <si>
    <t>Nhập nơi lưu trữ bằng N ký tự</t>
  </si>
  <si>
    <t>Nhập nơi bằng số trữ bằng ký tự đặc biệt</t>
  </si>
  <si>
    <t>Hiển thị thông báo "Không tìm thấy nơi lưu trữ"</t>
  </si>
  <si>
    <t>Nơi lưu trữ đề xuất được hiển thị theo danh sách các nơi có chữa ký tự vừa được nhập</t>
  </si>
  <si>
    <t>Textbox "Tên bước" -  Chữ thường</t>
  </si>
  <si>
    <t>Textbox "Tên bước" -  Chữ in hoa</t>
  </si>
  <si>
    <t>Textbox "Tên bước" -  Viết hoa chữ cái đầu</t>
  </si>
  <si>
    <t>Textbox "Tên bước" -  Số</t>
  </si>
  <si>
    <t>Textbox "Tên bước" -  Ký tự đặc biệt</t>
  </si>
  <si>
    <t>Textbox "Tên bước" -  1 Ký tự</t>
  </si>
  <si>
    <t>Textbox "Tên bước" -  N ký tự</t>
  </si>
  <si>
    <t>Nhập tên bước xử lý bằng chữ in hoa</t>
  </si>
  <si>
    <t>Nhập tên bước xử lý bằng bước bằng chữ thường</t>
  </si>
  <si>
    <t>Nhập tên bước xử lý bằng cách viết hoa chữ cái đầu</t>
  </si>
  <si>
    <t>Nhập tên bước xử lý bằng 1 Ký tự</t>
  </si>
  <si>
    <t>Nhập tên bước xử lý bằng N ký tự</t>
  </si>
  <si>
    <t>Nhập tên bước xử lý bằng số</t>
  </si>
  <si>
    <t>Nhập tên bước xử lý bằng ký tự đặc biệt</t>
  </si>
  <si>
    <t xml:space="preserve">Bỏ trống textbox "Thời gian" </t>
  </si>
  <si>
    <t>Textbox "Thời gian" - Chữ in hoa</t>
  </si>
  <si>
    <t>Textbox "Thời gian" - Chữ thường</t>
  </si>
  <si>
    <t>Textbox "Thời gian" - Viết hoa chữ cái đầu</t>
  </si>
  <si>
    <t>Textbox "Thời gian" - Số</t>
  </si>
  <si>
    <t>Textbox "Thời gian" - Ký tự đặc biệt</t>
  </si>
  <si>
    <t>Textbox "Thời gian" - N ký tự</t>
  </si>
  <si>
    <t>Textbox "Thời gian" - 1 ký tự</t>
  </si>
  <si>
    <t>Nhập chữ in hoa vào textbox "Thời gian"</t>
  </si>
  <si>
    <t>Nhập chữ thường vào textbox "Thời gian"</t>
  </si>
  <si>
    <t>Nhập ký tự đặc biệt vào textbox "Thời gian"</t>
  </si>
  <si>
    <t>Nhập 1 ký tự vào textbox "Thời gian"</t>
  </si>
  <si>
    <t>Nhập N ký tự vào textbox "Thời gian"</t>
  </si>
  <si>
    <t>Nhập số vào textbox " Thời gian"</t>
  </si>
  <si>
    <t>Nhập chữ được viết hoa chữ cái đầu vào textbox "Thời gian"</t>
  </si>
  <si>
    <t>Hiển thị thông báo "Lỗi định dạng"</t>
  </si>
  <si>
    <t>Textbox "Người xử lý" - Chữ in hoa</t>
  </si>
  <si>
    <t>Textbox "Ghi chú" - Chữ in hoa</t>
  </si>
  <si>
    <t>Textbox "Người xử lý" - Chữ thường</t>
  </si>
  <si>
    <t>Textbox "Người xử lý" - Viết hoa chữ cái đầu</t>
  </si>
  <si>
    <t>Textbox "Người xử lý" - Số</t>
  </si>
  <si>
    <t>Textbox "Người xử lý" - Ký tự đặc biệt</t>
  </si>
  <si>
    <t>Textbox "Người xử lý" - 1 ký tự</t>
  </si>
  <si>
    <t>Textbox "Người xử lý" - N ký tự</t>
  </si>
  <si>
    <t>Textbox "Ghi chú" - Chữ thường</t>
  </si>
  <si>
    <t>Textbox "Ghi chú" - Viết hoa chữ cái đầu</t>
  </si>
  <si>
    <t>Textbox "Ghi chú" - Số</t>
  </si>
  <si>
    <t>Textbox "Ghi chú" - Ký tự đặc biệt</t>
  </si>
  <si>
    <t>Textbox "Ghi chú" - N ký tự</t>
  </si>
  <si>
    <t>Textbox "Ghi chú" - 1 ký tự</t>
  </si>
  <si>
    <t>Nhập người xử lý đề xuất bằng chữ in hoa</t>
  </si>
  <si>
    <t>Nhập người xử lý đề xuất bằng ký tự đặc biệt</t>
  </si>
  <si>
    <t>Nhập người xử lý đề xuất bằng N ký tự</t>
  </si>
  <si>
    <t>Nhập người xử lý đề xuất bằng số</t>
  </si>
  <si>
    <t>Nhập người xử lý đề xuất bằng 1 ký tự</t>
  </si>
  <si>
    <t>Nhập người xử lý đề xuất bằng cách viết hoa chữ cái đầu</t>
  </si>
  <si>
    <t>Nhập người xử lý đề xuất bằng chữ thường</t>
  </si>
  <si>
    <t>Hệ thống hiển thị thông báo "Không tìm thấy"</t>
  </si>
  <si>
    <t>Hệ thống hiển thị 1 danh sách những người xử lý có chứa ký tự đã nhập</t>
  </si>
  <si>
    <t>Nhập ghi chú cho người xử lý bằng chữ in hoa</t>
  </si>
  <si>
    <t>Nhập hiển thị ghi chú cho bằng chữ thường</t>
  </si>
  <si>
    <t>Nhập hiển thị ghi chú cho bằng số</t>
  </si>
  <si>
    <t>Nhập hiển thị ghi chú cho bằng ký tự đặc biệt</t>
  </si>
  <si>
    <t>Nhập hiển thị ghi chú cho bằng 1 ký tự</t>
  </si>
  <si>
    <t>Nhập hiển thị ghi chú cho bằng cách viết hoa chữ cái đầu</t>
  </si>
  <si>
    <t>Nhập hiển thị ghi chú cho bằng N ký tự</t>
  </si>
  <si>
    <t>1.3. Phi chức năng</t>
  </si>
  <si>
    <t>2.3. Phi chức năng</t>
  </si>
  <si>
    <t>Bug list</t>
  </si>
  <si>
    <t>Defect ID</t>
  </si>
  <si>
    <t>Module/Function</t>
  </si>
  <si>
    <t>Title</t>
  </si>
  <si>
    <t>Description</t>
  </si>
  <si>
    <t>QC Activity</t>
  </si>
  <si>
    <t>Severity</t>
  </si>
  <si>
    <t>Priority</t>
  </si>
  <si>
    <t>Status</t>
  </si>
  <si>
    <t>Created Date</t>
  </si>
  <si>
    <t>Assigned to</t>
  </si>
  <si>
    <t>Corrective Action</t>
  </si>
  <si>
    <t>Evidence</t>
  </si>
  <si>
    <t>Unit Test</t>
  </si>
  <si>
    <t>Serious</t>
  </si>
  <si>
    <t>High</t>
  </si>
  <si>
    <t>Assigned</t>
  </si>
  <si>
    <t>ABCD</t>
  </si>
  <si>
    <t>Kiểm tra lại code và sửa lại</t>
  </si>
  <si>
    <r>
      <t xml:space="preserve">Các bước thực hiện:
</t>
    </r>
    <r>
      <rPr>
        <sz val="10"/>
        <rFont val="Tahoma"/>
        <family val="2"/>
      </rPr>
      <t>1. Tại màn hình "Thêm mới đề xuất"
2. Chọn quy trình "Đề xuất tạm ứng"
3. Chọn dự án "Khối văn phòng công ty"
4. Tại ô nội dung trích yếu nhập "xét duyệt tăng lương bộ phận thi công"
5. Nhập chữ ký hoặc ý kiến
6. Click "Lưu thay đổi"
7. Hiển thị đề xuất được lưu</t>
    </r>
    <r>
      <rPr>
        <i/>
        <sz val="10"/>
        <color indexed="17"/>
        <rFont val="Tahoma"/>
        <family val="2"/>
      </rPr>
      <t xml:space="preserve">
Kết quả mong đợi:
</t>
    </r>
    <r>
      <rPr>
        <sz val="10"/>
        <rFont val="Tahoma"/>
        <family val="2"/>
      </rPr>
      <t>Hệ thống hiển thị đề xuất được lưu</t>
    </r>
    <r>
      <rPr>
        <i/>
        <sz val="10"/>
        <color indexed="17"/>
        <rFont val="Tahoma"/>
        <family val="2"/>
      </rPr>
      <t xml:space="preserve">
Kết quả thực tế:
</t>
    </r>
    <r>
      <rPr>
        <sz val="10"/>
        <rFont val="Tahoma"/>
        <family val="2"/>
      </rPr>
      <t>Không tìm thấy button "Lưu thay đổi" trên giao diện "Thêm mới đề xuất"</t>
    </r>
  </si>
  <si>
    <t>Stability (Sự ổn định)</t>
  </si>
  <si>
    <t>Kiểm tra nhiều người đăng nhập cùng 1 lúc</t>
  </si>
  <si>
    <t xml:space="preserve">Đăng nhập vào hệ thống
</t>
  </si>
  <si>
    <t>Scalability (Khả năng mở rộng)</t>
  </si>
  <si>
    <t>Response time (Tốc độ phản hồi)</t>
  </si>
  <si>
    <t xml:space="preserve">Đăng nhập vào hệ thống-&gt; Chọn đề xuất muốn tải về/ xóa đi
</t>
  </si>
  <si>
    <t>Có 2 trường hợp:
1. Thành công-&gt; Màn hình ‘Quản lý đề xuất’ sẽ được hiển thị
2. Thất bại-&gt; Màn hình hiện thông báo " Không thể truy cập do quá tải"</t>
  </si>
  <si>
    <t>Kiểm tra tính năng tải về/xóa đi với 1 lượng lớn user</t>
  </si>
  <si>
    <t>Có 2 trường hợp:
1. Truy cập thành công-&gt; Hiển thị trang chủ
2. Truy cập thất bại-&gt; Out ra khỏi trang web và hiển thị thông báo "Lỗi trang do có nhiều người truy cập"</t>
  </si>
  <si>
    <t>Nhiều người tạo đề xuất cùng 1 lúc</t>
  </si>
  <si>
    <t xml:space="preserve">1. Tại màn hình "Quản lý đề xuất"
2. Click "Tạo đề xuất"
3. Nhập các thông tin cần thiết
</t>
  </si>
  <si>
    <t>Kiểm tra nhiều người click vào "Thêm mới đề xuất" cùng 1 lúc</t>
  </si>
  <si>
    <t xml:space="preserve">1.Đăng nhập vào hệ thống
2. Click "Thêm mới đề xuất"
</t>
  </si>
  <si>
    <t>Có 2 trường hợp:
1. Truy cập thành công-&gt; Hiển thị trang "Thêm mới đề xuất"
2. Truy cập thất bại-&gt; Out ra khỏi trang web và hiển thị thông báo "Lỗi trang do có nhiều người truy cập"</t>
  </si>
  <si>
    <t>Nhiều người xử lý đề xuất cùng 1 lúc</t>
  </si>
  <si>
    <t>Có 2 trường hợp:
1. Thành công-&gt; Hệ thống hiển thị trạng thái đề xuất thành "Đang xử lý"
2. Thất bại-&gt; Màn hình hiện thông báo " Đã có lỗi xảy ra do quá tải"</t>
  </si>
  <si>
    <t>Kiểm tra tính năng "Xử lý đề xuất" với 1 lượng lớn user</t>
  </si>
  <si>
    <t>Tại màn hình "Thêm mới đề xuất"
1. Click vào Text button trạng thái "Cần xử lý"
2. Hệ thống hiển thị màn hình trạng thái đã chọn
3. Chọn 1 đề xuất
4. Click chữ ký -&gt; Nhập chữ ký và điều chỉnh vị trí, kích thước cho phù hợp
5. Click ý kiến -&gt; Nhập ý kiến và điều chỉnh vị trí, kích thước cho phù hợp
6. Click "Gửi đề xuất"
7. Đề xuất được gửi tới người tiếp theo trong quy trình</t>
  </si>
  <si>
    <t xml:space="preserve">Tại màn hình "Thêm mới đề xuất"
1. Click vào Text button trạng thái 1 trạng thái bất kỳ
</t>
  </si>
  <si>
    <t>Có 2 trường hợp:
1. Nhập-xuất thành công-&gt; Hiển thị danh sách các đề xuất được chọn
2. Nhập-xuất thất bại-&gt; Hiển thị thông báo "Không thể hiển thị do dữ liệu truy cập quá lớn"</t>
  </si>
  <si>
    <t>Có 2 trường hợp:
1. Nhập-xuất thành công-&gt; Đề xuất được tải về/xóa đi thành công
2. Nhập-xuất thất bại-&gt; Hiển thị thông báo "Không thể tải về/xóa đi do dữ liệu truy cập quá lớn"</t>
  </si>
  <si>
    <t>25/05/2024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</si>
</sst>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6">
    <font>
      <sz val="11"/>
      <color theme="1"/>
      <name val="Calibri"/>
      <scheme val="minor"/>
    </font>
    <font>
      <u/>
      <sz val="11"/>
      <color theme="10"/>
      <name val="Calibri"/>
      <scheme val="minor"/>
    </font>
    <font>
      <sz val="8"/>
      <name val="Calibri"/>
      <scheme val="minor"/>
    </font>
    <font>
      <b/>
      <sz val="12"/>
      <color theme="1"/>
      <name val="Times New Roman"/>
      <family val="1"/>
    </font>
    <font>
      <sz val="12"/>
      <color theme="1"/>
      <name val="Times New Roman"/>
      <family val="1"/>
    </font>
    <font>
      <sz val="12"/>
      <name val="Times New Roman"/>
      <family val="1"/>
    </font>
    <font>
      <sz val="12"/>
      <color rgb="FFFF0000"/>
      <name val="Times New Roman"/>
      <family val="1"/>
    </font>
    <font>
      <sz val="12"/>
      <color rgb="FF000000"/>
      <name val="Times New Roman"/>
      <family val="1"/>
    </font>
    <font>
      <i/>
      <sz val="12"/>
      <color rgb="FF008000"/>
      <name val="Times New Roman"/>
      <family val="1"/>
    </font>
    <font>
      <i/>
      <sz val="12"/>
      <color rgb="FFFF0000"/>
      <name val="Times New Roman"/>
      <family val="1"/>
    </font>
    <font>
      <b/>
      <sz val="12"/>
      <color rgb="FF000000"/>
      <name val="Times New Roman"/>
      <family val="1"/>
    </font>
    <font>
      <b/>
      <sz val="12"/>
      <color rgb="FFFF0000"/>
      <name val="Times New Roman"/>
      <family val="1"/>
    </font>
    <font>
      <b/>
      <sz val="12"/>
      <color rgb="FFFFFFFF"/>
      <name val="Times New Roman"/>
      <family val="1"/>
    </font>
    <font>
      <u/>
      <sz val="12"/>
      <color theme="10"/>
      <name val="Times New Roman"/>
      <family val="1"/>
    </font>
    <font>
      <b/>
      <sz val="12"/>
      <color rgb="FF993300"/>
      <name val="Times New Roman"/>
      <family val="1"/>
    </font>
    <font>
      <sz val="12"/>
      <color rgb="FFFFFFFF"/>
      <name val="Times New Roman"/>
      <family val="1"/>
    </font>
    <font>
      <b/>
      <sz val="12"/>
      <color rgb="FF0000FF"/>
      <name val="Times New Roman"/>
      <family val="1"/>
    </font>
    <font>
      <b/>
      <sz val="18"/>
      <color rgb="FF000000"/>
      <name val="Times New Roman"/>
      <family val="1"/>
    </font>
    <font>
      <sz val="18"/>
      <name val="Times New Roman"/>
      <family val="1"/>
    </font>
    <font>
      <b/>
      <sz val="12"/>
      <name val="Times New Roman"/>
      <family val="1"/>
    </font>
    <font>
      <b/>
      <sz val="12"/>
      <name val="Arial"/>
      <family val="2"/>
    </font>
    <font>
      <b/>
      <sz val="10"/>
      <color indexed="9"/>
      <name val="Tahoma"/>
      <family val="2"/>
    </font>
    <font>
      <sz val="11"/>
      <name val="ＭＳ Ｐゴシック"/>
      <charset val="128"/>
    </font>
    <font>
      <sz val="10"/>
      <name val="Tahoma"/>
      <family val="2"/>
    </font>
    <font>
      <i/>
      <sz val="10"/>
      <color indexed="17"/>
      <name val="Tahoma"/>
      <family val="2"/>
    </font>
    <font>
      <sz val="8"/>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indexed="18"/>
        <bgColor indexed="64"/>
      </patternFill>
    </fill>
    <fill>
      <patternFill patternType="solid">
        <fgColor indexed="9"/>
        <bgColor indexed="26"/>
      </patternFill>
    </fill>
  </fills>
  <borders count="4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8"/>
      </left>
      <right/>
      <top style="thin">
        <color indexed="64"/>
      </top>
      <bottom style="thin">
        <color indexed="64"/>
      </bottom>
      <diagonal/>
    </border>
    <border>
      <left style="thin">
        <color indexed="8"/>
      </left>
      <right style="thin">
        <color indexed="8"/>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2" fillId="0" borderId="11"/>
  </cellStyleXfs>
  <cellXfs count="141">
    <xf numFmtId="0" fontId="0" fillId="0" borderId="0" xfId="0"/>
    <xf numFmtId="164" fontId="3" fillId="2" borderId="22" xfId="0" applyNumberFormat="1" applyFont="1" applyFill="1" applyBorder="1" applyAlignment="1">
      <alignment horizontal="left" vertical="top" wrapText="1"/>
    </xf>
    <xf numFmtId="164" fontId="4" fillId="2" borderId="1" xfId="0" applyNumberFormat="1" applyFont="1" applyFill="1" applyBorder="1" applyAlignment="1">
      <alignment horizontal="center" vertical="center" wrapText="1"/>
    </xf>
    <xf numFmtId="14" fontId="4" fillId="2" borderId="1" xfId="0" applyNumberFormat="1" applyFont="1" applyFill="1" applyBorder="1" applyAlignment="1">
      <alignment horizontal="left" vertical="top" wrapText="1"/>
    </xf>
    <xf numFmtId="164" fontId="4" fillId="2" borderId="1" xfId="0" applyNumberFormat="1" applyFont="1" applyFill="1" applyBorder="1" applyAlignment="1">
      <alignment horizontal="lef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top"/>
    </xf>
    <xf numFmtId="0" fontId="4" fillId="0" borderId="0" xfId="0" applyFont="1"/>
    <xf numFmtId="164" fontId="3" fillId="2" borderId="24" xfId="0" applyNumberFormat="1" applyFont="1" applyFill="1" applyBorder="1" applyAlignment="1">
      <alignment horizontal="left" vertical="top" wrapText="1"/>
    </xf>
    <xf numFmtId="164" fontId="8" fillId="2" borderId="1" xfId="0" applyNumberFormat="1" applyFont="1" applyFill="1" applyBorder="1" applyAlignment="1">
      <alignment horizontal="center" vertical="center" wrapText="1"/>
    </xf>
    <xf numFmtId="14" fontId="8" fillId="2" borderId="1" xfId="0" applyNumberFormat="1" applyFont="1" applyFill="1" applyBorder="1" applyAlignment="1">
      <alignment horizontal="left" vertical="top" wrapText="1"/>
    </xf>
    <xf numFmtId="164" fontId="8" fillId="2" borderId="1" xfId="0" applyNumberFormat="1" applyFont="1" applyFill="1" applyBorder="1" applyAlignment="1">
      <alignment horizontal="left" vertical="top" wrapText="1"/>
    </xf>
    <xf numFmtId="0" fontId="10" fillId="2" borderId="1" xfId="0" applyFont="1" applyFill="1" applyBorder="1" applyAlignment="1">
      <alignment horizontal="left" vertical="top"/>
    </xf>
    <xf numFmtId="0" fontId="10" fillId="2" borderId="25" xfId="0" applyFont="1" applyFill="1" applyBorder="1" applyAlignment="1">
      <alignment horizontal="center" vertical="top"/>
    </xf>
    <xf numFmtId="0" fontId="10" fillId="2" borderId="5" xfId="0" applyFont="1" applyFill="1" applyBorder="1" applyAlignment="1">
      <alignment horizontal="center" vertical="top" wrapText="1"/>
    </xf>
    <xf numFmtId="0" fontId="10" fillId="2" borderId="26" xfId="0" applyFont="1" applyFill="1" applyBorder="1" applyAlignment="1">
      <alignment horizontal="center" vertical="top" wrapText="1"/>
    </xf>
    <xf numFmtId="0" fontId="10" fillId="2" borderId="1" xfId="0" applyFont="1" applyFill="1" applyBorder="1" applyAlignment="1">
      <alignment horizontal="left" vertical="top" wrapText="1"/>
    </xf>
    <xf numFmtId="14" fontId="10" fillId="2" borderId="1" xfId="0" applyNumberFormat="1" applyFont="1" applyFill="1" applyBorder="1" applyAlignment="1">
      <alignment horizontal="left" vertical="top" wrapText="1"/>
    </xf>
    <xf numFmtId="0" fontId="7" fillId="2" borderId="25" xfId="0" applyFont="1" applyFill="1" applyBorder="1" applyAlignment="1">
      <alignment horizontal="center" vertical="top"/>
    </xf>
    <xf numFmtId="0" fontId="7" fillId="2" borderId="5" xfId="0" applyFont="1" applyFill="1" applyBorder="1" applyAlignment="1">
      <alignment horizontal="center" vertical="top" wrapText="1"/>
    </xf>
    <xf numFmtId="0" fontId="7" fillId="2" borderId="26" xfId="0" applyFont="1" applyFill="1" applyBorder="1" applyAlignment="1">
      <alignment horizontal="center" vertical="top" wrapText="1"/>
    </xf>
    <xf numFmtId="0" fontId="7" fillId="2" borderId="27" xfId="0" applyFont="1" applyFill="1" applyBorder="1" applyAlignment="1">
      <alignment horizontal="center" vertical="top"/>
    </xf>
    <xf numFmtId="0" fontId="7" fillId="2" borderId="28" xfId="0" applyFont="1" applyFill="1" applyBorder="1" applyAlignment="1">
      <alignment horizontal="center" vertical="top" wrapText="1"/>
    </xf>
    <xf numFmtId="0" fontId="7" fillId="2" borderId="29" xfId="0" applyFont="1" applyFill="1" applyBorder="1" applyAlignment="1">
      <alignment horizontal="center" vertical="top" wrapText="1"/>
    </xf>
    <xf numFmtId="9" fontId="11" fillId="2" borderId="30" xfId="0" applyNumberFormat="1" applyFont="1" applyFill="1" applyBorder="1" applyAlignment="1">
      <alignment horizontal="center" vertical="top"/>
    </xf>
    <xf numFmtId="3" fontId="7" fillId="2" borderId="31" xfId="0" applyNumberFormat="1" applyFont="1" applyFill="1" applyBorder="1" applyAlignment="1">
      <alignment horizontal="left" vertical="top" wrapText="1"/>
    </xf>
    <xf numFmtId="3" fontId="7" fillId="2" borderId="1" xfId="0" applyNumberFormat="1" applyFont="1" applyFill="1" applyBorder="1" applyAlignment="1">
      <alignment horizontal="left" vertical="top" wrapText="1"/>
    </xf>
    <xf numFmtId="14" fontId="7" fillId="2" borderId="1" xfId="0" applyNumberFormat="1" applyFont="1" applyFill="1" applyBorder="1" applyAlignment="1">
      <alignment horizontal="left" vertical="top" wrapText="1"/>
    </xf>
    <xf numFmtId="0" fontId="7" fillId="2" borderId="1" xfId="0" applyFont="1" applyFill="1" applyBorder="1" applyAlignment="1">
      <alignment horizontal="left" vertical="top" wrapText="1"/>
    </xf>
    <xf numFmtId="164" fontId="12" fillId="3" borderId="28" xfId="0" applyNumberFormat="1" applyFont="1" applyFill="1" applyBorder="1" applyAlignment="1">
      <alignment horizontal="left" vertical="top" wrapText="1"/>
    </xf>
    <xf numFmtId="164" fontId="12" fillId="3" borderId="28" xfId="0" applyNumberFormat="1" applyFont="1" applyFill="1" applyBorder="1" applyAlignment="1">
      <alignment horizontal="center" vertical="center" wrapText="1"/>
    </xf>
    <xf numFmtId="14" fontId="12" fillId="3" borderId="28" xfId="0" applyNumberFormat="1" applyFont="1" applyFill="1" applyBorder="1" applyAlignment="1">
      <alignment horizontal="center" vertical="center" wrapText="1"/>
    </xf>
    <xf numFmtId="0" fontId="12" fillId="3" borderId="28"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3" fillId="4" borderId="34" xfId="0" applyNumberFormat="1" applyFont="1" applyFill="1" applyBorder="1" applyAlignment="1">
      <alignment horizontal="left" vertical="top"/>
    </xf>
    <xf numFmtId="164" fontId="3" fillId="4" borderId="35" xfId="0" applyNumberFormat="1" applyFont="1" applyFill="1" applyBorder="1" applyAlignment="1">
      <alignment horizontal="left" vertical="top"/>
    </xf>
    <xf numFmtId="164" fontId="3" fillId="4" borderId="35" xfId="0" applyNumberFormat="1" applyFont="1" applyFill="1" applyBorder="1" applyAlignment="1">
      <alignment horizontal="left" vertical="top" wrapText="1"/>
    </xf>
    <xf numFmtId="164" fontId="4" fillId="4" borderId="35" xfId="0" applyNumberFormat="1" applyFont="1" applyFill="1" applyBorder="1" applyAlignment="1">
      <alignment horizontal="center" vertical="center"/>
    </xf>
    <xf numFmtId="14" fontId="4" fillId="4" borderId="35" xfId="0" applyNumberFormat="1" applyFont="1" applyFill="1" applyBorder="1" applyAlignment="1">
      <alignment horizontal="center" vertical="center"/>
    </xf>
    <xf numFmtId="0" fontId="4" fillId="4" borderId="37"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4" fillId="0" borderId="5" xfId="0" applyNumberFormat="1" applyFont="1" applyBorder="1" applyAlignment="1">
      <alignment horizontal="center" vertical="center" wrapText="1"/>
    </xf>
    <xf numFmtId="0" fontId="4" fillId="0" borderId="5" xfId="0" applyFont="1" applyBorder="1" applyAlignment="1">
      <alignment horizontal="left" vertical="top" wrapText="1"/>
    </xf>
    <xf numFmtId="0" fontId="4" fillId="0" borderId="28" xfId="0" applyFont="1" applyBorder="1" applyAlignment="1">
      <alignment horizontal="left" vertical="top" wrapText="1"/>
    </xf>
    <xf numFmtId="0" fontId="4" fillId="0" borderId="26" xfId="0" quotePrefix="1" applyFont="1" applyBorder="1" applyAlignment="1">
      <alignment horizontal="left" vertical="top" wrapText="1"/>
    </xf>
    <xf numFmtId="164" fontId="4" fillId="0" borderId="28" xfId="0" applyNumberFormat="1" applyFont="1" applyBorder="1" applyAlignment="1">
      <alignment horizontal="center" vertical="center" wrapText="1"/>
    </xf>
    <xf numFmtId="14" fontId="6" fillId="0" borderId="28" xfId="0" applyNumberFormat="1" applyFont="1" applyBorder="1" applyAlignment="1">
      <alignment horizontal="center" vertical="center" wrapText="1"/>
    </xf>
    <xf numFmtId="0" fontId="4" fillId="0" borderId="28" xfId="0" applyFont="1" applyBorder="1" applyAlignment="1">
      <alignment horizontal="center" vertical="center" wrapText="1"/>
    </xf>
    <xf numFmtId="0" fontId="4" fillId="0" borderId="0" xfId="0" applyFont="1" applyAlignment="1">
      <alignment vertical="top"/>
    </xf>
    <xf numFmtId="0" fontId="4" fillId="0" borderId="28" xfId="0" quotePrefix="1" applyFont="1" applyBorder="1" applyAlignment="1">
      <alignment vertical="top" wrapText="1"/>
    </xf>
    <xf numFmtId="0" fontId="4" fillId="0" borderId="33" xfId="0" applyFont="1" applyBorder="1" applyAlignment="1">
      <alignment horizontal="center" vertical="center" wrapText="1"/>
    </xf>
    <xf numFmtId="0" fontId="4" fillId="0" borderId="33" xfId="0" applyFont="1" applyBorder="1" applyAlignment="1">
      <alignment horizontal="left" vertical="top" wrapText="1"/>
    </xf>
    <xf numFmtId="0" fontId="4" fillId="0" borderId="32" xfId="0" applyFont="1" applyBorder="1" applyAlignment="1">
      <alignment vertical="top" wrapText="1"/>
    </xf>
    <xf numFmtId="164" fontId="4" fillId="5" borderId="33" xfId="0" applyNumberFormat="1" applyFont="1" applyFill="1" applyBorder="1" applyAlignment="1">
      <alignment horizontal="center" vertical="center" wrapText="1"/>
    </xf>
    <xf numFmtId="164" fontId="4" fillId="0" borderId="32" xfId="0" applyNumberFormat="1" applyFont="1" applyBorder="1" applyAlignment="1">
      <alignment horizontal="center" vertical="center" wrapText="1"/>
    </xf>
    <xf numFmtId="0" fontId="4" fillId="0" borderId="33" xfId="0" applyFont="1" applyBorder="1" applyAlignment="1">
      <alignment horizontal="left" vertical="top"/>
    </xf>
    <xf numFmtId="0" fontId="4" fillId="0" borderId="26" xfId="0" applyFont="1" applyBorder="1" applyAlignment="1">
      <alignment horizontal="left" vertical="top" wrapText="1"/>
    </xf>
    <xf numFmtId="0" fontId="4" fillId="0" borderId="34" xfId="0" applyFont="1" applyBorder="1" applyAlignment="1">
      <alignment horizontal="left" vertical="top" wrapText="1"/>
    </xf>
    <xf numFmtId="0" fontId="4" fillId="0" borderId="5" xfId="0" applyFont="1" applyBorder="1" applyAlignment="1">
      <alignment vertical="top" wrapText="1"/>
    </xf>
    <xf numFmtId="0" fontId="4" fillId="0" borderId="7" xfId="0" applyFont="1" applyBorder="1" applyAlignment="1">
      <alignment vertical="top" wrapText="1"/>
    </xf>
    <xf numFmtId="0" fontId="4" fillId="0" borderId="38" xfId="0" applyFont="1" applyBorder="1" applyAlignment="1">
      <alignment horizontal="left" vertical="top" wrapText="1"/>
    </xf>
    <xf numFmtId="164" fontId="4" fillId="5" borderId="38" xfId="0" applyNumberFormat="1" applyFont="1" applyFill="1" applyBorder="1" applyAlignment="1">
      <alignment horizontal="center" vertical="center" wrapText="1"/>
    </xf>
    <xf numFmtId="0" fontId="4" fillId="0" borderId="33" xfId="0" applyFont="1" applyBorder="1" applyAlignment="1">
      <alignment vertical="top" wrapText="1"/>
    </xf>
    <xf numFmtId="164" fontId="4" fillId="0" borderId="38" xfId="0" applyNumberFormat="1" applyFont="1" applyBorder="1" applyAlignment="1">
      <alignment horizontal="center" vertical="center" wrapText="1"/>
    </xf>
    <xf numFmtId="0" fontId="4" fillId="0" borderId="6" xfId="0" applyFont="1" applyBorder="1" applyAlignment="1">
      <alignment horizontal="left" vertical="top" wrapText="1"/>
    </xf>
    <xf numFmtId="0" fontId="4" fillId="0" borderId="38" xfId="0" applyFont="1" applyBorder="1" applyAlignment="1">
      <alignment vertical="top" wrapText="1"/>
    </xf>
    <xf numFmtId="0" fontId="4" fillId="0" borderId="38" xfId="0" applyFont="1" applyBorder="1" applyAlignment="1">
      <alignment horizontal="left" vertical="top"/>
    </xf>
    <xf numFmtId="164" fontId="4" fillId="0" borderId="33" xfId="0" applyNumberFormat="1" applyFont="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horizontal="center" vertical="center"/>
    </xf>
    <xf numFmtId="14" fontId="4" fillId="0" borderId="0" xfId="0" applyNumberFormat="1" applyFont="1"/>
    <xf numFmtId="0" fontId="4" fillId="0" borderId="0" xfId="0" applyFont="1" applyAlignment="1">
      <alignment horizontal="center" vertical="center" wrapText="1"/>
    </xf>
    <xf numFmtId="0" fontId="4" fillId="0" borderId="5" xfId="0" quotePrefix="1" applyFont="1" applyBorder="1" applyAlignment="1">
      <alignment vertical="top" wrapText="1"/>
    </xf>
    <xf numFmtId="0" fontId="5" fillId="0" borderId="28" xfId="0" quotePrefix="1" applyFont="1" applyBorder="1" applyAlignment="1">
      <alignment horizontal="left" vertical="top" wrapText="1"/>
    </xf>
    <xf numFmtId="164" fontId="4" fillId="0" borderId="36" xfId="0" applyNumberFormat="1" applyFont="1" applyBorder="1" applyAlignment="1">
      <alignment horizontal="center" vertical="center" wrapText="1"/>
    </xf>
    <xf numFmtId="0" fontId="4" fillId="0" borderId="36" xfId="0" applyFont="1" applyBorder="1" applyAlignment="1">
      <alignment horizontal="left" vertical="top" wrapText="1"/>
    </xf>
    <xf numFmtId="0" fontId="4" fillId="5" borderId="33" xfId="0" applyFont="1" applyFill="1" applyBorder="1" applyAlignment="1">
      <alignment horizontal="left" vertical="top" wrapText="1"/>
    </xf>
    <xf numFmtId="0" fontId="4" fillId="0" borderId="28" xfId="0" applyFont="1" applyBorder="1" applyAlignment="1">
      <alignment vertical="top" wrapText="1"/>
    </xf>
    <xf numFmtId="164" fontId="4" fillId="2" borderId="1" xfId="0" applyNumberFormat="1" applyFont="1" applyFill="1" applyBorder="1"/>
    <xf numFmtId="164" fontId="3" fillId="2" borderId="1" xfId="0" applyNumberFormat="1" applyFont="1" applyFill="1" applyBorder="1"/>
    <xf numFmtId="15" fontId="4" fillId="2" borderId="1" xfId="0" applyNumberFormat="1" applyFont="1" applyFill="1" applyBorder="1"/>
    <xf numFmtId="164" fontId="14" fillId="2" borderId="5" xfId="0" applyNumberFormat="1" applyFont="1" applyFill="1" applyBorder="1" applyAlignment="1">
      <alignment horizontal="left" vertical="center"/>
    </xf>
    <xf numFmtId="164" fontId="14" fillId="2" borderId="5" xfId="0" applyNumberFormat="1" applyFont="1" applyFill="1" applyBorder="1" applyAlignment="1">
      <alignment vertical="center"/>
    </xf>
    <xf numFmtId="164" fontId="14" fillId="2" borderId="1" xfId="0" applyNumberFormat="1" applyFont="1" applyFill="1" applyBorder="1"/>
    <xf numFmtId="164" fontId="8" fillId="2" borderId="1" xfId="0" applyNumberFormat="1" applyFont="1" applyFill="1" applyBorder="1"/>
    <xf numFmtId="164" fontId="4" fillId="2" borderId="12" xfId="0" applyNumberFormat="1" applyFont="1" applyFill="1" applyBorder="1"/>
    <xf numFmtId="164" fontId="12" fillId="3" borderId="13" xfId="0" applyNumberFormat="1" applyFont="1" applyFill="1" applyBorder="1" applyAlignment="1">
      <alignment horizontal="center"/>
    </xf>
    <xf numFmtId="164" fontId="12" fillId="3" borderId="14" xfId="0" applyNumberFormat="1" applyFont="1" applyFill="1" applyBorder="1" applyAlignment="1">
      <alignment horizontal="center"/>
    </xf>
    <xf numFmtId="164" fontId="12" fillId="3" borderId="14" xfId="0" applyNumberFormat="1" applyFont="1" applyFill="1" applyBorder="1" applyAlignment="1">
      <alignment horizontal="center" wrapText="1"/>
    </xf>
    <xf numFmtId="164" fontId="12" fillId="3" borderId="15" xfId="0" applyNumberFormat="1" applyFont="1" applyFill="1" applyBorder="1" applyAlignment="1">
      <alignment horizontal="center"/>
    </xf>
    <xf numFmtId="164" fontId="12" fillId="3" borderId="16" xfId="0" applyNumberFormat="1" applyFont="1" applyFill="1" applyBorder="1" applyAlignment="1">
      <alignment horizontal="center" wrapText="1"/>
    </xf>
    <xf numFmtId="1" fontId="4" fillId="0" borderId="17" xfId="0" applyNumberFormat="1" applyFont="1" applyBorder="1" applyAlignment="1">
      <alignment horizontal="center"/>
    </xf>
    <xf numFmtId="0" fontId="13" fillId="0" borderId="11" xfId="1" quotePrefix="1" applyFont="1" applyBorder="1"/>
    <xf numFmtId="1" fontId="4" fillId="0" borderId="18" xfId="0" applyNumberFormat="1" applyFont="1" applyBorder="1" applyAlignment="1">
      <alignment horizontal="center" vertical="center"/>
    </xf>
    <xf numFmtId="164" fontId="13" fillId="0" borderId="18" xfId="1" applyNumberFormat="1" applyFont="1" applyBorder="1"/>
    <xf numFmtId="164" fontId="13" fillId="0" borderId="18" xfId="0" applyNumberFormat="1" applyFont="1" applyBorder="1"/>
    <xf numFmtId="164" fontId="15" fillId="3" borderId="19" xfId="0" applyNumberFormat="1" applyFont="1" applyFill="1" applyBorder="1" applyAlignment="1">
      <alignment horizontal="center"/>
    </xf>
    <xf numFmtId="164" fontId="12" fillId="3" borderId="20" xfId="0" applyNumberFormat="1" applyFont="1" applyFill="1" applyBorder="1"/>
    <xf numFmtId="1" fontId="15" fillId="3" borderId="20" xfId="0" applyNumberFormat="1" applyFont="1" applyFill="1" applyBorder="1" applyAlignment="1">
      <alignment horizontal="center"/>
    </xf>
    <xf numFmtId="1" fontId="15" fillId="3" borderId="21" xfId="0" applyNumberFormat="1" applyFont="1" applyFill="1" applyBorder="1" applyAlignment="1">
      <alignment horizontal="center"/>
    </xf>
    <xf numFmtId="164" fontId="4" fillId="2" borderId="1" xfId="0" applyNumberFormat="1" applyFont="1" applyFill="1" applyBorder="1" applyAlignment="1">
      <alignment horizontal="center"/>
    </xf>
    <xf numFmtId="10"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4" fontId="14" fillId="2" borderId="1" xfId="0" applyNumberFormat="1" applyFont="1" applyFill="1" applyBorder="1" applyAlignment="1">
      <alignment horizontal="left"/>
    </xf>
    <xf numFmtId="2" fontId="16" fillId="2" borderId="1" xfId="0" applyNumberFormat="1" applyFont="1" applyFill="1" applyBorder="1" applyAlignment="1">
      <alignment horizontal="right" wrapText="1"/>
    </xf>
    <xf numFmtId="164" fontId="7" fillId="2" borderId="1" xfId="0" applyNumberFormat="1" applyFont="1" applyFill="1" applyBorder="1" applyAlignment="1">
      <alignment horizontal="center" wrapText="1"/>
    </xf>
    <xf numFmtId="0" fontId="4" fillId="0" borderId="26" xfId="0" applyFont="1" applyBorder="1" applyAlignment="1">
      <alignment vertical="top" wrapText="1"/>
    </xf>
    <xf numFmtId="0" fontId="4" fillId="0" borderId="8" xfId="0" applyFont="1" applyBorder="1" applyAlignment="1">
      <alignment horizontal="left" vertical="top" wrapText="1"/>
    </xf>
    <xf numFmtId="0" fontId="5" fillId="0" borderId="33" xfId="1" applyFont="1" applyBorder="1" applyAlignment="1">
      <alignment horizontal="left" vertical="top" wrapText="1"/>
    </xf>
    <xf numFmtId="0" fontId="20"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vertical="top" wrapText="1"/>
    </xf>
    <xf numFmtId="0" fontId="20" fillId="0" borderId="39" xfId="0" applyFont="1" applyBorder="1" applyAlignment="1">
      <alignment horizontal="center" vertical="center" wrapText="1"/>
    </xf>
    <xf numFmtId="0" fontId="21" fillId="6" borderId="33" xfId="0" applyFont="1" applyFill="1" applyBorder="1" applyAlignment="1">
      <alignment horizontal="center" vertical="center" wrapText="1"/>
    </xf>
    <xf numFmtId="0" fontId="24" fillId="7" borderId="33" xfId="0" applyFont="1" applyFill="1" applyBorder="1" applyAlignment="1">
      <alignment horizontal="left" vertical="top" wrapText="1"/>
    </xf>
    <xf numFmtId="0" fontId="0" fillId="0" borderId="33" xfId="0" applyBorder="1" applyAlignment="1">
      <alignment vertical="top" wrapText="1"/>
    </xf>
    <xf numFmtId="164" fontId="4" fillId="2" borderId="2" xfId="0" applyNumberFormat="1" applyFont="1" applyFill="1" applyBorder="1" applyAlignment="1">
      <alignment horizontal="left"/>
    </xf>
    <xf numFmtId="0" fontId="5" fillId="0" borderId="4" xfId="0" applyFont="1" applyBorder="1"/>
    <xf numFmtId="164" fontId="14" fillId="2" borderId="2" xfId="0" applyNumberFormat="1" applyFont="1" applyFill="1" applyBorder="1" applyAlignment="1">
      <alignment horizontal="left"/>
    </xf>
    <xf numFmtId="164" fontId="14" fillId="2" borderId="2" xfId="0" applyNumberFormat="1" applyFont="1" applyFill="1" applyBorder="1" applyAlignment="1">
      <alignment horizontal="left" vertical="center"/>
    </xf>
    <xf numFmtId="164" fontId="8" fillId="2" borderId="2" xfId="0" applyNumberFormat="1" applyFont="1" applyFill="1" applyBorder="1" applyAlignment="1">
      <alignment vertical="top"/>
    </xf>
    <xf numFmtId="0" fontId="5" fillId="0" borderId="3" xfId="0" applyFont="1" applyBorder="1"/>
    <xf numFmtId="164" fontId="17" fillId="2" borderId="9" xfId="0" applyNumberFormat="1" applyFont="1" applyFill="1" applyBorder="1" applyAlignment="1">
      <alignment horizontal="center" vertical="center"/>
    </xf>
    <xf numFmtId="0" fontId="18" fillId="0" borderId="10" xfId="0" applyFont="1" applyBorder="1" applyAlignment="1">
      <alignment vertical="center"/>
    </xf>
    <xf numFmtId="0" fontId="18" fillId="0" borderId="11" xfId="0" applyFont="1" applyBorder="1" applyAlignment="1">
      <alignment vertical="center"/>
    </xf>
    <xf numFmtId="164" fontId="11" fillId="2" borderId="2" xfId="0" applyNumberFormat="1" applyFont="1" applyFill="1" applyBorder="1" applyAlignment="1">
      <alignment horizontal="left" vertical="center"/>
    </xf>
    <xf numFmtId="164" fontId="8" fillId="2" borderId="2" xfId="0" applyNumberFormat="1" applyFont="1" applyFill="1" applyBorder="1" applyAlignment="1">
      <alignment horizontal="left"/>
    </xf>
    <xf numFmtId="164" fontId="3" fillId="2" borderId="2" xfId="0" applyNumberFormat="1" applyFont="1" applyFill="1" applyBorder="1" applyAlignment="1">
      <alignment horizontal="left"/>
    </xf>
    <xf numFmtId="0" fontId="19" fillId="0" borderId="4" xfId="0" applyFont="1" applyBorder="1"/>
    <xf numFmtId="164" fontId="4" fillId="2" borderId="2" xfId="0" applyNumberFormat="1" applyFont="1" applyFill="1" applyBorder="1" applyAlignment="1">
      <alignment horizontal="left" vertical="top" wrapText="1"/>
    </xf>
    <xf numFmtId="0" fontId="5" fillId="0" borderId="23" xfId="0" applyFont="1" applyBorder="1"/>
    <xf numFmtId="164" fontId="4" fillId="0" borderId="2" xfId="0" applyNumberFormat="1" applyFont="1" applyBorder="1" applyAlignment="1">
      <alignment horizontal="left" vertical="top" wrapText="1"/>
    </xf>
    <xf numFmtId="164" fontId="9" fillId="2" borderId="2" xfId="0" applyNumberFormat="1" applyFont="1" applyFill="1" applyBorder="1" applyAlignment="1">
      <alignment horizontal="left" vertical="top" wrapText="1"/>
    </xf>
    <xf numFmtId="0" fontId="20" fillId="0" borderId="11" xfId="0" applyFont="1" applyBorder="1" applyAlignment="1">
      <alignment horizontal="center" vertical="center" wrapText="1"/>
    </xf>
    <xf numFmtId="0" fontId="20" fillId="0" borderId="39" xfId="0" applyFont="1" applyBorder="1" applyAlignment="1">
      <alignment horizontal="center" vertical="center" wrapText="1"/>
    </xf>
    <xf numFmtId="14" fontId="24" fillId="7" borderId="40" xfId="0" applyNumberFormat="1" applyFont="1" applyFill="1" applyBorder="1" applyAlignment="1">
      <alignment horizontal="left" vertical="top" wrapText="1"/>
    </xf>
    <xf numFmtId="0" fontId="23" fillId="7" borderId="41" xfId="2" applyFont="1" applyFill="1" applyBorder="1" applyAlignment="1">
      <alignment horizontal="center" vertical="center" wrapText="1"/>
    </xf>
    <xf numFmtId="0" fontId="24" fillId="7" borderId="41" xfId="0" applyFont="1" applyFill="1" applyBorder="1" applyAlignment="1">
      <alignment horizontal="center" vertical="center" wrapText="1"/>
    </xf>
    <xf numFmtId="0" fontId="24" fillId="7" borderId="41" xfId="2" applyFont="1" applyFill="1" applyBorder="1" applyAlignment="1">
      <alignment horizontal="left" vertical="top" wrapText="1"/>
    </xf>
    <xf numFmtId="0" fontId="24" fillId="7" borderId="41" xfId="0" applyFont="1" applyFill="1" applyBorder="1" applyAlignment="1">
      <alignment horizontal="left" vertical="top" wrapText="1"/>
    </xf>
  </cellXfs>
  <cellStyles count="3">
    <cellStyle name="Hyperlink" xfId="1" builtinId="8"/>
    <cellStyle name="Normal" xfId="0" builtinId="0"/>
    <cellStyle name="Normal_Sheet1" xfId="2" xr:uid="{9540A77D-91E7-4949-82C1-02F4C9140C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Báo</a:t>
            </a:r>
            <a:r>
              <a:rPr lang="en-US" baseline="0"/>
              <a:t> cáo kết quả Test Case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TestReport!$C$11</c:f>
              <c:strCache>
                <c:ptCount val="1"/>
                <c:pt idx="0">
                  <c:v>UC01_Tạo đề xuất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ext>
              </c:extLst>
              <c:f>TestReport!$D$10:$G$10</c:f>
              <c:strCache>
                <c:ptCount val="4"/>
                <c:pt idx="0">
                  <c:v>Pass</c:v>
                </c:pt>
                <c:pt idx="1">
                  <c:v>Fail</c:v>
                </c:pt>
                <c:pt idx="2">
                  <c:v>NT</c:v>
                </c:pt>
                <c:pt idx="3">
                  <c:v>N/A</c:v>
                </c:pt>
              </c:strCache>
            </c:strRef>
          </c:cat>
          <c:val>
            <c:numRef>
              <c:extLst>
                <c:ext xmlns:c15="http://schemas.microsoft.com/office/drawing/2012/chart" uri="{02D57815-91ED-43cb-92C2-25804820EDAC}">
                  <c15:fullRef>
                    <c15:sqref>TestReport!$D$11:$H$11</c15:sqref>
                  </c15:fullRef>
                </c:ext>
              </c:extLst>
              <c:f>TestReport!$D$11:$G$11</c:f>
              <c:numCache>
                <c:formatCode>0</c:formatCode>
                <c:ptCount val="4"/>
                <c:pt idx="0">
                  <c:v>56</c:v>
                </c:pt>
                <c:pt idx="1">
                  <c:v>1</c:v>
                </c:pt>
                <c:pt idx="2">
                  <c:v>0</c:v>
                </c:pt>
                <c:pt idx="3">
                  <c:v>2</c:v>
                </c:pt>
              </c:numCache>
            </c:numRef>
          </c:val>
          <c:extLst>
            <c:ext xmlns:c16="http://schemas.microsoft.com/office/drawing/2014/chart" uri="{C3380CC4-5D6E-409C-BE32-E72D297353CC}">
              <c16:uniqueId val="{00000000-E8A9-407B-AAE4-47D21032AE11}"/>
            </c:ext>
          </c:extLst>
        </c:ser>
        <c:ser>
          <c:idx val="1"/>
          <c:order val="1"/>
          <c:tx>
            <c:strRef>
              <c:f>TestReport!$C$12</c:f>
              <c:strCache>
                <c:ptCount val="1"/>
                <c:pt idx="0">
                  <c:v>UC02_Xử lý đề xuất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ext>
              </c:extLst>
              <c:f>TestReport!$D$10:$G$10</c:f>
              <c:strCache>
                <c:ptCount val="4"/>
                <c:pt idx="0">
                  <c:v>Pass</c:v>
                </c:pt>
                <c:pt idx="1">
                  <c:v>Fail</c:v>
                </c:pt>
                <c:pt idx="2">
                  <c:v>NT</c:v>
                </c:pt>
                <c:pt idx="3">
                  <c:v>N/A</c:v>
                </c:pt>
              </c:strCache>
            </c:strRef>
          </c:cat>
          <c:val>
            <c:numRef>
              <c:extLst>
                <c:ext xmlns:c15="http://schemas.microsoft.com/office/drawing/2012/chart" uri="{02D57815-91ED-43cb-92C2-25804820EDAC}">
                  <c15:fullRef>
                    <c15:sqref>TestReport!$D$12:$H$12</c15:sqref>
                  </c15:fullRef>
                </c:ext>
              </c:extLst>
              <c:f>TestReport!$D$12:$G$12</c:f>
              <c:numCache>
                <c:formatCode>0</c:formatCode>
                <c:ptCount val="4"/>
                <c:pt idx="0">
                  <c:v>71</c:v>
                </c:pt>
                <c:pt idx="1">
                  <c:v>0</c:v>
                </c:pt>
                <c:pt idx="2">
                  <c:v>0</c:v>
                </c:pt>
                <c:pt idx="3">
                  <c:v>0</c:v>
                </c:pt>
              </c:numCache>
            </c:numRef>
          </c:val>
          <c:extLst>
            <c:ext xmlns:c16="http://schemas.microsoft.com/office/drawing/2014/chart" uri="{C3380CC4-5D6E-409C-BE32-E72D297353CC}">
              <c16:uniqueId val="{00000001-E8A9-407B-AAE4-47D21032AE11}"/>
            </c:ext>
          </c:extLst>
        </c:ser>
        <c:dLbls>
          <c:dLblPos val="ctr"/>
          <c:showLegendKey val="0"/>
          <c:showVal val="1"/>
          <c:showCatName val="0"/>
          <c:showSerName val="0"/>
          <c:showPercent val="0"/>
          <c:showBubbleSize val="0"/>
        </c:dLbls>
        <c:gapWidth val="219"/>
        <c:overlap val="-27"/>
        <c:axId val="1555527903"/>
        <c:axId val="1555503359"/>
        <c:extLst>
          <c:ext xmlns:c15="http://schemas.microsoft.com/office/drawing/2012/chart" uri="{02D57815-91ED-43cb-92C2-25804820EDAC}">
            <c15:filteredBarSeries>
              <c15:ser>
                <c:idx val="2"/>
                <c:order val="2"/>
                <c:tx>
                  <c:strRef>
                    <c:extLst>
                      <c:ext uri="{02D57815-91ED-43cb-92C2-25804820EDAC}">
                        <c15:formulaRef>
                          <c15:sqref>TestReport!$C$13</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uri="{02D57815-91ED-43cb-92C2-25804820EDAC}">
                        <c15:fullRef>
                          <c15:sqref>TestReport!$D$13:$H$13</c15:sqref>
                        </c15:fullRef>
                        <c15:formulaRef>
                          <c15:sqref>TestReport!$D$13:$G$13</c15:sqref>
                        </c15:formulaRef>
                      </c:ext>
                    </c:extLst>
                    <c:numCache>
                      <c:formatCode>0</c:formatCode>
                      <c:ptCount val="4"/>
                    </c:numCache>
                  </c:numRef>
                </c:val>
                <c:extLst>
                  <c:ext xmlns:c16="http://schemas.microsoft.com/office/drawing/2014/chart" uri="{C3380CC4-5D6E-409C-BE32-E72D297353CC}">
                    <c16:uniqueId val="{00000002-E8A9-407B-AAE4-47D21032AE1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TestReport!$C$14</c15:sqref>
                        </c15:formulaRef>
                      </c:ext>
                    </c:extLst>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xmlns:c15="http://schemas.microsoft.com/office/drawing/2012/chart" uri="{02D57815-91ED-43cb-92C2-25804820EDAC}">
                        <c15:fullRef>
                          <c15:sqref>TestReport!$D$14:$H$14</c15:sqref>
                        </c15:fullRef>
                        <c15:formulaRef>
                          <c15:sqref>TestReport!$D$14:$G$14</c15:sqref>
                        </c15:formulaRef>
                      </c:ext>
                    </c:extLst>
                    <c:numCache>
                      <c:formatCode>0</c:formatCode>
                      <c:ptCount val="4"/>
                    </c:numCache>
                  </c:numRef>
                </c:val>
                <c:extLst xmlns:c15="http://schemas.microsoft.com/office/drawing/2012/chart">
                  <c:ext xmlns:c16="http://schemas.microsoft.com/office/drawing/2014/chart" uri="{C3380CC4-5D6E-409C-BE32-E72D297353CC}">
                    <c16:uniqueId val="{00000003-E8A9-407B-AAE4-47D21032AE1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TestReport!$C$15</c15:sqref>
                        </c15:formulaRef>
                      </c:ext>
                    </c:extLst>
                    <c:strCache>
                      <c:ptCount val="1"/>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xmlns:c15="http://schemas.microsoft.com/office/drawing/2012/chart" uri="{02D57815-91ED-43cb-92C2-25804820EDAC}">
                        <c15:fullRef>
                          <c15:sqref>TestReport!$D$15:$H$15</c15:sqref>
                        </c15:fullRef>
                        <c15:formulaRef>
                          <c15:sqref>TestReport!$D$15:$G$15</c15:sqref>
                        </c15:formulaRef>
                      </c:ext>
                    </c:extLst>
                    <c:numCache>
                      <c:formatCode>0</c:formatCode>
                      <c:ptCount val="4"/>
                    </c:numCache>
                  </c:numRef>
                </c:val>
                <c:extLst xmlns:c15="http://schemas.microsoft.com/office/drawing/2012/chart">
                  <c:ext xmlns:c16="http://schemas.microsoft.com/office/drawing/2014/chart" uri="{C3380CC4-5D6E-409C-BE32-E72D297353CC}">
                    <c16:uniqueId val="{00000004-E8A9-407B-AAE4-47D21032AE1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TestReport!$C$16</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xmlns:c15="http://schemas.microsoft.com/office/drawing/2012/chart" uri="{02D57815-91ED-43cb-92C2-25804820EDAC}">
                        <c15:fullRef>
                          <c15:sqref>TestReport!$D$16:$H$16</c15:sqref>
                        </c15:fullRef>
                        <c15:formulaRef>
                          <c15:sqref>TestReport!$D$16:$G$16</c15:sqref>
                        </c15:formulaRef>
                      </c:ext>
                    </c:extLst>
                    <c:numCache>
                      <c:formatCode>0</c:formatCode>
                      <c:ptCount val="4"/>
                    </c:numCache>
                  </c:numRef>
                </c:val>
                <c:extLst xmlns:c15="http://schemas.microsoft.com/office/drawing/2012/chart">
                  <c:ext xmlns:c16="http://schemas.microsoft.com/office/drawing/2014/chart" uri="{C3380CC4-5D6E-409C-BE32-E72D297353CC}">
                    <c16:uniqueId val="{00000005-E8A9-407B-AAE4-47D21032AE1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TestReport!$C$17</c15:sqref>
                        </c15:formulaRef>
                      </c:ext>
                    </c:extLst>
                    <c:strCache>
                      <c:ptCount val="1"/>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xmlns:c15="http://schemas.microsoft.com/office/drawing/2012/chart" uri="{02D57815-91ED-43cb-92C2-25804820EDAC}">
                        <c15:fullRef>
                          <c15:sqref>TestReport!$D$17:$H$17</c15:sqref>
                        </c15:fullRef>
                        <c15:formulaRef>
                          <c15:sqref>TestReport!$D$17:$G$17</c15:sqref>
                        </c15:formulaRef>
                      </c:ext>
                    </c:extLst>
                    <c:numCache>
                      <c:formatCode>0</c:formatCode>
                      <c:ptCount val="4"/>
                    </c:numCache>
                  </c:numRef>
                </c:val>
                <c:extLst xmlns:c15="http://schemas.microsoft.com/office/drawing/2012/chart">
                  <c:ext xmlns:c16="http://schemas.microsoft.com/office/drawing/2014/chart" uri="{C3380CC4-5D6E-409C-BE32-E72D297353CC}">
                    <c16:uniqueId val="{00000006-E8A9-407B-AAE4-47D21032AE11}"/>
                  </c:ext>
                </c:extLst>
              </c15:ser>
            </c15:filteredBarSeries>
          </c:ext>
        </c:extLst>
      </c:barChart>
      <c:lineChart>
        <c:grouping val="standard"/>
        <c:varyColors val="0"/>
        <c:dLbls>
          <c:dLblPos val="ctr"/>
          <c:showLegendKey val="0"/>
          <c:showVal val="1"/>
          <c:showCatName val="0"/>
          <c:showSerName val="0"/>
          <c:showPercent val="0"/>
          <c:showBubbleSize val="0"/>
        </c:dLbls>
        <c:marker val="1"/>
        <c:smooth val="0"/>
        <c:axId val="1555527903"/>
        <c:axId val="1555503359"/>
        <c:extLst>
          <c:ext xmlns:c15="http://schemas.microsoft.com/office/drawing/2012/chart" uri="{02D57815-91ED-43cb-92C2-25804820EDAC}">
            <c15:filteredLineSeries>
              <c15:ser>
                <c:idx val="7"/>
                <c:order val="7"/>
                <c:tx>
                  <c:strRef>
                    <c:extLst>
                      <c:ext uri="{02D57815-91ED-43cb-92C2-25804820EDAC}">
                        <c15:formulaRef>
                          <c15:sqref>TestReport!$C$18</c15:sqref>
                        </c15:formulaRef>
                      </c:ext>
                    </c:extLst>
                    <c:strCache>
                      <c:ptCount val="1"/>
                      <c:pt idx="0">
                        <c:v>Sub total</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TestReport!$D$10:$H$10</c15:sqref>
                        </c15:fullRef>
                        <c15:formulaRef>
                          <c15:sqref>TestReport!$D$10:$G$10</c15:sqref>
                        </c15:formulaRef>
                      </c:ext>
                    </c:extLst>
                    <c:strCache>
                      <c:ptCount val="4"/>
                      <c:pt idx="0">
                        <c:v>Pass</c:v>
                      </c:pt>
                      <c:pt idx="1">
                        <c:v>Fail</c:v>
                      </c:pt>
                      <c:pt idx="2">
                        <c:v>NT</c:v>
                      </c:pt>
                      <c:pt idx="3">
                        <c:v>N/A</c:v>
                      </c:pt>
                    </c:strCache>
                  </c:strRef>
                </c:cat>
                <c:val>
                  <c:numRef>
                    <c:extLst>
                      <c:ext uri="{02D57815-91ED-43cb-92C2-25804820EDAC}">
                        <c15:fullRef>
                          <c15:sqref>TestReport!$D$18:$H$18</c15:sqref>
                        </c15:fullRef>
                        <c15:formulaRef>
                          <c15:sqref>TestReport!$D$18:$G$18</c15:sqref>
                        </c15:formulaRef>
                      </c:ext>
                    </c:extLst>
                    <c:numCache>
                      <c:formatCode>0</c:formatCode>
                      <c:ptCount val="4"/>
                      <c:pt idx="0">
                        <c:v>127</c:v>
                      </c:pt>
                      <c:pt idx="1">
                        <c:v>1</c:v>
                      </c:pt>
                      <c:pt idx="2">
                        <c:v>0</c:v>
                      </c:pt>
                      <c:pt idx="3">
                        <c:v>2</c:v>
                      </c:pt>
                    </c:numCache>
                  </c:numRef>
                </c:val>
                <c:smooth val="0"/>
                <c:extLst>
                  <c:ext xmlns:c16="http://schemas.microsoft.com/office/drawing/2014/chart" uri="{C3380CC4-5D6E-409C-BE32-E72D297353CC}">
                    <c16:uniqueId val="{00000007-E8A9-407B-AAE4-47D21032AE11}"/>
                  </c:ext>
                </c:extLst>
              </c15:ser>
            </c15:filteredLineSeries>
          </c:ext>
        </c:extLst>
      </c:lineChart>
      <c:catAx>
        <c:axId val="155552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03359"/>
        <c:crosses val="autoZero"/>
        <c:auto val="1"/>
        <c:lblAlgn val="ctr"/>
        <c:lblOffset val="100"/>
        <c:noMultiLvlLbl val="0"/>
      </c:catAx>
      <c:valAx>
        <c:axId val="1555503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2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hyperlink" Target="#'UC01_T&#7841;o &#273;&#7873; xu&#7845;t'!D25"/><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14.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2</xdr:col>
      <xdr:colOff>495299</xdr:colOff>
      <xdr:row>22</xdr:row>
      <xdr:rowOff>66674</xdr:rowOff>
    </xdr:from>
    <xdr:to>
      <xdr:col>7</xdr:col>
      <xdr:colOff>2457450</xdr:colOff>
      <xdr:row>49</xdr:row>
      <xdr:rowOff>123825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617220</xdr:colOff>
      <xdr:row>27</xdr:row>
      <xdr:rowOff>182880</xdr:rowOff>
    </xdr:from>
    <xdr:to>
      <xdr:col>3</xdr:col>
      <xdr:colOff>1653540</xdr:colOff>
      <xdr:row>27</xdr:row>
      <xdr:rowOff>447655</xdr:rowOff>
    </xdr:to>
    <xdr:pic>
      <xdr:nvPicPr>
        <xdr:cNvPr id="4" name="Picture 3">
          <a:extLst>
            <a:ext uri="{FF2B5EF4-FFF2-40B4-BE49-F238E27FC236}">
              <a16:creationId xmlns:a16="http://schemas.microsoft.com/office/drawing/2014/main" id="{5C2446CC-B5DD-6213-527B-149209F7AC78}"/>
            </a:ext>
          </a:extLst>
        </xdr:cNvPr>
        <xdr:cNvPicPr>
          <a:picLocks noChangeAspect="1"/>
        </xdr:cNvPicPr>
      </xdr:nvPicPr>
      <xdr:blipFill>
        <a:blip xmlns:r="http://schemas.openxmlformats.org/officeDocument/2006/relationships" r:embed="rId1"/>
        <a:stretch>
          <a:fillRect/>
        </a:stretch>
      </xdr:blipFill>
      <xdr:spPr>
        <a:xfrm>
          <a:off x="5966460" y="5463540"/>
          <a:ext cx="1036320" cy="264775"/>
        </a:xfrm>
        <a:prstGeom prst="rect">
          <a:avLst/>
        </a:prstGeom>
      </xdr:spPr>
    </xdr:pic>
    <xdr:clientData/>
  </xdr:twoCellAnchor>
  <xdr:twoCellAnchor editAs="oneCell">
    <xdr:from>
      <xdr:col>3</xdr:col>
      <xdr:colOff>868680</xdr:colOff>
      <xdr:row>37</xdr:row>
      <xdr:rowOff>182880</xdr:rowOff>
    </xdr:from>
    <xdr:to>
      <xdr:col>3</xdr:col>
      <xdr:colOff>1649839</xdr:colOff>
      <xdr:row>37</xdr:row>
      <xdr:rowOff>440091</xdr:rowOff>
    </xdr:to>
    <xdr:pic>
      <xdr:nvPicPr>
        <xdr:cNvPr id="6" name="Picture 5">
          <a:extLst>
            <a:ext uri="{FF2B5EF4-FFF2-40B4-BE49-F238E27FC236}">
              <a16:creationId xmlns:a16="http://schemas.microsoft.com/office/drawing/2014/main" id="{4169D657-18F4-A643-C83B-745040BF21EA}"/>
            </a:ext>
          </a:extLst>
        </xdr:cNvPr>
        <xdr:cNvPicPr>
          <a:picLocks noChangeAspect="1"/>
        </xdr:cNvPicPr>
      </xdr:nvPicPr>
      <xdr:blipFill>
        <a:blip xmlns:r="http://schemas.openxmlformats.org/officeDocument/2006/relationships" r:embed="rId2"/>
        <a:stretch>
          <a:fillRect/>
        </a:stretch>
      </xdr:blipFill>
      <xdr:spPr>
        <a:xfrm>
          <a:off x="6217920" y="6469380"/>
          <a:ext cx="781159" cy="257211"/>
        </a:xfrm>
        <a:prstGeom prst="rect">
          <a:avLst/>
        </a:prstGeom>
      </xdr:spPr>
    </xdr:pic>
    <xdr:clientData/>
  </xdr:twoCellAnchor>
  <xdr:twoCellAnchor editAs="oneCell">
    <xdr:from>
      <xdr:col>3</xdr:col>
      <xdr:colOff>647700</xdr:colOff>
      <xdr:row>38</xdr:row>
      <xdr:rowOff>213360</xdr:rowOff>
    </xdr:from>
    <xdr:to>
      <xdr:col>3</xdr:col>
      <xdr:colOff>1724175</xdr:colOff>
      <xdr:row>38</xdr:row>
      <xdr:rowOff>422939</xdr:rowOff>
    </xdr:to>
    <xdr:pic>
      <xdr:nvPicPr>
        <xdr:cNvPr id="8" name="Picture 7">
          <a:extLst>
            <a:ext uri="{FF2B5EF4-FFF2-40B4-BE49-F238E27FC236}">
              <a16:creationId xmlns:a16="http://schemas.microsoft.com/office/drawing/2014/main" id="{D9B60E24-58F2-68DD-0CA5-FDB0E45B172C}"/>
            </a:ext>
          </a:extLst>
        </xdr:cNvPr>
        <xdr:cNvPicPr>
          <a:picLocks noChangeAspect="1"/>
        </xdr:cNvPicPr>
      </xdr:nvPicPr>
      <xdr:blipFill>
        <a:blip xmlns:r="http://schemas.openxmlformats.org/officeDocument/2006/relationships" r:embed="rId3"/>
        <a:stretch>
          <a:fillRect/>
        </a:stretch>
      </xdr:blipFill>
      <xdr:spPr>
        <a:xfrm>
          <a:off x="5996940" y="7170420"/>
          <a:ext cx="1076475" cy="209579"/>
        </a:xfrm>
        <a:prstGeom prst="rect">
          <a:avLst/>
        </a:prstGeom>
      </xdr:spPr>
    </xdr:pic>
    <xdr:clientData/>
  </xdr:twoCellAnchor>
  <xdr:twoCellAnchor editAs="oneCell">
    <xdr:from>
      <xdr:col>3</xdr:col>
      <xdr:colOff>1859280</xdr:colOff>
      <xdr:row>40</xdr:row>
      <xdr:rowOff>30480</xdr:rowOff>
    </xdr:from>
    <xdr:to>
      <xdr:col>3</xdr:col>
      <xdr:colOff>2164123</xdr:colOff>
      <xdr:row>40</xdr:row>
      <xdr:rowOff>287691</xdr:rowOff>
    </xdr:to>
    <xdr:pic>
      <xdr:nvPicPr>
        <xdr:cNvPr id="9" name="Picture 8">
          <a:extLst>
            <a:ext uri="{FF2B5EF4-FFF2-40B4-BE49-F238E27FC236}">
              <a16:creationId xmlns:a16="http://schemas.microsoft.com/office/drawing/2014/main" id="{2BA7FE27-4605-BE60-136D-71846EB2A325}"/>
            </a:ext>
          </a:extLst>
        </xdr:cNvPr>
        <xdr:cNvPicPr>
          <a:picLocks noChangeAspect="1"/>
        </xdr:cNvPicPr>
      </xdr:nvPicPr>
      <xdr:blipFill>
        <a:blip xmlns:r="http://schemas.openxmlformats.org/officeDocument/2006/relationships" r:embed="rId4"/>
        <a:stretch>
          <a:fillRect/>
        </a:stretch>
      </xdr:blipFill>
      <xdr:spPr>
        <a:xfrm>
          <a:off x="7208520" y="23416260"/>
          <a:ext cx="304843" cy="257211"/>
        </a:xfrm>
        <a:prstGeom prst="rect">
          <a:avLst/>
        </a:prstGeom>
      </xdr:spPr>
    </xdr:pic>
    <xdr:clientData/>
  </xdr:twoCellAnchor>
  <xdr:twoCellAnchor editAs="oneCell">
    <xdr:from>
      <xdr:col>3</xdr:col>
      <xdr:colOff>1524000</xdr:colOff>
      <xdr:row>41</xdr:row>
      <xdr:rowOff>22860</xdr:rowOff>
    </xdr:from>
    <xdr:to>
      <xdr:col>3</xdr:col>
      <xdr:colOff>1800264</xdr:colOff>
      <xdr:row>41</xdr:row>
      <xdr:rowOff>289597</xdr:rowOff>
    </xdr:to>
    <xdr:pic>
      <xdr:nvPicPr>
        <xdr:cNvPr id="11" name="Picture 10">
          <a:extLst>
            <a:ext uri="{FF2B5EF4-FFF2-40B4-BE49-F238E27FC236}">
              <a16:creationId xmlns:a16="http://schemas.microsoft.com/office/drawing/2014/main" id="{BD066737-8934-77EF-F177-EC02E9E6AC7A}"/>
            </a:ext>
          </a:extLst>
        </xdr:cNvPr>
        <xdr:cNvPicPr>
          <a:picLocks noChangeAspect="1"/>
        </xdr:cNvPicPr>
      </xdr:nvPicPr>
      <xdr:blipFill>
        <a:blip xmlns:r="http://schemas.openxmlformats.org/officeDocument/2006/relationships" r:embed="rId5"/>
        <a:stretch>
          <a:fillRect/>
        </a:stretch>
      </xdr:blipFill>
      <xdr:spPr>
        <a:xfrm>
          <a:off x="6873240" y="24201120"/>
          <a:ext cx="276264" cy="266737"/>
        </a:xfrm>
        <a:prstGeom prst="rect">
          <a:avLst/>
        </a:prstGeom>
      </xdr:spPr>
    </xdr:pic>
    <xdr:clientData/>
  </xdr:twoCellAnchor>
  <xdr:twoCellAnchor editAs="oneCell">
    <xdr:from>
      <xdr:col>3</xdr:col>
      <xdr:colOff>891540</xdr:colOff>
      <xdr:row>42</xdr:row>
      <xdr:rowOff>30480</xdr:rowOff>
    </xdr:from>
    <xdr:to>
      <xdr:col>3</xdr:col>
      <xdr:colOff>1139225</xdr:colOff>
      <xdr:row>42</xdr:row>
      <xdr:rowOff>278165</xdr:rowOff>
    </xdr:to>
    <xdr:pic>
      <xdr:nvPicPr>
        <xdr:cNvPr id="16" name="Picture 15">
          <a:extLst>
            <a:ext uri="{FF2B5EF4-FFF2-40B4-BE49-F238E27FC236}">
              <a16:creationId xmlns:a16="http://schemas.microsoft.com/office/drawing/2014/main" id="{C73E5707-2E8E-F4FD-6553-E0808F26496D}"/>
            </a:ext>
          </a:extLst>
        </xdr:cNvPr>
        <xdr:cNvPicPr>
          <a:picLocks noChangeAspect="1"/>
        </xdr:cNvPicPr>
      </xdr:nvPicPr>
      <xdr:blipFill>
        <a:blip xmlns:r="http://schemas.openxmlformats.org/officeDocument/2006/relationships" r:embed="rId6"/>
        <a:stretch>
          <a:fillRect/>
        </a:stretch>
      </xdr:blipFill>
      <xdr:spPr>
        <a:xfrm>
          <a:off x="6240780" y="24925020"/>
          <a:ext cx="247685" cy="247685"/>
        </a:xfrm>
        <a:prstGeom prst="rect">
          <a:avLst/>
        </a:prstGeom>
      </xdr:spPr>
    </xdr:pic>
    <xdr:clientData/>
  </xdr:twoCellAnchor>
  <xdr:twoCellAnchor editAs="oneCell">
    <xdr:from>
      <xdr:col>3</xdr:col>
      <xdr:colOff>960120</xdr:colOff>
      <xdr:row>42</xdr:row>
      <xdr:rowOff>632460</xdr:rowOff>
    </xdr:from>
    <xdr:to>
      <xdr:col>3</xdr:col>
      <xdr:colOff>1655542</xdr:colOff>
      <xdr:row>42</xdr:row>
      <xdr:rowOff>1470777</xdr:rowOff>
    </xdr:to>
    <xdr:pic>
      <xdr:nvPicPr>
        <xdr:cNvPr id="17" name="Picture 16">
          <a:extLst>
            <a:ext uri="{FF2B5EF4-FFF2-40B4-BE49-F238E27FC236}">
              <a16:creationId xmlns:a16="http://schemas.microsoft.com/office/drawing/2014/main" id="{B2E5DEA3-9D25-5412-D7B3-C46782357139}"/>
            </a:ext>
          </a:extLst>
        </xdr:cNvPr>
        <xdr:cNvPicPr>
          <a:picLocks noChangeAspect="1"/>
        </xdr:cNvPicPr>
      </xdr:nvPicPr>
      <xdr:blipFill>
        <a:blip xmlns:r="http://schemas.openxmlformats.org/officeDocument/2006/relationships" r:embed="rId7"/>
        <a:stretch>
          <a:fillRect/>
        </a:stretch>
      </xdr:blipFill>
      <xdr:spPr>
        <a:xfrm>
          <a:off x="6309360" y="25527000"/>
          <a:ext cx="695422" cy="838317"/>
        </a:xfrm>
        <a:prstGeom prst="rect">
          <a:avLst/>
        </a:prstGeom>
      </xdr:spPr>
    </xdr:pic>
    <xdr:clientData/>
  </xdr:twoCellAnchor>
  <xdr:twoCellAnchor editAs="oneCell">
    <xdr:from>
      <xdr:col>3</xdr:col>
      <xdr:colOff>1805940</xdr:colOff>
      <xdr:row>43</xdr:row>
      <xdr:rowOff>22860</xdr:rowOff>
    </xdr:from>
    <xdr:to>
      <xdr:col>3</xdr:col>
      <xdr:colOff>2260962</xdr:colOff>
      <xdr:row>43</xdr:row>
      <xdr:rowOff>342900</xdr:rowOff>
    </xdr:to>
    <xdr:pic>
      <xdr:nvPicPr>
        <xdr:cNvPr id="18" name="Picture 17">
          <a:extLst>
            <a:ext uri="{FF2B5EF4-FFF2-40B4-BE49-F238E27FC236}">
              <a16:creationId xmlns:a16="http://schemas.microsoft.com/office/drawing/2014/main" id="{A9659CC0-BD74-7CF0-4BF8-0AB3E0C77531}"/>
            </a:ext>
          </a:extLst>
        </xdr:cNvPr>
        <xdr:cNvPicPr>
          <a:picLocks noChangeAspect="1"/>
        </xdr:cNvPicPr>
      </xdr:nvPicPr>
      <xdr:blipFill>
        <a:blip xmlns:r="http://schemas.openxmlformats.org/officeDocument/2006/relationships" r:embed="rId8"/>
        <a:stretch>
          <a:fillRect/>
        </a:stretch>
      </xdr:blipFill>
      <xdr:spPr>
        <a:xfrm>
          <a:off x="7155180" y="27294840"/>
          <a:ext cx="455022" cy="320040"/>
        </a:xfrm>
        <a:prstGeom prst="rect">
          <a:avLst/>
        </a:prstGeom>
      </xdr:spPr>
    </xdr:pic>
    <xdr:clientData/>
  </xdr:twoCellAnchor>
  <xdr:twoCellAnchor editAs="oneCell">
    <xdr:from>
      <xdr:col>3</xdr:col>
      <xdr:colOff>1805940</xdr:colOff>
      <xdr:row>44</xdr:row>
      <xdr:rowOff>99060</xdr:rowOff>
    </xdr:from>
    <xdr:to>
      <xdr:col>3</xdr:col>
      <xdr:colOff>2215572</xdr:colOff>
      <xdr:row>44</xdr:row>
      <xdr:rowOff>241955</xdr:rowOff>
    </xdr:to>
    <xdr:pic>
      <xdr:nvPicPr>
        <xdr:cNvPr id="20" name="Picture 19">
          <a:extLst>
            <a:ext uri="{FF2B5EF4-FFF2-40B4-BE49-F238E27FC236}">
              <a16:creationId xmlns:a16="http://schemas.microsoft.com/office/drawing/2014/main" id="{04C445F3-04D4-0605-F7E0-68A89DC1A49E}"/>
            </a:ext>
          </a:extLst>
        </xdr:cNvPr>
        <xdr:cNvPicPr>
          <a:picLocks noChangeAspect="1"/>
        </xdr:cNvPicPr>
      </xdr:nvPicPr>
      <xdr:blipFill>
        <a:blip xmlns:r="http://schemas.openxmlformats.org/officeDocument/2006/relationships" r:embed="rId9"/>
        <a:stretch>
          <a:fillRect/>
        </a:stretch>
      </xdr:blipFill>
      <xdr:spPr>
        <a:xfrm>
          <a:off x="7155180" y="27965400"/>
          <a:ext cx="409632" cy="142895"/>
        </a:xfrm>
        <a:prstGeom prst="rect">
          <a:avLst/>
        </a:prstGeom>
      </xdr:spPr>
    </xdr:pic>
    <xdr:clientData/>
  </xdr:twoCellAnchor>
  <xdr:twoCellAnchor editAs="oneCell">
    <xdr:from>
      <xdr:col>4</xdr:col>
      <xdr:colOff>1813560</xdr:colOff>
      <xdr:row>20</xdr:row>
      <xdr:rowOff>60960</xdr:rowOff>
    </xdr:from>
    <xdr:to>
      <xdr:col>4</xdr:col>
      <xdr:colOff>2299403</xdr:colOff>
      <xdr:row>20</xdr:row>
      <xdr:rowOff>232434</xdr:rowOff>
    </xdr:to>
    <xdr:pic>
      <xdr:nvPicPr>
        <xdr:cNvPr id="21" name="Picture 20">
          <a:extLst>
            <a:ext uri="{FF2B5EF4-FFF2-40B4-BE49-F238E27FC236}">
              <a16:creationId xmlns:a16="http://schemas.microsoft.com/office/drawing/2014/main" id="{D06E8663-DBAA-7723-58C5-55433C84EEEF}"/>
            </a:ext>
          </a:extLst>
        </xdr:cNvPr>
        <xdr:cNvPicPr>
          <a:picLocks noChangeAspect="1"/>
        </xdr:cNvPicPr>
      </xdr:nvPicPr>
      <xdr:blipFill>
        <a:blip xmlns:r="http://schemas.openxmlformats.org/officeDocument/2006/relationships" r:embed="rId10"/>
        <a:stretch>
          <a:fillRect/>
        </a:stretch>
      </xdr:blipFill>
      <xdr:spPr>
        <a:xfrm>
          <a:off x="10081260" y="7818120"/>
          <a:ext cx="485843" cy="171474"/>
        </a:xfrm>
        <a:prstGeom prst="rect">
          <a:avLst/>
        </a:prstGeom>
      </xdr:spPr>
    </xdr:pic>
    <xdr:clientData/>
  </xdr:twoCellAnchor>
  <xdr:twoCellAnchor editAs="oneCell">
    <xdr:from>
      <xdr:col>4</xdr:col>
      <xdr:colOff>746760</xdr:colOff>
      <xdr:row>21</xdr:row>
      <xdr:rowOff>198120</xdr:rowOff>
    </xdr:from>
    <xdr:to>
      <xdr:col>4</xdr:col>
      <xdr:colOff>1937551</xdr:colOff>
      <xdr:row>21</xdr:row>
      <xdr:rowOff>445805</xdr:rowOff>
    </xdr:to>
    <xdr:pic>
      <xdr:nvPicPr>
        <xdr:cNvPr id="22" name="Picture 21">
          <a:extLst>
            <a:ext uri="{FF2B5EF4-FFF2-40B4-BE49-F238E27FC236}">
              <a16:creationId xmlns:a16="http://schemas.microsoft.com/office/drawing/2014/main" id="{3CC6C3CB-F572-BB26-9E3D-E91752C55DCA}"/>
            </a:ext>
          </a:extLst>
        </xdr:cNvPr>
        <xdr:cNvPicPr>
          <a:picLocks noChangeAspect="1"/>
        </xdr:cNvPicPr>
      </xdr:nvPicPr>
      <xdr:blipFill>
        <a:blip xmlns:r="http://schemas.openxmlformats.org/officeDocument/2006/relationships" r:embed="rId11"/>
        <a:stretch>
          <a:fillRect/>
        </a:stretch>
      </xdr:blipFill>
      <xdr:spPr>
        <a:xfrm>
          <a:off x="9014460" y="8290560"/>
          <a:ext cx="1190791" cy="247685"/>
        </a:xfrm>
        <a:prstGeom prst="rect">
          <a:avLst/>
        </a:prstGeom>
      </xdr:spPr>
    </xdr:pic>
    <xdr:clientData/>
  </xdr:twoCellAnchor>
  <xdr:twoCellAnchor editAs="oneCell">
    <xdr:from>
      <xdr:col>3</xdr:col>
      <xdr:colOff>944880</xdr:colOff>
      <xdr:row>45</xdr:row>
      <xdr:rowOff>60960</xdr:rowOff>
    </xdr:from>
    <xdr:to>
      <xdr:col>3</xdr:col>
      <xdr:colOff>1459302</xdr:colOff>
      <xdr:row>45</xdr:row>
      <xdr:rowOff>184802</xdr:rowOff>
    </xdr:to>
    <xdr:pic>
      <xdr:nvPicPr>
        <xdr:cNvPr id="23" name="Picture 22">
          <a:extLst>
            <a:ext uri="{FF2B5EF4-FFF2-40B4-BE49-F238E27FC236}">
              <a16:creationId xmlns:a16="http://schemas.microsoft.com/office/drawing/2014/main" id="{1A78B576-D2FE-8CCD-5C7B-854E0B083AA5}"/>
            </a:ext>
          </a:extLst>
        </xdr:cNvPr>
        <xdr:cNvPicPr>
          <a:picLocks noChangeAspect="1"/>
        </xdr:cNvPicPr>
      </xdr:nvPicPr>
      <xdr:blipFill>
        <a:blip xmlns:r="http://schemas.openxmlformats.org/officeDocument/2006/relationships" r:embed="rId12"/>
        <a:stretch>
          <a:fillRect/>
        </a:stretch>
      </xdr:blipFill>
      <xdr:spPr>
        <a:xfrm>
          <a:off x="6294120" y="28719780"/>
          <a:ext cx="514422" cy="123842"/>
        </a:xfrm>
        <a:prstGeom prst="rect">
          <a:avLst/>
        </a:prstGeom>
      </xdr:spPr>
    </xdr:pic>
    <xdr:clientData/>
  </xdr:twoCellAnchor>
  <xdr:twoCellAnchor editAs="oneCell">
    <xdr:from>
      <xdr:col>4</xdr:col>
      <xdr:colOff>914400</xdr:colOff>
      <xdr:row>10</xdr:row>
      <xdr:rowOff>655320</xdr:rowOff>
    </xdr:from>
    <xdr:to>
      <xdr:col>4</xdr:col>
      <xdr:colOff>1990875</xdr:colOff>
      <xdr:row>10</xdr:row>
      <xdr:rowOff>817268</xdr:rowOff>
    </xdr:to>
    <xdr:pic>
      <xdr:nvPicPr>
        <xdr:cNvPr id="24" name="Picture 23">
          <a:extLst>
            <a:ext uri="{FF2B5EF4-FFF2-40B4-BE49-F238E27FC236}">
              <a16:creationId xmlns:a16="http://schemas.microsoft.com/office/drawing/2014/main" id="{251B4672-B442-4AF5-03F0-4F773D6E6179}"/>
            </a:ext>
          </a:extLst>
        </xdr:cNvPr>
        <xdr:cNvPicPr>
          <a:picLocks noChangeAspect="1"/>
        </xdr:cNvPicPr>
      </xdr:nvPicPr>
      <xdr:blipFill>
        <a:blip xmlns:r="http://schemas.openxmlformats.org/officeDocument/2006/relationships" r:embed="rId13"/>
        <a:stretch>
          <a:fillRect/>
        </a:stretch>
      </xdr:blipFill>
      <xdr:spPr>
        <a:xfrm>
          <a:off x="9182100" y="2407920"/>
          <a:ext cx="1076475" cy="161948"/>
        </a:xfrm>
        <a:prstGeom prst="rect">
          <a:avLst/>
        </a:prstGeom>
      </xdr:spPr>
    </xdr:pic>
    <xdr:clientData/>
  </xdr:twoCellAnchor>
  <xdr:twoCellAnchor editAs="oneCell">
    <xdr:from>
      <xdr:col>4</xdr:col>
      <xdr:colOff>1196340</xdr:colOff>
      <xdr:row>23</xdr:row>
      <xdr:rowOff>662940</xdr:rowOff>
    </xdr:from>
    <xdr:to>
      <xdr:col>4</xdr:col>
      <xdr:colOff>2958711</xdr:colOff>
      <xdr:row>23</xdr:row>
      <xdr:rowOff>834414</xdr:rowOff>
    </xdr:to>
    <xdr:pic>
      <xdr:nvPicPr>
        <xdr:cNvPr id="25" name="Picture 24">
          <a:extLst>
            <a:ext uri="{FF2B5EF4-FFF2-40B4-BE49-F238E27FC236}">
              <a16:creationId xmlns:a16="http://schemas.microsoft.com/office/drawing/2014/main" id="{F9F88A7F-2954-A4EB-2966-2CF25D1CA59E}"/>
            </a:ext>
          </a:extLst>
        </xdr:cNvPr>
        <xdr:cNvPicPr>
          <a:picLocks noChangeAspect="1"/>
        </xdr:cNvPicPr>
      </xdr:nvPicPr>
      <xdr:blipFill>
        <a:blip xmlns:r="http://schemas.openxmlformats.org/officeDocument/2006/relationships" r:embed="rId14"/>
        <a:stretch>
          <a:fillRect/>
        </a:stretch>
      </xdr:blipFill>
      <xdr:spPr>
        <a:xfrm>
          <a:off x="9464040" y="9448800"/>
          <a:ext cx="1762371" cy="171474"/>
        </a:xfrm>
        <a:prstGeom prst="rect">
          <a:avLst/>
        </a:prstGeom>
      </xdr:spPr>
    </xdr:pic>
    <xdr:clientData/>
  </xdr:twoCellAnchor>
  <xdr:twoCellAnchor editAs="oneCell">
    <xdr:from>
      <xdr:col>4</xdr:col>
      <xdr:colOff>1264920</xdr:colOff>
      <xdr:row>24</xdr:row>
      <xdr:rowOff>678180</xdr:rowOff>
    </xdr:from>
    <xdr:to>
      <xdr:col>4</xdr:col>
      <xdr:colOff>3027291</xdr:colOff>
      <xdr:row>24</xdr:row>
      <xdr:rowOff>849654</xdr:rowOff>
    </xdr:to>
    <xdr:pic>
      <xdr:nvPicPr>
        <xdr:cNvPr id="26" name="Picture 25">
          <a:extLst>
            <a:ext uri="{FF2B5EF4-FFF2-40B4-BE49-F238E27FC236}">
              <a16:creationId xmlns:a16="http://schemas.microsoft.com/office/drawing/2014/main" id="{3040CD52-C679-3ADA-7790-ED8D3E8F4760}"/>
            </a:ext>
          </a:extLst>
        </xdr:cNvPr>
        <xdr:cNvPicPr>
          <a:picLocks noChangeAspect="1"/>
        </xdr:cNvPicPr>
      </xdr:nvPicPr>
      <xdr:blipFill>
        <a:blip xmlns:r="http://schemas.openxmlformats.org/officeDocument/2006/relationships" r:embed="rId14"/>
        <a:stretch>
          <a:fillRect/>
        </a:stretch>
      </xdr:blipFill>
      <xdr:spPr>
        <a:xfrm>
          <a:off x="9532620" y="10302240"/>
          <a:ext cx="1762371" cy="171474"/>
        </a:xfrm>
        <a:prstGeom prst="rect">
          <a:avLst/>
        </a:prstGeom>
      </xdr:spPr>
    </xdr:pic>
    <xdr:clientData/>
  </xdr:twoCellAnchor>
  <xdr:twoCellAnchor editAs="oneCell">
    <xdr:from>
      <xdr:col>1</xdr:col>
      <xdr:colOff>129540</xdr:colOff>
      <xdr:row>48</xdr:row>
      <xdr:rowOff>198120</xdr:rowOff>
    </xdr:from>
    <xdr:to>
      <xdr:col>1</xdr:col>
      <xdr:colOff>1891911</xdr:colOff>
      <xdr:row>48</xdr:row>
      <xdr:rowOff>369594</xdr:rowOff>
    </xdr:to>
    <xdr:pic>
      <xdr:nvPicPr>
        <xdr:cNvPr id="27" name="Picture 26">
          <a:extLst>
            <a:ext uri="{FF2B5EF4-FFF2-40B4-BE49-F238E27FC236}">
              <a16:creationId xmlns:a16="http://schemas.microsoft.com/office/drawing/2014/main" id="{51B56B4A-947F-4DA0-A14E-E3D0CE81FD3D}"/>
            </a:ext>
          </a:extLst>
        </xdr:cNvPr>
        <xdr:cNvPicPr>
          <a:picLocks noChangeAspect="1"/>
        </xdr:cNvPicPr>
      </xdr:nvPicPr>
      <xdr:blipFill>
        <a:blip xmlns:r="http://schemas.openxmlformats.org/officeDocument/2006/relationships" r:embed="rId14"/>
        <a:stretch>
          <a:fillRect/>
        </a:stretch>
      </xdr:blipFill>
      <xdr:spPr>
        <a:xfrm>
          <a:off x="1600200" y="19232880"/>
          <a:ext cx="1762371" cy="171474"/>
        </a:xfrm>
        <a:prstGeom prst="rect">
          <a:avLst/>
        </a:prstGeom>
      </xdr:spPr>
    </xdr:pic>
    <xdr:clientData/>
  </xdr:twoCellAnchor>
  <xdr:twoCellAnchor editAs="oneCell">
    <xdr:from>
      <xdr:col>1</xdr:col>
      <xdr:colOff>175260</xdr:colOff>
      <xdr:row>46</xdr:row>
      <xdr:rowOff>403860</xdr:rowOff>
    </xdr:from>
    <xdr:to>
      <xdr:col>1</xdr:col>
      <xdr:colOff>1865297</xdr:colOff>
      <xdr:row>46</xdr:row>
      <xdr:rowOff>777240</xdr:rowOff>
    </xdr:to>
    <xdr:pic>
      <xdr:nvPicPr>
        <xdr:cNvPr id="28" name="Picture 27">
          <a:extLst>
            <a:ext uri="{FF2B5EF4-FFF2-40B4-BE49-F238E27FC236}">
              <a16:creationId xmlns:a16="http://schemas.microsoft.com/office/drawing/2014/main" id="{A552C3A0-F203-C98D-0318-D571B751A2A4}"/>
            </a:ext>
          </a:extLst>
        </xdr:cNvPr>
        <xdr:cNvPicPr>
          <a:picLocks noChangeAspect="1"/>
        </xdr:cNvPicPr>
      </xdr:nvPicPr>
      <xdr:blipFill>
        <a:blip xmlns:r="http://schemas.openxmlformats.org/officeDocument/2006/relationships" r:embed="rId15"/>
        <a:stretch>
          <a:fillRect/>
        </a:stretch>
      </xdr:blipFill>
      <xdr:spPr>
        <a:xfrm>
          <a:off x="1645920" y="29657040"/>
          <a:ext cx="1690037" cy="373380"/>
        </a:xfrm>
        <a:prstGeom prst="rect">
          <a:avLst/>
        </a:prstGeom>
      </xdr:spPr>
    </xdr:pic>
    <xdr:clientData/>
  </xdr:twoCellAnchor>
  <xdr:twoCellAnchor editAs="oneCell">
    <xdr:from>
      <xdr:col>1</xdr:col>
      <xdr:colOff>167640</xdr:colOff>
      <xdr:row>49</xdr:row>
      <xdr:rowOff>205740</xdr:rowOff>
    </xdr:from>
    <xdr:to>
      <xdr:col>1</xdr:col>
      <xdr:colOff>1739484</xdr:colOff>
      <xdr:row>49</xdr:row>
      <xdr:rowOff>434372</xdr:rowOff>
    </xdr:to>
    <xdr:pic>
      <xdr:nvPicPr>
        <xdr:cNvPr id="29" name="Picture 28">
          <a:extLst>
            <a:ext uri="{FF2B5EF4-FFF2-40B4-BE49-F238E27FC236}">
              <a16:creationId xmlns:a16="http://schemas.microsoft.com/office/drawing/2014/main" id="{30355F52-6DDC-1CE6-FD63-338BFFA44C5F}"/>
            </a:ext>
          </a:extLst>
        </xdr:cNvPr>
        <xdr:cNvPicPr>
          <a:picLocks noChangeAspect="1"/>
        </xdr:cNvPicPr>
      </xdr:nvPicPr>
      <xdr:blipFill>
        <a:blip xmlns:r="http://schemas.openxmlformats.org/officeDocument/2006/relationships" r:embed="rId16"/>
        <a:stretch>
          <a:fillRect/>
        </a:stretch>
      </xdr:blipFill>
      <xdr:spPr>
        <a:xfrm>
          <a:off x="1638300" y="20749260"/>
          <a:ext cx="1571844" cy="228632"/>
        </a:xfrm>
        <a:prstGeom prst="rect">
          <a:avLst/>
        </a:prstGeom>
      </xdr:spPr>
    </xdr:pic>
    <xdr:clientData/>
  </xdr:twoCellAnchor>
  <xdr:twoCellAnchor editAs="oneCell">
    <xdr:from>
      <xdr:col>1</xdr:col>
      <xdr:colOff>342900</xdr:colOff>
      <xdr:row>50</xdr:row>
      <xdr:rowOff>213360</xdr:rowOff>
    </xdr:from>
    <xdr:to>
      <xdr:col>1</xdr:col>
      <xdr:colOff>1933797</xdr:colOff>
      <xdr:row>50</xdr:row>
      <xdr:rowOff>480097</xdr:rowOff>
    </xdr:to>
    <xdr:pic>
      <xdr:nvPicPr>
        <xdr:cNvPr id="30" name="Picture 29">
          <a:extLst>
            <a:ext uri="{FF2B5EF4-FFF2-40B4-BE49-F238E27FC236}">
              <a16:creationId xmlns:a16="http://schemas.microsoft.com/office/drawing/2014/main" id="{ADB3F2BE-0901-A296-5565-126B9DCCA8A4}"/>
            </a:ext>
          </a:extLst>
        </xdr:cNvPr>
        <xdr:cNvPicPr>
          <a:picLocks noChangeAspect="1"/>
        </xdr:cNvPicPr>
      </xdr:nvPicPr>
      <xdr:blipFill>
        <a:blip xmlns:r="http://schemas.openxmlformats.org/officeDocument/2006/relationships" r:embed="rId17"/>
        <a:stretch>
          <a:fillRect/>
        </a:stretch>
      </xdr:blipFill>
      <xdr:spPr>
        <a:xfrm>
          <a:off x="1813560" y="21259800"/>
          <a:ext cx="1590897" cy="266737"/>
        </a:xfrm>
        <a:prstGeom prst="rect">
          <a:avLst/>
        </a:prstGeom>
      </xdr:spPr>
    </xdr:pic>
    <xdr:clientData/>
  </xdr:twoCellAnchor>
  <xdr:twoCellAnchor editAs="oneCell">
    <xdr:from>
      <xdr:col>1</xdr:col>
      <xdr:colOff>22861</xdr:colOff>
      <xdr:row>51</xdr:row>
      <xdr:rowOff>441960</xdr:rowOff>
    </xdr:from>
    <xdr:to>
      <xdr:col>1</xdr:col>
      <xdr:colOff>2103120</xdr:colOff>
      <xdr:row>51</xdr:row>
      <xdr:rowOff>662940</xdr:rowOff>
    </xdr:to>
    <xdr:pic>
      <xdr:nvPicPr>
        <xdr:cNvPr id="31" name="Picture 30">
          <a:extLst>
            <a:ext uri="{FF2B5EF4-FFF2-40B4-BE49-F238E27FC236}">
              <a16:creationId xmlns:a16="http://schemas.microsoft.com/office/drawing/2014/main" id="{5FD04387-63F3-1D3E-93CB-7CAD15A2D8E3}"/>
            </a:ext>
          </a:extLst>
        </xdr:cNvPr>
        <xdr:cNvPicPr>
          <a:picLocks noChangeAspect="1"/>
        </xdr:cNvPicPr>
      </xdr:nvPicPr>
      <xdr:blipFill rotWithShape="1">
        <a:blip xmlns:r="http://schemas.openxmlformats.org/officeDocument/2006/relationships" r:embed="rId18"/>
        <a:srcRect r="52500" b="-3571"/>
        <a:stretch/>
      </xdr:blipFill>
      <xdr:spPr>
        <a:xfrm>
          <a:off x="1493521" y="34030920"/>
          <a:ext cx="2080259" cy="220980"/>
        </a:xfrm>
        <a:prstGeom prst="rect">
          <a:avLst/>
        </a:prstGeom>
      </xdr:spPr>
    </xdr:pic>
    <xdr:clientData/>
  </xdr:twoCellAnchor>
  <xdr:twoCellAnchor editAs="oneCell">
    <xdr:from>
      <xdr:col>3</xdr:col>
      <xdr:colOff>1203960</xdr:colOff>
      <xdr:row>59</xdr:row>
      <xdr:rowOff>15241</xdr:rowOff>
    </xdr:from>
    <xdr:to>
      <xdr:col>3</xdr:col>
      <xdr:colOff>1804804</xdr:colOff>
      <xdr:row>59</xdr:row>
      <xdr:rowOff>556261</xdr:rowOff>
    </xdr:to>
    <xdr:pic>
      <xdr:nvPicPr>
        <xdr:cNvPr id="32" name="Picture 31">
          <a:extLst>
            <a:ext uri="{FF2B5EF4-FFF2-40B4-BE49-F238E27FC236}">
              <a16:creationId xmlns:a16="http://schemas.microsoft.com/office/drawing/2014/main" id="{32E0CC5C-E002-2817-B389-97F95340E510}"/>
            </a:ext>
          </a:extLst>
        </xdr:cNvPr>
        <xdr:cNvPicPr>
          <a:picLocks noChangeAspect="1"/>
        </xdr:cNvPicPr>
      </xdr:nvPicPr>
      <xdr:blipFill>
        <a:blip xmlns:r="http://schemas.openxmlformats.org/officeDocument/2006/relationships" r:embed="rId19"/>
        <a:stretch>
          <a:fillRect/>
        </a:stretch>
      </xdr:blipFill>
      <xdr:spPr>
        <a:xfrm>
          <a:off x="6553200" y="23408641"/>
          <a:ext cx="600844" cy="541020"/>
        </a:xfrm>
        <a:prstGeom prst="rect">
          <a:avLst/>
        </a:prstGeom>
      </xdr:spPr>
    </xdr:pic>
    <xdr:clientData/>
  </xdr:twoCellAnchor>
  <xdr:twoCellAnchor editAs="oneCell">
    <xdr:from>
      <xdr:col>1</xdr:col>
      <xdr:colOff>632460</xdr:colOff>
      <xdr:row>59</xdr:row>
      <xdr:rowOff>373380</xdr:rowOff>
    </xdr:from>
    <xdr:to>
      <xdr:col>1</xdr:col>
      <xdr:colOff>1233304</xdr:colOff>
      <xdr:row>59</xdr:row>
      <xdr:rowOff>914400</xdr:rowOff>
    </xdr:to>
    <xdr:pic>
      <xdr:nvPicPr>
        <xdr:cNvPr id="33" name="Picture 32">
          <a:extLst>
            <a:ext uri="{FF2B5EF4-FFF2-40B4-BE49-F238E27FC236}">
              <a16:creationId xmlns:a16="http://schemas.microsoft.com/office/drawing/2014/main" id="{1A5723DC-FBC9-4C9C-A0E3-73CAAB47D2A3}"/>
            </a:ext>
          </a:extLst>
        </xdr:cNvPr>
        <xdr:cNvPicPr>
          <a:picLocks noChangeAspect="1"/>
        </xdr:cNvPicPr>
      </xdr:nvPicPr>
      <xdr:blipFill>
        <a:blip xmlns:r="http://schemas.openxmlformats.org/officeDocument/2006/relationships" r:embed="rId19"/>
        <a:stretch>
          <a:fillRect/>
        </a:stretch>
      </xdr:blipFill>
      <xdr:spPr>
        <a:xfrm>
          <a:off x="2103120" y="23766780"/>
          <a:ext cx="600844" cy="541020"/>
        </a:xfrm>
        <a:prstGeom prst="rect">
          <a:avLst/>
        </a:prstGeom>
      </xdr:spPr>
    </xdr:pic>
    <xdr:clientData/>
  </xdr:twoCellAnchor>
  <xdr:twoCellAnchor editAs="oneCell">
    <xdr:from>
      <xdr:col>4</xdr:col>
      <xdr:colOff>350521</xdr:colOff>
      <xdr:row>24</xdr:row>
      <xdr:rowOff>1066800</xdr:rowOff>
    </xdr:from>
    <xdr:to>
      <xdr:col>4</xdr:col>
      <xdr:colOff>3596641</xdr:colOff>
      <xdr:row>24</xdr:row>
      <xdr:rowOff>1428801</xdr:rowOff>
    </xdr:to>
    <xdr:pic>
      <xdr:nvPicPr>
        <xdr:cNvPr id="34" name="Picture 33">
          <a:extLst>
            <a:ext uri="{FF2B5EF4-FFF2-40B4-BE49-F238E27FC236}">
              <a16:creationId xmlns:a16="http://schemas.microsoft.com/office/drawing/2014/main" id="{0B0B6611-9454-7696-EDCA-D6C1A35C03E4}"/>
            </a:ext>
          </a:extLst>
        </xdr:cNvPr>
        <xdr:cNvPicPr>
          <a:picLocks noChangeAspect="1"/>
        </xdr:cNvPicPr>
      </xdr:nvPicPr>
      <xdr:blipFill>
        <a:blip xmlns:r="http://schemas.openxmlformats.org/officeDocument/2006/relationships" r:embed="rId20"/>
        <a:stretch>
          <a:fillRect/>
        </a:stretch>
      </xdr:blipFill>
      <xdr:spPr>
        <a:xfrm>
          <a:off x="8618221" y="10690860"/>
          <a:ext cx="3246120" cy="362001"/>
        </a:xfrm>
        <a:prstGeom prst="rect">
          <a:avLst/>
        </a:prstGeom>
      </xdr:spPr>
    </xdr:pic>
    <xdr:clientData/>
  </xdr:twoCellAnchor>
  <xdr:twoCellAnchor editAs="oneCell">
    <xdr:from>
      <xdr:col>3</xdr:col>
      <xdr:colOff>2080260</xdr:colOff>
      <xdr:row>63</xdr:row>
      <xdr:rowOff>45720</xdr:rowOff>
    </xdr:from>
    <xdr:to>
      <xdr:col>3</xdr:col>
      <xdr:colOff>2463246</xdr:colOff>
      <xdr:row>63</xdr:row>
      <xdr:rowOff>165011</xdr:rowOff>
    </xdr:to>
    <xdr:pic>
      <xdr:nvPicPr>
        <xdr:cNvPr id="37" name="Picture 36">
          <a:hlinkClick xmlns:r="http://schemas.openxmlformats.org/officeDocument/2006/relationships" r:id="rId21"/>
          <a:extLst>
            <a:ext uri="{FF2B5EF4-FFF2-40B4-BE49-F238E27FC236}">
              <a16:creationId xmlns:a16="http://schemas.microsoft.com/office/drawing/2014/main" id="{0F7A4AF8-36F4-8A34-0C35-6B3E9DC864C3}"/>
            </a:ext>
          </a:extLst>
        </xdr:cNvPr>
        <xdr:cNvPicPr>
          <a:picLocks noChangeAspect="1"/>
        </xdr:cNvPicPr>
      </xdr:nvPicPr>
      <xdr:blipFill>
        <a:blip xmlns:r="http://schemas.openxmlformats.org/officeDocument/2006/relationships" r:embed="rId22"/>
        <a:stretch>
          <a:fillRect/>
        </a:stretch>
      </xdr:blipFill>
      <xdr:spPr>
        <a:xfrm>
          <a:off x="7429500" y="46047660"/>
          <a:ext cx="382986" cy="119291"/>
        </a:xfrm>
        <a:prstGeom prst="rect">
          <a:avLst/>
        </a:prstGeom>
      </xdr:spPr>
    </xdr:pic>
    <xdr:clientData/>
  </xdr:twoCellAnchor>
  <xdr:twoCellAnchor editAs="oneCell">
    <xdr:from>
      <xdr:col>3</xdr:col>
      <xdr:colOff>2015270</xdr:colOff>
      <xdr:row>61</xdr:row>
      <xdr:rowOff>30480</xdr:rowOff>
    </xdr:from>
    <xdr:to>
      <xdr:col>3</xdr:col>
      <xdr:colOff>2455626</xdr:colOff>
      <xdr:row>61</xdr:row>
      <xdr:rowOff>167640</xdr:rowOff>
    </xdr:to>
    <xdr:pic>
      <xdr:nvPicPr>
        <xdr:cNvPr id="38" name="Picture 37">
          <a:hlinkClick xmlns:r="http://schemas.openxmlformats.org/officeDocument/2006/relationships" r:id="rId21"/>
          <a:extLst>
            <a:ext uri="{FF2B5EF4-FFF2-40B4-BE49-F238E27FC236}">
              <a16:creationId xmlns:a16="http://schemas.microsoft.com/office/drawing/2014/main" id="{72651DF0-84C9-4955-8034-7C5247D337BF}"/>
            </a:ext>
          </a:extLst>
        </xdr:cNvPr>
        <xdr:cNvPicPr>
          <a:picLocks noChangeAspect="1"/>
        </xdr:cNvPicPr>
      </xdr:nvPicPr>
      <xdr:blipFill>
        <a:blip xmlns:r="http://schemas.openxmlformats.org/officeDocument/2006/relationships" r:embed="rId22"/>
        <a:stretch>
          <a:fillRect/>
        </a:stretch>
      </xdr:blipFill>
      <xdr:spPr>
        <a:xfrm>
          <a:off x="7364510" y="44051220"/>
          <a:ext cx="440356" cy="137160"/>
        </a:xfrm>
        <a:prstGeom prst="rect">
          <a:avLst/>
        </a:prstGeom>
      </xdr:spPr>
    </xdr:pic>
    <xdr:clientData/>
  </xdr:twoCellAnchor>
  <xdr:twoCellAnchor editAs="oneCell">
    <xdr:from>
      <xdr:col>3</xdr:col>
      <xdr:colOff>2011680</xdr:colOff>
      <xdr:row>62</xdr:row>
      <xdr:rowOff>30480</xdr:rowOff>
    </xdr:from>
    <xdr:to>
      <xdr:col>3</xdr:col>
      <xdr:colOff>2493726</xdr:colOff>
      <xdr:row>62</xdr:row>
      <xdr:rowOff>180625</xdr:rowOff>
    </xdr:to>
    <xdr:pic>
      <xdr:nvPicPr>
        <xdr:cNvPr id="39" name="Picture 38">
          <a:hlinkClick xmlns:r="http://schemas.openxmlformats.org/officeDocument/2006/relationships" r:id="rId21"/>
          <a:extLst>
            <a:ext uri="{FF2B5EF4-FFF2-40B4-BE49-F238E27FC236}">
              <a16:creationId xmlns:a16="http://schemas.microsoft.com/office/drawing/2014/main" id="{1F8F7A7C-C0DE-4753-91F1-056AC62796A6}"/>
            </a:ext>
          </a:extLst>
        </xdr:cNvPr>
        <xdr:cNvPicPr>
          <a:picLocks noChangeAspect="1"/>
        </xdr:cNvPicPr>
      </xdr:nvPicPr>
      <xdr:blipFill>
        <a:blip xmlns:r="http://schemas.openxmlformats.org/officeDocument/2006/relationships" r:embed="rId22"/>
        <a:stretch>
          <a:fillRect/>
        </a:stretch>
      </xdr:blipFill>
      <xdr:spPr>
        <a:xfrm>
          <a:off x="7360920" y="44843700"/>
          <a:ext cx="482046" cy="150145"/>
        </a:xfrm>
        <a:prstGeom prst="rect">
          <a:avLst/>
        </a:prstGeom>
      </xdr:spPr>
    </xdr:pic>
    <xdr:clientData/>
  </xdr:twoCellAnchor>
  <xdr:twoCellAnchor editAs="oneCell">
    <xdr:from>
      <xdr:col>3</xdr:col>
      <xdr:colOff>2006044</xdr:colOff>
      <xdr:row>64</xdr:row>
      <xdr:rowOff>30480</xdr:rowOff>
    </xdr:from>
    <xdr:to>
      <xdr:col>3</xdr:col>
      <xdr:colOff>2470865</xdr:colOff>
      <xdr:row>64</xdr:row>
      <xdr:rowOff>175260</xdr:rowOff>
    </xdr:to>
    <xdr:pic>
      <xdr:nvPicPr>
        <xdr:cNvPr id="40" name="Picture 39">
          <a:hlinkClick xmlns:r="http://schemas.openxmlformats.org/officeDocument/2006/relationships" r:id="rId21"/>
          <a:extLst>
            <a:ext uri="{FF2B5EF4-FFF2-40B4-BE49-F238E27FC236}">
              <a16:creationId xmlns:a16="http://schemas.microsoft.com/office/drawing/2014/main" id="{E5220CDF-A1B2-44C1-8F47-5F200383F49D}"/>
            </a:ext>
          </a:extLst>
        </xdr:cNvPr>
        <xdr:cNvPicPr>
          <a:picLocks noChangeAspect="1"/>
        </xdr:cNvPicPr>
      </xdr:nvPicPr>
      <xdr:blipFill>
        <a:blip xmlns:r="http://schemas.openxmlformats.org/officeDocument/2006/relationships" r:embed="rId22"/>
        <a:stretch>
          <a:fillRect/>
        </a:stretch>
      </xdr:blipFill>
      <xdr:spPr>
        <a:xfrm>
          <a:off x="7355284" y="47419260"/>
          <a:ext cx="464821" cy="144780"/>
        </a:xfrm>
        <a:prstGeom prst="rect">
          <a:avLst/>
        </a:prstGeom>
      </xdr:spPr>
    </xdr:pic>
    <xdr:clientData/>
  </xdr:twoCellAnchor>
  <xdr:twoCellAnchor editAs="oneCell">
    <xdr:from>
      <xdr:col>3</xdr:col>
      <xdr:colOff>1998424</xdr:colOff>
      <xdr:row>66</xdr:row>
      <xdr:rowOff>22860</xdr:rowOff>
    </xdr:from>
    <xdr:to>
      <xdr:col>3</xdr:col>
      <xdr:colOff>2463245</xdr:colOff>
      <xdr:row>66</xdr:row>
      <xdr:rowOff>167640</xdr:rowOff>
    </xdr:to>
    <xdr:pic>
      <xdr:nvPicPr>
        <xdr:cNvPr id="41" name="Picture 40">
          <a:hlinkClick xmlns:r="http://schemas.openxmlformats.org/officeDocument/2006/relationships" r:id="rId21"/>
          <a:extLst>
            <a:ext uri="{FF2B5EF4-FFF2-40B4-BE49-F238E27FC236}">
              <a16:creationId xmlns:a16="http://schemas.microsoft.com/office/drawing/2014/main" id="{1B0D8129-EC0A-4712-A035-E0B1FBBB3BCB}"/>
            </a:ext>
          </a:extLst>
        </xdr:cNvPr>
        <xdr:cNvPicPr>
          <a:picLocks noChangeAspect="1"/>
        </xdr:cNvPicPr>
      </xdr:nvPicPr>
      <xdr:blipFill>
        <a:blip xmlns:r="http://schemas.openxmlformats.org/officeDocument/2006/relationships" r:embed="rId22"/>
        <a:stretch>
          <a:fillRect/>
        </a:stretch>
      </xdr:blipFill>
      <xdr:spPr>
        <a:xfrm>
          <a:off x="7347664" y="48006000"/>
          <a:ext cx="464821" cy="144780"/>
        </a:xfrm>
        <a:prstGeom prst="rect">
          <a:avLst/>
        </a:prstGeom>
      </xdr:spPr>
    </xdr:pic>
    <xdr:clientData/>
  </xdr:twoCellAnchor>
  <xdr:twoCellAnchor editAs="oneCell">
    <xdr:from>
      <xdr:col>3</xdr:col>
      <xdr:colOff>2022890</xdr:colOff>
      <xdr:row>69</xdr:row>
      <xdr:rowOff>30480</xdr:rowOff>
    </xdr:from>
    <xdr:to>
      <xdr:col>3</xdr:col>
      <xdr:colOff>2463246</xdr:colOff>
      <xdr:row>69</xdr:row>
      <xdr:rowOff>167640</xdr:rowOff>
    </xdr:to>
    <xdr:pic>
      <xdr:nvPicPr>
        <xdr:cNvPr id="42" name="Picture 41">
          <a:hlinkClick xmlns:r="http://schemas.openxmlformats.org/officeDocument/2006/relationships" r:id="rId21"/>
          <a:extLst>
            <a:ext uri="{FF2B5EF4-FFF2-40B4-BE49-F238E27FC236}">
              <a16:creationId xmlns:a16="http://schemas.microsoft.com/office/drawing/2014/main" id="{2EF66234-B43E-4483-8CA1-75176350B88A}"/>
            </a:ext>
          </a:extLst>
        </xdr:cNvPr>
        <xdr:cNvPicPr>
          <a:picLocks noChangeAspect="1"/>
        </xdr:cNvPicPr>
      </xdr:nvPicPr>
      <xdr:blipFill>
        <a:blip xmlns:r="http://schemas.openxmlformats.org/officeDocument/2006/relationships" r:embed="rId22"/>
        <a:stretch>
          <a:fillRect/>
        </a:stretch>
      </xdr:blipFill>
      <xdr:spPr>
        <a:xfrm>
          <a:off x="7372130" y="49202340"/>
          <a:ext cx="440356" cy="137160"/>
        </a:xfrm>
        <a:prstGeom prst="rect">
          <a:avLst/>
        </a:prstGeom>
      </xdr:spPr>
    </xdr:pic>
    <xdr:clientData/>
  </xdr:twoCellAnchor>
  <xdr:oneCellAnchor>
    <xdr:from>
      <xdr:col>3</xdr:col>
      <xdr:colOff>647700</xdr:colOff>
      <xdr:row>39</xdr:row>
      <xdr:rowOff>213360</xdr:rowOff>
    </xdr:from>
    <xdr:ext cx="1076475" cy="209579"/>
    <xdr:pic>
      <xdr:nvPicPr>
        <xdr:cNvPr id="48" name="Picture 47">
          <a:extLst>
            <a:ext uri="{FF2B5EF4-FFF2-40B4-BE49-F238E27FC236}">
              <a16:creationId xmlns:a16="http://schemas.microsoft.com/office/drawing/2014/main" id="{62191DAE-503E-49F8-8013-570635FDB6AB}"/>
            </a:ext>
          </a:extLst>
        </xdr:cNvPr>
        <xdr:cNvPicPr>
          <a:picLocks noChangeAspect="1"/>
        </xdr:cNvPicPr>
      </xdr:nvPicPr>
      <xdr:blipFill>
        <a:blip xmlns:r="http://schemas.openxmlformats.org/officeDocument/2006/relationships" r:embed="rId3"/>
        <a:stretch>
          <a:fillRect/>
        </a:stretch>
      </xdr:blipFill>
      <xdr:spPr>
        <a:xfrm>
          <a:off x="5996940" y="17228820"/>
          <a:ext cx="1076475" cy="209579"/>
        </a:xfrm>
        <a:prstGeom prst="rect">
          <a:avLst/>
        </a:prstGeom>
      </xdr:spPr>
    </xdr:pic>
    <xdr:clientData/>
  </xdr:oneCellAnchor>
  <xdr:oneCellAnchor>
    <xdr:from>
      <xdr:col>3</xdr:col>
      <xdr:colOff>1998424</xdr:colOff>
      <xdr:row>65</xdr:row>
      <xdr:rowOff>22860</xdr:rowOff>
    </xdr:from>
    <xdr:ext cx="464821" cy="144780"/>
    <xdr:pic>
      <xdr:nvPicPr>
        <xdr:cNvPr id="67" name="Picture 66">
          <a:hlinkClick xmlns:r="http://schemas.openxmlformats.org/officeDocument/2006/relationships" r:id="rId21"/>
          <a:extLst>
            <a:ext uri="{FF2B5EF4-FFF2-40B4-BE49-F238E27FC236}">
              <a16:creationId xmlns:a16="http://schemas.microsoft.com/office/drawing/2014/main" id="{27169135-2E47-4039-BBE4-CC395A440F9D}"/>
            </a:ext>
          </a:extLst>
        </xdr:cNvPr>
        <xdr:cNvPicPr>
          <a:picLocks noChangeAspect="1"/>
        </xdr:cNvPicPr>
      </xdr:nvPicPr>
      <xdr:blipFill>
        <a:blip xmlns:r="http://schemas.openxmlformats.org/officeDocument/2006/relationships" r:embed="rId22"/>
        <a:stretch>
          <a:fillRect/>
        </a:stretch>
      </xdr:blipFill>
      <xdr:spPr>
        <a:xfrm>
          <a:off x="7347664" y="45430440"/>
          <a:ext cx="464821" cy="144780"/>
        </a:xfrm>
        <a:prstGeom prst="rect">
          <a:avLst/>
        </a:prstGeom>
      </xdr:spPr>
    </xdr:pic>
    <xdr:clientData/>
  </xdr:oneCellAnchor>
  <xdr:oneCellAnchor>
    <xdr:from>
      <xdr:col>3</xdr:col>
      <xdr:colOff>1998424</xdr:colOff>
      <xdr:row>67</xdr:row>
      <xdr:rowOff>22860</xdr:rowOff>
    </xdr:from>
    <xdr:ext cx="464821" cy="144780"/>
    <xdr:pic>
      <xdr:nvPicPr>
        <xdr:cNvPr id="68" name="Picture 67">
          <a:hlinkClick xmlns:r="http://schemas.openxmlformats.org/officeDocument/2006/relationships" r:id="rId21"/>
          <a:extLst>
            <a:ext uri="{FF2B5EF4-FFF2-40B4-BE49-F238E27FC236}">
              <a16:creationId xmlns:a16="http://schemas.microsoft.com/office/drawing/2014/main" id="{DA474AA4-2FE8-419D-845D-41D1E2B2BA44}"/>
            </a:ext>
          </a:extLst>
        </xdr:cNvPr>
        <xdr:cNvPicPr>
          <a:picLocks noChangeAspect="1"/>
        </xdr:cNvPicPr>
      </xdr:nvPicPr>
      <xdr:blipFill>
        <a:blip xmlns:r="http://schemas.openxmlformats.org/officeDocument/2006/relationships" r:embed="rId22"/>
        <a:stretch>
          <a:fillRect/>
        </a:stretch>
      </xdr:blipFill>
      <xdr:spPr>
        <a:xfrm>
          <a:off x="7347664" y="46619160"/>
          <a:ext cx="464821" cy="144780"/>
        </a:xfrm>
        <a:prstGeom prst="rect">
          <a:avLst/>
        </a:prstGeom>
      </xdr:spPr>
    </xdr:pic>
    <xdr:clientData/>
  </xdr:oneCellAnchor>
  <xdr:oneCellAnchor>
    <xdr:from>
      <xdr:col>3</xdr:col>
      <xdr:colOff>1998424</xdr:colOff>
      <xdr:row>68</xdr:row>
      <xdr:rowOff>22860</xdr:rowOff>
    </xdr:from>
    <xdr:ext cx="464821" cy="144780"/>
    <xdr:pic>
      <xdr:nvPicPr>
        <xdr:cNvPr id="69" name="Picture 68">
          <a:hlinkClick xmlns:r="http://schemas.openxmlformats.org/officeDocument/2006/relationships" r:id="rId21"/>
          <a:extLst>
            <a:ext uri="{FF2B5EF4-FFF2-40B4-BE49-F238E27FC236}">
              <a16:creationId xmlns:a16="http://schemas.microsoft.com/office/drawing/2014/main" id="{795DF7A5-DB0D-42D4-92F7-0AD91B67899C}"/>
            </a:ext>
          </a:extLst>
        </xdr:cNvPr>
        <xdr:cNvPicPr>
          <a:picLocks noChangeAspect="1"/>
        </xdr:cNvPicPr>
      </xdr:nvPicPr>
      <xdr:blipFill>
        <a:blip xmlns:r="http://schemas.openxmlformats.org/officeDocument/2006/relationships" r:embed="rId22"/>
        <a:stretch>
          <a:fillRect/>
        </a:stretch>
      </xdr:blipFill>
      <xdr:spPr>
        <a:xfrm>
          <a:off x="7347664" y="46619160"/>
          <a:ext cx="464821" cy="144780"/>
        </a:xfrm>
        <a:prstGeom prst="rect">
          <a:avLst/>
        </a:prstGeom>
      </xdr:spPr>
    </xdr:pic>
    <xdr:clientData/>
  </xdr:oneCellAnchor>
  <xdr:oneCellAnchor>
    <xdr:from>
      <xdr:col>3</xdr:col>
      <xdr:colOff>1998424</xdr:colOff>
      <xdr:row>68</xdr:row>
      <xdr:rowOff>22860</xdr:rowOff>
    </xdr:from>
    <xdr:ext cx="464821" cy="144780"/>
    <xdr:pic>
      <xdr:nvPicPr>
        <xdr:cNvPr id="70" name="Picture 69">
          <a:hlinkClick xmlns:r="http://schemas.openxmlformats.org/officeDocument/2006/relationships" r:id="rId21"/>
          <a:extLst>
            <a:ext uri="{FF2B5EF4-FFF2-40B4-BE49-F238E27FC236}">
              <a16:creationId xmlns:a16="http://schemas.microsoft.com/office/drawing/2014/main" id="{52ADADC3-1F4D-4D8B-A19A-0C3313F2F408}"/>
            </a:ext>
          </a:extLst>
        </xdr:cNvPr>
        <xdr:cNvPicPr>
          <a:picLocks noChangeAspect="1"/>
        </xdr:cNvPicPr>
      </xdr:nvPicPr>
      <xdr:blipFill>
        <a:blip xmlns:r="http://schemas.openxmlformats.org/officeDocument/2006/relationships" r:embed="rId22"/>
        <a:stretch>
          <a:fillRect/>
        </a:stretch>
      </xdr:blipFill>
      <xdr:spPr>
        <a:xfrm>
          <a:off x="7347664" y="47213520"/>
          <a:ext cx="464821" cy="1447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792480</xdr:colOff>
      <xdr:row>9</xdr:row>
      <xdr:rowOff>899159</xdr:rowOff>
    </xdr:from>
    <xdr:ext cx="1371600" cy="236221"/>
    <xdr:pic>
      <xdr:nvPicPr>
        <xdr:cNvPr id="28" name="Picture 27">
          <a:extLst>
            <a:ext uri="{FF2B5EF4-FFF2-40B4-BE49-F238E27FC236}">
              <a16:creationId xmlns:a16="http://schemas.microsoft.com/office/drawing/2014/main" id="{DFD3C0A3-A7EE-41AD-81E4-41DD45EFBEDB}"/>
            </a:ext>
          </a:extLst>
        </xdr:cNvPr>
        <xdr:cNvPicPr>
          <a:picLocks noChangeAspect="1"/>
        </xdr:cNvPicPr>
      </xdr:nvPicPr>
      <xdr:blipFill>
        <a:blip xmlns:r="http://schemas.openxmlformats.org/officeDocument/2006/relationships" r:embed="rId1"/>
        <a:stretch>
          <a:fillRect/>
        </a:stretch>
      </xdr:blipFill>
      <xdr:spPr>
        <a:xfrm>
          <a:off x="9060180" y="2651759"/>
          <a:ext cx="1371600" cy="236221"/>
        </a:xfrm>
        <a:prstGeom prst="rect">
          <a:avLst/>
        </a:prstGeom>
      </xdr:spPr>
    </xdr:pic>
    <xdr:clientData/>
  </xdr:oneCellAnchor>
  <xdr:oneCellAnchor>
    <xdr:from>
      <xdr:col>4</xdr:col>
      <xdr:colOff>419100</xdr:colOff>
      <xdr:row>9</xdr:row>
      <xdr:rowOff>1424940</xdr:rowOff>
    </xdr:from>
    <xdr:ext cx="2659380" cy="323895"/>
    <xdr:pic>
      <xdr:nvPicPr>
        <xdr:cNvPr id="29" name="Picture 28">
          <a:extLst>
            <a:ext uri="{FF2B5EF4-FFF2-40B4-BE49-F238E27FC236}">
              <a16:creationId xmlns:a16="http://schemas.microsoft.com/office/drawing/2014/main" id="{7C9BF9BC-2555-46FF-97D4-D665F0476C13}"/>
            </a:ext>
          </a:extLst>
        </xdr:cNvPr>
        <xdr:cNvPicPr>
          <a:picLocks noChangeAspect="1"/>
        </xdr:cNvPicPr>
      </xdr:nvPicPr>
      <xdr:blipFill>
        <a:blip xmlns:r="http://schemas.openxmlformats.org/officeDocument/2006/relationships" r:embed="rId2"/>
        <a:stretch>
          <a:fillRect/>
        </a:stretch>
      </xdr:blipFill>
      <xdr:spPr>
        <a:xfrm>
          <a:off x="8686800" y="3177540"/>
          <a:ext cx="2659380" cy="323895"/>
        </a:xfrm>
        <a:prstGeom prst="rect">
          <a:avLst/>
        </a:prstGeom>
      </xdr:spPr>
    </xdr:pic>
    <xdr:clientData/>
  </xdr:oneCellAnchor>
  <xdr:twoCellAnchor editAs="oneCell">
    <xdr:from>
      <xdr:col>4</xdr:col>
      <xdr:colOff>693420</xdr:colOff>
      <xdr:row>10</xdr:row>
      <xdr:rowOff>1036320</xdr:rowOff>
    </xdr:from>
    <xdr:to>
      <xdr:col>4</xdr:col>
      <xdr:colOff>3555665</xdr:colOff>
      <xdr:row>10</xdr:row>
      <xdr:rowOff>1676400</xdr:rowOff>
    </xdr:to>
    <xdr:pic>
      <xdr:nvPicPr>
        <xdr:cNvPr id="30" name="Picture 29">
          <a:extLst>
            <a:ext uri="{FF2B5EF4-FFF2-40B4-BE49-F238E27FC236}">
              <a16:creationId xmlns:a16="http://schemas.microsoft.com/office/drawing/2014/main" id="{03857244-4A85-8D47-1580-3EAF965321FE}"/>
            </a:ext>
          </a:extLst>
        </xdr:cNvPr>
        <xdr:cNvPicPr>
          <a:picLocks noChangeAspect="1"/>
        </xdr:cNvPicPr>
      </xdr:nvPicPr>
      <xdr:blipFill>
        <a:blip xmlns:r="http://schemas.openxmlformats.org/officeDocument/2006/relationships" r:embed="rId3"/>
        <a:stretch>
          <a:fillRect/>
        </a:stretch>
      </xdr:blipFill>
      <xdr:spPr>
        <a:xfrm>
          <a:off x="8961120" y="5631180"/>
          <a:ext cx="2862245" cy="640080"/>
        </a:xfrm>
        <a:prstGeom prst="rect">
          <a:avLst/>
        </a:prstGeom>
      </xdr:spPr>
    </xdr:pic>
    <xdr:clientData/>
  </xdr:twoCellAnchor>
  <xdr:twoCellAnchor editAs="oneCell">
    <xdr:from>
      <xdr:col>1</xdr:col>
      <xdr:colOff>167640</xdr:colOff>
      <xdr:row>25</xdr:row>
      <xdr:rowOff>205740</xdr:rowOff>
    </xdr:from>
    <xdr:to>
      <xdr:col>1</xdr:col>
      <xdr:colOff>1739484</xdr:colOff>
      <xdr:row>25</xdr:row>
      <xdr:rowOff>434372</xdr:rowOff>
    </xdr:to>
    <xdr:pic>
      <xdr:nvPicPr>
        <xdr:cNvPr id="34" name="Picture 33">
          <a:extLst>
            <a:ext uri="{FF2B5EF4-FFF2-40B4-BE49-F238E27FC236}">
              <a16:creationId xmlns:a16="http://schemas.microsoft.com/office/drawing/2014/main" id="{9F2B3299-DD1D-4E24-9720-3AE4957181D7}"/>
            </a:ext>
          </a:extLst>
        </xdr:cNvPr>
        <xdr:cNvPicPr>
          <a:picLocks noChangeAspect="1"/>
        </xdr:cNvPicPr>
      </xdr:nvPicPr>
      <xdr:blipFill>
        <a:blip xmlns:r="http://schemas.openxmlformats.org/officeDocument/2006/relationships" r:embed="rId4"/>
        <a:stretch>
          <a:fillRect/>
        </a:stretch>
      </xdr:blipFill>
      <xdr:spPr>
        <a:xfrm>
          <a:off x="1638300" y="21755100"/>
          <a:ext cx="1571844" cy="228632"/>
        </a:xfrm>
        <a:prstGeom prst="rect">
          <a:avLst/>
        </a:prstGeom>
      </xdr:spPr>
    </xdr:pic>
    <xdr:clientData/>
  </xdr:twoCellAnchor>
  <xdr:twoCellAnchor editAs="oneCell">
    <xdr:from>
      <xdr:col>1</xdr:col>
      <xdr:colOff>342900</xdr:colOff>
      <xdr:row>26</xdr:row>
      <xdr:rowOff>213360</xdr:rowOff>
    </xdr:from>
    <xdr:to>
      <xdr:col>1</xdr:col>
      <xdr:colOff>1933797</xdr:colOff>
      <xdr:row>26</xdr:row>
      <xdr:rowOff>480097</xdr:rowOff>
    </xdr:to>
    <xdr:pic>
      <xdr:nvPicPr>
        <xdr:cNvPr id="35" name="Picture 34">
          <a:extLst>
            <a:ext uri="{FF2B5EF4-FFF2-40B4-BE49-F238E27FC236}">
              <a16:creationId xmlns:a16="http://schemas.microsoft.com/office/drawing/2014/main" id="{F3BDE78C-9ECA-4131-ABC3-E4370252F31D}"/>
            </a:ext>
          </a:extLst>
        </xdr:cNvPr>
        <xdr:cNvPicPr>
          <a:picLocks noChangeAspect="1"/>
        </xdr:cNvPicPr>
      </xdr:nvPicPr>
      <xdr:blipFill>
        <a:blip xmlns:r="http://schemas.openxmlformats.org/officeDocument/2006/relationships" r:embed="rId5"/>
        <a:stretch>
          <a:fillRect/>
        </a:stretch>
      </xdr:blipFill>
      <xdr:spPr>
        <a:xfrm>
          <a:off x="1813560" y="22768560"/>
          <a:ext cx="1590897" cy="266737"/>
        </a:xfrm>
        <a:prstGeom prst="rect">
          <a:avLst/>
        </a:prstGeom>
      </xdr:spPr>
    </xdr:pic>
    <xdr:clientData/>
  </xdr:twoCellAnchor>
  <xdr:twoCellAnchor editAs="oneCell">
    <xdr:from>
      <xdr:col>1</xdr:col>
      <xdr:colOff>83821</xdr:colOff>
      <xdr:row>27</xdr:row>
      <xdr:rowOff>251460</xdr:rowOff>
    </xdr:from>
    <xdr:to>
      <xdr:col>1</xdr:col>
      <xdr:colOff>2164080</xdr:colOff>
      <xdr:row>27</xdr:row>
      <xdr:rowOff>472440</xdr:rowOff>
    </xdr:to>
    <xdr:pic>
      <xdr:nvPicPr>
        <xdr:cNvPr id="36" name="Picture 35">
          <a:extLst>
            <a:ext uri="{FF2B5EF4-FFF2-40B4-BE49-F238E27FC236}">
              <a16:creationId xmlns:a16="http://schemas.microsoft.com/office/drawing/2014/main" id="{2EBE65D7-436D-4B10-AD2D-798BA112B808}"/>
            </a:ext>
          </a:extLst>
        </xdr:cNvPr>
        <xdr:cNvPicPr>
          <a:picLocks noChangeAspect="1"/>
        </xdr:cNvPicPr>
      </xdr:nvPicPr>
      <xdr:blipFill rotWithShape="1">
        <a:blip xmlns:r="http://schemas.openxmlformats.org/officeDocument/2006/relationships" r:embed="rId6"/>
        <a:srcRect r="52500" b="-3571"/>
        <a:stretch/>
      </xdr:blipFill>
      <xdr:spPr>
        <a:xfrm>
          <a:off x="1554481" y="23812500"/>
          <a:ext cx="2080259" cy="220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156482</xdr:colOff>
      <xdr:row>3</xdr:row>
      <xdr:rowOff>68035</xdr:rowOff>
    </xdr:from>
    <xdr:to>
      <xdr:col>11</xdr:col>
      <xdr:colOff>7034492</xdr:colOff>
      <xdr:row>3</xdr:row>
      <xdr:rowOff>3249829</xdr:rowOff>
    </xdr:to>
    <xdr:pic>
      <xdr:nvPicPr>
        <xdr:cNvPr id="4" name="Picture 3">
          <a:extLst>
            <a:ext uri="{FF2B5EF4-FFF2-40B4-BE49-F238E27FC236}">
              <a16:creationId xmlns:a16="http://schemas.microsoft.com/office/drawing/2014/main" id="{FD3173D1-FF0F-3A75-9D65-770DDD3CF0EC}"/>
            </a:ext>
          </a:extLst>
        </xdr:cNvPr>
        <xdr:cNvPicPr>
          <a:picLocks noChangeAspect="1"/>
        </xdr:cNvPicPr>
      </xdr:nvPicPr>
      <xdr:blipFill>
        <a:blip xmlns:r="http://schemas.openxmlformats.org/officeDocument/2006/relationships" r:embed="rId1"/>
        <a:stretch>
          <a:fillRect/>
        </a:stretch>
      </xdr:blipFill>
      <xdr:spPr>
        <a:xfrm>
          <a:off x="14348732" y="966106"/>
          <a:ext cx="6878010" cy="318179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6" sqref="C6:H6"/>
    </sheetView>
  </sheetViews>
  <sheetFormatPr defaultColWidth="14.44140625" defaultRowHeight="15" customHeight="1"/>
  <cols>
    <col min="1" max="1" width="9.109375" style="7" customWidth="1"/>
    <col min="2" max="2" width="16.21875" style="7" bestFit="1" customWidth="1"/>
    <col min="3" max="3" width="40.33203125" style="7" customWidth="1"/>
    <col min="4" max="4" width="19.109375" style="7" customWidth="1"/>
    <col min="5" max="5" width="17.88671875" style="7" customWidth="1"/>
    <col min="6" max="6" width="14" style="7" customWidth="1"/>
    <col min="7" max="7" width="12.88671875" style="7" customWidth="1"/>
    <col min="8" max="8" width="37.88671875" style="7" customWidth="1"/>
    <col min="9" max="26" width="9.109375" style="7" customWidth="1"/>
    <col min="27" max="16384" width="14.44140625" style="7"/>
  </cols>
  <sheetData>
    <row r="1" spans="1:26" ht="58.5" customHeight="1">
      <c r="A1" s="79"/>
      <c r="B1" s="123" t="s">
        <v>7</v>
      </c>
      <c r="C1" s="124"/>
      <c r="D1" s="124"/>
      <c r="E1" s="124"/>
      <c r="F1" s="124"/>
      <c r="G1" s="124"/>
      <c r="H1" s="125"/>
      <c r="I1" s="79"/>
      <c r="J1" s="79"/>
      <c r="K1" s="79"/>
      <c r="L1" s="79"/>
      <c r="M1" s="79"/>
      <c r="N1" s="79"/>
      <c r="O1" s="79"/>
      <c r="P1" s="79"/>
      <c r="Q1" s="79"/>
      <c r="R1" s="79"/>
      <c r="S1" s="79"/>
      <c r="T1" s="79"/>
      <c r="U1" s="79"/>
      <c r="V1" s="79"/>
      <c r="W1" s="79"/>
      <c r="X1" s="79"/>
      <c r="Y1" s="79"/>
      <c r="Z1" s="79"/>
    </row>
    <row r="2" spans="1:26" ht="12.75" customHeight="1">
      <c r="A2" s="80"/>
      <c r="B2" s="80"/>
      <c r="C2" s="79"/>
      <c r="D2" s="79"/>
      <c r="E2" s="79"/>
      <c r="F2" s="79"/>
      <c r="G2" s="79"/>
      <c r="H2" s="81"/>
      <c r="I2" s="79"/>
      <c r="J2" s="79"/>
      <c r="K2" s="79"/>
      <c r="L2" s="79"/>
      <c r="M2" s="79"/>
      <c r="N2" s="79"/>
      <c r="O2" s="79"/>
      <c r="P2" s="79"/>
      <c r="Q2" s="79"/>
      <c r="R2" s="79"/>
      <c r="S2" s="79"/>
      <c r="T2" s="79"/>
      <c r="U2" s="79"/>
      <c r="V2" s="79"/>
      <c r="W2" s="79"/>
      <c r="X2" s="79"/>
      <c r="Y2" s="79"/>
      <c r="Z2" s="79"/>
    </row>
    <row r="3" spans="1:26" ht="14.4" customHeight="1">
      <c r="A3" s="79"/>
      <c r="B3" s="82" t="s">
        <v>0</v>
      </c>
      <c r="C3" s="117"/>
      <c r="D3" s="118"/>
      <c r="E3" s="119" t="s">
        <v>1</v>
      </c>
      <c r="F3" s="118"/>
      <c r="G3" s="126" t="s">
        <v>32</v>
      </c>
      <c r="H3" s="118"/>
      <c r="I3" s="79"/>
      <c r="J3" s="79"/>
      <c r="K3" s="79"/>
      <c r="L3" s="79"/>
      <c r="M3" s="79"/>
      <c r="N3" s="79"/>
      <c r="O3" s="79"/>
      <c r="P3" s="79"/>
      <c r="Q3" s="79"/>
      <c r="R3" s="79"/>
      <c r="S3" s="79"/>
      <c r="T3" s="79"/>
      <c r="U3" s="79"/>
      <c r="V3" s="79"/>
      <c r="W3" s="79"/>
      <c r="X3" s="79"/>
      <c r="Y3" s="79"/>
      <c r="Z3" s="79"/>
    </row>
    <row r="4" spans="1:26" ht="14.4" customHeight="1">
      <c r="A4" s="79"/>
      <c r="B4" s="82" t="s">
        <v>2</v>
      </c>
      <c r="C4" s="127"/>
      <c r="D4" s="118"/>
      <c r="E4" s="119" t="s">
        <v>3</v>
      </c>
      <c r="F4" s="118"/>
      <c r="G4" s="128"/>
      <c r="H4" s="129"/>
      <c r="I4" s="79"/>
      <c r="J4" s="79"/>
      <c r="K4" s="79"/>
      <c r="L4" s="79"/>
      <c r="M4" s="79"/>
      <c r="N4" s="79"/>
      <c r="O4" s="79"/>
      <c r="P4" s="79"/>
      <c r="Q4" s="79"/>
      <c r="R4" s="79"/>
      <c r="S4" s="79"/>
      <c r="T4" s="79"/>
      <c r="U4" s="79"/>
      <c r="V4" s="79"/>
      <c r="W4" s="79"/>
      <c r="X4" s="79"/>
      <c r="Y4" s="79"/>
      <c r="Z4" s="79"/>
    </row>
    <row r="5" spans="1:26" ht="14.4" customHeight="1">
      <c r="A5" s="79"/>
      <c r="B5" s="83" t="s">
        <v>4</v>
      </c>
      <c r="C5" s="117"/>
      <c r="D5" s="118"/>
      <c r="E5" s="119" t="s">
        <v>5</v>
      </c>
      <c r="F5" s="118"/>
      <c r="G5" s="120" t="s">
        <v>396</v>
      </c>
      <c r="H5" s="118"/>
      <c r="I5" s="79"/>
      <c r="J5" s="79"/>
      <c r="K5" s="79"/>
      <c r="L5" s="79"/>
      <c r="M5" s="79"/>
      <c r="N5" s="79"/>
      <c r="O5" s="79"/>
      <c r="P5" s="79"/>
      <c r="Q5" s="79"/>
      <c r="R5" s="79"/>
      <c r="S5" s="79"/>
      <c r="T5" s="79"/>
      <c r="U5" s="79"/>
      <c r="V5" s="79"/>
      <c r="W5" s="79"/>
      <c r="X5" s="79"/>
      <c r="Y5" s="79"/>
      <c r="Z5" s="79"/>
    </row>
    <row r="6" spans="1:26" ht="21" customHeight="1">
      <c r="A6" s="80"/>
      <c r="B6" s="83" t="s">
        <v>8</v>
      </c>
      <c r="C6" s="121"/>
      <c r="D6" s="122"/>
      <c r="E6" s="122"/>
      <c r="F6" s="122"/>
      <c r="G6" s="122"/>
      <c r="H6" s="118"/>
      <c r="I6" s="79"/>
      <c r="J6" s="79"/>
      <c r="K6" s="79"/>
      <c r="L6" s="79"/>
      <c r="M6" s="79"/>
      <c r="N6" s="79"/>
      <c r="O6" s="79"/>
      <c r="P6" s="79"/>
      <c r="Q6" s="79"/>
      <c r="R6" s="79"/>
      <c r="S6" s="79"/>
      <c r="T6" s="79"/>
      <c r="U6" s="79"/>
      <c r="V6" s="79"/>
      <c r="W6" s="79"/>
      <c r="X6" s="79"/>
      <c r="Y6" s="79"/>
      <c r="Z6" s="79"/>
    </row>
    <row r="7" spans="1:26" ht="12.75" customHeight="1">
      <c r="A7" s="80"/>
      <c r="B7" s="84"/>
      <c r="C7" s="85"/>
      <c r="D7" s="79"/>
      <c r="E7" s="79"/>
      <c r="F7" s="79"/>
      <c r="G7" s="79"/>
      <c r="H7" s="81"/>
      <c r="I7" s="79"/>
      <c r="J7" s="79"/>
      <c r="K7" s="79"/>
      <c r="L7" s="79"/>
      <c r="M7" s="79"/>
      <c r="N7" s="79"/>
      <c r="O7" s="79"/>
      <c r="P7" s="79"/>
      <c r="Q7" s="79"/>
      <c r="R7" s="79"/>
      <c r="S7" s="79"/>
      <c r="T7" s="79"/>
      <c r="U7" s="79"/>
      <c r="V7" s="79"/>
      <c r="W7" s="79"/>
      <c r="X7" s="79"/>
      <c r="Y7" s="79"/>
      <c r="Z7" s="79"/>
    </row>
    <row r="8" spans="1:26" ht="12.75" customHeight="1">
      <c r="A8" s="79"/>
      <c r="B8" s="84"/>
      <c r="C8" s="85"/>
      <c r="D8" s="79"/>
      <c r="E8" s="79"/>
      <c r="F8" s="79"/>
      <c r="G8" s="79"/>
      <c r="H8" s="81"/>
      <c r="I8" s="79"/>
      <c r="J8" s="79"/>
      <c r="K8" s="79"/>
      <c r="L8" s="79"/>
      <c r="M8" s="79"/>
      <c r="N8" s="79"/>
      <c r="O8" s="79"/>
      <c r="P8" s="79"/>
      <c r="Q8" s="79"/>
      <c r="R8" s="79"/>
      <c r="S8" s="79"/>
      <c r="T8" s="79"/>
      <c r="U8" s="79"/>
      <c r="V8" s="79"/>
      <c r="W8" s="79"/>
      <c r="X8" s="79"/>
      <c r="Y8" s="79"/>
      <c r="Z8" s="79"/>
    </row>
    <row r="9" spans="1:26" ht="12.75" customHeight="1">
      <c r="A9" s="79"/>
      <c r="B9" s="79"/>
      <c r="C9" s="79"/>
      <c r="D9" s="79"/>
      <c r="E9" s="79"/>
      <c r="F9" s="79"/>
      <c r="G9" s="79"/>
      <c r="H9" s="79"/>
      <c r="I9" s="79"/>
      <c r="J9" s="79"/>
      <c r="K9" s="79"/>
      <c r="L9" s="79"/>
      <c r="M9" s="79"/>
      <c r="N9" s="79"/>
      <c r="O9" s="79"/>
      <c r="P9" s="79"/>
      <c r="Q9" s="79"/>
      <c r="R9" s="79"/>
      <c r="S9" s="79"/>
      <c r="T9" s="79"/>
      <c r="U9" s="79"/>
      <c r="V9" s="79"/>
      <c r="W9" s="79"/>
      <c r="X9" s="79"/>
      <c r="Y9" s="79"/>
      <c r="Z9" s="79"/>
    </row>
    <row r="10" spans="1:26" ht="12.75" customHeight="1">
      <c r="A10" s="86"/>
      <c r="B10" s="87" t="s">
        <v>9</v>
      </c>
      <c r="C10" s="88" t="s">
        <v>10</v>
      </c>
      <c r="D10" s="89" t="s">
        <v>11</v>
      </c>
      <c r="E10" s="88" t="s">
        <v>12</v>
      </c>
      <c r="F10" s="88" t="s">
        <v>13</v>
      </c>
      <c r="G10" s="90" t="s">
        <v>14</v>
      </c>
      <c r="H10" s="91" t="s">
        <v>15</v>
      </c>
      <c r="I10" s="79"/>
      <c r="J10" s="79"/>
      <c r="K10" s="79"/>
      <c r="L10" s="79"/>
      <c r="M10" s="79"/>
      <c r="N10" s="79"/>
      <c r="O10" s="79"/>
      <c r="P10" s="79"/>
      <c r="Q10" s="79"/>
      <c r="R10" s="79"/>
      <c r="S10" s="79"/>
      <c r="T10" s="79"/>
      <c r="U10" s="79"/>
      <c r="V10" s="79"/>
      <c r="W10" s="79"/>
      <c r="X10" s="79"/>
      <c r="Y10" s="79"/>
      <c r="Z10" s="79"/>
    </row>
    <row r="11" spans="1:26" ht="12.75" customHeight="1">
      <c r="A11" s="86"/>
      <c r="B11" s="92">
        <v>1</v>
      </c>
      <c r="C11" s="93" t="s">
        <v>37</v>
      </c>
      <c r="D11" s="94">
        <f>'UC01_Tạo đề xuất'!A5</f>
        <v>56</v>
      </c>
      <c r="E11" s="94">
        <f>'UC01_Tạo đề xuất'!B5</f>
        <v>1</v>
      </c>
      <c r="F11" s="94">
        <f>'UC01_Tạo đề xuất'!C5</f>
        <v>0</v>
      </c>
      <c r="G11" s="94">
        <f>'UC01_Tạo đề xuất'!D5</f>
        <v>2</v>
      </c>
      <c r="H11" s="94">
        <f>'UC01_Tạo đề xuất'!E5</f>
        <v>59</v>
      </c>
      <c r="I11" s="79"/>
      <c r="J11" s="79"/>
      <c r="K11" s="79"/>
      <c r="L11" s="79"/>
      <c r="M11" s="79"/>
      <c r="N11" s="79"/>
      <c r="O11" s="79"/>
      <c r="P11" s="79"/>
      <c r="Q11" s="79"/>
      <c r="R11" s="79"/>
      <c r="S11" s="79"/>
      <c r="T11" s="79"/>
      <c r="U11" s="79"/>
      <c r="V11" s="79"/>
      <c r="W11" s="79"/>
      <c r="X11" s="79"/>
      <c r="Y11" s="79"/>
      <c r="Z11" s="79"/>
    </row>
    <row r="12" spans="1:26" ht="12.75" customHeight="1">
      <c r="A12" s="86"/>
      <c r="B12" s="92">
        <v>1</v>
      </c>
      <c r="C12" s="95" t="s">
        <v>135</v>
      </c>
      <c r="D12" s="94">
        <f>'UC02_Xử lý đề xuất'!A5</f>
        <v>71</v>
      </c>
      <c r="E12" s="94">
        <f>'UC02_Xử lý đề xuất'!B5</f>
        <v>0</v>
      </c>
      <c r="F12" s="94">
        <f>'UC02_Xử lý đề xuất'!C5</f>
        <v>0</v>
      </c>
      <c r="G12" s="94">
        <f>'UC02_Xử lý đề xuất'!D5</f>
        <v>0</v>
      </c>
      <c r="H12" s="94">
        <f>'UC02_Xử lý đề xuất'!E5</f>
        <v>71</v>
      </c>
      <c r="I12" s="79"/>
      <c r="J12" s="79"/>
      <c r="K12" s="79"/>
      <c r="L12" s="79"/>
      <c r="M12" s="79"/>
      <c r="N12" s="79"/>
      <c r="O12" s="79"/>
      <c r="P12" s="79"/>
      <c r="Q12" s="79"/>
      <c r="R12" s="79"/>
      <c r="S12" s="79"/>
      <c r="T12" s="79"/>
      <c r="U12" s="79"/>
      <c r="V12" s="79"/>
      <c r="W12" s="79"/>
      <c r="X12" s="79"/>
      <c r="Y12" s="79"/>
      <c r="Z12" s="79"/>
    </row>
    <row r="13" spans="1:26" ht="12.75" customHeight="1">
      <c r="A13" s="86"/>
      <c r="B13" s="92">
        <v>1</v>
      </c>
      <c r="C13" s="96"/>
      <c r="D13" s="94"/>
      <c r="E13" s="94"/>
      <c r="F13" s="94"/>
      <c r="G13" s="94"/>
      <c r="H13" s="94"/>
      <c r="I13" s="79"/>
      <c r="J13" s="79"/>
      <c r="K13" s="79"/>
      <c r="L13" s="79"/>
      <c r="M13" s="79"/>
      <c r="N13" s="79"/>
      <c r="O13" s="79"/>
      <c r="P13" s="79"/>
      <c r="Q13" s="79"/>
      <c r="R13" s="79"/>
      <c r="S13" s="79"/>
      <c r="T13" s="79"/>
      <c r="U13" s="79"/>
      <c r="V13" s="79"/>
      <c r="W13" s="79"/>
      <c r="X13" s="79"/>
      <c r="Y13" s="79"/>
      <c r="Z13" s="79"/>
    </row>
    <row r="14" spans="1:26" ht="12.75" customHeight="1">
      <c r="A14" s="86"/>
      <c r="B14" s="92">
        <v>1</v>
      </c>
      <c r="C14" s="96"/>
      <c r="D14" s="94"/>
      <c r="E14" s="94"/>
      <c r="F14" s="94"/>
      <c r="G14" s="94"/>
      <c r="H14" s="94"/>
      <c r="I14" s="79"/>
      <c r="J14" s="79"/>
      <c r="K14" s="79"/>
      <c r="L14" s="79"/>
      <c r="M14" s="79"/>
      <c r="N14" s="79"/>
      <c r="O14" s="79"/>
      <c r="P14" s="79"/>
      <c r="Q14" s="79"/>
      <c r="R14" s="79"/>
      <c r="S14" s="79"/>
      <c r="T14" s="79"/>
      <c r="U14" s="79"/>
      <c r="V14" s="79"/>
      <c r="W14" s="79"/>
      <c r="X14" s="79"/>
      <c r="Y14" s="79"/>
      <c r="Z14" s="79"/>
    </row>
    <row r="15" spans="1:26" ht="12.75" customHeight="1">
      <c r="A15" s="86"/>
      <c r="B15" s="92">
        <v>1</v>
      </c>
      <c r="C15" s="96"/>
      <c r="D15" s="94"/>
      <c r="E15" s="94"/>
      <c r="F15" s="94"/>
      <c r="G15" s="94"/>
      <c r="H15" s="94"/>
      <c r="I15" s="79"/>
      <c r="J15" s="79"/>
      <c r="K15" s="79"/>
      <c r="L15" s="79"/>
      <c r="M15" s="79"/>
      <c r="N15" s="79"/>
      <c r="O15" s="79"/>
      <c r="P15" s="79"/>
      <c r="Q15" s="79"/>
      <c r="R15" s="79"/>
      <c r="S15" s="79"/>
      <c r="T15" s="79"/>
      <c r="U15" s="79"/>
      <c r="V15" s="79"/>
      <c r="W15" s="79"/>
      <c r="X15" s="79"/>
      <c r="Y15" s="79"/>
      <c r="Z15" s="79"/>
    </row>
    <row r="16" spans="1:26" ht="12.75" customHeight="1">
      <c r="A16" s="86"/>
      <c r="B16" s="92">
        <v>1</v>
      </c>
      <c r="C16" s="96"/>
      <c r="D16" s="94"/>
      <c r="E16" s="94"/>
      <c r="F16" s="94"/>
      <c r="G16" s="94"/>
      <c r="H16" s="94"/>
      <c r="I16" s="79"/>
      <c r="J16" s="79"/>
      <c r="K16" s="79"/>
      <c r="L16" s="79"/>
      <c r="M16" s="79"/>
      <c r="N16" s="79"/>
      <c r="O16" s="79"/>
      <c r="P16" s="79"/>
      <c r="Q16" s="79"/>
      <c r="R16" s="79"/>
      <c r="S16" s="79"/>
      <c r="T16" s="79"/>
      <c r="U16" s="79"/>
      <c r="V16" s="79"/>
      <c r="W16" s="79"/>
      <c r="X16" s="79"/>
      <c r="Y16" s="79"/>
      <c r="Z16" s="79"/>
    </row>
    <row r="17" spans="1:26" ht="12.75" customHeight="1">
      <c r="A17" s="86"/>
      <c r="B17" s="92"/>
      <c r="C17" s="96"/>
      <c r="D17" s="94"/>
      <c r="E17" s="94"/>
      <c r="F17" s="94"/>
      <c r="G17" s="94"/>
      <c r="H17" s="94"/>
      <c r="I17" s="79"/>
      <c r="J17" s="79"/>
      <c r="K17" s="79"/>
      <c r="L17" s="79"/>
      <c r="M17" s="79"/>
      <c r="N17" s="79"/>
      <c r="O17" s="79"/>
      <c r="P17" s="79"/>
      <c r="Q17" s="79"/>
      <c r="R17" s="79"/>
      <c r="S17" s="79"/>
      <c r="T17" s="79"/>
      <c r="U17" s="79"/>
      <c r="V17" s="79"/>
      <c r="W17" s="79"/>
      <c r="X17" s="79"/>
      <c r="Y17" s="79"/>
      <c r="Z17" s="79"/>
    </row>
    <row r="18" spans="1:26" ht="12.75" customHeight="1">
      <c r="A18" s="86"/>
      <c r="B18" s="97"/>
      <c r="C18" s="98" t="s">
        <v>16</v>
      </c>
      <c r="D18" s="99">
        <f t="shared" ref="D18:H18" si="0">SUM(D11:D17)</f>
        <v>127</v>
      </c>
      <c r="E18" s="99">
        <f t="shared" si="0"/>
        <v>1</v>
      </c>
      <c r="F18" s="99">
        <f t="shared" si="0"/>
        <v>0</v>
      </c>
      <c r="G18" s="99">
        <f t="shared" si="0"/>
        <v>2</v>
      </c>
      <c r="H18" s="100">
        <f t="shared" si="0"/>
        <v>130</v>
      </c>
      <c r="I18" s="79"/>
      <c r="J18" s="79"/>
      <c r="K18" s="79"/>
      <c r="L18" s="79"/>
      <c r="M18" s="79"/>
      <c r="N18" s="79"/>
      <c r="O18" s="79"/>
      <c r="P18" s="79"/>
      <c r="Q18" s="79"/>
      <c r="R18" s="79"/>
      <c r="S18" s="79"/>
      <c r="T18" s="79"/>
      <c r="U18" s="79"/>
      <c r="V18" s="79"/>
      <c r="W18" s="79"/>
      <c r="X18" s="79"/>
      <c r="Y18" s="79"/>
      <c r="Z18" s="79"/>
    </row>
    <row r="19" spans="1:26" ht="12.75" customHeight="1">
      <c r="A19" s="79"/>
      <c r="B19" s="101"/>
      <c r="C19" s="79"/>
      <c r="D19" s="102"/>
      <c r="E19" s="103"/>
      <c r="F19" s="103"/>
      <c r="G19" s="103"/>
      <c r="H19" s="103"/>
      <c r="I19" s="79"/>
      <c r="J19" s="79"/>
      <c r="K19" s="79"/>
      <c r="L19" s="79"/>
      <c r="M19" s="79"/>
      <c r="N19" s="79"/>
      <c r="O19" s="79"/>
      <c r="P19" s="79"/>
      <c r="Q19" s="79"/>
      <c r="R19" s="79"/>
      <c r="S19" s="79"/>
      <c r="T19" s="79"/>
      <c r="U19" s="79"/>
      <c r="V19" s="79"/>
      <c r="W19" s="79"/>
      <c r="X19" s="79"/>
      <c r="Y19" s="79"/>
      <c r="Z19" s="79"/>
    </row>
    <row r="20" spans="1:26" ht="12.75" customHeight="1">
      <c r="A20" s="79"/>
      <c r="B20" s="79"/>
      <c r="C20" s="104" t="s">
        <v>17</v>
      </c>
      <c r="D20" s="79"/>
      <c r="E20" s="105">
        <f>($D18+$E18)*100/($H18-$G18-$F18)</f>
        <v>100</v>
      </c>
      <c r="F20" s="79" t="s">
        <v>18</v>
      </c>
      <c r="G20" s="79"/>
      <c r="H20" s="106"/>
      <c r="I20" s="79"/>
      <c r="J20" s="79"/>
      <c r="K20" s="79"/>
      <c r="L20" s="79"/>
      <c r="M20" s="79"/>
      <c r="N20" s="79"/>
      <c r="O20" s="79"/>
      <c r="P20" s="79"/>
      <c r="Q20" s="79"/>
      <c r="R20" s="79"/>
      <c r="S20" s="79"/>
      <c r="T20" s="79"/>
      <c r="U20" s="79"/>
      <c r="V20" s="79"/>
      <c r="W20" s="79"/>
      <c r="X20" s="79"/>
      <c r="Y20" s="79"/>
      <c r="Z20" s="79"/>
    </row>
    <row r="21" spans="1:26" ht="12.75" customHeight="1">
      <c r="A21" s="79"/>
      <c r="B21" s="79"/>
      <c r="C21" s="104" t="s">
        <v>19</v>
      </c>
      <c r="D21" s="79"/>
      <c r="E21" s="105">
        <f>$D18*100/($H18-$G18)</f>
        <v>99.21875</v>
      </c>
      <c r="F21" s="79" t="s">
        <v>18</v>
      </c>
      <c r="G21" s="79"/>
      <c r="H21" s="106"/>
      <c r="I21" s="79"/>
      <c r="J21" s="79"/>
      <c r="K21" s="79"/>
      <c r="L21" s="79"/>
      <c r="M21" s="79"/>
      <c r="N21" s="79"/>
      <c r="O21" s="79"/>
      <c r="P21" s="79"/>
      <c r="Q21" s="79"/>
      <c r="R21" s="79"/>
      <c r="S21" s="79"/>
      <c r="T21" s="79"/>
      <c r="U21" s="79"/>
      <c r="V21" s="79"/>
      <c r="W21" s="79"/>
      <c r="X21" s="79"/>
      <c r="Y21" s="79"/>
      <c r="Z21" s="79"/>
    </row>
    <row r="22" spans="1:26" ht="12.75" customHeight="1">
      <c r="A22" s="79"/>
      <c r="B22" s="79"/>
      <c r="C22" s="79"/>
      <c r="D22" s="79"/>
      <c r="E22" s="105"/>
      <c r="F22" s="79"/>
      <c r="G22" s="79"/>
      <c r="H22" s="79"/>
      <c r="I22" s="79"/>
      <c r="J22" s="79"/>
      <c r="K22" s="79"/>
      <c r="L22" s="79"/>
      <c r="M22" s="79"/>
      <c r="N22" s="79"/>
      <c r="O22" s="79"/>
      <c r="P22" s="79"/>
      <c r="Q22" s="79"/>
      <c r="R22" s="79"/>
      <c r="S22" s="79"/>
      <c r="T22" s="79"/>
      <c r="U22" s="79"/>
      <c r="V22" s="79"/>
      <c r="W22" s="79"/>
      <c r="X22" s="79"/>
      <c r="Y22" s="79"/>
      <c r="Z22" s="79"/>
    </row>
    <row r="23" spans="1:26" ht="12.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spans="1:26" ht="12.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spans="1:26" ht="12.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spans="1:26" ht="12.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spans="1:26" ht="12.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spans="1:26" ht="12.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spans="1:26" ht="12.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26" ht="12.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spans="1:26" ht="12.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spans="1:26" ht="12.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spans="1:26" ht="12.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spans="1:26" ht="12.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spans="1:26" ht="12.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spans="1:26" ht="12.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spans="1:26" ht="12.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spans="1:26" ht="12.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spans="1:26" ht="12.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spans="1:26" ht="12.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ht="12.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26" ht="12.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spans="1:26" ht="12.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spans="1:26" ht="12.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ht="12.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ht="12.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spans="1:26" ht="12.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spans="1:26" ht="12.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ht="12.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ht="12.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ht="12.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ht="12.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spans="1:26" ht="12.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spans="1:26" ht="12.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ht="12.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ht="12.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ht="12.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ht="12.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spans="1:26" ht="12.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ht="12.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spans="1:26" ht="12.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ht="12.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spans="1:26" ht="12.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spans="1:26" ht="12.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ht="12.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ht="12.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spans="1:26" ht="12.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ht="12.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spans="1:26" ht="12.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ht="12.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ht="12.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spans="1:26" ht="12.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spans="1:26" ht="12.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ht="12.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spans="1:26" ht="12.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spans="1:26" ht="12.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spans="1:26" ht="12.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ht="12.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spans="1:26" ht="12.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spans="1:26" ht="12.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spans="1:26" ht="12.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spans="1:26" ht="12.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spans="1:26" ht="12.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spans="1:26" ht="12.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spans="1:26" ht="12.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spans="1:26" ht="12.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spans="1:26" ht="12.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spans="1:26" ht="12.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spans="1:26" ht="12.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spans="1:26" ht="12.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spans="1:26" ht="12.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spans="1:26" ht="12.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spans="1:26" ht="12.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spans="1:26" ht="12.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spans="1:26" ht="12.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spans="1:26" ht="12.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spans="1:26" ht="12.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spans="1:26" ht="12.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spans="1:26" ht="12.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spans="1:26" ht="12.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2.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2.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2.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2.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2.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2.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2.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2.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2.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2.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2.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2.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2.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2.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2.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2.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2.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2.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2.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2.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2.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2.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2.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2.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2.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2.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2.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2.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2.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2.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2.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2.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2.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2.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2.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2.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2.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2.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2.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2.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2.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2.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2.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2.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2.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2.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2.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2.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2.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2.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2.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2.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2.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2.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2.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2.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2.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2.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2.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2.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2.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2.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2.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2.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2.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2.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2.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2.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2.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2.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2.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2.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2.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2.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2.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2.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2.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2.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2.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2.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2.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2.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2.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2.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2.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2.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2.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2.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2.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2.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2.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2.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2.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2.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2.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2.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2.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2.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2.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2.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2.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2.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2.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2.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2.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2.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2.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2.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2.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2.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2.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2.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2.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2.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2.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2.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2.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2.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2.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2.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2.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2.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2.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2.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2.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2.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2.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2.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2.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2.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2.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2.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2.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2.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2.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2.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2.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2.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2.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2.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2.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2.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2.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2.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2.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2.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2.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2.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2.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2.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2.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2.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2.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2.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2.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2.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2.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2.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2.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2.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2.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2.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2.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2.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2.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2.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2.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2.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2.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2.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2.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2.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2.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2.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2.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2.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2.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2.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2.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2.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2.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2.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2.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2.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2.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2.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2.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2.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2.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2.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2.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2.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2.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2.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2.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2.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2.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2.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2.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2.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2.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2.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2.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2.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2.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2.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2.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2.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2.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2.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2.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2.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2.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2.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2.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2.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2.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2.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2.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2.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2.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2.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2.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2.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2.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2.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2.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2.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2.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2.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2.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2.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2.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2.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2.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2.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2.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2.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2.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2.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2.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2.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2.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2.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2.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2.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2.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2.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2.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2.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2.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2.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2.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2.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2.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2.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2.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2.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2.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2.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2.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2.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2.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2.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2.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2.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2.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2.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2.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2.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2.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2.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2.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2.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2.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2.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2.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2.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2.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2.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2.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2.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2.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2.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2.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2.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2.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2.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2.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2.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2.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2.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2.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2.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2.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2.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2.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2.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2.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2.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2.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2.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2.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2.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2.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2.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2.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2.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2.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2.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2.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2.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2.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2.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2.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2.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2.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2.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2.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2.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2.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2.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2.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2.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2.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2.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2.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2.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2.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2.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2.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2.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2.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2.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2.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2.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2.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2.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2.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2.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2.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2.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2.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2.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2.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2.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2.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2.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2.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2.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2.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2.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2.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2.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2.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2.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2.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2.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2.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2.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2.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2.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2.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2.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2.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2.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2.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2.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2.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2.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2.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2.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2.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2.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2.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2.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2.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2.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2.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2.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2.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2.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2.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2.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2.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2.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2.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2.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2.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2.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2.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2.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2.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2.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2.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2.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2.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2.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2.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2.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2.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2.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2.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2.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2.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2.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2.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2.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2.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2.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2.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2.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2.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2.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2.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2.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2.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2.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2.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2.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2.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2.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2.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2.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2.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2.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2.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2.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2.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2.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2.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2.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2.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2.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2.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2.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2.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2.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2.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2.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2.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2.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2.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2.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2.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2.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2.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2.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2.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2.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2.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2.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2.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2.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2.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2.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2.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2.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2.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2.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2.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2.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2.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2.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2.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2.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2.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2.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2.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2.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2.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2.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2.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2.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2.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2.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2.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2.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2.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2.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2.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2.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2.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2.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2.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2.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2.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2.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2.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2.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2.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2.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2.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2.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2.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2.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2.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2.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2.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2.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2.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2.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2.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2.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2.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2.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2.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2.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2.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2.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2.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2.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2.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2.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2.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2.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2.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2.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2.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2.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2.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2.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2.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2.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2.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2.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2.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2.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2.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2.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2.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2.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2.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2.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2.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2.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2.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2.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2.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2.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2.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2.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2.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2.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2.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2.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2.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2.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2.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2.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2.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2.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2.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2.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2.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2.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2.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2.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2.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2.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2.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2.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2.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2.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2.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2.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2.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2.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2.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2.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2.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2.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2.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2.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2.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2.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2.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2.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2.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2.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2.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2.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2.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2.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2.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2.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2.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2.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2.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2.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2.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2.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2.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2.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2.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2.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2.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2.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2.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2.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2.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2.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2.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2.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2.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2.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2.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2.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2.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2.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2.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2.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2.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2.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2.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2.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2.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2.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2.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2.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2.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2.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2.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2.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2.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2.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2.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2.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2.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2.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2.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2.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2.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2.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2.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2.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2.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2.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2.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2.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2.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2.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2.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2.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2.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2.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2.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2.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2.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2.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2.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2.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2.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2.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2.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2.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2.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2.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2.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2.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2.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2.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2.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2.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2.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2.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2.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2.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2.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2.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2.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2.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2.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2.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2.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2.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2.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2.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2.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2.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2.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2.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2.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2.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2.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2.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2.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2.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2.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2.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2.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2.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2.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2.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2.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2.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2.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2.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2.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2.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2.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2.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2.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2.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2.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2.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2.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2.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2.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2.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2.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2.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2.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2.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2.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2.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2.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2.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2.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2.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2.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2.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2.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2.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2.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2.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2.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2.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2.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2.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2.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2.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2.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2.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2.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2.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2.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2.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2.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2.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2.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2.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2.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2.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2.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2.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2.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2.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2.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2.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2.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2.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2.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2.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2.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2.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2.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2.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2.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2.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2.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2.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2.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2.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2.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2.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2.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2.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2.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2.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2.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2.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2.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2.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2.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2.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2.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2.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2.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2.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2.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2.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2.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2.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2.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2.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2.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2.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2.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2.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2.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2.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2.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2.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2.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2.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2.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2.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2.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2.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2.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2.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2.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2.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2.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2.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2.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2.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2.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2.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2.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2.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2.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2.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2.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2.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2.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2.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2.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2.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2.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2.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2.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2.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2.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2.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2.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2.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2.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2.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2.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2.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2.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2.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2.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2.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2.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2.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2.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2.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2.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2.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2.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2.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2.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2.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2.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2.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2.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2.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2.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2.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2.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2.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2.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2.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2.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2.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2.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2.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2.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2.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2.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2.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2.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2.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2.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2.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2.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2.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2.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2.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2.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2.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2.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2.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2.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2.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2.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2.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2.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2.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2.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2.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2.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2.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2.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2.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2.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2.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2.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2.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2.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2.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2.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2.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2.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2.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2.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2.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11">
    <mergeCell ref="C5:D5"/>
    <mergeCell ref="E5:F5"/>
    <mergeCell ref="G5:H5"/>
    <mergeCell ref="C6:H6"/>
    <mergeCell ref="B1:H1"/>
    <mergeCell ref="C3:D3"/>
    <mergeCell ref="E3:F3"/>
    <mergeCell ref="G3:H3"/>
    <mergeCell ref="C4:D4"/>
    <mergeCell ref="E4:F4"/>
    <mergeCell ref="G4:H4"/>
  </mergeCells>
  <hyperlinks>
    <hyperlink ref="C11" location="'UC01_Tạo Đề Xuất'!A1" display="UC01_Tạo đề xuất" xr:uid="{53D6C0AC-5ADE-440A-B90E-CE0A723FB5A6}"/>
    <hyperlink ref="C12" location="'UC02_Xử lý đề xuất'!A1" display="UC02_Xử lý đề xuất" xr:uid="{367AA386-7E0E-4FBB-9BD0-6EE0F68E2783}"/>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922"/>
  <sheetViews>
    <sheetView topLeftCell="B1" workbookViewId="0">
      <pane ySplit="8" topLeftCell="A68" activePane="bottomLeft" state="frozen"/>
      <selection pane="bottomLeft" activeCell="G72" sqref="G72:G74"/>
    </sheetView>
  </sheetViews>
  <sheetFormatPr defaultColWidth="14.44140625" defaultRowHeight="15" customHeight="1"/>
  <cols>
    <col min="1" max="1" width="21.44140625" style="7" customWidth="1"/>
    <col min="2" max="2" width="32.88671875" style="7" customWidth="1"/>
    <col min="3" max="3" width="23.6640625" style="7" customWidth="1"/>
    <col min="4" max="4" width="42.5546875" style="7" customWidth="1"/>
    <col min="5" max="5" width="57.44140625" style="48" customWidth="1"/>
    <col min="6" max="6" width="13.6640625" style="7" customWidth="1"/>
    <col min="7" max="7" width="17.109375" style="71" customWidth="1"/>
    <col min="8" max="8" width="17.109375" style="7" customWidth="1"/>
    <col min="9" max="9" width="35.6640625" style="68" customWidth="1"/>
    <col min="10" max="10" width="66.5546875" style="7" customWidth="1"/>
    <col min="11" max="26" width="8.6640625" style="7" customWidth="1"/>
    <col min="27" max="16384" width="14.44140625" style="7"/>
  </cols>
  <sheetData>
    <row r="1" spans="1:26" ht="14.25" customHeight="1">
      <c r="A1" s="1" t="s">
        <v>20</v>
      </c>
      <c r="B1" s="130" t="s">
        <v>37</v>
      </c>
      <c r="C1" s="122"/>
      <c r="D1" s="122"/>
      <c r="E1" s="131"/>
      <c r="F1" s="2"/>
      <c r="G1" s="3"/>
      <c r="H1" s="4"/>
      <c r="I1" s="5"/>
      <c r="J1" s="6"/>
      <c r="K1" s="6"/>
      <c r="L1" s="6"/>
      <c r="M1" s="6"/>
      <c r="N1" s="6"/>
      <c r="O1" s="6"/>
      <c r="P1" s="6"/>
      <c r="Q1" s="6"/>
      <c r="R1" s="6"/>
      <c r="S1" s="6"/>
      <c r="T1" s="6"/>
      <c r="U1" s="6"/>
      <c r="V1" s="6"/>
      <c r="W1" s="6"/>
      <c r="X1" s="6"/>
      <c r="Y1" s="6"/>
      <c r="Z1" s="6"/>
    </row>
    <row r="2" spans="1:26" ht="16.2" customHeight="1">
      <c r="A2" s="8" t="s">
        <v>21</v>
      </c>
      <c r="B2" s="132" t="s">
        <v>22</v>
      </c>
      <c r="C2" s="122"/>
      <c r="D2" s="122"/>
      <c r="E2" s="118"/>
      <c r="F2" s="9"/>
      <c r="G2" s="10"/>
      <c r="H2" s="11"/>
      <c r="I2" s="5"/>
      <c r="J2" s="6"/>
      <c r="K2" s="6"/>
      <c r="L2" s="6"/>
      <c r="M2" s="6"/>
      <c r="N2" s="6"/>
      <c r="O2" s="6"/>
      <c r="P2" s="6"/>
      <c r="Q2" s="6"/>
      <c r="R2" s="6"/>
      <c r="S2" s="6"/>
      <c r="T2" s="6"/>
      <c r="U2" s="6"/>
      <c r="V2" s="6"/>
      <c r="W2" s="6"/>
      <c r="X2" s="6"/>
      <c r="Y2" s="6"/>
      <c r="Z2" s="6"/>
    </row>
    <row r="3" spans="1:26" ht="17.399999999999999" customHeight="1">
      <c r="A3" s="1" t="s">
        <v>23</v>
      </c>
      <c r="B3" s="133" t="str">
        <f>TestReport!G3</f>
        <v>Lý Khánh Dương</v>
      </c>
      <c r="C3" s="122"/>
      <c r="D3" s="122"/>
      <c r="E3" s="118"/>
      <c r="F3" s="9"/>
      <c r="G3" s="10"/>
      <c r="H3" s="11"/>
      <c r="I3" s="5"/>
      <c r="J3" s="12"/>
      <c r="K3" s="6"/>
      <c r="L3" s="6"/>
      <c r="M3" s="6"/>
      <c r="N3" s="6"/>
      <c r="O3" s="6"/>
      <c r="P3" s="6"/>
      <c r="Q3" s="6"/>
      <c r="R3" s="6"/>
      <c r="S3" s="6"/>
      <c r="T3" s="6"/>
      <c r="U3" s="6"/>
      <c r="V3" s="6"/>
      <c r="W3" s="6"/>
      <c r="X3" s="6"/>
      <c r="Y3" s="6"/>
      <c r="Z3" s="6"/>
    </row>
    <row r="4" spans="1:26" ht="14.25" customHeight="1">
      <c r="A4" s="13" t="s">
        <v>11</v>
      </c>
      <c r="B4" s="14" t="s">
        <v>12</v>
      </c>
      <c r="C4" s="14" t="s">
        <v>13</v>
      </c>
      <c r="D4" s="15" t="s">
        <v>14</v>
      </c>
      <c r="E4" s="14" t="s">
        <v>24</v>
      </c>
      <c r="F4" s="16"/>
      <c r="G4" s="17"/>
      <c r="H4" s="16"/>
      <c r="I4" s="6"/>
      <c r="J4" s="6"/>
      <c r="K4" s="6"/>
      <c r="L4" s="6"/>
      <c r="M4" s="6"/>
      <c r="N4" s="6"/>
      <c r="O4" s="6"/>
      <c r="P4" s="6"/>
      <c r="Q4" s="6"/>
      <c r="R4" s="6"/>
      <c r="S4" s="6"/>
      <c r="T4" s="6"/>
      <c r="U4" s="6"/>
      <c r="V4" s="6"/>
      <c r="W4" s="6"/>
      <c r="X4" s="6"/>
      <c r="Y4" s="6"/>
      <c r="Z4" s="6"/>
    </row>
    <row r="5" spans="1:26" ht="14.25" customHeight="1">
      <c r="A5" s="18">
        <f>COUNTIF(F:F,"Pass")</f>
        <v>56</v>
      </c>
      <c r="B5" s="19">
        <f>COUNTIF(F:F,"Fail")</f>
        <v>1</v>
      </c>
      <c r="C5" s="19">
        <f>COUNTIF(F:F,"Untested")</f>
        <v>0</v>
      </c>
      <c r="D5" s="20">
        <f>COUNTIF(F:F,"N/A")</f>
        <v>2</v>
      </c>
      <c r="E5" s="19">
        <f>COUNTA(A11:A325)</f>
        <v>59</v>
      </c>
      <c r="F5" s="16"/>
      <c r="G5" s="17"/>
      <c r="H5" s="16"/>
      <c r="I5" s="6"/>
      <c r="J5" s="6"/>
      <c r="K5" s="6"/>
      <c r="L5" s="6"/>
      <c r="M5" s="6"/>
      <c r="N5" s="6"/>
      <c r="O5" s="6"/>
      <c r="P5" s="6"/>
      <c r="Q5" s="6"/>
      <c r="R5" s="6"/>
      <c r="S5" s="6"/>
      <c r="T5" s="6"/>
      <c r="U5" s="6"/>
      <c r="V5" s="6"/>
      <c r="W5" s="6"/>
      <c r="X5" s="6"/>
      <c r="Y5" s="6"/>
      <c r="Z5" s="6"/>
    </row>
    <row r="6" spans="1:26" ht="14.25" customHeight="1">
      <c r="A6" s="21" t="s">
        <v>18</v>
      </c>
      <c r="B6" s="22" t="s">
        <v>18</v>
      </c>
      <c r="C6" s="22" t="s">
        <v>18</v>
      </c>
      <c r="D6" s="23" t="s">
        <v>18</v>
      </c>
      <c r="E6" s="22"/>
      <c r="F6" s="16"/>
      <c r="G6" s="17"/>
      <c r="H6" s="16"/>
      <c r="I6" s="6"/>
      <c r="J6" s="6"/>
      <c r="K6" s="6"/>
      <c r="L6" s="6"/>
      <c r="M6" s="6"/>
      <c r="N6" s="6"/>
      <c r="O6" s="6"/>
      <c r="P6" s="6"/>
      <c r="Q6" s="6"/>
      <c r="R6" s="6"/>
      <c r="S6" s="6"/>
      <c r="T6" s="6"/>
      <c r="U6" s="6"/>
      <c r="V6" s="6"/>
      <c r="W6" s="6"/>
      <c r="X6" s="6"/>
      <c r="Y6" s="6"/>
      <c r="Z6" s="6"/>
    </row>
    <row r="7" spans="1:26" ht="14.25" customHeight="1" thickBot="1">
      <c r="A7" s="24">
        <f>(A5/$E$5)*1</f>
        <v>0.94915254237288138</v>
      </c>
      <c r="B7" s="24">
        <f t="shared" ref="B7:D7" si="0">(B5/$E$5)*1</f>
        <v>1.6949152542372881E-2</v>
      </c>
      <c r="C7" s="24">
        <f t="shared" si="0"/>
        <v>0</v>
      </c>
      <c r="D7" s="24">
        <f t="shared" si="0"/>
        <v>3.3898305084745763E-2</v>
      </c>
      <c r="E7" s="25"/>
      <c r="F7" s="26"/>
      <c r="G7" s="27"/>
      <c r="H7" s="28"/>
      <c r="I7" s="6"/>
      <c r="J7" s="6"/>
      <c r="K7" s="6"/>
      <c r="L7" s="6"/>
      <c r="M7" s="6"/>
      <c r="N7" s="6"/>
      <c r="O7" s="6"/>
      <c r="P7" s="6"/>
      <c r="Q7" s="6"/>
      <c r="R7" s="6"/>
      <c r="S7" s="6"/>
      <c r="T7" s="6"/>
      <c r="U7" s="6"/>
      <c r="V7" s="6"/>
      <c r="W7" s="6"/>
      <c r="X7" s="6"/>
      <c r="Y7" s="6"/>
      <c r="Z7" s="6"/>
    </row>
    <row r="8" spans="1:26" ht="14.25" customHeight="1">
      <c r="A8" s="29" t="s">
        <v>25</v>
      </c>
      <c r="B8" s="29" t="s">
        <v>26</v>
      </c>
      <c r="C8" s="29" t="s">
        <v>27</v>
      </c>
      <c r="D8" s="29" t="s">
        <v>28</v>
      </c>
      <c r="E8" s="29" t="s">
        <v>29</v>
      </c>
      <c r="F8" s="30" t="s">
        <v>30</v>
      </c>
      <c r="G8" s="31" t="s">
        <v>31</v>
      </c>
      <c r="H8" s="30" t="s">
        <v>23</v>
      </c>
      <c r="I8" s="32" t="s">
        <v>6</v>
      </c>
      <c r="J8" s="33"/>
      <c r="K8" s="6"/>
      <c r="L8" s="6"/>
      <c r="M8" s="6"/>
      <c r="N8" s="6"/>
      <c r="O8" s="6"/>
      <c r="P8" s="6"/>
      <c r="Q8" s="6"/>
      <c r="R8" s="6"/>
      <c r="S8" s="6"/>
      <c r="T8" s="6"/>
      <c r="U8" s="6"/>
      <c r="V8" s="6"/>
      <c r="W8" s="6"/>
      <c r="X8" s="6"/>
      <c r="Y8" s="6"/>
      <c r="Z8" s="6"/>
    </row>
    <row r="9" spans="1:26" ht="14.25" customHeight="1">
      <c r="A9" s="34"/>
      <c r="B9" s="35" t="s">
        <v>38</v>
      </c>
      <c r="C9" s="36"/>
      <c r="D9" s="35"/>
      <c r="E9" s="36"/>
      <c r="F9" s="37"/>
      <c r="G9" s="38"/>
      <c r="H9" s="37"/>
      <c r="I9" s="39"/>
      <c r="J9" s="40"/>
      <c r="K9" s="6"/>
      <c r="L9" s="6"/>
      <c r="M9" s="6"/>
      <c r="N9" s="6"/>
      <c r="O9" s="6"/>
      <c r="P9" s="6"/>
      <c r="Q9" s="6"/>
      <c r="R9" s="6"/>
      <c r="S9" s="6"/>
      <c r="T9" s="6"/>
      <c r="U9" s="6"/>
      <c r="V9" s="6"/>
      <c r="W9" s="6"/>
      <c r="X9" s="6"/>
      <c r="Y9" s="6"/>
      <c r="Z9" s="6"/>
    </row>
    <row r="10" spans="1:26" ht="14.25" customHeight="1">
      <c r="A10" s="34"/>
      <c r="B10" s="35" t="s">
        <v>58</v>
      </c>
      <c r="C10" s="36"/>
      <c r="D10" s="35"/>
      <c r="E10" s="36"/>
      <c r="F10" s="37"/>
      <c r="G10" s="38"/>
      <c r="H10" s="37"/>
      <c r="I10" s="39"/>
      <c r="J10" s="40"/>
      <c r="K10" s="6"/>
      <c r="L10" s="6"/>
      <c r="M10" s="6"/>
      <c r="N10" s="6"/>
      <c r="O10" s="6"/>
      <c r="P10" s="6"/>
      <c r="Q10" s="6"/>
      <c r="R10" s="6"/>
      <c r="S10" s="6"/>
      <c r="T10" s="6"/>
      <c r="U10" s="6"/>
      <c r="V10" s="6"/>
      <c r="W10" s="6"/>
      <c r="X10" s="6"/>
      <c r="Y10" s="6"/>
      <c r="Z10" s="6"/>
    </row>
    <row r="11" spans="1:26" ht="124.8">
      <c r="A11" s="41" t="str">
        <f>IF(AND(E11="",E11=""),"",$B$1&amp;" "&amp;ROW()-10-COUNTBLANK($E11:E11))</f>
        <v>UC01_Tạo đề xuất 1</v>
      </c>
      <c r="B11" s="42" t="s">
        <v>35</v>
      </c>
      <c r="C11" s="42" t="s">
        <v>36</v>
      </c>
      <c r="D11" s="42" t="s">
        <v>36</v>
      </c>
      <c r="E11" s="73" t="s">
        <v>41</v>
      </c>
      <c r="F11" s="45" t="s">
        <v>11</v>
      </c>
      <c r="G11" s="46" t="s">
        <v>396</v>
      </c>
      <c r="H11" s="45" t="str">
        <f t="shared" ref="H11:H74" si="1">$B$3</f>
        <v>Lý Khánh Dương</v>
      </c>
      <c r="I11" s="47"/>
      <c r="J11" s="48"/>
      <c r="K11" s="48"/>
      <c r="L11" s="48"/>
      <c r="M11" s="48"/>
      <c r="N11" s="48"/>
      <c r="O11" s="48"/>
      <c r="P11" s="48"/>
      <c r="Q11" s="48"/>
      <c r="R11" s="48"/>
      <c r="S11" s="48"/>
      <c r="T11" s="48"/>
      <c r="U11" s="48"/>
      <c r="V11" s="48"/>
      <c r="W11" s="48"/>
      <c r="X11" s="48"/>
      <c r="Y11" s="48"/>
      <c r="Z11" s="48"/>
    </row>
    <row r="12" spans="1:26" ht="40.799999999999997" customHeight="1">
      <c r="A12" s="41" t="str">
        <f>IF(AND(E12="",E12=""),"",$B$1&amp;" "&amp;ROW()-10-COUNTBLANK($E12:E12))</f>
        <v>UC01_Tạo đề xuất 2</v>
      </c>
      <c r="B12" s="43" t="s">
        <v>55</v>
      </c>
      <c r="C12" s="42" t="s">
        <v>36</v>
      </c>
      <c r="D12" s="42" t="s">
        <v>36</v>
      </c>
      <c r="E12" s="49" t="s">
        <v>56</v>
      </c>
      <c r="F12" s="45" t="s">
        <v>11</v>
      </c>
      <c r="G12" s="46" t="s">
        <v>396</v>
      </c>
      <c r="H12" s="45" t="str">
        <f t="shared" si="1"/>
        <v>Lý Khánh Dương</v>
      </c>
      <c r="I12" s="50"/>
      <c r="J12" s="48"/>
      <c r="K12" s="48"/>
      <c r="L12" s="48"/>
      <c r="M12" s="48"/>
      <c r="N12" s="48"/>
      <c r="O12" s="48"/>
      <c r="P12" s="48"/>
      <c r="Q12" s="48"/>
      <c r="R12" s="48"/>
      <c r="S12" s="48"/>
      <c r="T12" s="48"/>
      <c r="U12" s="48"/>
      <c r="V12" s="48"/>
      <c r="W12" s="48"/>
      <c r="X12" s="48"/>
      <c r="Y12" s="48"/>
      <c r="Z12" s="48"/>
    </row>
    <row r="13" spans="1:26" ht="40.799999999999997" customHeight="1">
      <c r="A13" s="41" t="str">
        <f>IF(AND(E13="",E13=""),"",$B$1&amp;" "&amp;ROW()-10-COUNTBLANK($E13:E13))</f>
        <v>UC01_Tạo đề xuất 3</v>
      </c>
      <c r="B13" s="43" t="s">
        <v>60</v>
      </c>
      <c r="C13" s="42" t="s">
        <v>36</v>
      </c>
      <c r="D13" s="42" t="s">
        <v>36</v>
      </c>
      <c r="E13" s="49" t="s">
        <v>75</v>
      </c>
      <c r="F13" s="45" t="s">
        <v>11</v>
      </c>
      <c r="G13" s="46" t="s">
        <v>396</v>
      </c>
      <c r="H13" s="45" t="str">
        <f t="shared" si="1"/>
        <v>Lý Khánh Dương</v>
      </c>
      <c r="I13" s="50"/>
      <c r="J13" s="48"/>
      <c r="K13" s="48"/>
      <c r="L13" s="48"/>
      <c r="M13" s="48"/>
      <c r="N13" s="48"/>
      <c r="O13" s="48"/>
      <c r="P13" s="48"/>
      <c r="Q13" s="48"/>
      <c r="R13" s="48"/>
      <c r="S13" s="48"/>
      <c r="T13" s="48"/>
      <c r="U13" s="48"/>
      <c r="V13" s="48"/>
      <c r="W13" s="48"/>
      <c r="X13" s="48"/>
      <c r="Y13" s="48"/>
      <c r="Z13" s="48"/>
    </row>
    <row r="14" spans="1:26" ht="40.799999999999997" customHeight="1">
      <c r="A14" s="41" t="str">
        <f>IF(AND(E14="",E14=""),"",$B$1&amp;" "&amp;ROW()-10-COUNTBLANK($E14:E14))</f>
        <v>UC01_Tạo đề xuất 4</v>
      </c>
      <c r="B14" s="43" t="s">
        <v>61</v>
      </c>
      <c r="C14" s="42" t="s">
        <v>36</v>
      </c>
      <c r="D14" s="42" t="s">
        <v>36</v>
      </c>
      <c r="E14" s="49" t="s">
        <v>77</v>
      </c>
      <c r="F14" s="45" t="s">
        <v>11</v>
      </c>
      <c r="G14" s="46" t="s">
        <v>396</v>
      </c>
      <c r="H14" s="45" t="str">
        <f t="shared" si="1"/>
        <v>Lý Khánh Dương</v>
      </c>
      <c r="I14" s="50"/>
      <c r="J14" s="48"/>
      <c r="K14" s="48"/>
      <c r="L14" s="48"/>
      <c r="M14" s="48"/>
      <c r="N14" s="48"/>
      <c r="O14" s="48"/>
      <c r="P14" s="48"/>
      <c r="Q14" s="48"/>
      <c r="R14" s="48"/>
      <c r="S14" s="48"/>
      <c r="T14" s="48"/>
      <c r="U14" s="48"/>
      <c r="V14" s="48"/>
      <c r="W14" s="48"/>
      <c r="X14" s="48"/>
      <c r="Y14" s="48"/>
      <c r="Z14" s="48"/>
    </row>
    <row r="15" spans="1:26" ht="40.799999999999997" customHeight="1">
      <c r="A15" s="41" t="str">
        <f>IF(AND(E15="",E15=""),"",$B$1&amp;" "&amp;ROW()-10-COUNTBLANK($E15:E15))</f>
        <v>UC01_Tạo đề xuất 5</v>
      </c>
      <c r="B15" s="43" t="s">
        <v>62</v>
      </c>
      <c r="C15" s="42" t="s">
        <v>36</v>
      </c>
      <c r="D15" s="42" t="s">
        <v>36</v>
      </c>
      <c r="E15" s="49" t="s">
        <v>70</v>
      </c>
      <c r="F15" s="45" t="s">
        <v>11</v>
      </c>
      <c r="G15" s="46" t="s">
        <v>396</v>
      </c>
      <c r="H15" s="45" t="str">
        <f t="shared" si="1"/>
        <v>Lý Khánh Dương</v>
      </c>
      <c r="I15" s="50"/>
      <c r="J15" s="48"/>
      <c r="K15" s="48"/>
      <c r="L15" s="48"/>
      <c r="M15" s="48"/>
      <c r="N15" s="48"/>
      <c r="O15" s="48"/>
      <c r="P15" s="48"/>
      <c r="Q15" s="48"/>
      <c r="R15" s="48"/>
      <c r="S15" s="48"/>
      <c r="T15" s="48"/>
      <c r="U15" s="48"/>
      <c r="V15" s="48"/>
      <c r="W15" s="48"/>
      <c r="X15" s="48"/>
      <c r="Y15" s="48"/>
      <c r="Z15" s="48"/>
    </row>
    <row r="16" spans="1:26" ht="40.799999999999997" customHeight="1">
      <c r="A16" s="41" t="str">
        <f>IF(AND(E16="",E16=""),"",$B$1&amp;" "&amp;ROW()-10-COUNTBLANK($E16:E16))</f>
        <v>UC01_Tạo đề xuất 6</v>
      </c>
      <c r="B16" s="43" t="s">
        <v>63</v>
      </c>
      <c r="C16" s="42" t="s">
        <v>36</v>
      </c>
      <c r="D16" s="42" t="s">
        <v>36</v>
      </c>
      <c r="E16" s="49" t="s">
        <v>76</v>
      </c>
      <c r="F16" s="45" t="s">
        <v>11</v>
      </c>
      <c r="G16" s="46" t="s">
        <v>396</v>
      </c>
      <c r="H16" s="45" t="str">
        <f t="shared" si="1"/>
        <v>Lý Khánh Dương</v>
      </c>
      <c r="I16" s="50"/>
      <c r="J16" s="48"/>
      <c r="K16" s="48"/>
      <c r="L16" s="48"/>
      <c r="M16" s="48"/>
      <c r="N16" s="48"/>
      <c r="O16" s="48"/>
      <c r="P16" s="48"/>
      <c r="Q16" s="48"/>
      <c r="R16" s="48"/>
      <c r="S16" s="48"/>
      <c r="T16" s="48"/>
      <c r="U16" s="48"/>
      <c r="V16" s="48"/>
      <c r="W16" s="48"/>
      <c r="X16" s="48"/>
      <c r="Y16" s="48"/>
      <c r="Z16" s="48"/>
    </row>
    <row r="17" spans="1:26" ht="40.799999999999997" customHeight="1">
      <c r="A17" s="41" t="str">
        <f>IF(AND(E17="",E17=""),"",$B$1&amp;" "&amp;ROW()-10-COUNTBLANK($E17:E17))</f>
        <v>UC01_Tạo đề xuất 7</v>
      </c>
      <c r="B17" s="43" t="s">
        <v>64</v>
      </c>
      <c r="C17" s="42" t="s">
        <v>36</v>
      </c>
      <c r="D17" s="42" t="s">
        <v>36</v>
      </c>
      <c r="E17" s="49" t="s">
        <v>71</v>
      </c>
      <c r="F17" s="45" t="s">
        <v>11</v>
      </c>
      <c r="G17" s="46" t="s">
        <v>396</v>
      </c>
      <c r="H17" s="45" t="str">
        <f t="shared" si="1"/>
        <v>Lý Khánh Dương</v>
      </c>
      <c r="I17" s="50"/>
      <c r="J17" s="48"/>
      <c r="K17" s="48"/>
      <c r="L17" s="48"/>
      <c r="M17" s="48"/>
      <c r="N17" s="48"/>
      <c r="O17" s="48"/>
      <c r="P17" s="48"/>
      <c r="Q17" s="48"/>
      <c r="R17" s="48"/>
      <c r="S17" s="48"/>
      <c r="T17" s="48"/>
      <c r="U17" s="48"/>
      <c r="V17" s="48"/>
      <c r="W17" s="48"/>
      <c r="X17" s="48"/>
      <c r="Y17" s="48"/>
      <c r="Z17" s="48"/>
    </row>
    <row r="18" spans="1:26" ht="40.799999999999997" customHeight="1">
      <c r="A18" s="41" t="str">
        <f>IF(AND(E18="",E18=""),"",$B$1&amp;" "&amp;ROW()-10-COUNTBLANK($E18:E18))</f>
        <v>UC01_Tạo đề xuất 8</v>
      </c>
      <c r="B18" s="43" t="s">
        <v>65</v>
      </c>
      <c r="C18" s="42" t="s">
        <v>36</v>
      </c>
      <c r="D18" s="42" t="s">
        <v>36</v>
      </c>
      <c r="E18" s="49" t="s">
        <v>72</v>
      </c>
      <c r="F18" s="45" t="s">
        <v>11</v>
      </c>
      <c r="G18" s="46" t="s">
        <v>396</v>
      </c>
      <c r="H18" s="45" t="str">
        <f t="shared" si="1"/>
        <v>Lý Khánh Dương</v>
      </c>
      <c r="I18" s="50"/>
      <c r="J18" s="48"/>
      <c r="K18" s="48"/>
      <c r="L18" s="48"/>
      <c r="M18" s="48"/>
      <c r="N18" s="48"/>
      <c r="O18" s="48"/>
      <c r="P18" s="48"/>
      <c r="Q18" s="48"/>
      <c r="R18" s="48"/>
      <c r="S18" s="48"/>
      <c r="T18" s="48"/>
      <c r="U18" s="48"/>
      <c r="V18" s="48"/>
      <c r="W18" s="48"/>
      <c r="X18" s="48"/>
      <c r="Y18" s="48"/>
      <c r="Z18" s="48"/>
    </row>
    <row r="19" spans="1:26" ht="40.799999999999997" customHeight="1">
      <c r="A19" s="41" t="str">
        <f>IF(AND(E19="",E19=""),"",$B$1&amp;" "&amp;ROW()-10-COUNTBLANK($E19:E19))</f>
        <v>UC01_Tạo đề xuất 9</v>
      </c>
      <c r="B19" s="43" t="s">
        <v>66</v>
      </c>
      <c r="C19" s="42" t="s">
        <v>36</v>
      </c>
      <c r="D19" s="42" t="s">
        <v>36</v>
      </c>
      <c r="E19" s="49" t="s">
        <v>73</v>
      </c>
      <c r="F19" s="45" t="s">
        <v>11</v>
      </c>
      <c r="G19" s="46" t="s">
        <v>396</v>
      </c>
      <c r="H19" s="45" t="str">
        <f t="shared" si="1"/>
        <v>Lý Khánh Dương</v>
      </c>
      <c r="I19" s="50"/>
      <c r="J19" s="48"/>
      <c r="K19" s="48"/>
      <c r="L19" s="48"/>
      <c r="M19" s="48"/>
      <c r="N19" s="48"/>
      <c r="O19" s="48"/>
      <c r="P19" s="48"/>
      <c r="Q19" s="48"/>
      <c r="R19" s="48"/>
      <c r="S19" s="48"/>
      <c r="T19" s="48"/>
      <c r="U19" s="48"/>
      <c r="V19" s="48"/>
      <c r="W19" s="48"/>
      <c r="X19" s="48"/>
      <c r="Y19" s="48"/>
      <c r="Z19" s="48"/>
    </row>
    <row r="20" spans="1:26" ht="40.799999999999997" customHeight="1">
      <c r="A20" s="41" t="str">
        <f>IF(AND(E20="",E20=""),"",$B$1&amp;" "&amp;ROW()-10-COUNTBLANK($E20:E20))</f>
        <v>UC01_Tạo đề xuất 10</v>
      </c>
      <c r="B20" s="43" t="s">
        <v>59</v>
      </c>
      <c r="C20" s="42" t="s">
        <v>36</v>
      </c>
      <c r="D20" s="42" t="s">
        <v>36</v>
      </c>
      <c r="E20" s="49" t="s">
        <v>74</v>
      </c>
      <c r="F20" s="45" t="s">
        <v>11</v>
      </c>
      <c r="G20" s="46" t="s">
        <v>396</v>
      </c>
      <c r="H20" s="45" t="str">
        <f t="shared" si="1"/>
        <v>Lý Khánh Dương</v>
      </c>
      <c r="I20" s="50"/>
      <c r="J20" s="48"/>
      <c r="K20" s="48"/>
      <c r="L20" s="48"/>
      <c r="M20" s="48"/>
      <c r="N20" s="48"/>
      <c r="O20" s="48"/>
      <c r="P20" s="48"/>
      <c r="Q20" s="48"/>
      <c r="R20" s="48"/>
      <c r="S20" s="48"/>
      <c r="T20" s="48"/>
      <c r="U20" s="48"/>
      <c r="V20" s="48"/>
      <c r="W20" s="48"/>
      <c r="X20" s="48"/>
      <c r="Y20" s="48"/>
      <c r="Z20" s="48"/>
    </row>
    <row r="21" spans="1:26" ht="31.2">
      <c r="A21" s="41" t="str">
        <f>IF(AND(E21="",E21=""),"",$B$1&amp;" "&amp;ROW()-10-COUNTBLANK($E21:E21))</f>
        <v>UC01_Tạo đề xuất 11</v>
      </c>
      <c r="B21" s="43" t="s">
        <v>86</v>
      </c>
      <c r="C21" s="42" t="s">
        <v>36</v>
      </c>
      <c r="D21" s="42" t="s">
        <v>36</v>
      </c>
      <c r="E21" s="49" t="s">
        <v>87</v>
      </c>
      <c r="F21" s="45" t="s">
        <v>11</v>
      </c>
      <c r="G21" s="46" t="s">
        <v>396</v>
      </c>
      <c r="H21" s="45" t="str">
        <f t="shared" si="1"/>
        <v>Lý Khánh Dương</v>
      </c>
      <c r="I21" s="50"/>
      <c r="J21" s="48"/>
      <c r="K21" s="48"/>
      <c r="L21" s="48"/>
      <c r="M21" s="48"/>
      <c r="N21" s="48"/>
      <c r="O21" s="48"/>
      <c r="P21" s="48"/>
      <c r="Q21" s="48"/>
      <c r="R21" s="48"/>
      <c r="S21" s="48"/>
      <c r="T21" s="48"/>
      <c r="U21" s="48"/>
      <c r="V21" s="48"/>
      <c r="W21" s="48"/>
      <c r="X21" s="48"/>
      <c r="Y21" s="48"/>
      <c r="Z21" s="48"/>
    </row>
    <row r="22" spans="1:26" ht="40.799999999999997" customHeight="1">
      <c r="A22" s="41" t="str">
        <f>IF(AND(E22="",E22=""),"",$B$1&amp;" "&amp;ROW()-10-COUNTBLANK($E22:E22))</f>
        <v>UC01_Tạo đề xuất 12</v>
      </c>
      <c r="B22" s="43" t="s">
        <v>33</v>
      </c>
      <c r="C22" s="42" t="s">
        <v>36</v>
      </c>
      <c r="D22" s="42" t="s">
        <v>36</v>
      </c>
      <c r="E22" s="49" t="s">
        <v>88</v>
      </c>
      <c r="F22" s="45" t="s">
        <v>11</v>
      </c>
      <c r="G22" s="46" t="s">
        <v>396</v>
      </c>
      <c r="H22" s="45" t="str">
        <f t="shared" si="1"/>
        <v>Lý Khánh Dương</v>
      </c>
      <c r="I22" s="50"/>
      <c r="J22" s="48"/>
      <c r="K22" s="48"/>
      <c r="L22" s="48"/>
      <c r="M22" s="48"/>
      <c r="N22" s="48"/>
      <c r="O22" s="48"/>
      <c r="P22" s="48"/>
      <c r="Q22" s="48"/>
      <c r="R22" s="48"/>
      <c r="S22" s="48"/>
      <c r="T22" s="48"/>
      <c r="U22" s="48"/>
      <c r="V22" s="48"/>
      <c r="W22" s="48"/>
      <c r="X22" s="48"/>
      <c r="Y22" s="48"/>
      <c r="Z22" s="48"/>
    </row>
    <row r="23" spans="1:26" ht="14.25" customHeight="1">
      <c r="A23" s="34"/>
      <c r="B23" s="35" t="s">
        <v>57</v>
      </c>
      <c r="C23" s="36"/>
      <c r="D23" s="35"/>
      <c r="E23" s="36"/>
      <c r="F23" s="37"/>
      <c r="G23" s="37"/>
      <c r="H23" s="37"/>
      <c r="I23" s="39"/>
      <c r="J23" s="40"/>
      <c r="K23" s="6"/>
      <c r="L23" s="6"/>
      <c r="M23" s="6"/>
      <c r="N23" s="6"/>
      <c r="O23" s="6"/>
      <c r="P23" s="6"/>
      <c r="Q23" s="6"/>
      <c r="R23" s="6"/>
      <c r="S23" s="6"/>
      <c r="T23" s="6"/>
      <c r="U23" s="6"/>
      <c r="V23" s="6"/>
      <c r="W23" s="6"/>
      <c r="X23" s="6"/>
      <c r="Y23" s="6"/>
      <c r="Z23" s="6"/>
    </row>
    <row r="24" spans="1:26" ht="78">
      <c r="A24" s="45" t="str">
        <f>IF(AND(E24="",E24=""),"",$B$1&amp;" "&amp;ROW()-11-COUNTBLANK($E24:E24))</f>
        <v>UC01_Tạo đề xuất 13</v>
      </c>
      <c r="B24" s="43" t="s">
        <v>39</v>
      </c>
      <c r="C24" s="43" t="s">
        <v>40</v>
      </c>
      <c r="D24" s="43" t="s">
        <v>40</v>
      </c>
      <c r="E24" s="74" t="s">
        <v>93</v>
      </c>
      <c r="F24" s="45" t="s">
        <v>11</v>
      </c>
      <c r="G24" s="46" t="s">
        <v>396</v>
      </c>
      <c r="H24" s="75" t="str">
        <f>$B$3</f>
        <v>Lý Khánh Dương</v>
      </c>
      <c r="I24" s="76" t="s">
        <v>34</v>
      </c>
      <c r="J24" s="48"/>
      <c r="K24" s="48"/>
      <c r="L24" s="48"/>
      <c r="M24" s="48"/>
      <c r="N24" s="48"/>
      <c r="O24" s="48"/>
      <c r="P24" s="48"/>
      <c r="Q24" s="48"/>
      <c r="R24" s="48"/>
      <c r="S24" s="48"/>
      <c r="T24" s="48"/>
      <c r="U24" s="48"/>
      <c r="V24" s="48"/>
      <c r="W24" s="48"/>
      <c r="X24" s="48"/>
      <c r="Y24" s="48"/>
      <c r="Z24" s="48"/>
    </row>
    <row r="25" spans="1:26" ht="249.6">
      <c r="A25" s="45" t="str">
        <f>IF(AND(E25="",E25=""),"",$B$1&amp;" "&amp;ROW()-11-COUNTBLANK($E25:E25))</f>
        <v>UC01_Tạo đề xuất 14</v>
      </c>
      <c r="B25" s="43" t="s">
        <v>116</v>
      </c>
      <c r="C25" s="42" t="s">
        <v>40</v>
      </c>
      <c r="D25" s="43" t="s">
        <v>42</v>
      </c>
      <c r="E25" s="44" t="s">
        <v>136</v>
      </c>
      <c r="F25" s="67" t="s">
        <v>11</v>
      </c>
      <c r="G25" s="46" t="s">
        <v>396</v>
      </c>
      <c r="H25" s="41" t="str">
        <f t="shared" si="1"/>
        <v>Lý Khánh Dương</v>
      </c>
      <c r="I25" s="47"/>
      <c r="J25" s="48"/>
      <c r="K25" s="48"/>
      <c r="L25" s="48"/>
      <c r="M25" s="48"/>
      <c r="N25" s="48"/>
      <c r="O25" s="48"/>
      <c r="P25" s="48"/>
      <c r="Q25" s="48"/>
      <c r="R25" s="48"/>
      <c r="S25" s="48"/>
      <c r="T25" s="48"/>
      <c r="U25" s="48"/>
      <c r="V25" s="48"/>
      <c r="W25" s="48"/>
      <c r="X25" s="48"/>
      <c r="Y25" s="48"/>
      <c r="Z25" s="48"/>
    </row>
    <row r="26" spans="1:26" ht="14.25" customHeight="1">
      <c r="A26" s="34"/>
      <c r="B26" s="35" t="s">
        <v>43</v>
      </c>
      <c r="C26" s="36"/>
      <c r="D26" s="35"/>
      <c r="E26" s="36"/>
      <c r="F26" s="37"/>
      <c r="G26" s="38"/>
      <c r="H26" s="37"/>
      <c r="I26" s="39"/>
      <c r="J26" s="40"/>
      <c r="K26" s="6"/>
      <c r="L26" s="6"/>
      <c r="M26" s="6"/>
      <c r="N26" s="6"/>
      <c r="O26" s="6"/>
      <c r="P26" s="6"/>
      <c r="Q26" s="6"/>
      <c r="R26" s="6"/>
      <c r="S26" s="6"/>
      <c r="T26" s="6"/>
      <c r="U26" s="6"/>
      <c r="V26" s="6"/>
      <c r="W26" s="6"/>
      <c r="X26" s="6"/>
      <c r="Y26" s="6"/>
      <c r="Z26" s="6"/>
    </row>
    <row r="27" spans="1:26" ht="14.25" customHeight="1">
      <c r="A27" s="34"/>
      <c r="B27" s="35" t="s">
        <v>44</v>
      </c>
      <c r="C27" s="36"/>
      <c r="D27" s="35"/>
      <c r="E27" s="36"/>
      <c r="F27" s="37"/>
      <c r="G27" s="38"/>
      <c r="H27" s="37"/>
      <c r="I27" s="39"/>
      <c r="J27" s="40"/>
      <c r="K27" s="6"/>
      <c r="L27" s="6"/>
      <c r="M27" s="6"/>
      <c r="N27" s="6"/>
      <c r="O27" s="6"/>
      <c r="P27" s="6"/>
      <c r="Q27" s="6"/>
      <c r="R27" s="6"/>
      <c r="S27" s="6"/>
      <c r="T27" s="6"/>
      <c r="U27" s="6"/>
      <c r="V27" s="6"/>
      <c r="W27" s="6"/>
      <c r="X27" s="6"/>
      <c r="Y27" s="6"/>
      <c r="Z27" s="6"/>
    </row>
    <row r="28" spans="1:26" ht="62.4">
      <c r="A28" s="45" t="str">
        <f>IF(AND(E28="",E28=""),"",$B$1&amp;" "&amp;ROW()-13-COUNTBLANK($E28:E28))</f>
        <v>UC01_Tạo đề xuất 15</v>
      </c>
      <c r="B28" s="42" t="s">
        <v>194</v>
      </c>
      <c r="C28" s="42" t="s">
        <v>45</v>
      </c>
      <c r="D28" s="58" t="s">
        <v>200</v>
      </c>
      <c r="E28" s="56" t="s">
        <v>193</v>
      </c>
      <c r="F28" s="67" t="s">
        <v>11</v>
      </c>
      <c r="G28" s="46" t="s">
        <v>396</v>
      </c>
      <c r="H28" s="41" t="str">
        <f t="shared" si="1"/>
        <v>Lý Khánh Dương</v>
      </c>
      <c r="I28" s="43"/>
      <c r="J28" s="48"/>
      <c r="K28" s="48"/>
      <c r="L28" s="48"/>
      <c r="M28" s="48"/>
      <c r="N28" s="48"/>
      <c r="O28" s="48"/>
      <c r="P28" s="48"/>
      <c r="Q28" s="48"/>
      <c r="R28" s="48"/>
      <c r="S28" s="48"/>
      <c r="T28" s="48"/>
      <c r="U28" s="48"/>
      <c r="V28" s="48"/>
      <c r="W28" s="48"/>
      <c r="X28" s="48"/>
      <c r="Y28" s="48"/>
      <c r="Z28" s="48"/>
    </row>
    <row r="29" spans="1:26" ht="46.8">
      <c r="A29" s="45" t="str">
        <f>IF(AND(E29="",E29=""),"",$B$1&amp;" "&amp;ROW()-13-COUNTBLANK($E29:E29))</f>
        <v>UC01_Tạo đề xuất 16</v>
      </c>
      <c r="B29" s="42" t="s">
        <v>197</v>
      </c>
      <c r="C29" s="42" t="s">
        <v>45</v>
      </c>
      <c r="D29" s="58" t="s">
        <v>203</v>
      </c>
      <c r="E29" s="56" t="s">
        <v>201</v>
      </c>
      <c r="F29" s="67" t="s">
        <v>11</v>
      </c>
      <c r="G29" s="46" t="s">
        <v>396</v>
      </c>
      <c r="H29" s="41" t="str">
        <f t="shared" si="1"/>
        <v>Lý Khánh Dương</v>
      </c>
      <c r="I29" s="43"/>
      <c r="J29" s="48"/>
      <c r="K29" s="48"/>
      <c r="L29" s="48"/>
      <c r="M29" s="48"/>
      <c r="N29" s="48"/>
      <c r="O29" s="48"/>
      <c r="P29" s="48"/>
      <c r="Q29" s="48"/>
      <c r="R29" s="48"/>
      <c r="S29" s="48"/>
      <c r="T29" s="48"/>
      <c r="U29" s="48"/>
      <c r="V29" s="48"/>
      <c r="W29" s="48"/>
      <c r="X29" s="48"/>
      <c r="Y29" s="48"/>
      <c r="Z29" s="48"/>
    </row>
    <row r="30" spans="1:26" ht="46.8">
      <c r="A30" s="45" t="str">
        <f>IF(AND(E30="",E30=""),"",$B$1&amp;" "&amp;ROW()-13-COUNTBLANK($E30:E30))</f>
        <v>UC01_Tạo đề xuất 17</v>
      </c>
      <c r="B30" s="42" t="s">
        <v>195</v>
      </c>
      <c r="C30" s="42" t="s">
        <v>45</v>
      </c>
      <c r="D30" s="58" t="s">
        <v>204</v>
      </c>
      <c r="E30" s="56" t="s">
        <v>202</v>
      </c>
      <c r="F30" s="67" t="s">
        <v>11</v>
      </c>
      <c r="G30" s="46" t="s">
        <v>396</v>
      </c>
      <c r="H30" s="41" t="str">
        <f t="shared" si="1"/>
        <v>Lý Khánh Dương</v>
      </c>
      <c r="I30" s="43"/>
      <c r="J30" s="48"/>
      <c r="K30" s="48"/>
      <c r="L30" s="48"/>
      <c r="M30" s="48"/>
      <c r="N30" s="48"/>
      <c r="O30" s="48"/>
      <c r="P30" s="48"/>
      <c r="Q30" s="48"/>
      <c r="R30" s="48"/>
      <c r="S30" s="48"/>
      <c r="T30" s="48"/>
      <c r="U30" s="48"/>
      <c r="V30" s="48"/>
      <c r="W30" s="48"/>
      <c r="X30" s="48"/>
      <c r="Y30" s="48"/>
      <c r="Z30" s="48"/>
    </row>
    <row r="31" spans="1:26" ht="46.8">
      <c r="A31" s="45" t="str">
        <f>IF(AND(E31="",E31=""),"",$B$1&amp;" "&amp;ROW()-13-COUNTBLANK($E31:E31))</f>
        <v>UC01_Tạo đề xuất 18</v>
      </c>
      <c r="B31" s="42" t="s">
        <v>198</v>
      </c>
      <c r="C31" s="42" t="s">
        <v>45</v>
      </c>
      <c r="D31" s="58" t="s">
        <v>206</v>
      </c>
      <c r="E31" s="56" t="s">
        <v>201</v>
      </c>
      <c r="F31" s="67" t="s">
        <v>11</v>
      </c>
      <c r="G31" s="46" t="s">
        <v>396</v>
      </c>
      <c r="H31" s="41" t="str">
        <f t="shared" si="1"/>
        <v>Lý Khánh Dương</v>
      </c>
      <c r="I31" s="43"/>
      <c r="J31" s="48"/>
      <c r="K31" s="48"/>
      <c r="L31" s="48"/>
      <c r="M31" s="48"/>
      <c r="N31" s="48"/>
      <c r="O31" s="48"/>
      <c r="P31" s="48"/>
      <c r="Q31" s="48"/>
      <c r="R31" s="48"/>
      <c r="S31" s="48"/>
      <c r="T31" s="48"/>
      <c r="U31" s="48"/>
      <c r="V31" s="48"/>
      <c r="W31" s="48"/>
      <c r="X31" s="48"/>
      <c r="Y31" s="48"/>
      <c r="Z31" s="48"/>
    </row>
    <row r="32" spans="1:26" ht="46.8">
      <c r="A32" s="45" t="str">
        <f>IF(AND(E32="",E32=""),"",$B$1&amp;" "&amp;ROW()-13-COUNTBLANK($E32:E32))</f>
        <v>UC01_Tạo đề xuất 19</v>
      </c>
      <c r="B32" s="42" t="s">
        <v>199</v>
      </c>
      <c r="C32" s="42" t="s">
        <v>45</v>
      </c>
      <c r="D32" s="58" t="s">
        <v>244</v>
      </c>
      <c r="E32" s="56" t="s">
        <v>207</v>
      </c>
      <c r="F32" s="67" t="s">
        <v>11</v>
      </c>
      <c r="G32" s="46" t="s">
        <v>396</v>
      </c>
      <c r="H32" s="41" t="str">
        <f t="shared" si="1"/>
        <v>Lý Khánh Dương</v>
      </c>
      <c r="I32" s="43"/>
      <c r="J32" s="48"/>
      <c r="K32" s="48"/>
      <c r="L32" s="48"/>
      <c r="M32" s="48"/>
      <c r="N32" s="48"/>
      <c r="O32" s="48"/>
      <c r="P32" s="48"/>
      <c r="Q32" s="48"/>
      <c r="R32" s="48"/>
      <c r="S32" s="48"/>
      <c r="T32" s="48"/>
      <c r="U32" s="48"/>
      <c r="V32" s="48"/>
      <c r="W32" s="48"/>
      <c r="X32" s="48"/>
      <c r="Y32" s="48"/>
      <c r="Z32" s="48"/>
    </row>
    <row r="33" spans="1:26" ht="46.8">
      <c r="A33" s="45" t="str">
        <f>IF(AND(E33="",E33=""),"",$B$1&amp;" "&amp;ROW()-13-COUNTBLANK($E33:E33))</f>
        <v>UC01_Tạo đề xuất 20</v>
      </c>
      <c r="B33" s="42" t="s">
        <v>196</v>
      </c>
      <c r="C33" s="42" t="s">
        <v>45</v>
      </c>
      <c r="D33" s="58" t="s">
        <v>208</v>
      </c>
      <c r="E33" s="56" t="s">
        <v>201</v>
      </c>
      <c r="F33" s="67" t="s">
        <v>11</v>
      </c>
      <c r="G33" s="46" t="s">
        <v>396</v>
      </c>
      <c r="H33" s="41" t="str">
        <f t="shared" si="1"/>
        <v>Lý Khánh Dương</v>
      </c>
      <c r="I33" s="43"/>
      <c r="J33" s="48"/>
      <c r="K33" s="48"/>
      <c r="L33" s="48"/>
      <c r="M33" s="48"/>
      <c r="N33" s="48"/>
      <c r="O33" s="48"/>
      <c r="P33" s="48"/>
      <c r="Q33" s="48"/>
      <c r="R33" s="48"/>
      <c r="S33" s="48"/>
      <c r="T33" s="48"/>
      <c r="U33" s="48"/>
      <c r="V33" s="48"/>
      <c r="W33" s="48"/>
      <c r="X33" s="48"/>
      <c r="Y33" s="48"/>
      <c r="Z33" s="48"/>
    </row>
    <row r="34" spans="1:26" ht="46.8">
      <c r="A34" s="45" t="str">
        <f>IF(AND(E34="",E34=""),"",$B$1&amp;" "&amp;ROW()-13-COUNTBLANK($E34:E34))</f>
        <v>UC01_Tạo đề xuất 21</v>
      </c>
      <c r="B34" s="42" t="s">
        <v>205</v>
      </c>
      <c r="C34" s="42" t="s">
        <v>45</v>
      </c>
      <c r="D34" s="58" t="s">
        <v>209</v>
      </c>
      <c r="E34" s="56" t="s">
        <v>210</v>
      </c>
      <c r="F34" s="67" t="s">
        <v>11</v>
      </c>
      <c r="G34" s="46" t="s">
        <v>396</v>
      </c>
      <c r="H34" s="41" t="str">
        <f t="shared" si="1"/>
        <v>Lý Khánh Dương</v>
      </c>
      <c r="I34" s="43"/>
      <c r="J34" s="48"/>
      <c r="K34" s="48"/>
      <c r="L34" s="48"/>
      <c r="M34" s="48"/>
      <c r="N34" s="48"/>
      <c r="O34" s="48"/>
      <c r="P34" s="48"/>
      <c r="Q34" s="48"/>
      <c r="R34" s="48"/>
      <c r="S34" s="48"/>
      <c r="T34" s="48"/>
      <c r="U34" s="48"/>
      <c r="V34" s="48"/>
      <c r="W34" s="48"/>
      <c r="X34" s="48"/>
      <c r="Y34" s="48"/>
      <c r="Z34" s="48"/>
    </row>
    <row r="35" spans="1:26" ht="46.8">
      <c r="A35" s="45" t="str">
        <f>IF(AND(E35="",E35=""),"",$B$1&amp;" "&amp;ROW()-13-COUNTBLANK($E35:E35))</f>
        <v>UC01_Tạo đề xuất 22</v>
      </c>
      <c r="B35" s="42" t="s">
        <v>219</v>
      </c>
      <c r="C35" s="42" t="s">
        <v>45</v>
      </c>
      <c r="D35" s="58" t="s">
        <v>222</v>
      </c>
      <c r="E35" s="56" t="s">
        <v>202</v>
      </c>
      <c r="F35" s="67" t="s">
        <v>11</v>
      </c>
      <c r="G35" s="46" t="s">
        <v>396</v>
      </c>
      <c r="H35" s="41" t="str">
        <f t="shared" si="1"/>
        <v>Lý Khánh Dương</v>
      </c>
      <c r="I35" s="43"/>
      <c r="J35" s="48"/>
      <c r="K35" s="48"/>
      <c r="L35" s="48"/>
      <c r="M35" s="48"/>
      <c r="N35" s="48"/>
      <c r="O35" s="48"/>
      <c r="P35" s="48"/>
      <c r="Q35" s="48"/>
      <c r="R35" s="48"/>
      <c r="S35" s="48"/>
      <c r="T35" s="48"/>
      <c r="U35" s="48"/>
      <c r="V35" s="48"/>
      <c r="W35" s="48"/>
      <c r="X35" s="48"/>
      <c r="Y35" s="48"/>
      <c r="Z35" s="48"/>
    </row>
    <row r="36" spans="1:26" ht="46.8">
      <c r="A36" s="45" t="str">
        <f>IF(AND(E36="",E36=""),"",$B$1&amp;" "&amp;ROW()-13-COUNTBLANK($E36:E36))</f>
        <v>UC01_Tạo đề xuất 23</v>
      </c>
      <c r="B36" s="42" t="s">
        <v>220</v>
      </c>
      <c r="C36" s="42" t="s">
        <v>45</v>
      </c>
      <c r="D36" s="58" t="s">
        <v>223</v>
      </c>
      <c r="E36" s="56" t="s">
        <v>202</v>
      </c>
      <c r="F36" s="67" t="s">
        <v>11</v>
      </c>
      <c r="G36" s="46" t="s">
        <v>396</v>
      </c>
      <c r="H36" s="41" t="str">
        <f t="shared" si="1"/>
        <v>Lý Khánh Dương</v>
      </c>
      <c r="I36" s="43"/>
      <c r="J36" s="48"/>
      <c r="K36" s="48"/>
      <c r="L36" s="48"/>
      <c r="M36" s="48"/>
      <c r="N36" s="48"/>
      <c r="O36" s="48"/>
      <c r="P36" s="48"/>
      <c r="Q36" s="48"/>
      <c r="R36" s="48"/>
      <c r="S36" s="48"/>
      <c r="T36" s="48"/>
      <c r="U36" s="48"/>
      <c r="V36" s="48"/>
      <c r="W36" s="48"/>
      <c r="X36" s="48"/>
      <c r="Y36" s="48"/>
      <c r="Z36" s="48"/>
    </row>
    <row r="37" spans="1:26" ht="46.8">
      <c r="A37" s="45" t="str">
        <f>IF(AND(E37="",E37=""),"",$B$1&amp;" "&amp;ROW()-13-COUNTBLANK($E37:E37))</f>
        <v>UC01_Tạo đề xuất 24</v>
      </c>
      <c r="B37" s="42" t="s">
        <v>221</v>
      </c>
      <c r="C37" s="42" t="s">
        <v>45</v>
      </c>
      <c r="D37" s="58" t="s">
        <v>224</v>
      </c>
      <c r="E37" s="56" t="s">
        <v>202</v>
      </c>
      <c r="F37" s="67" t="s">
        <v>11</v>
      </c>
      <c r="G37" s="46" t="s">
        <v>396</v>
      </c>
      <c r="H37" s="41" t="str">
        <f t="shared" si="1"/>
        <v>Lý Khánh Dương</v>
      </c>
      <c r="I37" s="43"/>
      <c r="J37" s="48"/>
      <c r="K37" s="48"/>
      <c r="L37" s="48"/>
      <c r="M37" s="48"/>
      <c r="N37" s="48"/>
      <c r="O37" s="48"/>
      <c r="P37" s="48"/>
      <c r="Q37" s="48"/>
      <c r="R37" s="48"/>
      <c r="S37" s="48"/>
      <c r="T37" s="48"/>
      <c r="U37" s="48"/>
      <c r="V37" s="48"/>
      <c r="W37" s="48"/>
      <c r="X37" s="48"/>
      <c r="Y37" s="48"/>
      <c r="Z37" s="48"/>
    </row>
    <row r="38" spans="1:26" ht="62.4">
      <c r="A38" s="45" t="str">
        <f>IF(AND(E38="",E38=""),"",$B$1&amp;" "&amp;ROW()-13-COUNTBLANK($E38:E38))</f>
        <v>UC01_Tạo đề xuất 25</v>
      </c>
      <c r="B38" s="42" t="s">
        <v>46</v>
      </c>
      <c r="C38" s="42" t="s">
        <v>45</v>
      </c>
      <c r="D38" s="58" t="s">
        <v>47</v>
      </c>
      <c r="E38" s="64" t="s">
        <v>48</v>
      </c>
      <c r="F38" s="67" t="s">
        <v>11</v>
      </c>
      <c r="G38" s="46" t="s">
        <v>396</v>
      </c>
      <c r="H38" s="41" t="str">
        <f t="shared" si="1"/>
        <v>Lý Khánh Dương</v>
      </c>
      <c r="I38" s="43"/>
      <c r="J38" s="48"/>
      <c r="K38" s="48"/>
      <c r="L38" s="48"/>
      <c r="M38" s="48"/>
      <c r="N38" s="48"/>
      <c r="O38" s="48"/>
      <c r="P38" s="48"/>
      <c r="Q38" s="48"/>
      <c r="R38" s="48"/>
      <c r="S38" s="48"/>
      <c r="T38" s="48"/>
      <c r="U38" s="48"/>
      <c r="V38" s="48"/>
      <c r="W38" s="48"/>
      <c r="X38" s="48"/>
      <c r="Y38" s="48"/>
      <c r="Z38" s="48"/>
    </row>
    <row r="39" spans="1:26" ht="109.2">
      <c r="A39" s="45" t="str">
        <f>IF(AND(E39="",E39=""),"",$B$1&amp;" "&amp;ROW()-13-COUNTBLANK($E39:E39))</f>
        <v>UC01_Tạo đề xuất 26</v>
      </c>
      <c r="B39" s="42" t="s">
        <v>211</v>
      </c>
      <c r="C39" s="42" t="s">
        <v>45</v>
      </c>
      <c r="D39" s="107" t="s">
        <v>215</v>
      </c>
      <c r="E39" s="62" t="s">
        <v>216</v>
      </c>
      <c r="F39" s="67" t="s">
        <v>11</v>
      </c>
      <c r="G39" s="46" t="s">
        <v>396</v>
      </c>
      <c r="H39" s="41" t="str">
        <f t="shared" si="1"/>
        <v>Lý Khánh Dương</v>
      </c>
      <c r="I39" s="43"/>
      <c r="J39" s="48"/>
      <c r="K39" s="48"/>
      <c r="L39" s="48"/>
      <c r="M39" s="48"/>
      <c r="N39" s="48"/>
      <c r="O39" s="48"/>
      <c r="P39" s="48"/>
      <c r="Q39" s="48"/>
      <c r="R39" s="48"/>
      <c r="S39" s="48"/>
      <c r="T39" s="48"/>
      <c r="U39" s="48"/>
      <c r="V39" s="48"/>
      <c r="W39" s="48"/>
      <c r="X39" s="48"/>
      <c r="Y39" s="48"/>
      <c r="Z39" s="48"/>
    </row>
    <row r="40" spans="1:26" ht="109.2">
      <c r="A40" s="45" t="str">
        <f>IF(AND(E40="",E40=""),"",$B$1&amp;" "&amp;ROW()-13-COUNTBLANK($E40:E40))</f>
        <v>UC01_Tạo đề xuất 27</v>
      </c>
      <c r="B40" s="42" t="s">
        <v>212</v>
      </c>
      <c r="C40" s="42" t="s">
        <v>45</v>
      </c>
      <c r="D40" s="107" t="s">
        <v>217</v>
      </c>
      <c r="E40" s="62" t="s">
        <v>218</v>
      </c>
      <c r="F40" s="67" t="s">
        <v>11</v>
      </c>
      <c r="G40" s="46" t="s">
        <v>396</v>
      </c>
      <c r="H40" s="41" t="str">
        <f t="shared" si="1"/>
        <v>Lý Khánh Dương</v>
      </c>
      <c r="I40" s="43"/>
      <c r="J40" s="48"/>
      <c r="K40" s="48"/>
      <c r="L40" s="48"/>
      <c r="M40" s="48"/>
      <c r="N40" s="48"/>
      <c r="O40" s="48"/>
      <c r="P40" s="48"/>
      <c r="Q40" s="48"/>
      <c r="R40" s="48"/>
      <c r="S40" s="48"/>
      <c r="T40" s="48"/>
      <c r="U40" s="48"/>
      <c r="V40" s="48"/>
      <c r="W40" s="48"/>
      <c r="X40" s="48"/>
      <c r="Y40" s="48"/>
      <c r="Z40" s="48"/>
    </row>
    <row r="41" spans="1:26" ht="62.4">
      <c r="A41" s="45" t="str">
        <f>IF(AND(E41="",E41=""),"",$B$1&amp;" "&amp;ROW()-13-COUNTBLANK($E41:E41))</f>
        <v>UC01_Tạo đề xuất 28</v>
      </c>
      <c r="B41" s="42" t="s">
        <v>214</v>
      </c>
      <c r="C41" s="42" t="s">
        <v>213</v>
      </c>
      <c r="D41" s="58" t="s">
        <v>49</v>
      </c>
      <c r="E41" s="108" t="s">
        <v>50</v>
      </c>
      <c r="F41" s="53" t="s">
        <v>14</v>
      </c>
      <c r="G41" s="46" t="s">
        <v>396</v>
      </c>
      <c r="H41" s="41" t="str">
        <f t="shared" si="1"/>
        <v>Lý Khánh Dương</v>
      </c>
      <c r="I41" s="43" t="s">
        <v>51</v>
      </c>
      <c r="J41" s="48"/>
      <c r="K41" s="48"/>
      <c r="L41" s="48"/>
      <c r="M41" s="48"/>
      <c r="N41" s="48"/>
      <c r="O41" s="48"/>
      <c r="P41" s="48"/>
      <c r="Q41" s="48"/>
      <c r="R41" s="48"/>
      <c r="S41" s="48"/>
      <c r="T41" s="48"/>
      <c r="U41" s="48"/>
      <c r="V41" s="48"/>
      <c r="W41" s="48"/>
      <c r="X41" s="48"/>
      <c r="Y41" s="48"/>
      <c r="Z41" s="48"/>
    </row>
    <row r="42" spans="1:26" ht="62.4">
      <c r="A42" s="45" t="str">
        <f>IF(AND(E42="",E42=""),"",$B$1&amp;" "&amp;ROW()-13-COUNTBLANK($E42:E42))</f>
        <v>UC01_Tạo đề xuất 29</v>
      </c>
      <c r="B42" s="42" t="s">
        <v>52</v>
      </c>
      <c r="C42" s="42" t="s">
        <v>213</v>
      </c>
      <c r="D42" s="58" t="s">
        <v>53</v>
      </c>
      <c r="E42" s="64" t="s">
        <v>54</v>
      </c>
      <c r="F42" s="53" t="s">
        <v>14</v>
      </c>
      <c r="G42" s="46" t="s">
        <v>396</v>
      </c>
      <c r="H42" s="41" t="str">
        <f t="shared" si="1"/>
        <v>Lý Khánh Dương</v>
      </c>
      <c r="I42" s="43" t="s">
        <v>51</v>
      </c>
      <c r="J42" s="48"/>
      <c r="K42" s="48"/>
      <c r="L42" s="48"/>
      <c r="M42" s="48"/>
      <c r="N42" s="48"/>
      <c r="O42" s="48"/>
      <c r="P42" s="48"/>
      <c r="Q42" s="48"/>
      <c r="R42" s="48"/>
      <c r="S42" s="48"/>
      <c r="T42" s="48"/>
      <c r="U42" s="48"/>
      <c r="V42" s="48"/>
      <c r="W42" s="48"/>
      <c r="X42" s="48"/>
      <c r="Y42" s="48"/>
      <c r="Z42" s="48"/>
    </row>
    <row r="43" spans="1:26" ht="187.2">
      <c r="A43" s="45" t="str">
        <f>IF(AND(E43="",E43=""),"",$B$1&amp;" "&amp;ROW()-13-COUNTBLANK($E43:E43))</f>
        <v>UC01_Tạo đề xuất 30</v>
      </c>
      <c r="B43" s="42" t="s">
        <v>67</v>
      </c>
      <c r="C43" s="42" t="s">
        <v>45</v>
      </c>
      <c r="D43" s="58" t="s">
        <v>68</v>
      </c>
      <c r="E43" s="56" t="s">
        <v>69</v>
      </c>
      <c r="F43" s="53" t="s">
        <v>11</v>
      </c>
      <c r="G43" s="46" t="s">
        <v>396</v>
      </c>
      <c r="H43" s="41" t="str">
        <f t="shared" si="1"/>
        <v>Lý Khánh Dương</v>
      </c>
      <c r="I43" s="77"/>
      <c r="J43" s="48"/>
      <c r="K43" s="48"/>
      <c r="L43" s="48"/>
      <c r="M43" s="48"/>
      <c r="N43" s="48"/>
      <c r="O43" s="48"/>
      <c r="P43" s="48"/>
      <c r="Q43" s="48"/>
      <c r="R43" s="48"/>
      <c r="S43" s="48"/>
      <c r="T43" s="48"/>
      <c r="U43" s="48"/>
      <c r="V43" s="48"/>
      <c r="W43" s="48"/>
      <c r="X43" s="48"/>
      <c r="Y43" s="48"/>
      <c r="Z43" s="48"/>
    </row>
    <row r="44" spans="1:26" ht="46.8">
      <c r="A44" s="45" t="str">
        <f>IF(AND(E44="",E44=""),"",$B$1&amp;" "&amp;ROW()-13-COUNTBLANK($E44:E44))</f>
        <v>UC01_Tạo đề xuất 31</v>
      </c>
      <c r="B44" s="42" t="s">
        <v>78</v>
      </c>
      <c r="C44" s="42" t="s">
        <v>80</v>
      </c>
      <c r="D44" s="58" t="s">
        <v>81</v>
      </c>
      <c r="E44" s="56" t="s">
        <v>82</v>
      </c>
      <c r="F44" s="53" t="s">
        <v>11</v>
      </c>
      <c r="G44" s="46" t="s">
        <v>396</v>
      </c>
      <c r="H44" s="41" t="str">
        <f t="shared" si="1"/>
        <v>Lý Khánh Dương</v>
      </c>
      <c r="I44" s="51"/>
    </row>
    <row r="45" spans="1:26" ht="62.4">
      <c r="A45" s="45" t="str">
        <f>IF(AND(E45="",E45=""),"",$B$1&amp;" "&amp;ROW()-13-COUNTBLANK($E45:E45))</f>
        <v>UC01_Tạo đề xuất 32</v>
      </c>
      <c r="B45" s="55" t="s">
        <v>79</v>
      </c>
      <c r="C45" s="42" t="s">
        <v>83</v>
      </c>
      <c r="D45" s="58" t="s">
        <v>84</v>
      </c>
      <c r="E45" s="56" t="s">
        <v>85</v>
      </c>
      <c r="F45" s="53" t="s">
        <v>11</v>
      </c>
      <c r="G45" s="46" t="s">
        <v>396</v>
      </c>
      <c r="H45" s="41" t="str">
        <f t="shared" si="1"/>
        <v>Lý Khánh Dương</v>
      </c>
      <c r="I45" s="51"/>
    </row>
    <row r="46" spans="1:26" ht="46.8">
      <c r="A46" s="45" t="str">
        <f>IF(AND(E46="",E46=""),"",$B$1&amp;" "&amp;ROW()-13-COUNTBLANK($E46:E46))</f>
        <v>UC01_Tạo đề xuất 33</v>
      </c>
      <c r="B46" s="55" t="s">
        <v>89</v>
      </c>
      <c r="C46" s="42" t="s">
        <v>45</v>
      </c>
      <c r="D46" s="78" t="s">
        <v>90</v>
      </c>
      <c r="E46" s="57" t="s">
        <v>91</v>
      </c>
      <c r="F46" s="53" t="s">
        <v>11</v>
      </c>
      <c r="G46" s="46" t="s">
        <v>396</v>
      </c>
      <c r="H46" s="41" t="str">
        <f t="shared" si="1"/>
        <v>Lý Khánh Dương</v>
      </c>
      <c r="I46" s="51"/>
    </row>
    <row r="47" spans="1:26" ht="93.6">
      <c r="A47" s="45" t="str">
        <f>IF(AND(E47="",E47=""),"",$B$1&amp;" "&amp;ROW()-13-COUNTBLANK($E47:E47))</f>
        <v>UC01_Tạo đề xuất 34</v>
      </c>
      <c r="B47" s="55" t="s">
        <v>94</v>
      </c>
      <c r="C47" s="42" t="s">
        <v>96</v>
      </c>
      <c r="D47" s="58" t="s">
        <v>99</v>
      </c>
      <c r="E47" s="57" t="s">
        <v>100</v>
      </c>
      <c r="F47" s="53" t="s">
        <v>11</v>
      </c>
      <c r="G47" s="46" t="s">
        <v>396</v>
      </c>
      <c r="H47" s="41" t="str">
        <f t="shared" si="1"/>
        <v>Lý Khánh Dương</v>
      </c>
      <c r="I47" s="51"/>
    </row>
    <row r="48" spans="1:26" ht="14.25" customHeight="1">
      <c r="A48" s="34"/>
      <c r="B48" s="35" t="s">
        <v>92</v>
      </c>
      <c r="C48" s="36"/>
      <c r="D48" s="35"/>
      <c r="E48" s="36"/>
      <c r="F48" s="37"/>
      <c r="G48" s="38"/>
      <c r="H48" s="37"/>
      <c r="I48" s="39"/>
      <c r="J48" s="40"/>
      <c r="K48" s="6"/>
      <c r="L48" s="6"/>
      <c r="M48" s="6"/>
      <c r="N48" s="6"/>
      <c r="O48" s="6"/>
      <c r="P48" s="6"/>
      <c r="Q48" s="6"/>
      <c r="R48" s="6"/>
      <c r="S48" s="6"/>
      <c r="T48" s="6"/>
      <c r="U48" s="6"/>
      <c r="V48" s="6"/>
      <c r="W48" s="6"/>
      <c r="X48" s="6"/>
      <c r="Y48" s="6"/>
      <c r="Z48" s="6"/>
    </row>
    <row r="49" spans="1:17" ht="46.8">
      <c r="A49" s="45" t="str">
        <f>IF(AND(E49="",E49=""),"",$B$1&amp;" "&amp;ROW()-14-COUNTBLANK($E49:E49))</f>
        <v>UC01_Tạo đề xuất 35</v>
      </c>
      <c r="B49" s="55" t="s">
        <v>95</v>
      </c>
      <c r="C49" s="42" t="s">
        <v>96</v>
      </c>
      <c r="D49" s="58" t="s">
        <v>97</v>
      </c>
      <c r="E49" s="57" t="s">
        <v>98</v>
      </c>
      <c r="F49" s="53" t="s">
        <v>11</v>
      </c>
      <c r="G49" s="46" t="s">
        <v>396</v>
      </c>
      <c r="H49" s="41" t="str">
        <f t="shared" si="1"/>
        <v>Lý Khánh Dương</v>
      </c>
      <c r="I49" s="51"/>
    </row>
    <row r="50" spans="1:17" ht="93.6">
      <c r="A50" s="45" t="str">
        <f>IF(AND(E50="",E50=""),"",$B$1&amp;" "&amp;ROW()-14-COUNTBLANK($E50:E50))</f>
        <v>UC01_Tạo đề xuất 36</v>
      </c>
      <c r="B50" s="51" t="s">
        <v>101</v>
      </c>
      <c r="C50" s="42" t="s">
        <v>96</v>
      </c>
      <c r="D50" s="58" t="s">
        <v>106</v>
      </c>
      <c r="E50" s="57" t="s">
        <v>105</v>
      </c>
      <c r="F50" s="53" t="s">
        <v>11</v>
      </c>
      <c r="G50" s="46" t="s">
        <v>396</v>
      </c>
      <c r="H50" s="41" t="str">
        <f t="shared" si="1"/>
        <v>Lý Khánh Dương</v>
      </c>
      <c r="I50" s="51"/>
    </row>
    <row r="51" spans="1:17" ht="93.6">
      <c r="A51" s="45" t="str">
        <f>IF(AND(E51="",E51=""),"",$B$1&amp;" "&amp;ROW()-14-COUNTBLANK($E51:E51))</f>
        <v>UC01_Tạo đề xuất 37</v>
      </c>
      <c r="B51" s="51" t="s">
        <v>102</v>
      </c>
      <c r="C51" s="42" t="s">
        <v>96</v>
      </c>
      <c r="D51" s="58" t="s">
        <v>107</v>
      </c>
      <c r="E51" s="57" t="s">
        <v>104</v>
      </c>
      <c r="F51" s="53" t="s">
        <v>11</v>
      </c>
      <c r="G51" s="46" t="s">
        <v>396</v>
      </c>
      <c r="H51" s="41" t="str">
        <f t="shared" si="1"/>
        <v>Lý Khánh Dương</v>
      </c>
      <c r="I51" s="51"/>
    </row>
    <row r="52" spans="1:17" ht="57" customHeight="1">
      <c r="A52" s="45" t="str">
        <f>IF(AND(E52="",E52=""),"",$B$1&amp;" "&amp;ROW()-14-COUNTBLANK($E52:E52))</f>
        <v>UC01_Tạo đề xuất 38</v>
      </c>
      <c r="B52" s="51" t="s">
        <v>226</v>
      </c>
      <c r="C52" s="42" t="s">
        <v>96</v>
      </c>
      <c r="D52" s="58" t="s">
        <v>225</v>
      </c>
      <c r="E52" s="57" t="s">
        <v>240</v>
      </c>
      <c r="F52" s="53" t="s">
        <v>11</v>
      </c>
      <c r="G52" s="46" t="s">
        <v>396</v>
      </c>
      <c r="H52" s="41" t="str">
        <f t="shared" si="1"/>
        <v>Lý Khánh Dương</v>
      </c>
      <c r="I52" s="51"/>
    </row>
    <row r="53" spans="1:17" ht="62.4">
      <c r="A53" s="45" t="str">
        <f>IF(AND(E53="",E53=""),"",$B$1&amp;" "&amp;ROW()-14-COUNTBLANK($E53:E53))</f>
        <v>UC01_Tạo đề xuất 39</v>
      </c>
      <c r="B53" s="51" t="s">
        <v>227</v>
      </c>
      <c r="C53" s="42" t="s">
        <v>96</v>
      </c>
      <c r="D53" s="58" t="s">
        <v>228</v>
      </c>
      <c r="E53" s="57" t="s">
        <v>229</v>
      </c>
      <c r="F53" s="53" t="s">
        <v>11</v>
      </c>
      <c r="G53" s="46" t="s">
        <v>396</v>
      </c>
      <c r="H53" s="41" t="str">
        <f t="shared" si="1"/>
        <v>Lý Khánh Dương</v>
      </c>
      <c r="I53" s="51"/>
    </row>
    <row r="54" spans="1:17" ht="46.8">
      <c r="A54" s="45" t="str">
        <f>IF(AND(E54="",E54=""),"",$B$1&amp;" "&amp;ROW()-14-COUNTBLANK($E54:E54))</f>
        <v>UC01_Tạo đề xuất 40</v>
      </c>
      <c r="B54" s="51" t="s">
        <v>230</v>
      </c>
      <c r="C54" s="42" t="s">
        <v>96</v>
      </c>
      <c r="D54" s="58" t="s">
        <v>231</v>
      </c>
      <c r="E54" s="57" t="s">
        <v>232</v>
      </c>
      <c r="F54" s="53" t="s">
        <v>11</v>
      </c>
      <c r="G54" s="46" t="s">
        <v>396</v>
      </c>
      <c r="H54" s="41" t="str">
        <f t="shared" si="1"/>
        <v>Lý Khánh Dương</v>
      </c>
      <c r="I54" s="51"/>
    </row>
    <row r="55" spans="1:17" ht="46.8">
      <c r="A55" s="45" t="str">
        <f>IF(AND(E55="",E55=""),"",$B$1&amp;" "&amp;ROW()-14-COUNTBLANK($E55:E55))</f>
        <v>UC01_Tạo đề xuất 41</v>
      </c>
      <c r="B55" s="51" t="s">
        <v>233</v>
      </c>
      <c r="C55" s="42" t="s">
        <v>96</v>
      </c>
      <c r="D55" s="58" t="s">
        <v>234</v>
      </c>
      <c r="E55" s="57" t="s">
        <v>218</v>
      </c>
      <c r="F55" s="53" t="s">
        <v>11</v>
      </c>
      <c r="G55" s="46" t="s">
        <v>396</v>
      </c>
      <c r="H55" s="41" t="str">
        <f t="shared" si="1"/>
        <v>Lý Khánh Dương</v>
      </c>
      <c r="I55" s="51"/>
    </row>
    <row r="56" spans="1:17" ht="46.8">
      <c r="A56" s="45" t="str">
        <f>IF(AND(E56="",E56=""),"",$B$1&amp;" "&amp;ROW()-14-COUNTBLANK($E56:E56))</f>
        <v>UC01_Tạo đề xuất 42</v>
      </c>
      <c r="B56" s="51" t="s">
        <v>235</v>
      </c>
      <c r="C56" s="42" t="s">
        <v>96</v>
      </c>
      <c r="D56" s="58" t="s">
        <v>236</v>
      </c>
      <c r="E56" s="57" t="s">
        <v>218</v>
      </c>
      <c r="F56" s="53" t="s">
        <v>11</v>
      </c>
      <c r="G56" s="46" t="s">
        <v>396</v>
      </c>
      <c r="H56" s="41" t="str">
        <f t="shared" si="1"/>
        <v>Lý Khánh Dương</v>
      </c>
      <c r="I56" s="51"/>
    </row>
    <row r="57" spans="1:17" ht="46.8">
      <c r="A57" s="45" t="str">
        <f>IF(AND(E57="",E57=""),"",$B$1&amp;" "&amp;ROW()-14-COUNTBLANK($E57:E57))</f>
        <v>UC01_Tạo đề xuất 43</v>
      </c>
      <c r="B57" s="51" t="s">
        <v>237</v>
      </c>
      <c r="C57" s="42" t="s">
        <v>96</v>
      </c>
      <c r="D57" s="58" t="s">
        <v>241</v>
      </c>
      <c r="E57" s="57" t="s">
        <v>240</v>
      </c>
      <c r="F57" s="53" t="s">
        <v>11</v>
      </c>
      <c r="G57" s="46" t="s">
        <v>396</v>
      </c>
      <c r="H57" s="41" t="str">
        <f t="shared" si="1"/>
        <v>Lý Khánh Dương</v>
      </c>
      <c r="I57" s="51"/>
    </row>
    <row r="58" spans="1:17" ht="46.8">
      <c r="A58" s="45" t="str">
        <f>IF(AND(E58="",E58=""),"",$B$1&amp;" "&amp;ROW()-14-COUNTBLANK($E58:E58))</f>
        <v>UC01_Tạo đề xuất 44</v>
      </c>
      <c r="B58" s="51" t="s">
        <v>238</v>
      </c>
      <c r="C58" s="42" t="s">
        <v>96</v>
      </c>
      <c r="D58" s="58" t="s">
        <v>242</v>
      </c>
      <c r="E58" s="57" t="s">
        <v>240</v>
      </c>
      <c r="F58" s="53" t="s">
        <v>11</v>
      </c>
      <c r="G58" s="46" t="s">
        <v>396</v>
      </c>
      <c r="H58" s="41" t="str">
        <f t="shared" si="1"/>
        <v>Lý Khánh Dương</v>
      </c>
      <c r="I58" s="51"/>
    </row>
    <row r="59" spans="1:17" ht="62.4">
      <c r="A59" s="45" t="str">
        <f>IF(AND(E59="",E59=""),"",$B$1&amp;" "&amp;ROW()-14-COUNTBLANK($E59:E59))</f>
        <v>UC01_Tạo đề xuất 45</v>
      </c>
      <c r="B59" s="51" t="s">
        <v>239</v>
      </c>
      <c r="C59" s="42" t="s">
        <v>96</v>
      </c>
      <c r="D59" s="58" t="s">
        <v>243</v>
      </c>
      <c r="E59" s="57" t="s">
        <v>240</v>
      </c>
      <c r="F59" s="53" t="s">
        <v>11</v>
      </c>
      <c r="G59" s="46" t="s">
        <v>396</v>
      </c>
      <c r="H59" s="41" t="str">
        <f t="shared" si="1"/>
        <v>Lý Khánh Dương</v>
      </c>
      <c r="I59" s="51"/>
    </row>
    <row r="60" spans="1:17" ht="124.8">
      <c r="A60" s="45" t="str">
        <f>IF(AND(E60="",E60=""),"",$B$1&amp;" "&amp;ROW()-14-COUNTBLANK($E60:E60))</f>
        <v>UC01_Tạo đề xuất 46</v>
      </c>
      <c r="B60" s="51" t="s">
        <v>112</v>
      </c>
      <c r="C60" s="42" t="s">
        <v>96</v>
      </c>
      <c r="D60" s="58" t="s">
        <v>110</v>
      </c>
      <c r="E60" s="51" t="s">
        <v>111</v>
      </c>
      <c r="F60" s="53" t="s">
        <v>11</v>
      </c>
      <c r="G60" s="46" t="s">
        <v>396</v>
      </c>
      <c r="H60" s="41" t="str">
        <f t="shared" si="1"/>
        <v>Lý Khánh Dương</v>
      </c>
      <c r="I60" s="51"/>
    </row>
    <row r="61" spans="1:17" ht="62.4">
      <c r="A61" s="67" t="str">
        <f>IF(AND(E61="",E61=""),"",$B$1&amp;" "&amp;ROW()-14-COUNTBLANK($E61:E61))</f>
        <v>UC01_Tạo đề xuất 47</v>
      </c>
      <c r="B61" s="51" t="s">
        <v>113</v>
      </c>
      <c r="C61" s="42" t="s">
        <v>117</v>
      </c>
      <c r="D61" s="52" t="s">
        <v>114</v>
      </c>
      <c r="E61" s="51" t="s">
        <v>115</v>
      </c>
      <c r="F61" s="53" t="s">
        <v>11</v>
      </c>
      <c r="G61" s="46" t="s">
        <v>396</v>
      </c>
      <c r="H61" s="41" t="str">
        <f t="shared" si="1"/>
        <v>Lý Khánh Dương</v>
      </c>
      <c r="I61" s="51" t="s">
        <v>245</v>
      </c>
    </row>
    <row r="62" spans="1:17" ht="62.4">
      <c r="A62" s="67" t="str">
        <f>IF(AND(E62="",E62=""),"",$B$1&amp;" "&amp;ROW()-14-COUNTBLANK($E62:E62))</f>
        <v>UC01_Tạo đề xuất 48</v>
      </c>
      <c r="B62" s="51" t="s">
        <v>118</v>
      </c>
      <c r="C62" s="42" t="s">
        <v>96</v>
      </c>
      <c r="D62" s="52" t="s">
        <v>119</v>
      </c>
      <c r="E62" s="51" t="s">
        <v>120</v>
      </c>
      <c r="F62" s="53" t="s">
        <v>11</v>
      </c>
      <c r="G62" s="46" t="s">
        <v>396</v>
      </c>
      <c r="H62" s="41" t="str">
        <f t="shared" si="1"/>
        <v>Lý Khánh Dương</v>
      </c>
      <c r="I62" s="51"/>
      <c r="J62" s="6"/>
      <c r="K62" s="6"/>
      <c r="L62" s="6"/>
      <c r="M62" s="6"/>
      <c r="N62" s="6"/>
      <c r="O62" s="6"/>
      <c r="P62" s="6"/>
      <c r="Q62" s="6"/>
    </row>
    <row r="63" spans="1:17" ht="93.6">
      <c r="A63" s="67" t="str">
        <f>IF(AND(E63="",E63=""),"",$B$1&amp;" "&amp;ROW()-14-COUNTBLANK($E63:E63))</f>
        <v>UC01_Tạo đề xuất 49</v>
      </c>
      <c r="B63" s="51" t="s">
        <v>121</v>
      </c>
      <c r="C63" s="42" t="s">
        <v>96</v>
      </c>
      <c r="D63" s="52" t="s">
        <v>125</v>
      </c>
      <c r="E63" s="51" t="s">
        <v>126</v>
      </c>
      <c r="F63" s="53" t="s">
        <v>11</v>
      </c>
      <c r="G63" s="46" t="s">
        <v>396</v>
      </c>
      <c r="H63" s="41" t="str">
        <f t="shared" si="1"/>
        <v>Lý Khánh Dương</v>
      </c>
      <c r="I63" s="51"/>
    </row>
    <row r="64" spans="1:17" ht="109.2">
      <c r="A64" s="67" t="str">
        <f>IF(AND(E64="",E64=""),"",$B$1&amp;" "&amp;ROW()-14-COUNTBLANK($E64:E64))</f>
        <v>UC01_Tạo đề xuất 50</v>
      </c>
      <c r="B64" s="51" t="s">
        <v>122</v>
      </c>
      <c r="C64" s="42" t="s">
        <v>96</v>
      </c>
      <c r="D64" s="52" t="s">
        <v>127</v>
      </c>
      <c r="E64" s="51" t="s">
        <v>128</v>
      </c>
      <c r="F64" s="53" t="s">
        <v>11</v>
      </c>
      <c r="G64" s="46" t="s">
        <v>396</v>
      </c>
      <c r="H64" s="41" t="str">
        <f t="shared" si="1"/>
        <v>Lý Khánh Dương</v>
      </c>
      <c r="I64" s="51"/>
    </row>
    <row r="65" spans="1:26" ht="46.8">
      <c r="A65" s="67" t="str">
        <f>IF(AND(E65="",E65=""),"",$B$1&amp;" "&amp;ROW()-14-COUNTBLANK($E65:E65))</f>
        <v>UC01_Tạo đề xuất 51</v>
      </c>
      <c r="B65" s="51" t="s">
        <v>123</v>
      </c>
      <c r="C65" s="42" t="s">
        <v>96</v>
      </c>
      <c r="D65" s="52" t="s">
        <v>129</v>
      </c>
      <c r="E65" s="51" t="s">
        <v>130</v>
      </c>
      <c r="F65" s="53" t="s">
        <v>11</v>
      </c>
      <c r="G65" s="46" t="s">
        <v>396</v>
      </c>
      <c r="H65" s="41" t="str">
        <f t="shared" si="1"/>
        <v>Lý Khánh Dương</v>
      </c>
      <c r="I65" s="51"/>
    </row>
    <row r="66" spans="1:26" ht="140.4">
      <c r="A66" s="67" t="str">
        <f>IF(AND(E66="",E66=""),"",$B$1&amp;" "&amp;ROW()-14-COUNTBLANK($E66:E66))</f>
        <v>UC01_Tạo đề xuất 52</v>
      </c>
      <c r="B66" s="51" t="s">
        <v>248</v>
      </c>
      <c r="C66" s="42" t="s">
        <v>96</v>
      </c>
      <c r="D66" s="52" t="s">
        <v>254</v>
      </c>
      <c r="E66" s="51" t="s">
        <v>131</v>
      </c>
      <c r="F66" s="53" t="s">
        <v>11</v>
      </c>
      <c r="G66" s="46" t="s">
        <v>396</v>
      </c>
      <c r="H66" s="41" t="str">
        <f t="shared" si="1"/>
        <v>Lý Khánh Dương</v>
      </c>
      <c r="I66" s="51"/>
    </row>
    <row r="67" spans="1:26" ht="46.8">
      <c r="A67" s="67" t="str">
        <f>IF(AND(E67="",E67=""),"",$B$1&amp;" "&amp;ROW()-14-COUNTBLANK($E67:E67))</f>
        <v>UC01_Tạo đề xuất 53</v>
      </c>
      <c r="B67" s="51" t="s">
        <v>247</v>
      </c>
      <c r="C67" s="42" t="s">
        <v>96</v>
      </c>
      <c r="D67" s="52" t="s">
        <v>249</v>
      </c>
      <c r="E67" s="51" t="s">
        <v>246</v>
      </c>
      <c r="F67" s="53" t="s">
        <v>11</v>
      </c>
      <c r="G67" s="46" t="s">
        <v>396</v>
      </c>
      <c r="H67" s="41" t="str">
        <f t="shared" si="1"/>
        <v>Lý Khánh Dương</v>
      </c>
      <c r="I67" s="51"/>
    </row>
    <row r="68" spans="1:26" ht="62.4">
      <c r="A68" s="67" t="str">
        <f>IF(AND(E68="",E68=""),"",$B$1&amp;" "&amp;ROW()-14-COUNTBLANK($E68:E68))</f>
        <v>UC01_Tạo đề xuất 54</v>
      </c>
      <c r="B68" s="51" t="s">
        <v>250</v>
      </c>
      <c r="C68" s="42" t="s">
        <v>96</v>
      </c>
      <c r="D68" s="52" t="s">
        <v>253</v>
      </c>
      <c r="E68" s="51" t="s">
        <v>255</v>
      </c>
      <c r="F68" s="53" t="s">
        <v>11</v>
      </c>
      <c r="G68" s="46" t="s">
        <v>396</v>
      </c>
      <c r="H68" s="41" t="str">
        <f t="shared" si="1"/>
        <v>Lý Khánh Dương</v>
      </c>
      <c r="I68" s="51"/>
    </row>
    <row r="69" spans="1:26" ht="62.4">
      <c r="A69" s="67" t="str">
        <f>IF(AND(E69="",E69=""),"",$B$1&amp;" "&amp;ROW()-14-COUNTBLANK($E69:E69))</f>
        <v>UC01_Tạo đề xuất 55</v>
      </c>
      <c r="B69" s="51" t="s">
        <v>251</v>
      </c>
      <c r="C69" s="42" t="s">
        <v>96</v>
      </c>
      <c r="D69" s="52" t="s">
        <v>252</v>
      </c>
      <c r="E69" s="51" t="s">
        <v>256</v>
      </c>
      <c r="F69" s="53" t="s">
        <v>11</v>
      </c>
      <c r="G69" s="46" t="s">
        <v>396</v>
      </c>
      <c r="H69" s="41" t="str">
        <f t="shared" si="1"/>
        <v>Lý Khánh Dương</v>
      </c>
      <c r="I69" s="51"/>
    </row>
    <row r="70" spans="1:26" ht="78">
      <c r="A70" s="67" t="str">
        <f>IF(AND(E70="",E70=""),"",$B$1&amp;" "&amp;ROW()-14-COUNTBLANK($E70:E70))</f>
        <v>UC01_Tạo đề xuất 56</v>
      </c>
      <c r="B70" s="51" t="s">
        <v>124</v>
      </c>
      <c r="C70" s="42" t="s">
        <v>96</v>
      </c>
      <c r="D70" s="52" t="s">
        <v>132</v>
      </c>
      <c r="E70" s="51" t="s">
        <v>133</v>
      </c>
      <c r="F70" s="53" t="s">
        <v>12</v>
      </c>
      <c r="G70" s="46" t="s">
        <v>396</v>
      </c>
      <c r="H70" s="54" t="str">
        <f t="shared" si="1"/>
        <v>Lý Khánh Dương</v>
      </c>
      <c r="I70" s="51" t="s">
        <v>134</v>
      </c>
    </row>
    <row r="71" spans="1:26" ht="14.25" customHeight="1">
      <c r="A71" s="34"/>
      <c r="B71" s="35" t="s">
        <v>353</v>
      </c>
      <c r="C71" s="36"/>
      <c r="D71" s="35"/>
      <c r="E71" s="36"/>
      <c r="F71" s="37"/>
      <c r="G71" s="38"/>
      <c r="H71" s="37"/>
      <c r="I71" s="39"/>
      <c r="J71" s="40"/>
      <c r="K71" s="6"/>
      <c r="L71" s="6"/>
      <c r="M71" s="6"/>
      <c r="N71" s="6"/>
      <c r="O71" s="6"/>
      <c r="P71" s="6"/>
      <c r="Q71" s="6"/>
      <c r="R71" s="6"/>
      <c r="S71" s="6"/>
      <c r="T71" s="6"/>
      <c r="U71" s="6"/>
      <c r="V71" s="6"/>
      <c r="W71" s="6"/>
      <c r="X71" s="6"/>
      <c r="Y71" s="6"/>
      <c r="Z71" s="6"/>
    </row>
    <row r="72" spans="1:26" ht="62.4">
      <c r="A72" s="67" t="str">
        <f>IF(AND(E72="",E72=""),"",$B$1&amp;" "&amp;ROW()-15-COUNTBLANK($E72:E72))</f>
        <v>UC01_Tạo đề xuất 57</v>
      </c>
      <c r="B72" s="51" t="s">
        <v>375</v>
      </c>
      <c r="C72" s="51" t="s">
        <v>376</v>
      </c>
      <c r="D72" s="109" t="s">
        <v>377</v>
      </c>
      <c r="E72" s="51" t="s">
        <v>383</v>
      </c>
      <c r="F72" s="53" t="s">
        <v>11</v>
      </c>
      <c r="G72" s="46" t="s">
        <v>396</v>
      </c>
      <c r="H72" s="67" t="str">
        <f t="shared" si="1"/>
        <v>Lý Khánh Dương</v>
      </c>
      <c r="I72" s="55"/>
    </row>
    <row r="73" spans="1:26" ht="78">
      <c r="A73" s="67" t="str">
        <f>IF(AND(E73="",E73=""),"",$B$1&amp;" "&amp;ROW()-15-COUNTBLANK($E73:E73))</f>
        <v>UC01_Tạo đề xuất 58</v>
      </c>
      <c r="B73" s="51" t="s">
        <v>378</v>
      </c>
      <c r="C73" s="51" t="s">
        <v>382</v>
      </c>
      <c r="D73" s="109" t="s">
        <v>380</v>
      </c>
      <c r="E73" s="51" t="s">
        <v>395</v>
      </c>
      <c r="F73" s="53" t="s">
        <v>11</v>
      </c>
      <c r="G73" s="46" t="s">
        <v>396</v>
      </c>
      <c r="H73" s="67" t="str">
        <f t="shared" si="1"/>
        <v>Lý Khánh Dương</v>
      </c>
      <c r="I73" s="55"/>
    </row>
    <row r="74" spans="1:26" ht="62.4">
      <c r="A74" s="67" t="str">
        <f>IF(AND(E74="",E74=""),"",$B$1&amp;" "&amp;ROW()-15-COUNTBLANK($E74:E74))</f>
        <v>UC01_Tạo đề xuất 59</v>
      </c>
      <c r="B74" s="51" t="s">
        <v>379</v>
      </c>
      <c r="C74" s="51" t="s">
        <v>384</v>
      </c>
      <c r="D74" s="109" t="s">
        <v>385</v>
      </c>
      <c r="E74" s="51" t="s">
        <v>381</v>
      </c>
      <c r="F74" s="53" t="s">
        <v>11</v>
      </c>
      <c r="G74" s="46" t="s">
        <v>396</v>
      </c>
      <c r="H74" s="67" t="str">
        <f t="shared" si="1"/>
        <v>Lý Khánh Dương</v>
      </c>
      <c r="I74" s="55"/>
    </row>
    <row r="75" spans="1:26" ht="14.25" customHeight="1">
      <c r="A75" s="68"/>
      <c r="B75" s="69"/>
      <c r="D75" s="69"/>
      <c r="E75" s="70"/>
      <c r="H75" s="72"/>
    </row>
    <row r="76" spans="1:26" ht="14.25" customHeight="1">
      <c r="A76" s="68"/>
      <c r="B76" s="69"/>
      <c r="D76" s="69"/>
      <c r="E76" s="70"/>
      <c r="H76" s="72"/>
    </row>
    <row r="77" spans="1:26" ht="14.25" customHeight="1">
      <c r="A77" s="68"/>
      <c r="B77" s="69"/>
      <c r="D77" s="69"/>
      <c r="E77" s="70"/>
      <c r="H77" s="72"/>
    </row>
    <row r="78" spans="1:26" ht="14.25" customHeight="1">
      <c r="A78" s="68"/>
      <c r="B78" s="69"/>
      <c r="D78" s="69"/>
      <c r="E78" s="70"/>
      <c r="H78" s="72"/>
    </row>
    <row r="79" spans="1:26" ht="14.25" customHeight="1">
      <c r="A79" s="68"/>
      <c r="B79" s="69"/>
      <c r="D79" s="69"/>
      <c r="E79" s="70"/>
      <c r="H79" s="72"/>
    </row>
    <row r="80" spans="1:26" ht="14.25" customHeight="1">
      <c r="A80" s="68"/>
      <c r="B80" s="69"/>
      <c r="D80" s="69"/>
      <c r="E80" s="70"/>
      <c r="H80" s="72"/>
    </row>
    <row r="81" spans="1:8" ht="14.25" customHeight="1">
      <c r="A81" s="68"/>
      <c r="B81" s="69"/>
      <c r="D81" s="69"/>
      <c r="E81" s="70"/>
      <c r="H81" s="72"/>
    </row>
    <row r="82" spans="1:8" ht="14.25" customHeight="1">
      <c r="A82" s="68"/>
      <c r="B82" s="69"/>
      <c r="D82" s="69"/>
      <c r="E82" s="70"/>
      <c r="H82" s="72"/>
    </row>
    <row r="83" spans="1:8" ht="14.25" customHeight="1">
      <c r="A83" s="68"/>
      <c r="B83" s="69"/>
      <c r="D83" s="69"/>
      <c r="E83" s="70"/>
      <c r="H83" s="72"/>
    </row>
    <row r="84" spans="1:8" ht="14.25" customHeight="1">
      <c r="A84" s="68"/>
      <c r="B84" s="69"/>
      <c r="D84" s="69"/>
      <c r="E84" s="70"/>
      <c r="H84" s="72"/>
    </row>
    <row r="85" spans="1:8" ht="14.25" customHeight="1">
      <c r="A85" s="68"/>
      <c r="B85" s="69"/>
      <c r="D85" s="69"/>
      <c r="E85" s="70"/>
      <c r="H85" s="72"/>
    </row>
    <row r="86" spans="1:8" ht="14.25" customHeight="1">
      <c r="A86" s="68"/>
      <c r="B86" s="69"/>
      <c r="D86" s="69"/>
      <c r="E86" s="70"/>
      <c r="H86" s="72"/>
    </row>
    <row r="87" spans="1:8" ht="14.25" customHeight="1">
      <c r="A87" s="68"/>
      <c r="B87" s="69"/>
      <c r="D87" s="69"/>
      <c r="E87" s="70"/>
      <c r="H87" s="72"/>
    </row>
    <row r="88" spans="1:8" ht="14.25" customHeight="1">
      <c r="A88" s="68"/>
      <c r="B88" s="69"/>
      <c r="D88" s="69"/>
      <c r="E88" s="70"/>
      <c r="H88" s="72"/>
    </row>
    <row r="89" spans="1:8" ht="14.25" customHeight="1">
      <c r="A89" s="68"/>
      <c r="B89" s="69"/>
      <c r="D89" s="69"/>
      <c r="E89" s="70"/>
      <c r="H89" s="72"/>
    </row>
    <row r="90" spans="1:8" ht="14.25" customHeight="1">
      <c r="A90" s="68"/>
      <c r="B90" s="69"/>
      <c r="D90" s="69"/>
      <c r="E90" s="70"/>
      <c r="H90" s="72"/>
    </row>
    <row r="91" spans="1:8" ht="14.25" customHeight="1">
      <c r="A91" s="68"/>
      <c r="B91" s="69"/>
      <c r="D91" s="69"/>
      <c r="E91" s="70"/>
      <c r="H91" s="72"/>
    </row>
    <row r="92" spans="1:8" ht="14.25" customHeight="1">
      <c r="A92" s="68"/>
      <c r="B92" s="69"/>
      <c r="D92" s="69"/>
      <c r="E92" s="70"/>
      <c r="H92" s="72"/>
    </row>
    <row r="93" spans="1:8" ht="14.25" customHeight="1">
      <c r="A93" s="68"/>
      <c r="B93" s="69"/>
      <c r="D93" s="69"/>
      <c r="E93" s="70"/>
      <c r="H93" s="72"/>
    </row>
    <row r="94" spans="1:8" ht="14.25" customHeight="1">
      <c r="A94" s="68"/>
      <c r="B94" s="69"/>
      <c r="D94" s="69"/>
      <c r="E94" s="70"/>
      <c r="H94" s="72"/>
    </row>
    <row r="95" spans="1:8" ht="14.25" customHeight="1">
      <c r="A95" s="68"/>
      <c r="B95" s="69"/>
      <c r="D95" s="69"/>
      <c r="E95" s="70"/>
      <c r="H95" s="72"/>
    </row>
    <row r="96" spans="1:8" ht="14.25" customHeight="1">
      <c r="A96" s="68"/>
      <c r="B96" s="69"/>
      <c r="D96" s="69"/>
      <c r="E96" s="70"/>
      <c r="H96" s="72"/>
    </row>
    <row r="97" spans="1:9" ht="14.25" customHeight="1">
      <c r="A97" s="68"/>
      <c r="B97" s="69"/>
      <c r="D97" s="69"/>
      <c r="E97" s="70"/>
      <c r="H97" s="72"/>
    </row>
    <row r="98" spans="1:9" ht="14.25" customHeight="1">
      <c r="A98" s="68"/>
      <c r="B98" s="69"/>
      <c r="D98" s="69"/>
      <c r="E98" s="70"/>
      <c r="H98" s="72"/>
    </row>
    <row r="99" spans="1:9" ht="14.25" customHeight="1">
      <c r="A99" s="68"/>
      <c r="B99" s="69"/>
      <c r="D99" s="69"/>
      <c r="E99" s="70"/>
      <c r="H99" s="72"/>
    </row>
    <row r="100" spans="1:9" ht="14.25" customHeight="1">
      <c r="A100" s="68"/>
      <c r="B100" s="69"/>
      <c r="D100" s="69"/>
      <c r="E100" s="70"/>
      <c r="H100" s="72"/>
    </row>
    <row r="101" spans="1:9" ht="14.25" customHeight="1">
      <c r="A101" s="68"/>
      <c r="B101" s="69"/>
      <c r="D101" s="69"/>
      <c r="E101" s="70"/>
      <c r="H101" s="72"/>
    </row>
    <row r="102" spans="1:9" ht="14.25" customHeight="1">
      <c r="A102" s="68"/>
      <c r="B102" s="69"/>
      <c r="D102" s="69"/>
      <c r="E102" s="70"/>
      <c r="H102" s="72"/>
    </row>
    <row r="103" spans="1:9" ht="14.25" customHeight="1">
      <c r="A103" s="68"/>
      <c r="B103" s="69"/>
      <c r="D103" s="69"/>
      <c r="E103" s="70"/>
      <c r="H103" s="72"/>
    </row>
    <row r="104" spans="1:9" ht="14.25" customHeight="1">
      <c r="A104" s="68"/>
      <c r="B104" s="69"/>
      <c r="D104" s="69"/>
      <c r="E104" s="70"/>
      <c r="H104" s="72"/>
    </row>
    <row r="105" spans="1:9" ht="14.25" customHeight="1">
      <c r="A105" s="68"/>
      <c r="B105" s="69"/>
      <c r="D105" s="69"/>
      <c r="E105" s="70"/>
      <c r="H105" s="72"/>
    </row>
    <row r="106" spans="1:9" ht="14.25" customHeight="1">
      <c r="A106" s="68"/>
      <c r="B106" s="69"/>
      <c r="D106" s="69"/>
      <c r="E106" s="70"/>
      <c r="H106" s="72"/>
    </row>
    <row r="107" spans="1:9" ht="14.25" customHeight="1">
      <c r="A107" s="68"/>
      <c r="B107" s="69"/>
      <c r="D107" s="69"/>
      <c r="E107" s="70"/>
      <c r="H107" s="72"/>
    </row>
    <row r="108" spans="1:9" ht="14.25" customHeight="1">
      <c r="A108" s="68"/>
      <c r="B108" s="69"/>
      <c r="D108" s="69"/>
      <c r="E108" s="70"/>
      <c r="H108" s="72"/>
    </row>
    <row r="109" spans="1:9" ht="14.25" customHeight="1">
      <c r="B109" s="68"/>
      <c r="C109" s="69"/>
      <c r="E109" s="69"/>
      <c r="F109" s="70"/>
      <c r="I109" s="69"/>
    </row>
    <row r="110" spans="1:9" ht="14.25" customHeight="1">
      <c r="B110" s="68"/>
      <c r="C110" s="69"/>
      <c r="E110" s="69"/>
      <c r="F110" s="70"/>
      <c r="I110" s="69"/>
    </row>
    <row r="111" spans="1:9" ht="14.25" customHeight="1">
      <c r="B111" s="68"/>
      <c r="C111" s="69"/>
      <c r="E111" s="69"/>
      <c r="F111" s="70"/>
      <c r="I111" s="69"/>
    </row>
    <row r="112" spans="1:9" ht="14.25" customHeight="1">
      <c r="B112" s="68"/>
      <c r="C112" s="69"/>
      <c r="E112" s="69"/>
      <c r="F112" s="70"/>
      <c r="I112" s="69"/>
    </row>
    <row r="113" spans="2:9" ht="14.25" customHeight="1">
      <c r="B113" s="68"/>
      <c r="C113" s="69"/>
      <c r="E113" s="69"/>
      <c r="F113" s="70"/>
      <c r="I113" s="69"/>
    </row>
    <row r="114" spans="2:9" ht="14.25" customHeight="1">
      <c r="B114" s="68"/>
      <c r="C114" s="69"/>
      <c r="E114" s="69"/>
      <c r="F114" s="70"/>
      <c r="I114" s="69"/>
    </row>
    <row r="115" spans="2:9" ht="14.25" customHeight="1">
      <c r="B115" s="68"/>
      <c r="C115" s="69"/>
      <c r="E115" s="69"/>
      <c r="F115" s="70"/>
      <c r="I115" s="69"/>
    </row>
    <row r="116" spans="2:9" ht="14.25" customHeight="1">
      <c r="B116" s="68"/>
      <c r="C116" s="69"/>
      <c r="E116" s="69"/>
      <c r="F116" s="70"/>
      <c r="I116" s="69"/>
    </row>
    <row r="117" spans="2:9" ht="14.25" customHeight="1">
      <c r="B117" s="68"/>
      <c r="C117" s="69"/>
      <c r="E117" s="69"/>
      <c r="F117" s="70"/>
      <c r="I117" s="69"/>
    </row>
    <row r="118" spans="2:9" ht="14.25" customHeight="1">
      <c r="B118" s="68"/>
      <c r="C118" s="69"/>
      <c r="E118" s="69"/>
      <c r="F118" s="70"/>
      <c r="I118" s="69"/>
    </row>
    <row r="119" spans="2:9" ht="14.25" customHeight="1">
      <c r="B119" s="68"/>
      <c r="C119" s="69"/>
      <c r="E119" s="69"/>
      <c r="F119" s="70"/>
      <c r="I119" s="69"/>
    </row>
    <row r="120" spans="2:9" ht="14.25" customHeight="1">
      <c r="B120" s="68"/>
      <c r="C120" s="69"/>
      <c r="E120" s="69"/>
      <c r="F120" s="70"/>
      <c r="I120" s="69"/>
    </row>
    <row r="121" spans="2:9" ht="14.25" customHeight="1">
      <c r="B121" s="68"/>
      <c r="C121" s="69"/>
      <c r="E121" s="69"/>
      <c r="F121" s="70"/>
      <c r="I121" s="69"/>
    </row>
    <row r="122" spans="2:9" ht="14.25" customHeight="1">
      <c r="B122" s="68"/>
      <c r="C122" s="69"/>
      <c r="E122" s="69"/>
      <c r="F122" s="70"/>
      <c r="I122" s="69"/>
    </row>
    <row r="123" spans="2:9" ht="14.25" customHeight="1">
      <c r="B123" s="68"/>
      <c r="C123" s="69"/>
      <c r="E123" s="69"/>
      <c r="F123" s="70"/>
      <c r="I123" s="69"/>
    </row>
    <row r="124" spans="2:9" ht="14.25" customHeight="1">
      <c r="B124" s="68"/>
      <c r="C124" s="69"/>
      <c r="E124" s="69"/>
      <c r="F124" s="70"/>
      <c r="I124" s="69"/>
    </row>
    <row r="125" spans="2:9" ht="14.25" customHeight="1">
      <c r="B125" s="68"/>
      <c r="C125" s="69"/>
      <c r="E125" s="69"/>
      <c r="F125" s="70"/>
      <c r="I125" s="69"/>
    </row>
    <row r="126" spans="2:9" ht="14.25" customHeight="1">
      <c r="B126" s="68"/>
      <c r="C126" s="69"/>
      <c r="E126" s="69"/>
      <c r="F126" s="70"/>
      <c r="I126" s="69"/>
    </row>
    <row r="127" spans="2:9" ht="14.25" customHeight="1">
      <c r="B127" s="68"/>
      <c r="C127" s="69"/>
      <c r="E127" s="69"/>
      <c r="F127" s="70"/>
      <c r="I127" s="69"/>
    </row>
    <row r="128" spans="2:9" ht="14.25" customHeight="1">
      <c r="B128" s="68"/>
      <c r="C128" s="69"/>
      <c r="E128" s="69"/>
      <c r="F128" s="70"/>
      <c r="I128" s="69"/>
    </row>
    <row r="129" spans="2:9" ht="14.25" customHeight="1">
      <c r="B129" s="68"/>
      <c r="C129" s="69"/>
      <c r="E129" s="69"/>
      <c r="F129" s="70"/>
      <c r="I129" s="69"/>
    </row>
    <row r="130" spans="2:9" ht="14.25" customHeight="1">
      <c r="B130" s="68"/>
      <c r="C130" s="69"/>
      <c r="E130" s="69"/>
      <c r="F130" s="70"/>
      <c r="I130" s="69"/>
    </row>
    <row r="131" spans="2:9" ht="14.25" customHeight="1">
      <c r="B131" s="68"/>
      <c r="C131" s="69"/>
      <c r="E131" s="69"/>
      <c r="F131" s="70"/>
      <c r="I131" s="69"/>
    </row>
    <row r="132" spans="2:9" ht="14.25" customHeight="1">
      <c r="B132" s="68"/>
      <c r="C132" s="69"/>
      <c r="E132" s="69"/>
      <c r="F132" s="70"/>
      <c r="I132" s="69"/>
    </row>
    <row r="133" spans="2:9" ht="14.25" customHeight="1">
      <c r="B133" s="68"/>
      <c r="C133" s="69"/>
      <c r="E133" s="69"/>
      <c r="F133" s="70"/>
      <c r="I133" s="69"/>
    </row>
    <row r="134" spans="2:9" ht="14.25" customHeight="1">
      <c r="B134" s="68"/>
      <c r="C134" s="69"/>
      <c r="E134" s="69"/>
      <c r="F134" s="70"/>
      <c r="I134" s="69"/>
    </row>
    <row r="135" spans="2:9" ht="14.25" customHeight="1">
      <c r="B135" s="68"/>
      <c r="C135" s="69"/>
      <c r="E135" s="69"/>
      <c r="F135" s="70"/>
      <c r="I135" s="69"/>
    </row>
    <row r="136" spans="2:9" ht="14.25" customHeight="1">
      <c r="B136" s="68"/>
      <c r="C136" s="69"/>
      <c r="E136" s="69"/>
      <c r="F136" s="70"/>
      <c r="I136" s="69"/>
    </row>
    <row r="137" spans="2:9" ht="14.25" customHeight="1">
      <c r="B137" s="68"/>
      <c r="C137" s="69"/>
      <c r="E137" s="69"/>
      <c r="F137" s="70"/>
      <c r="I137" s="69"/>
    </row>
    <row r="138" spans="2:9" ht="14.25" customHeight="1">
      <c r="B138" s="68"/>
      <c r="C138" s="69"/>
      <c r="E138" s="69"/>
      <c r="F138" s="70"/>
      <c r="I138" s="69"/>
    </row>
    <row r="139" spans="2:9" ht="14.25" customHeight="1">
      <c r="B139" s="68"/>
      <c r="C139" s="69"/>
      <c r="E139" s="69"/>
      <c r="F139" s="70"/>
      <c r="I139" s="69"/>
    </row>
    <row r="140" spans="2:9" ht="14.25" customHeight="1">
      <c r="B140" s="68"/>
      <c r="C140" s="69"/>
      <c r="E140" s="69"/>
      <c r="F140" s="70"/>
      <c r="I140" s="69"/>
    </row>
    <row r="141" spans="2:9" ht="14.25" customHeight="1">
      <c r="B141" s="68"/>
      <c r="C141" s="69"/>
      <c r="E141" s="69"/>
      <c r="F141" s="70"/>
      <c r="I141" s="69"/>
    </row>
    <row r="142" spans="2:9" ht="14.25" customHeight="1">
      <c r="B142" s="68"/>
      <c r="C142" s="69"/>
      <c r="E142" s="69"/>
      <c r="F142" s="70"/>
      <c r="I142" s="69"/>
    </row>
    <row r="143" spans="2:9" ht="14.25" customHeight="1">
      <c r="B143" s="68"/>
      <c r="C143" s="69"/>
      <c r="E143" s="69"/>
      <c r="F143" s="70"/>
      <c r="I143" s="69"/>
    </row>
    <row r="144" spans="2:9" ht="14.25" customHeight="1">
      <c r="B144" s="68"/>
      <c r="C144" s="69"/>
      <c r="E144" s="69"/>
      <c r="F144" s="70"/>
      <c r="I144" s="69"/>
    </row>
    <row r="145" spans="2:9" ht="14.25" customHeight="1">
      <c r="B145" s="68"/>
      <c r="C145" s="69"/>
      <c r="E145" s="69"/>
      <c r="F145" s="70"/>
      <c r="I145" s="69"/>
    </row>
    <row r="146" spans="2:9" ht="14.25" customHeight="1">
      <c r="B146" s="68"/>
      <c r="C146" s="69"/>
      <c r="E146" s="69"/>
      <c r="F146" s="70"/>
      <c r="I146" s="69"/>
    </row>
    <row r="147" spans="2:9" ht="14.25" customHeight="1">
      <c r="B147" s="68"/>
      <c r="C147" s="69"/>
      <c r="E147" s="69"/>
      <c r="F147" s="70"/>
      <c r="I147" s="69"/>
    </row>
    <row r="148" spans="2:9" ht="14.25" customHeight="1">
      <c r="B148" s="68"/>
      <c r="C148" s="69"/>
      <c r="E148" s="69"/>
      <c r="F148" s="70"/>
      <c r="I148" s="69"/>
    </row>
    <row r="149" spans="2:9" ht="14.25" customHeight="1">
      <c r="B149" s="68"/>
      <c r="C149" s="69"/>
      <c r="E149" s="69"/>
      <c r="F149" s="70"/>
      <c r="I149" s="69"/>
    </row>
    <row r="150" spans="2:9" ht="14.25" customHeight="1">
      <c r="B150" s="68"/>
      <c r="C150" s="69"/>
      <c r="E150" s="69"/>
      <c r="F150" s="70"/>
      <c r="I150" s="69"/>
    </row>
    <row r="151" spans="2:9" ht="14.25" customHeight="1">
      <c r="B151" s="68"/>
      <c r="C151" s="69"/>
      <c r="E151" s="69"/>
      <c r="F151" s="70"/>
      <c r="I151" s="69"/>
    </row>
    <row r="152" spans="2:9" ht="14.25" customHeight="1">
      <c r="B152" s="68"/>
      <c r="C152" s="69"/>
      <c r="E152" s="69"/>
      <c r="F152" s="70"/>
      <c r="I152" s="69"/>
    </row>
    <row r="153" spans="2:9" ht="14.25" customHeight="1">
      <c r="B153" s="68"/>
      <c r="C153" s="69"/>
      <c r="E153" s="69"/>
      <c r="F153" s="70"/>
      <c r="I153" s="69"/>
    </row>
    <row r="154" spans="2:9" ht="14.25" customHeight="1">
      <c r="B154" s="68"/>
      <c r="C154" s="69"/>
      <c r="E154" s="69"/>
      <c r="F154" s="70"/>
      <c r="I154" s="69"/>
    </row>
    <row r="155" spans="2:9" ht="14.25" customHeight="1">
      <c r="B155" s="68"/>
      <c r="C155" s="69"/>
      <c r="E155" s="69"/>
      <c r="F155" s="70"/>
      <c r="I155" s="69"/>
    </row>
    <row r="156" spans="2:9" ht="14.25" customHeight="1">
      <c r="B156" s="68"/>
      <c r="C156" s="69"/>
      <c r="E156" s="69"/>
      <c r="F156" s="70"/>
      <c r="I156" s="69"/>
    </row>
    <row r="157" spans="2:9" ht="14.25" customHeight="1">
      <c r="B157" s="68"/>
      <c r="C157" s="69"/>
      <c r="E157" s="69"/>
      <c r="F157" s="70"/>
      <c r="I157" s="69"/>
    </row>
    <row r="158" spans="2:9" ht="14.25" customHeight="1">
      <c r="B158" s="68"/>
      <c r="C158" s="69"/>
      <c r="E158" s="69"/>
      <c r="F158" s="70"/>
      <c r="I158" s="69"/>
    </row>
    <row r="159" spans="2:9" ht="14.25" customHeight="1">
      <c r="B159" s="68"/>
      <c r="C159" s="69"/>
      <c r="E159" s="69"/>
      <c r="F159" s="70"/>
      <c r="I159" s="69"/>
    </row>
    <row r="160" spans="2:9" ht="14.25" customHeight="1">
      <c r="B160" s="68"/>
      <c r="C160" s="69"/>
      <c r="E160" s="69"/>
      <c r="F160" s="70"/>
      <c r="I160" s="69"/>
    </row>
    <row r="161" spans="2:9" ht="14.25" customHeight="1">
      <c r="B161" s="68"/>
      <c r="C161" s="69"/>
      <c r="E161" s="69"/>
      <c r="F161" s="70"/>
      <c r="I161" s="69"/>
    </row>
    <row r="162" spans="2:9" ht="14.25" customHeight="1">
      <c r="B162" s="68"/>
      <c r="C162" s="69"/>
      <c r="E162" s="69"/>
      <c r="F162" s="70"/>
      <c r="I162" s="69"/>
    </row>
    <row r="163" spans="2:9" ht="14.25" customHeight="1">
      <c r="B163" s="68"/>
      <c r="C163" s="69"/>
      <c r="E163" s="69"/>
      <c r="F163" s="70"/>
      <c r="I163" s="69"/>
    </row>
    <row r="164" spans="2:9" ht="14.25" customHeight="1">
      <c r="B164" s="68"/>
      <c r="C164" s="69"/>
      <c r="E164" s="69"/>
      <c r="F164" s="70"/>
      <c r="I164" s="69"/>
    </row>
    <row r="165" spans="2:9" ht="14.25" customHeight="1">
      <c r="B165" s="68"/>
      <c r="C165" s="69"/>
      <c r="E165" s="69"/>
      <c r="F165" s="70"/>
      <c r="I165" s="69"/>
    </row>
    <row r="166" spans="2:9" ht="14.25" customHeight="1">
      <c r="B166" s="68"/>
      <c r="C166" s="69"/>
      <c r="E166" s="69"/>
      <c r="F166" s="70"/>
      <c r="I166" s="69"/>
    </row>
    <row r="167" spans="2:9" ht="14.25" customHeight="1">
      <c r="B167" s="68"/>
      <c r="C167" s="69"/>
      <c r="E167" s="69"/>
      <c r="F167" s="70"/>
      <c r="I167" s="69"/>
    </row>
    <row r="168" spans="2:9" ht="14.25" customHeight="1">
      <c r="B168" s="68"/>
      <c r="C168" s="69"/>
      <c r="E168" s="69"/>
      <c r="F168" s="70"/>
      <c r="I168" s="69"/>
    </row>
    <row r="169" spans="2:9" ht="14.25" customHeight="1">
      <c r="B169" s="68"/>
      <c r="C169" s="69"/>
      <c r="E169" s="69"/>
      <c r="F169" s="70"/>
      <c r="I169" s="69"/>
    </row>
    <row r="170" spans="2:9" ht="14.25" customHeight="1">
      <c r="B170" s="68"/>
      <c r="C170" s="69"/>
      <c r="E170" s="69"/>
      <c r="F170" s="70"/>
      <c r="I170" s="69"/>
    </row>
    <row r="171" spans="2:9" ht="14.25" customHeight="1">
      <c r="B171" s="68"/>
      <c r="C171" s="69"/>
      <c r="E171" s="69"/>
      <c r="F171" s="70"/>
      <c r="I171" s="69"/>
    </row>
    <row r="172" spans="2:9" ht="14.25" customHeight="1">
      <c r="B172" s="68"/>
      <c r="C172" s="69"/>
      <c r="E172" s="69"/>
      <c r="F172" s="70"/>
      <c r="I172" s="69"/>
    </row>
    <row r="173" spans="2:9" ht="14.25" customHeight="1">
      <c r="B173" s="68"/>
      <c r="C173" s="69"/>
      <c r="E173" s="69"/>
      <c r="F173" s="70"/>
      <c r="I173" s="69"/>
    </row>
    <row r="174" spans="2:9" ht="14.25" customHeight="1">
      <c r="B174" s="68"/>
      <c r="C174" s="69"/>
      <c r="E174" s="69"/>
      <c r="F174" s="70"/>
      <c r="I174" s="69"/>
    </row>
    <row r="175" spans="2:9" ht="14.25" customHeight="1">
      <c r="B175" s="68"/>
      <c r="C175" s="69"/>
      <c r="E175" s="69"/>
      <c r="F175" s="70"/>
      <c r="I175" s="69"/>
    </row>
    <row r="176" spans="2:9" ht="14.25" customHeight="1">
      <c r="B176" s="68"/>
      <c r="C176" s="69"/>
      <c r="E176" s="69"/>
      <c r="F176" s="70"/>
      <c r="I176" s="69"/>
    </row>
    <row r="177" spans="2:9" ht="14.25" customHeight="1">
      <c r="B177" s="68"/>
      <c r="C177" s="69"/>
      <c r="E177" s="69"/>
      <c r="F177" s="70"/>
      <c r="I177" s="69"/>
    </row>
    <row r="178" spans="2:9" ht="14.25" customHeight="1">
      <c r="B178" s="68"/>
      <c r="C178" s="69"/>
      <c r="E178" s="69"/>
      <c r="F178" s="70"/>
      <c r="I178" s="69"/>
    </row>
    <row r="179" spans="2:9" ht="14.25" customHeight="1">
      <c r="B179" s="68"/>
      <c r="C179" s="69"/>
      <c r="E179" s="69"/>
      <c r="F179" s="70"/>
      <c r="I179" s="69"/>
    </row>
    <row r="180" spans="2:9" ht="14.25" customHeight="1">
      <c r="B180" s="68"/>
      <c r="C180" s="69"/>
      <c r="E180" s="69"/>
      <c r="F180" s="70"/>
      <c r="I180" s="69"/>
    </row>
    <row r="181" spans="2:9" ht="14.25" customHeight="1">
      <c r="B181" s="68"/>
      <c r="C181" s="69"/>
      <c r="E181" s="69"/>
      <c r="F181" s="70"/>
      <c r="I181" s="69"/>
    </row>
    <row r="182" spans="2:9" ht="14.25" customHeight="1">
      <c r="B182" s="68"/>
      <c r="C182" s="69"/>
      <c r="E182" s="69"/>
      <c r="F182" s="70"/>
      <c r="I182" s="69"/>
    </row>
    <row r="183" spans="2:9" ht="14.25" customHeight="1">
      <c r="B183" s="68"/>
      <c r="C183" s="69"/>
      <c r="E183" s="69"/>
      <c r="F183" s="70"/>
      <c r="I183" s="69"/>
    </row>
    <row r="184" spans="2:9" ht="14.25" customHeight="1">
      <c r="B184" s="68"/>
      <c r="C184" s="69"/>
      <c r="E184" s="69"/>
      <c r="F184" s="70"/>
      <c r="I184" s="69"/>
    </row>
    <row r="185" spans="2:9" ht="14.25" customHeight="1">
      <c r="B185" s="68"/>
      <c r="C185" s="69"/>
      <c r="E185" s="69"/>
      <c r="F185" s="70"/>
      <c r="I185" s="69"/>
    </row>
    <row r="186" spans="2:9" ht="14.25" customHeight="1">
      <c r="B186" s="68"/>
      <c r="C186" s="69"/>
      <c r="E186" s="69"/>
      <c r="F186" s="70"/>
      <c r="I186" s="69"/>
    </row>
    <row r="187" spans="2:9" ht="14.25" customHeight="1">
      <c r="B187" s="68"/>
      <c r="C187" s="69"/>
      <c r="E187" s="69"/>
      <c r="F187" s="70"/>
      <c r="I187" s="69"/>
    </row>
    <row r="188" spans="2:9" ht="14.25" customHeight="1">
      <c r="B188" s="68"/>
      <c r="C188" s="69"/>
      <c r="E188" s="69"/>
      <c r="F188" s="70"/>
      <c r="I188" s="69"/>
    </row>
    <row r="189" spans="2:9" ht="14.25" customHeight="1">
      <c r="B189" s="68"/>
      <c r="C189" s="69"/>
      <c r="E189" s="69"/>
      <c r="F189" s="70"/>
      <c r="I189" s="69"/>
    </row>
    <row r="190" spans="2:9" ht="14.25" customHeight="1">
      <c r="B190" s="68"/>
      <c r="C190" s="69"/>
      <c r="E190" s="69"/>
      <c r="F190" s="70"/>
      <c r="I190" s="69"/>
    </row>
    <row r="191" spans="2:9" ht="14.25" customHeight="1">
      <c r="B191" s="68"/>
      <c r="C191" s="69"/>
      <c r="E191" s="69"/>
      <c r="F191" s="70"/>
      <c r="I191" s="69"/>
    </row>
    <row r="192" spans="2:9" ht="14.25" customHeight="1">
      <c r="B192" s="68"/>
      <c r="C192" s="69"/>
      <c r="E192" s="69"/>
      <c r="F192" s="70"/>
      <c r="I192" s="69"/>
    </row>
    <row r="193" spans="2:9" ht="14.25" customHeight="1">
      <c r="B193" s="68"/>
      <c r="C193" s="69"/>
      <c r="E193" s="69"/>
      <c r="F193" s="70"/>
      <c r="I193" s="69"/>
    </row>
    <row r="194" spans="2:9" ht="14.25" customHeight="1">
      <c r="B194" s="68"/>
      <c r="C194" s="69"/>
      <c r="E194" s="69"/>
      <c r="F194" s="70"/>
      <c r="I194" s="69"/>
    </row>
    <row r="195" spans="2:9" ht="14.25" customHeight="1">
      <c r="B195" s="68"/>
      <c r="C195" s="69"/>
      <c r="E195" s="69"/>
      <c r="F195" s="70"/>
      <c r="I195" s="69"/>
    </row>
    <row r="196" spans="2:9" ht="14.25" customHeight="1">
      <c r="B196" s="68"/>
      <c r="C196" s="69"/>
      <c r="E196" s="69"/>
      <c r="F196" s="70"/>
      <c r="I196" s="69"/>
    </row>
    <row r="197" spans="2:9" ht="14.25" customHeight="1">
      <c r="B197" s="68"/>
      <c r="C197" s="69"/>
      <c r="E197" s="69"/>
      <c r="F197" s="70"/>
      <c r="I197" s="69"/>
    </row>
    <row r="198" spans="2:9" ht="14.25" customHeight="1">
      <c r="B198" s="68"/>
      <c r="C198" s="69"/>
      <c r="E198" s="69"/>
      <c r="F198" s="70"/>
      <c r="I198" s="69"/>
    </row>
    <row r="199" spans="2:9" ht="14.25" customHeight="1">
      <c r="B199" s="68"/>
      <c r="C199" s="69"/>
      <c r="E199" s="69"/>
      <c r="F199" s="70"/>
      <c r="I199" s="69"/>
    </row>
    <row r="200" spans="2:9" ht="14.25" customHeight="1">
      <c r="B200" s="68"/>
      <c r="C200" s="69"/>
      <c r="E200" s="69"/>
      <c r="F200" s="70"/>
      <c r="I200" s="69"/>
    </row>
    <row r="201" spans="2:9" ht="14.25" customHeight="1">
      <c r="B201" s="68"/>
      <c r="C201" s="69"/>
      <c r="E201" s="69"/>
      <c r="F201" s="70"/>
      <c r="I201" s="69"/>
    </row>
    <row r="202" spans="2:9" ht="14.25" customHeight="1">
      <c r="B202" s="68"/>
      <c r="C202" s="69"/>
      <c r="E202" s="69"/>
      <c r="F202" s="70"/>
      <c r="I202" s="69"/>
    </row>
    <row r="203" spans="2:9" ht="14.25" customHeight="1">
      <c r="B203" s="68"/>
      <c r="C203" s="69"/>
      <c r="E203" s="69"/>
      <c r="F203" s="70"/>
      <c r="I203" s="69"/>
    </row>
    <row r="204" spans="2:9" ht="14.25" customHeight="1">
      <c r="B204" s="68"/>
      <c r="C204" s="69"/>
      <c r="E204" s="69"/>
      <c r="F204" s="70"/>
      <c r="I204" s="69"/>
    </row>
    <row r="205" spans="2:9" ht="14.25" customHeight="1">
      <c r="B205" s="68"/>
      <c r="C205" s="69"/>
      <c r="E205" s="69"/>
      <c r="F205" s="70"/>
      <c r="I205" s="69"/>
    </row>
    <row r="206" spans="2:9" ht="14.25" customHeight="1">
      <c r="B206" s="68"/>
      <c r="C206" s="69"/>
      <c r="E206" s="69"/>
      <c r="F206" s="70"/>
      <c r="I206" s="69"/>
    </row>
    <row r="207" spans="2:9" ht="14.25" customHeight="1">
      <c r="B207" s="68"/>
      <c r="C207" s="69"/>
      <c r="E207" s="69"/>
      <c r="F207" s="70"/>
      <c r="I207" s="69"/>
    </row>
    <row r="208" spans="2:9" ht="14.25" customHeight="1">
      <c r="B208" s="68"/>
      <c r="C208" s="69"/>
      <c r="E208" s="69"/>
      <c r="F208" s="70"/>
      <c r="I208" s="69"/>
    </row>
    <row r="209" spans="2:9" ht="14.25" customHeight="1">
      <c r="B209" s="68"/>
      <c r="C209" s="69"/>
      <c r="E209" s="69"/>
      <c r="F209" s="70"/>
      <c r="I209" s="69"/>
    </row>
    <row r="210" spans="2:9" ht="14.25" customHeight="1">
      <c r="B210" s="68"/>
      <c r="C210" s="69"/>
      <c r="E210" s="69"/>
      <c r="F210" s="70"/>
      <c r="I210" s="69"/>
    </row>
    <row r="211" spans="2:9" ht="14.25" customHeight="1">
      <c r="B211" s="68"/>
      <c r="C211" s="69"/>
      <c r="E211" s="69"/>
      <c r="F211" s="70"/>
      <c r="I211" s="69"/>
    </row>
    <row r="212" spans="2:9" ht="14.25" customHeight="1">
      <c r="B212" s="68"/>
      <c r="C212" s="69"/>
      <c r="E212" s="69"/>
      <c r="F212" s="70"/>
      <c r="I212" s="69"/>
    </row>
    <row r="213" spans="2:9" ht="14.25" customHeight="1">
      <c r="B213" s="68"/>
      <c r="C213" s="69"/>
      <c r="E213" s="69"/>
      <c r="F213" s="70"/>
      <c r="I213" s="69"/>
    </row>
    <row r="214" spans="2:9" ht="14.25" customHeight="1">
      <c r="B214" s="68"/>
      <c r="C214" s="69"/>
      <c r="E214" s="69"/>
      <c r="F214" s="70"/>
      <c r="I214" s="69"/>
    </row>
    <row r="215" spans="2:9" ht="14.25" customHeight="1">
      <c r="B215" s="68"/>
      <c r="C215" s="69"/>
      <c r="E215" s="69"/>
      <c r="F215" s="70"/>
      <c r="I215" s="69"/>
    </row>
    <row r="216" spans="2:9" ht="14.25" customHeight="1">
      <c r="B216" s="68"/>
      <c r="C216" s="69"/>
      <c r="E216" s="69"/>
      <c r="F216" s="70"/>
      <c r="I216" s="69"/>
    </row>
    <row r="217" spans="2:9" ht="14.25" customHeight="1">
      <c r="B217" s="68"/>
      <c r="C217" s="69"/>
      <c r="E217" s="69"/>
      <c r="F217" s="70"/>
      <c r="I217" s="69"/>
    </row>
    <row r="218" spans="2:9" ht="14.25" customHeight="1">
      <c r="B218" s="68"/>
      <c r="C218" s="69"/>
      <c r="E218" s="69"/>
      <c r="F218" s="70"/>
      <c r="I218" s="69"/>
    </row>
    <row r="219" spans="2:9" ht="14.25" customHeight="1">
      <c r="B219" s="68"/>
      <c r="C219" s="69"/>
      <c r="E219" s="69"/>
      <c r="F219" s="70"/>
      <c r="I219" s="69"/>
    </row>
    <row r="220" spans="2:9" ht="14.25" customHeight="1">
      <c r="B220" s="68"/>
      <c r="C220" s="69"/>
      <c r="E220" s="69"/>
      <c r="F220" s="70"/>
      <c r="I220" s="69"/>
    </row>
    <row r="221" spans="2:9" ht="14.25" customHeight="1">
      <c r="B221" s="68"/>
      <c r="C221" s="69"/>
      <c r="E221" s="69"/>
      <c r="F221" s="70"/>
      <c r="I221" s="69"/>
    </row>
    <row r="222" spans="2:9" ht="14.25" customHeight="1">
      <c r="B222" s="68"/>
      <c r="C222" s="69"/>
      <c r="E222" s="69"/>
      <c r="F222" s="70"/>
      <c r="I222" s="69"/>
    </row>
    <row r="223" spans="2:9" ht="14.25" customHeight="1">
      <c r="B223" s="68"/>
      <c r="C223" s="69"/>
      <c r="E223" s="69"/>
      <c r="F223" s="70"/>
      <c r="I223" s="69"/>
    </row>
    <row r="224" spans="2:9" ht="14.25" customHeight="1">
      <c r="B224" s="68"/>
      <c r="C224" s="69"/>
      <c r="E224" s="69"/>
      <c r="F224" s="70"/>
      <c r="I224" s="69"/>
    </row>
    <row r="225" spans="2:9" ht="14.25" customHeight="1">
      <c r="B225" s="68"/>
      <c r="C225" s="69"/>
      <c r="E225" s="69"/>
      <c r="F225" s="70"/>
      <c r="I225" s="69"/>
    </row>
    <row r="226" spans="2:9" ht="14.25" customHeight="1">
      <c r="B226" s="68"/>
      <c r="C226" s="69"/>
      <c r="E226" s="69"/>
      <c r="F226" s="70"/>
      <c r="I226" s="69"/>
    </row>
    <row r="227" spans="2:9" ht="14.25" customHeight="1">
      <c r="B227" s="68"/>
      <c r="C227" s="69"/>
      <c r="E227" s="69"/>
      <c r="F227" s="70"/>
      <c r="I227" s="69"/>
    </row>
    <row r="228" spans="2:9" ht="14.25" customHeight="1">
      <c r="B228" s="68"/>
      <c r="C228" s="69"/>
      <c r="E228" s="69"/>
      <c r="F228" s="70"/>
      <c r="I228" s="69"/>
    </row>
    <row r="229" spans="2:9" ht="14.25" customHeight="1">
      <c r="B229" s="68"/>
      <c r="C229" s="69"/>
      <c r="E229" s="69"/>
      <c r="F229" s="70"/>
      <c r="I229" s="69"/>
    </row>
    <row r="230" spans="2:9" ht="14.25" customHeight="1">
      <c r="B230" s="68"/>
      <c r="C230" s="69"/>
      <c r="E230" s="69"/>
      <c r="F230" s="70"/>
      <c r="I230" s="69"/>
    </row>
    <row r="231" spans="2:9" ht="14.25" customHeight="1">
      <c r="B231" s="68"/>
      <c r="C231" s="69"/>
      <c r="E231" s="69"/>
      <c r="F231" s="70"/>
      <c r="I231" s="69"/>
    </row>
    <row r="232" spans="2:9" ht="14.25" customHeight="1">
      <c r="B232" s="68"/>
      <c r="C232" s="69"/>
      <c r="E232" s="69"/>
      <c r="F232" s="70"/>
      <c r="I232" s="69"/>
    </row>
    <row r="233" spans="2:9" ht="14.25" customHeight="1">
      <c r="B233" s="68"/>
      <c r="C233" s="69"/>
      <c r="E233" s="69"/>
      <c r="F233" s="70"/>
      <c r="I233" s="69"/>
    </row>
    <row r="234" spans="2:9" ht="14.25" customHeight="1">
      <c r="B234" s="68"/>
      <c r="C234" s="69"/>
      <c r="E234" s="69"/>
      <c r="F234" s="70"/>
      <c r="I234" s="69"/>
    </row>
    <row r="235" spans="2:9" ht="14.25" customHeight="1">
      <c r="B235" s="68"/>
      <c r="C235" s="69"/>
      <c r="E235" s="69"/>
      <c r="F235" s="70"/>
      <c r="I235" s="69"/>
    </row>
    <row r="236" spans="2:9" ht="14.25" customHeight="1">
      <c r="B236" s="68"/>
      <c r="C236" s="69"/>
      <c r="E236" s="69"/>
      <c r="F236" s="70"/>
      <c r="I236" s="69"/>
    </row>
    <row r="237" spans="2:9" ht="14.25" customHeight="1">
      <c r="B237" s="68"/>
      <c r="C237" s="69"/>
      <c r="E237" s="69"/>
      <c r="F237" s="70"/>
      <c r="I237" s="69"/>
    </row>
    <row r="238" spans="2:9" ht="14.25" customHeight="1">
      <c r="B238" s="68"/>
      <c r="C238" s="69"/>
      <c r="E238" s="69"/>
      <c r="F238" s="70"/>
      <c r="I238" s="69"/>
    </row>
    <row r="239" spans="2:9" ht="14.25" customHeight="1">
      <c r="B239" s="68"/>
      <c r="C239" s="69"/>
      <c r="E239" s="69"/>
      <c r="F239" s="70"/>
      <c r="I239" s="69"/>
    </row>
    <row r="240" spans="2:9" ht="14.25" customHeight="1">
      <c r="B240" s="68"/>
      <c r="C240" s="69"/>
      <c r="E240" s="69"/>
      <c r="F240" s="70"/>
      <c r="I240" s="69"/>
    </row>
    <row r="241" spans="2:9" ht="14.25" customHeight="1">
      <c r="B241" s="68"/>
      <c r="C241" s="69"/>
      <c r="E241" s="69"/>
      <c r="F241" s="70"/>
      <c r="I241" s="69"/>
    </row>
    <row r="242" spans="2:9" ht="14.25" customHeight="1">
      <c r="B242" s="68"/>
      <c r="C242" s="69"/>
      <c r="E242" s="69"/>
      <c r="F242" s="70"/>
      <c r="I242" s="69"/>
    </row>
    <row r="243" spans="2:9" ht="14.25" customHeight="1">
      <c r="B243" s="68"/>
      <c r="C243" s="69"/>
      <c r="E243" s="69"/>
      <c r="F243" s="70"/>
      <c r="I243" s="69"/>
    </row>
    <row r="244" spans="2:9" ht="14.25" customHeight="1">
      <c r="B244" s="68"/>
      <c r="C244" s="69"/>
      <c r="E244" s="69"/>
      <c r="F244" s="70"/>
      <c r="I244" s="69"/>
    </row>
    <row r="245" spans="2:9" ht="14.25" customHeight="1">
      <c r="B245" s="68"/>
      <c r="C245" s="69"/>
      <c r="E245" s="69"/>
      <c r="F245" s="70"/>
      <c r="I245" s="69"/>
    </row>
    <row r="246" spans="2:9" ht="14.25" customHeight="1">
      <c r="B246" s="68"/>
      <c r="C246" s="69"/>
      <c r="E246" s="69"/>
      <c r="F246" s="70"/>
      <c r="I246" s="69"/>
    </row>
    <row r="247" spans="2:9" ht="14.25" customHeight="1">
      <c r="B247" s="68"/>
      <c r="C247" s="69"/>
      <c r="E247" s="69"/>
      <c r="F247" s="70"/>
      <c r="I247" s="69"/>
    </row>
    <row r="248" spans="2:9" ht="14.25" customHeight="1">
      <c r="B248" s="68"/>
      <c r="C248" s="69"/>
      <c r="E248" s="69"/>
      <c r="F248" s="70"/>
      <c r="I248" s="69"/>
    </row>
    <row r="249" spans="2:9" ht="14.25" customHeight="1">
      <c r="B249" s="68"/>
      <c r="C249" s="69"/>
      <c r="E249" s="69"/>
      <c r="F249" s="70"/>
      <c r="I249" s="69"/>
    </row>
    <row r="250" spans="2:9" ht="14.25" customHeight="1">
      <c r="B250" s="68"/>
      <c r="C250" s="69"/>
      <c r="E250" s="69"/>
      <c r="F250" s="70"/>
      <c r="I250" s="69"/>
    </row>
    <row r="251" spans="2:9" ht="14.25" customHeight="1">
      <c r="B251" s="68"/>
      <c r="C251" s="69"/>
      <c r="E251" s="69"/>
      <c r="F251" s="70"/>
      <c r="I251" s="69"/>
    </row>
    <row r="252" spans="2:9" ht="14.25" customHeight="1">
      <c r="B252" s="68"/>
      <c r="C252" s="69"/>
      <c r="E252" s="69"/>
      <c r="F252" s="70"/>
      <c r="I252" s="69"/>
    </row>
    <row r="253" spans="2:9" ht="14.25" customHeight="1">
      <c r="B253" s="68"/>
      <c r="C253" s="69"/>
      <c r="E253" s="69"/>
      <c r="F253" s="70"/>
      <c r="I253" s="69"/>
    </row>
    <row r="254" spans="2:9" ht="14.25" customHeight="1">
      <c r="B254" s="68"/>
      <c r="C254" s="69"/>
      <c r="E254" s="69"/>
      <c r="F254" s="70"/>
      <c r="I254" s="69"/>
    </row>
    <row r="255" spans="2:9" ht="14.25" customHeight="1">
      <c r="B255" s="68"/>
      <c r="C255" s="69"/>
      <c r="E255" s="69"/>
      <c r="F255" s="70"/>
      <c r="I255" s="69"/>
    </row>
    <row r="256" spans="2:9" ht="14.25" customHeight="1">
      <c r="B256" s="68"/>
      <c r="C256" s="69"/>
      <c r="E256" s="69"/>
      <c r="F256" s="70"/>
      <c r="I256" s="69"/>
    </row>
    <row r="257" spans="2:9" ht="14.25" customHeight="1">
      <c r="B257" s="68"/>
      <c r="C257" s="69"/>
      <c r="E257" s="69"/>
      <c r="F257" s="70"/>
      <c r="I257" s="69"/>
    </row>
    <row r="258" spans="2:9" ht="14.25" customHeight="1">
      <c r="B258" s="68"/>
      <c r="C258" s="69"/>
      <c r="E258" s="69"/>
      <c r="F258" s="70"/>
      <c r="I258" s="69"/>
    </row>
    <row r="259" spans="2:9" ht="14.25" customHeight="1">
      <c r="B259" s="68"/>
      <c r="C259" s="69"/>
      <c r="E259" s="69"/>
      <c r="F259" s="70"/>
      <c r="I259" s="69"/>
    </row>
    <row r="260" spans="2:9" ht="14.25" customHeight="1">
      <c r="B260" s="68"/>
      <c r="C260" s="69"/>
      <c r="E260" s="69"/>
      <c r="F260" s="70"/>
      <c r="I260" s="69"/>
    </row>
    <row r="261" spans="2:9" ht="14.25" customHeight="1">
      <c r="B261" s="68"/>
      <c r="C261" s="69"/>
      <c r="E261" s="69"/>
      <c r="F261" s="70"/>
      <c r="I261" s="69"/>
    </row>
    <row r="262" spans="2:9" ht="14.25" customHeight="1">
      <c r="B262" s="68"/>
      <c r="C262" s="69"/>
      <c r="E262" s="69"/>
      <c r="F262" s="70"/>
      <c r="I262" s="69"/>
    </row>
    <row r="263" spans="2:9" ht="14.25" customHeight="1">
      <c r="B263" s="68"/>
      <c r="C263" s="69"/>
      <c r="E263" s="69"/>
      <c r="F263" s="70"/>
      <c r="I263" s="69"/>
    </row>
    <row r="264" spans="2:9" ht="14.25" customHeight="1">
      <c r="B264" s="68"/>
      <c r="C264" s="69"/>
      <c r="E264" s="69"/>
      <c r="F264" s="70"/>
      <c r="I264" s="69"/>
    </row>
    <row r="265" spans="2:9" ht="14.25" customHeight="1">
      <c r="B265" s="68"/>
      <c r="C265" s="69"/>
      <c r="E265" s="69"/>
      <c r="F265" s="70"/>
      <c r="I265" s="69"/>
    </row>
    <row r="266" spans="2:9" ht="14.25" customHeight="1">
      <c r="B266" s="68"/>
      <c r="C266" s="69"/>
      <c r="E266" s="69"/>
      <c r="F266" s="70"/>
      <c r="I266" s="69"/>
    </row>
    <row r="267" spans="2:9" ht="14.25" customHeight="1">
      <c r="B267" s="68"/>
      <c r="C267" s="69"/>
      <c r="E267" s="69"/>
      <c r="F267" s="70"/>
      <c r="I267" s="69"/>
    </row>
    <row r="268" spans="2:9" ht="14.25" customHeight="1">
      <c r="B268" s="68"/>
      <c r="C268" s="69"/>
      <c r="E268" s="69"/>
      <c r="F268" s="70"/>
      <c r="I268" s="69"/>
    </row>
    <row r="269" spans="2:9" ht="14.25" customHeight="1">
      <c r="B269" s="68"/>
      <c r="C269" s="69"/>
      <c r="E269" s="69"/>
      <c r="F269" s="70"/>
      <c r="I269" s="69"/>
    </row>
    <row r="270" spans="2:9" ht="14.25" customHeight="1">
      <c r="B270" s="68"/>
      <c r="C270" s="69"/>
      <c r="E270" s="69"/>
      <c r="F270" s="70"/>
      <c r="I270" s="69"/>
    </row>
    <row r="271" spans="2:9" ht="14.25" customHeight="1">
      <c r="B271" s="68"/>
      <c r="C271" s="69"/>
      <c r="E271" s="69"/>
      <c r="F271" s="70"/>
      <c r="I271" s="69"/>
    </row>
    <row r="272" spans="2:9" ht="14.25" customHeight="1">
      <c r="B272" s="68"/>
      <c r="C272" s="69"/>
      <c r="E272" s="69"/>
      <c r="F272" s="70"/>
      <c r="I272" s="69"/>
    </row>
    <row r="273" spans="2:9" ht="14.25" customHeight="1">
      <c r="B273" s="68"/>
      <c r="C273" s="69"/>
      <c r="E273" s="69"/>
      <c r="F273" s="70"/>
      <c r="I273" s="69"/>
    </row>
    <row r="274" spans="2:9" ht="14.25" customHeight="1">
      <c r="B274" s="68"/>
      <c r="C274" s="69"/>
      <c r="E274" s="69"/>
      <c r="F274" s="70"/>
      <c r="I274" s="69"/>
    </row>
    <row r="275" spans="2:9" ht="14.25" customHeight="1">
      <c r="B275" s="68"/>
      <c r="C275" s="69"/>
      <c r="E275" s="69"/>
      <c r="F275" s="70"/>
      <c r="I275" s="69"/>
    </row>
    <row r="276" spans="2:9" ht="14.25" customHeight="1">
      <c r="B276" s="68"/>
      <c r="C276" s="69"/>
      <c r="E276" s="69"/>
      <c r="F276" s="70"/>
      <c r="I276" s="69"/>
    </row>
    <row r="277" spans="2:9" ht="14.25" customHeight="1">
      <c r="B277" s="68"/>
      <c r="C277" s="69"/>
      <c r="E277" s="69"/>
      <c r="F277" s="70"/>
      <c r="I277" s="69"/>
    </row>
    <row r="278" spans="2:9" ht="14.25" customHeight="1">
      <c r="B278" s="68"/>
      <c r="C278" s="69"/>
      <c r="E278" s="69"/>
      <c r="F278" s="70"/>
      <c r="I278" s="69"/>
    </row>
    <row r="279" spans="2:9" ht="14.25" customHeight="1">
      <c r="B279" s="68"/>
      <c r="C279" s="69"/>
      <c r="E279" s="69"/>
      <c r="F279" s="70"/>
      <c r="I279" s="69"/>
    </row>
    <row r="280" spans="2:9" ht="14.25" customHeight="1">
      <c r="B280" s="68"/>
      <c r="C280" s="69"/>
      <c r="E280" s="69"/>
      <c r="F280" s="70"/>
      <c r="I280" s="69"/>
    </row>
    <row r="281" spans="2:9" ht="14.25" customHeight="1">
      <c r="B281" s="68"/>
      <c r="C281" s="69"/>
      <c r="E281" s="69"/>
      <c r="F281" s="70"/>
      <c r="I281" s="69"/>
    </row>
    <row r="282" spans="2:9" ht="14.25" customHeight="1">
      <c r="B282" s="68"/>
      <c r="C282" s="69"/>
      <c r="E282" s="69"/>
      <c r="F282" s="70"/>
      <c r="I282" s="69"/>
    </row>
    <row r="283" spans="2:9" ht="14.25" customHeight="1">
      <c r="B283" s="68"/>
      <c r="C283" s="69"/>
      <c r="E283" s="69"/>
      <c r="F283" s="70"/>
      <c r="I283" s="69"/>
    </row>
    <row r="284" spans="2:9" ht="14.25" customHeight="1">
      <c r="B284" s="68"/>
      <c r="C284" s="69"/>
      <c r="E284" s="69"/>
      <c r="F284" s="70"/>
      <c r="I284" s="69"/>
    </row>
    <row r="285" spans="2:9" ht="14.25" customHeight="1">
      <c r="B285" s="68"/>
      <c r="C285" s="69"/>
      <c r="E285" s="69"/>
      <c r="F285" s="70"/>
      <c r="I285" s="69"/>
    </row>
    <row r="286" spans="2:9" ht="14.25" customHeight="1">
      <c r="B286" s="68"/>
      <c r="C286" s="69"/>
      <c r="E286" s="69"/>
      <c r="F286" s="70"/>
      <c r="I286" s="69"/>
    </row>
    <row r="287" spans="2:9" ht="14.25" customHeight="1">
      <c r="B287" s="68"/>
      <c r="C287" s="69"/>
      <c r="E287" s="69"/>
      <c r="F287" s="70"/>
      <c r="I287" s="69"/>
    </row>
    <row r="288" spans="2:9" ht="14.25" customHeight="1">
      <c r="B288" s="68"/>
      <c r="C288" s="69"/>
      <c r="E288" s="69"/>
      <c r="F288" s="70"/>
      <c r="I288" s="69"/>
    </row>
    <row r="289" spans="2:9" ht="14.25" customHeight="1">
      <c r="B289" s="68"/>
      <c r="C289" s="69"/>
      <c r="E289" s="69"/>
      <c r="F289" s="70"/>
      <c r="I289" s="69"/>
    </row>
    <row r="290" spans="2:9" ht="14.25" customHeight="1">
      <c r="B290" s="68"/>
      <c r="C290" s="69"/>
      <c r="E290" s="69"/>
      <c r="F290" s="70"/>
      <c r="I290" s="69"/>
    </row>
    <row r="291" spans="2:9" ht="14.25" customHeight="1">
      <c r="B291" s="68"/>
      <c r="C291" s="69"/>
      <c r="E291" s="69"/>
      <c r="F291" s="70"/>
      <c r="I291" s="69"/>
    </row>
    <row r="292" spans="2:9" ht="14.25" customHeight="1">
      <c r="B292" s="68"/>
      <c r="C292" s="69"/>
      <c r="E292" s="69"/>
      <c r="F292" s="70"/>
      <c r="I292" s="69"/>
    </row>
    <row r="293" spans="2:9" ht="14.25" customHeight="1">
      <c r="B293" s="68"/>
      <c r="C293" s="69"/>
      <c r="E293" s="69"/>
      <c r="F293" s="70"/>
      <c r="I293" s="69"/>
    </row>
    <row r="294" spans="2:9" ht="14.25" customHeight="1">
      <c r="B294" s="68"/>
      <c r="C294" s="69"/>
      <c r="E294" s="69"/>
      <c r="F294" s="70"/>
      <c r="I294" s="69"/>
    </row>
    <row r="295" spans="2:9" ht="14.25" customHeight="1">
      <c r="B295" s="68"/>
      <c r="C295" s="69"/>
      <c r="E295" s="69"/>
      <c r="F295" s="70"/>
      <c r="I295" s="69"/>
    </row>
    <row r="296" spans="2:9" ht="14.25" customHeight="1">
      <c r="B296" s="68"/>
      <c r="C296" s="69"/>
      <c r="E296" s="69"/>
      <c r="F296" s="70"/>
      <c r="I296" s="69"/>
    </row>
    <row r="297" spans="2:9" ht="14.25" customHeight="1">
      <c r="B297" s="68"/>
      <c r="C297" s="69"/>
      <c r="E297" s="69"/>
      <c r="F297" s="70"/>
      <c r="I297" s="69"/>
    </row>
    <row r="298" spans="2:9" ht="14.25" customHeight="1">
      <c r="B298" s="68"/>
      <c r="C298" s="69"/>
      <c r="E298" s="69"/>
      <c r="F298" s="70"/>
      <c r="I298" s="69"/>
    </row>
    <row r="299" spans="2:9" ht="14.25" customHeight="1">
      <c r="B299" s="68"/>
      <c r="C299" s="69"/>
      <c r="E299" s="69"/>
      <c r="F299" s="70"/>
      <c r="I299" s="69"/>
    </row>
    <row r="300" spans="2:9" ht="14.25" customHeight="1">
      <c r="B300" s="68"/>
      <c r="C300" s="69"/>
      <c r="E300" s="69"/>
      <c r="F300" s="70"/>
      <c r="I300" s="69"/>
    </row>
    <row r="301" spans="2:9" ht="14.25" customHeight="1">
      <c r="B301" s="68"/>
      <c r="C301" s="69"/>
      <c r="E301" s="69"/>
      <c r="F301" s="70"/>
      <c r="I301" s="69"/>
    </row>
    <row r="302" spans="2:9" ht="14.25" customHeight="1">
      <c r="B302" s="68"/>
      <c r="C302" s="69"/>
      <c r="E302" s="69"/>
      <c r="F302" s="70"/>
      <c r="I302" s="69"/>
    </row>
    <row r="303" spans="2:9" ht="14.25" customHeight="1">
      <c r="B303" s="68"/>
      <c r="C303" s="69"/>
      <c r="E303" s="69"/>
      <c r="F303" s="70"/>
      <c r="I303" s="69"/>
    </row>
    <row r="304" spans="2:9" ht="14.25" customHeight="1">
      <c r="B304" s="68"/>
      <c r="C304" s="69"/>
      <c r="E304" s="69"/>
      <c r="F304" s="70"/>
      <c r="I304" s="69"/>
    </row>
    <row r="305" spans="2:9" ht="14.25" customHeight="1">
      <c r="B305" s="68"/>
      <c r="C305" s="69"/>
      <c r="E305" s="69"/>
      <c r="F305" s="70"/>
      <c r="I305" s="69"/>
    </row>
    <row r="306" spans="2:9" ht="14.25" customHeight="1">
      <c r="B306" s="68"/>
      <c r="C306" s="69"/>
      <c r="E306" s="69"/>
      <c r="F306" s="70"/>
      <c r="I306" s="69"/>
    </row>
    <row r="307" spans="2:9" ht="14.25" customHeight="1">
      <c r="B307" s="68"/>
      <c r="C307" s="69"/>
      <c r="E307" s="69"/>
      <c r="F307" s="70"/>
      <c r="I307" s="69"/>
    </row>
    <row r="308" spans="2:9" ht="14.25" customHeight="1">
      <c r="B308" s="68"/>
      <c r="C308" s="69"/>
      <c r="E308" s="69"/>
      <c r="F308" s="70"/>
      <c r="I308" s="69"/>
    </row>
    <row r="309" spans="2:9" ht="14.25" customHeight="1">
      <c r="B309" s="68"/>
      <c r="C309" s="69"/>
      <c r="E309" s="69"/>
      <c r="F309" s="70"/>
      <c r="I309" s="69"/>
    </row>
    <row r="310" spans="2:9" ht="14.25" customHeight="1">
      <c r="B310" s="68"/>
      <c r="C310" s="69"/>
      <c r="E310" s="69"/>
      <c r="F310" s="70"/>
      <c r="I310" s="69"/>
    </row>
    <row r="311" spans="2:9" ht="14.25" customHeight="1">
      <c r="B311" s="68"/>
      <c r="C311" s="69"/>
      <c r="E311" s="69"/>
      <c r="F311" s="70"/>
      <c r="I311" s="69"/>
    </row>
    <row r="312" spans="2:9" ht="14.25" customHeight="1">
      <c r="B312" s="68"/>
      <c r="C312" s="69"/>
      <c r="E312" s="69"/>
      <c r="F312" s="70"/>
      <c r="I312" s="69"/>
    </row>
    <row r="313" spans="2:9" ht="14.25" customHeight="1">
      <c r="B313" s="68"/>
      <c r="C313" s="69"/>
      <c r="E313" s="69"/>
      <c r="F313" s="70"/>
      <c r="I313" s="69"/>
    </row>
    <row r="314" spans="2:9" ht="14.25" customHeight="1">
      <c r="B314" s="68"/>
      <c r="C314" s="69"/>
      <c r="E314" s="69"/>
      <c r="F314" s="70"/>
      <c r="I314" s="69"/>
    </row>
    <row r="315" spans="2:9" ht="14.25" customHeight="1">
      <c r="B315" s="68"/>
      <c r="C315" s="69"/>
      <c r="E315" s="69"/>
      <c r="F315" s="70"/>
      <c r="I315" s="69"/>
    </row>
    <row r="316" spans="2:9" ht="14.25" customHeight="1">
      <c r="B316" s="68"/>
      <c r="C316" s="69"/>
      <c r="E316" s="69"/>
      <c r="F316" s="70"/>
      <c r="I316" s="69"/>
    </row>
    <row r="317" spans="2:9" ht="14.25" customHeight="1">
      <c r="B317" s="68"/>
      <c r="C317" s="69"/>
      <c r="E317" s="69"/>
      <c r="F317" s="70"/>
      <c r="I317" s="69"/>
    </row>
    <row r="318" spans="2:9" ht="14.25" customHeight="1">
      <c r="B318" s="68"/>
      <c r="C318" s="69"/>
      <c r="E318" s="69"/>
      <c r="F318" s="70"/>
      <c r="I318" s="69"/>
    </row>
    <row r="319" spans="2:9" ht="14.25" customHeight="1">
      <c r="B319" s="68"/>
      <c r="C319" s="69"/>
      <c r="E319" s="69"/>
      <c r="F319" s="70"/>
      <c r="I319" s="69"/>
    </row>
    <row r="320" spans="2:9" ht="14.25" customHeight="1">
      <c r="B320" s="68"/>
      <c r="C320" s="69"/>
      <c r="E320" s="69"/>
      <c r="F320" s="70"/>
      <c r="I320" s="69"/>
    </row>
    <row r="321" spans="2:9" ht="14.25" customHeight="1">
      <c r="B321" s="68"/>
      <c r="C321" s="69"/>
      <c r="E321" s="69"/>
      <c r="F321" s="70"/>
      <c r="I321" s="69"/>
    </row>
    <row r="322" spans="2:9" ht="14.25" customHeight="1">
      <c r="B322" s="68"/>
      <c r="C322" s="69"/>
      <c r="E322" s="69"/>
      <c r="F322" s="70"/>
      <c r="I322" s="69"/>
    </row>
    <row r="323" spans="2:9" ht="14.25" customHeight="1">
      <c r="B323" s="68"/>
      <c r="C323" s="69"/>
      <c r="E323" s="69"/>
      <c r="F323" s="70"/>
      <c r="I323" s="69"/>
    </row>
    <row r="324" spans="2:9" ht="14.25" customHeight="1">
      <c r="B324" s="68"/>
      <c r="C324" s="69"/>
      <c r="E324" s="69"/>
      <c r="F324" s="70"/>
      <c r="I324" s="69"/>
    </row>
    <row r="325" spans="2:9" ht="14.25" customHeight="1">
      <c r="B325" s="68"/>
      <c r="C325" s="69"/>
      <c r="E325" s="69"/>
      <c r="F325" s="70"/>
      <c r="I325" s="69"/>
    </row>
    <row r="326" spans="2:9" ht="14.25" customHeight="1">
      <c r="B326" s="68"/>
      <c r="C326" s="69"/>
      <c r="E326" s="69"/>
      <c r="F326" s="70"/>
      <c r="I326" s="69"/>
    </row>
    <row r="327" spans="2:9" ht="14.25" customHeight="1">
      <c r="B327" s="68"/>
      <c r="C327" s="69"/>
      <c r="E327" s="69"/>
      <c r="F327" s="70"/>
      <c r="I327" s="69"/>
    </row>
    <row r="328" spans="2:9" ht="14.25" customHeight="1">
      <c r="B328" s="68"/>
      <c r="C328" s="69"/>
      <c r="E328" s="69"/>
      <c r="F328" s="70"/>
      <c r="I328" s="69"/>
    </row>
    <row r="329" spans="2:9" ht="14.25" customHeight="1">
      <c r="B329" s="68"/>
      <c r="C329" s="69"/>
      <c r="E329" s="69"/>
      <c r="F329" s="70"/>
      <c r="I329" s="69"/>
    </row>
    <row r="330" spans="2:9" ht="14.25" customHeight="1">
      <c r="B330" s="68"/>
      <c r="C330" s="69"/>
      <c r="E330" s="69"/>
      <c r="F330" s="70"/>
      <c r="I330" s="69"/>
    </row>
    <row r="331" spans="2:9" ht="14.25" customHeight="1">
      <c r="B331" s="68"/>
      <c r="C331" s="69"/>
      <c r="E331" s="69"/>
      <c r="F331" s="70"/>
      <c r="I331" s="69"/>
    </row>
    <row r="332" spans="2:9" ht="14.25" customHeight="1">
      <c r="B332" s="68"/>
      <c r="C332" s="69"/>
      <c r="E332" s="69"/>
      <c r="F332" s="70"/>
      <c r="I332" s="69"/>
    </row>
    <row r="333" spans="2:9" ht="14.25" customHeight="1">
      <c r="B333" s="68"/>
      <c r="C333" s="69"/>
      <c r="E333" s="69"/>
      <c r="F333" s="70"/>
      <c r="I333" s="69"/>
    </row>
    <row r="334" spans="2:9" ht="14.25" customHeight="1">
      <c r="B334" s="68"/>
      <c r="C334" s="69"/>
      <c r="E334" s="69"/>
      <c r="F334" s="70"/>
      <c r="I334" s="69"/>
    </row>
    <row r="335" spans="2:9" ht="14.25" customHeight="1">
      <c r="B335" s="68"/>
      <c r="C335" s="69"/>
      <c r="E335" s="69"/>
      <c r="F335" s="70"/>
      <c r="I335" s="69"/>
    </row>
    <row r="336" spans="2:9" ht="14.25" customHeight="1">
      <c r="B336" s="68"/>
      <c r="C336" s="69"/>
      <c r="E336" s="69"/>
      <c r="F336" s="70"/>
      <c r="I336" s="69"/>
    </row>
    <row r="337" spans="2:9" ht="14.25" customHeight="1">
      <c r="B337" s="68"/>
      <c r="C337" s="69"/>
      <c r="E337" s="69"/>
      <c r="F337" s="70"/>
      <c r="I337" s="69"/>
    </row>
    <row r="338" spans="2:9" ht="14.25" customHeight="1">
      <c r="B338" s="68"/>
      <c r="C338" s="69"/>
      <c r="E338" s="69"/>
      <c r="F338" s="70"/>
      <c r="I338" s="69"/>
    </row>
    <row r="339" spans="2:9" ht="14.25" customHeight="1">
      <c r="B339" s="68"/>
      <c r="C339" s="69"/>
      <c r="E339" s="69"/>
      <c r="F339" s="70"/>
      <c r="I339" s="69"/>
    </row>
    <row r="340" spans="2:9" ht="14.25" customHeight="1">
      <c r="B340" s="68"/>
      <c r="C340" s="69"/>
      <c r="E340" s="69"/>
      <c r="F340" s="70"/>
      <c r="I340" s="69"/>
    </row>
    <row r="341" spans="2:9" ht="14.25" customHeight="1">
      <c r="B341" s="68"/>
      <c r="C341" s="69"/>
      <c r="E341" s="69"/>
      <c r="F341" s="70"/>
      <c r="I341" s="69"/>
    </row>
    <row r="342" spans="2:9" ht="14.25" customHeight="1">
      <c r="B342" s="68"/>
      <c r="C342" s="69"/>
      <c r="E342" s="69"/>
      <c r="F342" s="70"/>
      <c r="I342" s="69"/>
    </row>
    <row r="343" spans="2:9" ht="14.25" customHeight="1">
      <c r="B343" s="68"/>
      <c r="C343" s="69"/>
      <c r="E343" s="69"/>
      <c r="F343" s="70"/>
      <c r="I343" s="69"/>
    </row>
    <row r="344" spans="2:9" ht="14.25" customHeight="1">
      <c r="B344" s="68"/>
      <c r="C344" s="69"/>
      <c r="E344" s="69"/>
      <c r="F344" s="70"/>
      <c r="I344" s="69"/>
    </row>
    <row r="345" spans="2:9" ht="14.25" customHeight="1">
      <c r="B345" s="68"/>
      <c r="C345" s="69"/>
      <c r="E345" s="69"/>
      <c r="F345" s="70"/>
      <c r="I345" s="69"/>
    </row>
    <row r="346" spans="2:9" ht="14.25" customHeight="1">
      <c r="B346" s="68"/>
      <c r="C346" s="69"/>
      <c r="E346" s="69"/>
      <c r="F346" s="70"/>
      <c r="I346" s="69"/>
    </row>
    <row r="347" spans="2:9" ht="14.25" customHeight="1">
      <c r="B347" s="68"/>
      <c r="C347" s="69"/>
      <c r="E347" s="69"/>
      <c r="F347" s="70"/>
      <c r="I347" s="69"/>
    </row>
    <row r="348" spans="2:9" ht="14.25" customHeight="1">
      <c r="B348" s="68"/>
      <c r="C348" s="69"/>
      <c r="E348" s="69"/>
      <c r="F348" s="70"/>
      <c r="I348" s="69"/>
    </row>
    <row r="349" spans="2:9" ht="14.25" customHeight="1">
      <c r="B349" s="68"/>
      <c r="C349" s="69"/>
      <c r="E349" s="69"/>
      <c r="F349" s="70"/>
      <c r="I349" s="69"/>
    </row>
    <row r="350" spans="2:9" ht="14.25" customHeight="1">
      <c r="B350" s="68"/>
      <c r="C350" s="69"/>
      <c r="E350" s="69"/>
      <c r="F350" s="70"/>
      <c r="I350" s="69"/>
    </row>
    <row r="351" spans="2:9" ht="14.25" customHeight="1">
      <c r="B351" s="68"/>
      <c r="C351" s="69"/>
      <c r="E351" s="69"/>
      <c r="F351" s="70"/>
      <c r="I351" s="69"/>
    </row>
    <row r="352" spans="2:9" ht="14.25" customHeight="1">
      <c r="B352" s="68"/>
      <c r="C352" s="69"/>
      <c r="E352" s="69"/>
      <c r="F352" s="70"/>
      <c r="I352" s="69"/>
    </row>
    <row r="353" spans="2:9" ht="14.25" customHeight="1">
      <c r="B353" s="68"/>
      <c r="C353" s="69"/>
      <c r="E353" s="69"/>
      <c r="F353" s="70"/>
      <c r="I353" s="69"/>
    </row>
    <row r="354" spans="2:9" ht="14.25" customHeight="1">
      <c r="B354" s="68"/>
      <c r="C354" s="69"/>
      <c r="E354" s="69"/>
      <c r="F354" s="70"/>
      <c r="I354" s="69"/>
    </row>
    <row r="355" spans="2:9" ht="14.25" customHeight="1">
      <c r="B355" s="68"/>
      <c r="C355" s="69"/>
      <c r="E355" s="69"/>
      <c r="F355" s="70"/>
      <c r="I355" s="69"/>
    </row>
    <row r="356" spans="2:9" ht="14.25" customHeight="1">
      <c r="B356" s="68"/>
      <c r="C356" s="69"/>
      <c r="E356" s="69"/>
      <c r="F356" s="70"/>
      <c r="I356" s="69"/>
    </row>
    <row r="357" spans="2:9" ht="14.25" customHeight="1">
      <c r="B357" s="68"/>
      <c r="C357" s="69"/>
      <c r="E357" s="69"/>
      <c r="F357" s="70"/>
      <c r="I357" s="69"/>
    </row>
    <row r="358" spans="2:9" ht="14.25" customHeight="1">
      <c r="B358" s="68"/>
      <c r="C358" s="69"/>
      <c r="E358" s="69"/>
      <c r="F358" s="70"/>
      <c r="I358" s="69"/>
    </row>
    <row r="359" spans="2:9" ht="14.25" customHeight="1">
      <c r="B359" s="68"/>
      <c r="C359" s="69"/>
      <c r="E359" s="69"/>
      <c r="F359" s="70"/>
      <c r="I359" s="69"/>
    </row>
    <row r="360" spans="2:9" ht="14.25" customHeight="1">
      <c r="B360" s="68"/>
      <c r="C360" s="69"/>
      <c r="E360" s="69"/>
      <c r="F360" s="70"/>
      <c r="I360" s="69"/>
    </row>
    <row r="361" spans="2:9" ht="14.25" customHeight="1">
      <c r="B361" s="68"/>
      <c r="C361" s="69"/>
      <c r="E361" s="69"/>
      <c r="F361" s="70"/>
      <c r="I361" s="69"/>
    </row>
    <row r="362" spans="2:9" ht="14.25" customHeight="1">
      <c r="B362" s="68"/>
      <c r="C362" s="69"/>
      <c r="E362" s="69"/>
      <c r="F362" s="70"/>
      <c r="I362" s="69"/>
    </row>
    <row r="363" spans="2:9" ht="14.25" customHeight="1">
      <c r="B363" s="68"/>
      <c r="C363" s="69"/>
      <c r="E363" s="69"/>
      <c r="F363" s="70"/>
      <c r="I363" s="69"/>
    </row>
    <row r="364" spans="2:9" ht="14.25" customHeight="1">
      <c r="B364" s="68"/>
      <c r="C364" s="69"/>
      <c r="E364" s="69"/>
      <c r="F364" s="70"/>
      <c r="I364" s="69"/>
    </row>
    <row r="365" spans="2:9" ht="14.25" customHeight="1">
      <c r="B365" s="68"/>
      <c r="C365" s="69"/>
      <c r="E365" s="69"/>
      <c r="F365" s="70"/>
      <c r="I365" s="69"/>
    </row>
    <row r="366" spans="2:9" ht="14.25" customHeight="1">
      <c r="B366" s="68"/>
      <c r="C366" s="69"/>
      <c r="E366" s="69"/>
      <c r="F366" s="70"/>
      <c r="I366" s="69"/>
    </row>
    <row r="367" spans="2:9" ht="14.25" customHeight="1">
      <c r="B367" s="68"/>
      <c r="C367" s="69"/>
      <c r="E367" s="69"/>
      <c r="F367" s="70"/>
      <c r="I367" s="69"/>
    </row>
    <row r="368" spans="2:9" ht="14.25" customHeight="1">
      <c r="B368" s="68"/>
      <c r="C368" s="69"/>
      <c r="E368" s="69"/>
      <c r="F368" s="70"/>
      <c r="I368" s="69"/>
    </row>
    <row r="369" spans="2:9" ht="14.25" customHeight="1">
      <c r="B369" s="68"/>
      <c r="C369" s="69"/>
      <c r="E369" s="69"/>
      <c r="F369" s="70"/>
      <c r="I369" s="69"/>
    </row>
    <row r="370" spans="2:9" ht="14.25" customHeight="1">
      <c r="B370" s="68"/>
      <c r="C370" s="69"/>
      <c r="E370" s="69"/>
      <c r="F370" s="70"/>
      <c r="I370" s="69"/>
    </row>
    <row r="371" spans="2:9" ht="14.25" customHeight="1">
      <c r="B371" s="68"/>
      <c r="C371" s="69"/>
      <c r="E371" s="69"/>
      <c r="F371" s="70"/>
      <c r="I371" s="69"/>
    </row>
    <row r="372" spans="2:9" ht="14.25" customHeight="1">
      <c r="B372" s="68"/>
      <c r="C372" s="69"/>
      <c r="E372" s="69"/>
      <c r="F372" s="70"/>
      <c r="I372" s="69"/>
    </row>
    <row r="373" spans="2:9" ht="14.25" customHeight="1">
      <c r="B373" s="68"/>
      <c r="C373" s="69"/>
      <c r="E373" s="69"/>
      <c r="F373" s="70"/>
      <c r="I373" s="69"/>
    </row>
    <row r="374" spans="2:9" ht="14.25" customHeight="1">
      <c r="B374" s="68"/>
      <c r="C374" s="69"/>
      <c r="E374" s="69"/>
      <c r="F374" s="70"/>
      <c r="I374" s="69"/>
    </row>
    <row r="375" spans="2:9" ht="14.25" customHeight="1">
      <c r="B375" s="68"/>
      <c r="C375" s="69"/>
      <c r="E375" s="69"/>
      <c r="F375" s="70"/>
      <c r="I375" s="69"/>
    </row>
    <row r="376" spans="2:9" ht="14.25" customHeight="1">
      <c r="B376" s="68"/>
      <c r="C376" s="69"/>
      <c r="E376" s="69"/>
      <c r="F376" s="70"/>
      <c r="I376" s="69"/>
    </row>
    <row r="377" spans="2:9" ht="14.25" customHeight="1">
      <c r="B377" s="68"/>
      <c r="C377" s="69"/>
      <c r="E377" s="69"/>
      <c r="F377" s="70"/>
      <c r="I377" s="69"/>
    </row>
    <row r="378" spans="2:9" ht="14.25" customHeight="1">
      <c r="B378" s="68"/>
      <c r="C378" s="69"/>
      <c r="E378" s="69"/>
      <c r="F378" s="70"/>
      <c r="I378" s="69"/>
    </row>
    <row r="379" spans="2:9" ht="14.25" customHeight="1">
      <c r="B379" s="68"/>
      <c r="C379" s="69"/>
      <c r="E379" s="69"/>
      <c r="F379" s="70"/>
      <c r="I379" s="69"/>
    </row>
    <row r="380" spans="2:9" ht="14.25" customHeight="1">
      <c r="B380" s="68"/>
      <c r="C380" s="69"/>
      <c r="E380" s="69"/>
      <c r="F380" s="70"/>
      <c r="I380" s="69"/>
    </row>
    <row r="381" spans="2:9" ht="14.25" customHeight="1">
      <c r="B381" s="68"/>
      <c r="C381" s="69"/>
      <c r="E381" s="69"/>
      <c r="F381" s="70"/>
      <c r="I381" s="69"/>
    </row>
    <row r="382" spans="2:9" ht="14.25" customHeight="1">
      <c r="B382" s="68"/>
      <c r="C382" s="69"/>
      <c r="E382" s="69"/>
      <c r="F382" s="70"/>
      <c r="I382" s="69"/>
    </row>
    <row r="383" spans="2:9" ht="14.25" customHeight="1">
      <c r="B383" s="68"/>
      <c r="C383" s="69"/>
      <c r="E383" s="69"/>
      <c r="F383" s="70"/>
      <c r="I383" s="69"/>
    </row>
    <row r="384" spans="2:9" ht="14.25" customHeight="1">
      <c r="B384" s="68"/>
      <c r="C384" s="69"/>
      <c r="E384" s="69"/>
      <c r="F384" s="70"/>
      <c r="I384" s="69"/>
    </row>
    <row r="385" spans="2:9" ht="14.25" customHeight="1">
      <c r="B385" s="68"/>
      <c r="C385" s="69"/>
      <c r="E385" s="69"/>
      <c r="F385" s="70"/>
      <c r="I385" s="69"/>
    </row>
    <row r="386" spans="2:9" ht="14.25" customHeight="1">
      <c r="B386" s="68"/>
      <c r="C386" s="69"/>
      <c r="E386" s="69"/>
      <c r="F386" s="70"/>
      <c r="I386" s="69"/>
    </row>
    <row r="387" spans="2:9" ht="14.25" customHeight="1">
      <c r="B387" s="68"/>
      <c r="C387" s="69"/>
      <c r="E387" s="69"/>
      <c r="F387" s="70"/>
      <c r="I387" s="69"/>
    </row>
    <row r="388" spans="2:9" ht="14.25" customHeight="1">
      <c r="B388" s="68"/>
      <c r="C388" s="69"/>
      <c r="E388" s="69"/>
      <c r="F388" s="70"/>
      <c r="I388" s="69"/>
    </row>
    <row r="389" spans="2:9" ht="14.25" customHeight="1">
      <c r="B389" s="68"/>
      <c r="C389" s="69"/>
      <c r="E389" s="69"/>
      <c r="F389" s="70"/>
      <c r="I389" s="69"/>
    </row>
    <row r="390" spans="2:9" ht="14.25" customHeight="1">
      <c r="B390" s="68"/>
      <c r="C390" s="69"/>
      <c r="E390" s="69"/>
      <c r="F390" s="70"/>
      <c r="I390" s="69"/>
    </row>
    <row r="391" spans="2:9" ht="14.25" customHeight="1">
      <c r="B391" s="68"/>
      <c r="C391" s="69"/>
      <c r="E391" s="69"/>
      <c r="F391" s="70"/>
      <c r="I391" s="69"/>
    </row>
    <row r="392" spans="2:9" ht="14.25" customHeight="1">
      <c r="B392" s="68"/>
      <c r="C392" s="69"/>
      <c r="E392" s="69"/>
      <c r="F392" s="70"/>
      <c r="I392" s="69"/>
    </row>
    <row r="393" spans="2:9" ht="14.25" customHeight="1">
      <c r="B393" s="68"/>
      <c r="C393" s="69"/>
      <c r="E393" s="69"/>
      <c r="F393" s="70"/>
      <c r="I393" s="69"/>
    </row>
    <row r="394" spans="2:9" ht="14.25" customHeight="1">
      <c r="B394" s="68"/>
      <c r="C394" s="69"/>
      <c r="E394" s="69"/>
      <c r="F394" s="70"/>
      <c r="I394" s="69"/>
    </row>
    <row r="395" spans="2:9" ht="14.25" customHeight="1">
      <c r="B395" s="68"/>
      <c r="C395" s="69"/>
      <c r="E395" s="69"/>
      <c r="F395" s="70"/>
      <c r="I395" s="69"/>
    </row>
    <row r="396" spans="2:9" ht="14.25" customHeight="1">
      <c r="B396" s="68"/>
      <c r="C396" s="69"/>
      <c r="E396" s="69"/>
      <c r="F396" s="70"/>
      <c r="I396" s="69"/>
    </row>
    <row r="397" spans="2:9" ht="14.25" customHeight="1">
      <c r="B397" s="68"/>
      <c r="C397" s="69"/>
      <c r="E397" s="69"/>
      <c r="F397" s="70"/>
      <c r="I397" s="69"/>
    </row>
    <row r="398" spans="2:9" ht="14.25" customHeight="1">
      <c r="B398" s="68"/>
      <c r="C398" s="69"/>
      <c r="E398" s="69"/>
      <c r="F398" s="70"/>
      <c r="I398" s="69"/>
    </row>
    <row r="399" spans="2:9" ht="14.25" customHeight="1">
      <c r="B399" s="68"/>
      <c r="C399" s="69"/>
      <c r="E399" s="69"/>
      <c r="F399" s="70"/>
      <c r="I399" s="69"/>
    </row>
    <row r="400" spans="2:9" ht="14.25" customHeight="1">
      <c r="B400" s="68"/>
      <c r="C400" s="69"/>
      <c r="E400" s="69"/>
      <c r="F400" s="70"/>
      <c r="I400" s="69"/>
    </row>
    <row r="401" spans="2:9" ht="14.25" customHeight="1">
      <c r="B401" s="68"/>
      <c r="C401" s="69"/>
      <c r="E401" s="69"/>
      <c r="F401" s="70"/>
      <c r="I401" s="69"/>
    </row>
    <row r="402" spans="2:9" ht="14.25" customHeight="1">
      <c r="B402" s="68"/>
      <c r="C402" s="69"/>
      <c r="E402" s="69"/>
      <c r="F402" s="70"/>
      <c r="I402" s="69"/>
    </row>
    <row r="403" spans="2:9" ht="14.25" customHeight="1">
      <c r="B403" s="68"/>
      <c r="C403" s="69"/>
      <c r="E403" s="69"/>
      <c r="F403" s="70"/>
      <c r="I403" s="69"/>
    </row>
    <row r="404" spans="2:9" ht="14.25" customHeight="1">
      <c r="B404" s="68"/>
      <c r="C404" s="69"/>
      <c r="E404" s="69"/>
      <c r="F404" s="70"/>
      <c r="I404" s="69"/>
    </row>
    <row r="405" spans="2:9" ht="14.25" customHeight="1">
      <c r="B405" s="68"/>
      <c r="C405" s="69"/>
      <c r="E405" s="69"/>
      <c r="F405" s="70"/>
      <c r="I405" s="69"/>
    </row>
    <row r="406" spans="2:9" ht="14.25" customHeight="1">
      <c r="B406" s="68"/>
      <c r="C406" s="69"/>
      <c r="E406" s="69"/>
      <c r="F406" s="70"/>
      <c r="I406" s="69"/>
    </row>
    <row r="407" spans="2:9" ht="14.25" customHeight="1">
      <c r="B407" s="68"/>
      <c r="C407" s="69"/>
      <c r="E407" s="69"/>
      <c r="F407" s="70"/>
      <c r="I407" s="69"/>
    </row>
    <row r="408" spans="2:9" ht="14.25" customHeight="1">
      <c r="B408" s="68"/>
      <c r="C408" s="69"/>
      <c r="E408" s="69"/>
      <c r="F408" s="70"/>
      <c r="I408" s="69"/>
    </row>
    <row r="409" spans="2:9" ht="14.25" customHeight="1">
      <c r="B409" s="68"/>
      <c r="C409" s="69"/>
      <c r="E409" s="69"/>
      <c r="F409" s="70"/>
      <c r="I409" s="69"/>
    </row>
    <row r="410" spans="2:9" ht="14.25" customHeight="1">
      <c r="B410" s="68"/>
      <c r="C410" s="69"/>
      <c r="E410" s="69"/>
      <c r="F410" s="70"/>
      <c r="I410" s="69"/>
    </row>
    <row r="411" spans="2:9" ht="14.25" customHeight="1">
      <c r="B411" s="68"/>
      <c r="C411" s="69"/>
      <c r="E411" s="69"/>
      <c r="F411" s="70"/>
      <c r="I411" s="69"/>
    </row>
    <row r="412" spans="2:9" ht="14.25" customHeight="1">
      <c r="B412" s="68"/>
      <c r="C412" s="69"/>
      <c r="E412" s="69"/>
      <c r="F412" s="70"/>
      <c r="I412" s="69"/>
    </row>
    <row r="413" spans="2:9" ht="14.25" customHeight="1">
      <c r="B413" s="68"/>
      <c r="C413" s="69"/>
      <c r="E413" s="69"/>
      <c r="F413" s="70"/>
      <c r="I413" s="69"/>
    </row>
    <row r="414" spans="2:9" ht="14.25" customHeight="1">
      <c r="B414" s="68"/>
      <c r="C414" s="69"/>
      <c r="E414" s="69"/>
      <c r="F414" s="70"/>
      <c r="I414" s="69"/>
    </row>
    <row r="415" spans="2:9" ht="14.25" customHeight="1">
      <c r="B415" s="68"/>
      <c r="C415" s="69"/>
      <c r="E415" s="69"/>
      <c r="F415" s="70"/>
      <c r="I415" s="69"/>
    </row>
    <row r="416" spans="2:9" ht="14.25" customHeight="1">
      <c r="B416" s="68"/>
      <c r="C416" s="69"/>
      <c r="E416" s="69"/>
      <c r="F416" s="70"/>
      <c r="I416" s="69"/>
    </row>
    <row r="417" spans="2:9" ht="14.25" customHeight="1">
      <c r="B417" s="68"/>
      <c r="C417" s="69"/>
      <c r="E417" s="69"/>
      <c r="F417" s="70"/>
      <c r="I417" s="69"/>
    </row>
    <row r="418" spans="2:9" ht="14.25" customHeight="1">
      <c r="B418" s="68"/>
      <c r="C418" s="69"/>
      <c r="E418" s="69"/>
      <c r="F418" s="70"/>
      <c r="I418" s="69"/>
    </row>
    <row r="419" spans="2:9" ht="14.25" customHeight="1">
      <c r="B419" s="68"/>
      <c r="C419" s="69"/>
      <c r="E419" s="69"/>
      <c r="F419" s="70"/>
      <c r="I419" s="69"/>
    </row>
    <row r="420" spans="2:9" ht="14.25" customHeight="1">
      <c r="B420" s="68"/>
      <c r="C420" s="69"/>
      <c r="E420" s="69"/>
      <c r="F420" s="70"/>
      <c r="I420" s="69"/>
    </row>
    <row r="421" spans="2:9" ht="14.25" customHeight="1">
      <c r="B421" s="68"/>
      <c r="C421" s="69"/>
      <c r="E421" s="69"/>
      <c r="F421" s="70"/>
      <c r="I421" s="69"/>
    </row>
    <row r="422" spans="2:9" ht="14.25" customHeight="1">
      <c r="B422" s="68"/>
      <c r="C422" s="69"/>
      <c r="E422" s="69"/>
      <c r="F422" s="70"/>
      <c r="I422" s="69"/>
    </row>
    <row r="423" spans="2:9" ht="14.25" customHeight="1">
      <c r="B423" s="68"/>
      <c r="C423" s="69"/>
      <c r="E423" s="69"/>
      <c r="F423" s="70"/>
      <c r="I423" s="69"/>
    </row>
    <row r="424" spans="2:9" ht="14.25" customHeight="1">
      <c r="B424" s="68"/>
      <c r="C424" s="69"/>
      <c r="E424" s="69"/>
      <c r="F424" s="70"/>
      <c r="I424" s="69"/>
    </row>
    <row r="425" spans="2:9" ht="14.25" customHeight="1">
      <c r="B425" s="68"/>
      <c r="C425" s="69"/>
      <c r="E425" s="69"/>
      <c r="F425" s="70"/>
      <c r="I425" s="69"/>
    </row>
    <row r="426" spans="2:9" ht="14.25" customHeight="1">
      <c r="B426" s="68"/>
      <c r="C426" s="69"/>
      <c r="E426" s="69"/>
      <c r="F426" s="70"/>
      <c r="I426" s="69"/>
    </row>
    <row r="427" spans="2:9" ht="14.25" customHeight="1">
      <c r="B427" s="68"/>
      <c r="C427" s="69"/>
      <c r="E427" s="69"/>
      <c r="F427" s="70"/>
      <c r="I427" s="69"/>
    </row>
    <row r="428" spans="2:9" ht="14.25" customHeight="1">
      <c r="B428" s="68"/>
      <c r="C428" s="69"/>
      <c r="E428" s="69"/>
      <c r="F428" s="70"/>
      <c r="I428" s="69"/>
    </row>
    <row r="429" spans="2:9" ht="14.25" customHeight="1">
      <c r="B429" s="68"/>
      <c r="C429" s="69"/>
      <c r="E429" s="69"/>
      <c r="F429" s="70"/>
      <c r="I429" s="69"/>
    </row>
    <row r="430" spans="2:9" ht="14.25" customHeight="1">
      <c r="B430" s="68"/>
      <c r="C430" s="69"/>
      <c r="E430" s="69"/>
      <c r="F430" s="70"/>
      <c r="I430" s="69"/>
    </row>
    <row r="431" spans="2:9" ht="14.25" customHeight="1">
      <c r="B431" s="68"/>
      <c r="C431" s="69"/>
      <c r="E431" s="69"/>
      <c r="F431" s="70"/>
      <c r="I431" s="69"/>
    </row>
    <row r="432" spans="2:9" ht="14.25" customHeight="1">
      <c r="B432" s="68"/>
      <c r="C432" s="69"/>
      <c r="E432" s="69"/>
      <c r="F432" s="70"/>
      <c r="I432" s="69"/>
    </row>
    <row r="433" spans="2:9" ht="14.25" customHeight="1">
      <c r="B433" s="68"/>
      <c r="C433" s="69"/>
      <c r="E433" s="69"/>
      <c r="F433" s="70"/>
      <c r="I433" s="69"/>
    </row>
    <row r="434" spans="2:9" ht="14.25" customHeight="1">
      <c r="B434" s="68"/>
      <c r="C434" s="69"/>
      <c r="E434" s="69"/>
      <c r="F434" s="70"/>
      <c r="I434" s="69"/>
    </row>
    <row r="435" spans="2:9" ht="14.25" customHeight="1">
      <c r="B435" s="68"/>
      <c r="C435" s="69"/>
      <c r="E435" s="69"/>
      <c r="F435" s="70"/>
      <c r="I435" s="69"/>
    </row>
    <row r="436" spans="2:9" ht="14.25" customHeight="1">
      <c r="B436" s="68"/>
      <c r="C436" s="69"/>
      <c r="E436" s="69"/>
      <c r="F436" s="70"/>
      <c r="I436" s="69"/>
    </row>
    <row r="437" spans="2:9" ht="14.25" customHeight="1">
      <c r="B437" s="68"/>
      <c r="C437" s="69"/>
      <c r="E437" s="69"/>
      <c r="F437" s="70"/>
      <c r="I437" s="69"/>
    </row>
    <row r="438" spans="2:9" ht="14.25" customHeight="1">
      <c r="B438" s="68"/>
      <c r="C438" s="69"/>
      <c r="E438" s="69"/>
      <c r="F438" s="70"/>
      <c r="I438" s="69"/>
    </row>
    <row r="439" spans="2:9" ht="14.25" customHeight="1">
      <c r="B439" s="68"/>
      <c r="C439" s="69"/>
      <c r="E439" s="69"/>
      <c r="F439" s="70"/>
      <c r="I439" s="69"/>
    </row>
    <row r="440" spans="2:9" ht="14.25" customHeight="1">
      <c r="B440" s="68"/>
      <c r="C440" s="69"/>
      <c r="E440" s="69"/>
      <c r="F440" s="70"/>
      <c r="I440" s="69"/>
    </row>
    <row r="441" spans="2:9" ht="14.25" customHeight="1">
      <c r="B441" s="68"/>
      <c r="C441" s="69"/>
      <c r="E441" s="69"/>
      <c r="F441" s="70"/>
      <c r="I441" s="69"/>
    </row>
    <row r="442" spans="2:9" ht="14.25" customHeight="1">
      <c r="B442" s="68"/>
      <c r="C442" s="69"/>
      <c r="E442" s="69"/>
      <c r="F442" s="70"/>
      <c r="I442" s="69"/>
    </row>
    <row r="443" spans="2:9" ht="14.25" customHeight="1">
      <c r="B443" s="68"/>
      <c r="C443" s="69"/>
      <c r="E443" s="69"/>
      <c r="F443" s="70"/>
      <c r="I443" s="69"/>
    </row>
    <row r="444" spans="2:9" ht="14.25" customHeight="1">
      <c r="B444" s="68"/>
      <c r="C444" s="69"/>
      <c r="E444" s="69"/>
      <c r="F444" s="70"/>
      <c r="I444" s="69"/>
    </row>
    <row r="445" spans="2:9" ht="14.25" customHeight="1">
      <c r="B445" s="68"/>
      <c r="C445" s="69"/>
      <c r="E445" s="69"/>
      <c r="F445" s="70"/>
      <c r="I445" s="69"/>
    </row>
    <row r="446" spans="2:9" ht="14.25" customHeight="1">
      <c r="B446" s="68"/>
      <c r="C446" s="69"/>
      <c r="E446" s="69"/>
      <c r="F446" s="70"/>
      <c r="I446" s="69"/>
    </row>
    <row r="447" spans="2:9" ht="14.25" customHeight="1">
      <c r="B447" s="68"/>
      <c r="C447" s="69"/>
      <c r="E447" s="69"/>
      <c r="F447" s="70"/>
      <c r="I447" s="69"/>
    </row>
    <row r="448" spans="2:9" ht="14.25" customHeight="1">
      <c r="B448" s="68"/>
      <c r="C448" s="69"/>
      <c r="E448" s="69"/>
      <c r="F448" s="70"/>
      <c r="I448" s="69"/>
    </row>
    <row r="449" spans="2:9" ht="14.25" customHeight="1">
      <c r="B449" s="68"/>
      <c r="C449" s="69"/>
      <c r="E449" s="69"/>
      <c r="F449" s="70"/>
      <c r="I449" s="69"/>
    </row>
    <row r="450" spans="2:9" ht="14.25" customHeight="1">
      <c r="B450" s="68"/>
      <c r="C450" s="69"/>
      <c r="E450" s="69"/>
      <c r="F450" s="70"/>
      <c r="I450" s="69"/>
    </row>
    <row r="451" spans="2:9" ht="14.25" customHeight="1">
      <c r="B451" s="68"/>
      <c r="C451" s="69"/>
      <c r="E451" s="69"/>
      <c r="F451" s="70"/>
      <c r="I451" s="69"/>
    </row>
    <row r="452" spans="2:9" ht="14.25" customHeight="1">
      <c r="B452" s="68"/>
      <c r="C452" s="69"/>
      <c r="E452" s="69"/>
      <c r="F452" s="70"/>
      <c r="I452" s="69"/>
    </row>
    <row r="453" spans="2:9" ht="14.25" customHeight="1">
      <c r="B453" s="68"/>
      <c r="C453" s="69"/>
      <c r="E453" s="69"/>
      <c r="F453" s="70"/>
      <c r="I453" s="69"/>
    </row>
    <row r="454" spans="2:9" ht="14.25" customHeight="1">
      <c r="B454" s="68"/>
      <c r="C454" s="69"/>
      <c r="E454" s="69"/>
      <c r="F454" s="70"/>
      <c r="I454" s="69"/>
    </row>
    <row r="455" spans="2:9" ht="14.25" customHeight="1">
      <c r="B455" s="68"/>
      <c r="C455" s="69"/>
      <c r="E455" s="69"/>
      <c r="F455" s="70"/>
      <c r="I455" s="69"/>
    </row>
    <row r="456" spans="2:9" ht="14.25" customHeight="1">
      <c r="B456" s="68"/>
      <c r="C456" s="69"/>
      <c r="E456" s="69"/>
      <c r="F456" s="70"/>
      <c r="I456" s="69"/>
    </row>
    <row r="457" spans="2:9" ht="14.25" customHeight="1">
      <c r="B457" s="68"/>
      <c r="C457" s="69"/>
      <c r="E457" s="69"/>
      <c r="F457" s="70"/>
      <c r="I457" s="69"/>
    </row>
    <row r="458" spans="2:9" ht="14.25" customHeight="1">
      <c r="B458" s="68"/>
      <c r="C458" s="69"/>
      <c r="E458" s="69"/>
      <c r="F458" s="70"/>
      <c r="I458" s="69"/>
    </row>
    <row r="459" spans="2:9" ht="14.25" customHeight="1">
      <c r="B459" s="68"/>
      <c r="C459" s="69"/>
      <c r="E459" s="69"/>
      <c r="F459" s="70"/>
      <c r="I459" s="69"/>
    </row>
    <row r="460" spans="2:9" ht="14.25" customHeight="1">
      <c r="B460" s="68"/>
      <c r="C460" s="69"/>
      <c r="E460" s="69"/>
      <c r="F460" s="70"/>
      <c r="I460" s="69"/>
    </row>
    <row r="461" spans="2:9" ht="14.25" customHeight="1">
      <c r="B461" s="68"/>
      <c r="C461" s="69"/>
      <c r="E461" s="69"/>
      <c r="F461" s="70"/>
      <c r="I461" s="69"/>
    </row>
    <row r="462" spans="2:9" ht="14.25" customHeight="1">
      <c r="B462" s="68"/>
      <c r="C462" s="69"/>
      <c r="E462" s="69"/>
      <c r="F462" s="70"/>
      <c r="I462" s="69"/>
    </row>
    <row r="463" spans="2:9" ht="14.25" customHeight="1">
      <c r="B463" s="68"/>
      <c r="C463" s="69"/>
      <c r="E463" s="69"/>
      <c r="F463" s="70"/>
      <c r="I463" s="69"/>
    </row>
    <row r="464" spans="2:9" ht="14.25" customHeight="1">
      <c r="B464" s="68"/>
      <c r="C464" s="69"/>
      <c r="E464" s="69"/>
      <c r="F464" s="70"/>
      <c r="I464" s="69"/>
    </row>
    <row r="465" spans="2:9" ht="14.25" customHeight="1">
      <c r="B465" s="68"/>
      <c r="C465" s="69"/>
      <c r="E465" s="69"/>
      <c r="F465" s="70"/>
      <c r="I465" s="69"/>
    </row>
    <row r="466" spans="2:9" ht="14.25" customHeight="1">
      <c r="B466" s="68"/>
      <c r="C466" s="69"/>
      <c r="E466" s="69"/>
      <c r="F466" s="70"/>
      <c r="I466" s="69"/>
    </row>
    <row r="467" spans="2:9" ht="14.25" customHeight="1">
      <c r="B467" s="68"/>
      <c r="C467" s="69"/>
      <c r="E467" s="69"/>
      <c r="F467" s="70"/>
      <c r="I467" s="69"/>
    </row>
    <row r="468" spans="2:9" ht="14.25" customHeight="1">
      <c r="B468" s="68"/>
      <c r="C468" s="69"/>
      <c r="E468" s="69"/>
      <c r="F468" s="70"/>
      <c r="I468" s="69"/>
    </row>
    <row r="469" spans="2:9" ht="14.25" customHeight="1">
      <c r="B469" s="68"/>
      <c r="C469" s="69"/>
      <c r="E469" s="69"/>
      <c r="F469" s="70"/>
      <c r="I469" s="69"/>
    </row>
    <row r="470" spans="2:9" ht="14.25" customHeight="1">
      <c r="B470" s="68"/>
      <c r="C470" s="69"/>
      <c r="E470" s="69"/>
      <c r="F470" s="70"/>
      <c r="I470" s="69"/>
    </row>
    <row r="471" spans="2:9" ht="14.25" customHeight="1">
      <c r="B471" s="68"/>
      <c r="C471" s="69"/>
      <c r="E471" s="69"/>
      <c r="F471" s="70"/>
      <c r="I471" s="69"/>
    </row>
    <row r="472" spans="2:9" ht="14.25" customHeight="1">
      <c r="B472" s="68"/>
      <c r="C472" s="69"/>
      <c r="E472" s="69"/>
      <c r="F472" s="70"/>
      <c r="I472" s="69"/>
    </row>
    <row r="473" spans="2:9" ht="14.25" customHeight="1">
      <c r="B473" s="68"/>
      <c r="C473" s="69"/>
      <c r="E473" s="69"/>
      <c r="F473" s="70"/>
      <c r="I473" s="69"/>
    </row>
    <row r="474" spans="2:9" ht="14.25" customHeight="1">
      <c r="B474" s="68"/>
      <c r="C474" s="69"/>
      <c r="E474" s="69"/>
      <c r="F474" s="70"/>
      <c r="I474" s="69"/>
    </row>
    <row r="475" spans="2:9" ht="14.25" customHeight="1">
      <c r="B475" s="68"/>
      <c r="C475" s="69"/>
      <c r="E475" s="69"/>
      <c r="F475" s="70"/>
      <c r="I475" s="69"/>
    </row>
    <row r="476" spans="2:9" ht="14.25" customHeight="1">
      <c r="B476" s="68"/>
      <c r="C476" s="69"/>
      <c r="E476" s="69"/>
      <c r="F476" s="70"/>
      <c r="I476" s="69"/>
    </row>
    <row r="477" spans="2:9" ht="14.25" customHeight="1">
      <c r="B477" s="68"/>
      <c r="C477" s="69"/>
      <c r="E477" s="69"/>
      <c r="F477" s="70"/>
      <c r="I477" s="69"/>
    </row>
    <row r="478" spans="2:9" ht="14.25" customHeight="1">
      <c r="B478" s="68"/>
      <c r="C478" s="69"/>
      <c r="E478" s="69"/>
      <c r="F478" s="70"/>
      <c r="I478" s="69"/>
    </row>
    <row r="479" spans="2:9" ht="14.25" customHeight="1">
      <c r="B479" s="68"/>
      <c r="C479" s="69"/>
      <c r="E479" s="69"/>
      <c r="F479" s="70"/>
      <c r="I479" s="69"/>
    </row>
    <row r="480" spans="2:9" ht="14.25" customHeight="1">
      <c r="B480" s="68"/>
      <c r="C480" s="69"/>
      <c r="E480" s="69"/>
      <c r="F480" s="70"/>
      <c r="I480" s="69"/>
    </row>
    <row r="481" spans="2:9" ht="14.25" customHeight="1">
      <c r="B481" s="68"/>
      <c r="C481" s="69"/>
      <c r="E481" s="69"/>
      <c r="F481" s="70"/>
      <c r="I481" s="69"/>
    </row>
    <row r="482" spans="2:9" ht="14.25" customHeight="1">
      <c r="B482" s="68"/>
      <c r="C482" s="69"/>
      <c r="E482" s="69"/>
      <c r="F482" s="70"/>
      <c r="I482" s="69"/>
    </row>
    <row r="483" spans="2:9" ht="14.25" customHeight="1">
      <c r="B483" s="68"/>
      <c r="C483" s="69"/>
      <c r="E483" s="69"/>
      <c r="F483" s="70"/>
      <c r="I483" s="69"/>
    </row>
    <row r="484" spans="2:9" ht="14.25" customHeight="1">
      <c r="B484" s="68"/>
      <c r="C484" s="69"/>
      <c r="E484" s="69"/>
      <c r="F484" s="70"/>
      <c r="I484" s="69"/>
    </row>
    <row r="485" spans="2:9" ht="14.25" customHeight="1">
      <c r="B485" s="68"/>
      <c r="C485" s="69"/>
      <c r="E485" s="69"/>
      <c r="F485" s="70"/>
      <c r="I485" s="69"/>
    </row>
    <row r="486" spans="2:9" ht="14.25" customHeight="1">
      <c r="B486" s="68"/>
      <c r="C486" s="69"/>
      <c r="E486" s="69"/>
      <c r="F486" s="70"/>
      <c r="I486" s="69"/>
    </row>
    <row r="487" spans="2:9" ht="14.25" customHeight="1">
      <c r="B487" s="68"/>
      <c r="C487" s="69"/>
      <c r="E487" s="69"/>
      <c r="F487" s="70"/>
      <c r="I487" s="69"/>
    </row>
    <row r="488" spans="2:9" ht="14.25" customHeight="1">
      <c r="B488" s="68"/>
      <c r="C488" s="69"/>
      <c r="E488" s="69"/>
      <c r="F488" s="70"/>
      <c r="I488" s="69"/>
    </row>
    <row r="489" spans="2:9" ht="14.25" customHeight="1">
      <c r="B489" s="68"/>
      <c r="C489" s="69"/>
      <c r="E489" s="69"/>
      <c r="F489" s="70"/>
      <c r="I489" s="69"/>
    </row>
    <row r="490" spans="2:9" ht="14.25" customHeight="1">
      <c r="B490" s="68"/>
      <c r="C490" s="69"/>
      <c r="E490" s="69"/>
      <c r="F490" s="70"/>
      <c r="I490" s="69"/>
    </row>
    <row r="491" spans="2:9" ht="14.25" customHeight="1">
      <c r="B491" s="68"/>
      <c r="C491" s="69"/>
      <c r="E491" s="69"/>
      <c r="F491" s="70"/>
      <c r="I491" s="69"/>
    </row>
    <row r="492" spans="2:9" ht="14.25" customHeight="1">
      <c r="B492" s="68"/>
      <c r="C492" s="69"/>
      <c r="E492" s="69"/>
      <c r="F492" s="70"/>
      <c r="I492" s="69"/>
    </row>
    <row r="493" spans="2:9" ht="14.25" customHeight="1">
      <c r="B493" s="68"/>
      <c r="C493" s="69"/>
      <c r="E493" s="69"/>
      <c r="F493" s="70"/>
      <c r="I493" s="69"/>
    </row>
    <row r="494" spans="2:9" ht="14.25" customHeight="1">
      <c r="B494" s="68"/>
      <c r="C494" s="69"/>
      <c r="E494" s="69"/>
      <c r="F494" s="70"/>
      <c r="I494" s="69"/>
    </row>
    <row r="495" spans="2:9" ht="14.25" customHeight="1">
      <c r="B495" s="68"/>
      <c r="C495" s="69"/>
      <c r="E495" s="69"/>
      <c r="F495" s="70"/>
      <c r="I495" s="69"/>
    </row>
    <row r="496" spans="2:9" ht="14.25" customHeight="1">
      <c r="B496" s="68"/>
      <c r="C496" s="69"/>
      <c r="E496" s="69"/>
      <c r="F496" s="70"/>
      <c r="I496" s="69"/>
    </row>
    <row r="497" spans="2:9" ht="14.25" customHeight="1">
      <c r="B497" s="68"/>
      <c r="C497" s="69"/>
      <c r="E497" s="69"/>
      <c r="F497" s="70"/>
      <c r="I497" s="69"/>
    </row>
    <row r="498" spans="2:9" ht="14.25" customHeight="1">
      <c r="B498" s="68"/>
      <c r="C498" s="69"/>
      <c r="E498" s="69"/>
      <c r="F498" s="70"/>
      <c r="I498" s="69"/>
    </row>
    <row r="499" spans="2:9" ht="14.25" customHeight="1">
      <c r="B499" s="68"/>
      <c r="C499" s="69"/>
      <c r="E499" s="69"/>
      <c r="F499" s="70"/>
      <c r="I499" s="69"/>
    </row>
    <row r="500" spans="2:9" ht="14.25" customHeight="1">
      <c r="B500" s="68"/>
      <c r="C500" s="69"/>
      <c r="E500" s="69"/>
      <c r="F500" s="70"/>
      <c r="I500" s="69"/>
    </row>
    <row r="501" spans="2:9" ht="14.25" customHeight="1">
      <c r="B501" s="68"/>
      <c r="C501" s="69"/>
      <c r="E501" s="69"/>
      <c r="F501" s="70"/>
      <c r="I501" s="69"/>
    </row>
    <row r="502" spans="2:9" ht="14.25" customHeight="1">
      <c r="B502" s="68"/>
      <c r="C502" s="69"/>
      <c r="E502" s="69"/>
      <c r="F502" s="70"/>
      <c r="I502" s="69"/>
    </row>
    <row r="503" spans="2:9" ht="14.25" customHeight="1">
      <c r="B503" s="68"/>
      <c r="C503" s="69"/>
      <c r="E503" s="69"/>
      <c r="F503" s="70"/>
      <c r="I503" s="69"/>
    </row>
    <row r="504" spans="2:9" ht="14.25" customHeight="1">
      <c r="B504" s="68"/>
      <c r="C504" s="69"/>
      <c r="E504" s="69"/>
      <c r="F504" s="70"/>
      <c r="I504" s="69"/>
    </row>
    <row r="505" spans="2:9" ht="14.25" customHeight="1">
      <c r="B505" s="68"/>
      <c r="C505" s="69"/>
      <c r="E505" s="69"/>
      <c r="F505" s="70"/>
      <c r="I505" s="69"/>
    </row>
    <row r="506" spans="2:9" ht="14.25" customHeight="1">
      <c r="B506" s="68"/>
      <c r="C506" s="69"/>
      <c r="E506" s="69"/>
      <c r="F506" s="70"/>
      <c r="I506" s="69"/>
    </row>
    <row r="507" spans="2:9" ht="14.25" customHeight="1">
      <c r="B507" s="68"/>
      <c r="C507" s="69"/>
      <c r="E507" s="69"/>
      <c r="F507" s="70"/>
      <c r="I507" s="69"/>
    </row>
    <row r="508" spans="2:9" ht="14.25" customHeight="1">
      <c r="B508" s="68"/>
      <c r="C508" s="69"/>
      <c r="E508" s="69"/>
      <c r="F508" s="70"/>
      <c r="I508" s="69"/>
    </row>
    <row r="509" spans="2:9" ht="14.25" customHeight="1">
      <c r="B509" s="68"/>
      <c r="C509" s="69"/>
      <c r="E509" s="69"/>
      <c r="F509" s="70"/>
      <c r="I509" s="69"/>
    </row>
    <row r="510" spans="2:9" ht="14.25" customHeight="1">
      <c r="B510" s="68"/>
      <c r="C510" s="69"/>
      <c r="E510" s="69"/>
      <c r="F510" s="70"/>
      <c r="I510" s="69"/>
    </row>
    <row r="511" spans="2:9" ht="14.25" customHeight="1">
      <c r="B511" s="68"/>
      <c r="C511" s="69"/>
      <c r="E511" s="69"/>
      <c r="F511" s="70"/>
      <c r="I511" s="69"/>
    </row>
    <row r="512" spans="2:9" ht="14.25" customHeight="1">
      <c r="B512" s="68"/>
      <c r="C512" s="69"/>
      <c r="E512" s="69"/>
      <c r="F512" s="70"/>
      <c r="I512" s="69"/>
    </row>
    <row r="513" spans="2:9" ht="14.25" customHeight="1">
      <c r="B513" s="68"/>
      <c r="C513" s="69"/>
      <c r="E513" s="69"/>
      <c r="F513" s="70"/>
      <c r="I513" s="69"/>
    </row>
    <row r="514" spans="2:9" ht="14.25" customHeight="1">
      <c r="B514" s="68"/>
      <c r="C514" s="69"/>
      <c r="E514" s="69"/>
      <c r="F514" s="70"/>
      <c r="I514" s="69"/>
    </row>
    <row r="515" spans="2:9" ht="14.25" customHeight="1">
      <c r="B515" s="68"/>
      <c r="C515" s="69"/>
      <c r="E515" s="69"/>
      <c r="F515" s="70"/>
      <c r="I515" s="69"/>
    </row>
    <row r="516" spans="2:9" ht="14.25" customHeight="1">
      <c r="B516" s="68"/>
      <c r="C516" s="69"/>
      <c r="E516" s="69"/>
      <c r="F516" s="70"/>
      <c r="I516" s="69"/>
    </row>
    <row r="517" spans="2:9" ht="14.25" customHeight="1">
      <c r="B517" s="68"/>
      <c r="C517" s="69"/>
      <c r="E517" s="69"/>
      <c r="F517" s="70"/>
      <c r="I517" s="69"/>
    </row>
    <row r="518" spans="2:9" ht="14.25" customHeight="1">
      <c r="B518" s="68"/>
      <c r="C518" s="69"/>
      <c r="E518" s="69"/>
      <c r="F518" s="70"/>
      <c r="I518" s="69"/>
    </row>
    <row r="519" spans="2:9" ht="14.25" customHeight="1">
      <c r="B519" s="68"/>
      <c r="C519" s="69"/>
      <c r="E519" s="69"/>
      <c r="F519" s="70"/>
      <c r="I519" s="69"/>
    </row>
    <row r="520" spans="2:9" ht="14.25" customHeight="1">
      <c r="B520" s="68"/>
      <c r="C520" s="69"/>
      <c r="E520" s="69"/>
      <c r="F520" s="70"/>
      <c r="I520" s="69"/>
    </row>
    <row r="521" spans="2:9" ht="14.25" customHeight="1">
      <c r="B521" s="68"/>
      <c r="C521" s="69"/>
      <c r="E521" s="69"/>
      <c r="F521" s="70"/>
      <c r="I521" s="69"/>
    </row>
    <row r="522" spans="2:9" ht="14.25" customHeight="1">
      <c r="B522" s="68"/>
      <c r="C522" s="69"/>
      <c r="E522" s="69"/>
      <c r="F522" s="70"/>
      <c r="I522" s="69"/>
    </row>
    <row r="523" spans="2:9" ht="14.25" customHeight="1">
      <c r="B523" s="68"/>
      <c r="C523" s="69"/>
      <c r="E523" s="69"/>
      <c r="F523" s="70"/>
      <c r="I523" s="69"/>
    </row>
    <row r="524" spans="2:9" ht="14.25" customHeight="1">
      <c r="B524" s="68"/>
      <c r="C524" s="69"/>
      <c r="E524" s="69"/>
      <c r="F524" s="70"/>
      <c r="I524" s="69"/>
    </row>
    <row r="525" spans="2:9" ht="14.25" customHeight="1">
      <c r="B525" s="68"/>
      <c r="C525" s="69"/>
      <c r="E525" s="69"/>
      <c r="F525" s="70"/>
      <c r="I525" s="69"/>
    </row>
    <row r="526" spans="2:9" ht="14.25" customHeight="1">
      <c r="B526" s="68"/>
      <c r="C526" s="69"/>
      <c r="E526" s="69"/>
      <c r="F526" s="70"/>
      <c r="I526" s="69"/>
    </row>
    <row r="527" spans="2:9" ht="14.25" customHeight="1">
      <c r="B527" s="68"/>
      <c r="C527" s="69"/>
      <c r="E527" s="69"/>
      <c r="F527" s="70"/>
      <c r="I527" s="69"/>
    </row>
    <row r="528" spans="2:9" ht="14.25" customHeight="1">
      <c r="B528" s="68"/>
      <c r="C528" s="69"/>
      <c r="E528" s="69"/>
      <c r="F528" s="70"/>
      <c r="I528" s="69"/>
    </row>
    <row r="529" spans="2:9" ht="14.25" customHeight="1">
      <c r="B529" s="68"/>
      <c r="C529" s="69"/>
      <c r="E529" s="69"/>
      <c r="F529" s="70"/>
      <c r="I529" s="69"/>
    </row>
    <row r="530" spans="2:9" ht="14.25" customHeight="1">
      <c r="B530" s="68"/>
      <c r="C530" s="69"/>
      <c r="E530" s="69"/>
      <c r="F530" s="70"/>
      <c r="I530" s="69"/>
    </row>
    <row r="531" spans="2:9" ht="14.25" customHeight="1">
      <c r="B531" s="68"/>
      <c r="C531" s="69"/>
      <c r="E531" s="69"/>
      <c r="F531" s="70"/>
      <c r="I531" s="69"/>
    </row>
    <row r="532" spans="2:9" ht="14.25" customHeight="1">
      <c r="B532" s="68"/>
      <c r="C532" s="69"/>
      <c r="E532" s="69"/>
      <c r="F532" s="70"/>
      <c r="I532" s="69"/>
    </row>
    <row r="533" spans="2:9" ht="14.25" customHeight="1">
      <c r="B533" s="68"/>
      <c r="C533" s="69"/>
      <c r="E533" s="69"/>
      <c r="F533" s="70"/>
      <c r="I533" s="69"/>
    </row>
    <row r="534" spans="2:9" ht="14.25" customHeight="1">
      <c r="B534" s="68"/>
      <c r="C534" s="69"/>
      <c r="E534" s="69"/>
      <c r="F534" s="70"/>
      <c r="I534" s="69"/>
    </row>
    <row r="535" spans="2:9" ht="14.25" customHeight="1">
      <c r="B535" s="68"/>
      <c r="C535" s="69"/>
      <c r="E535" s="69"/>
      <c r="F535" s="70"/>
      <c r="I535" s="69"/>
    </row>
    <row r="536" spans="2:9" ht="14.25" customHeight="1">
      <c r="B536" s="68"/>
      <c r="C536" s="69"/>
      <c r="E536" s="69"/>
      <c r="F536" s="70"/>
      <c r="I536" s="69"/>
    </row>
    <row r="537" spans="2:9" ht="14.25" customHeight="1">
      <c r="B537" s="68"/>
      <c r="C537" s="69"/>
      <c r="E537" s="69"/>
      <c r="F537" s="70"/>
      <c r="I537" s="69"/>
    </row>
    <row r="538" spans="2:9" ht="14.25" customHeight="1">
      <c r="B538" s="68"/>
      <c r="C538" s="69"/>
      <c r="E538" s="69"/>
      <c r="F538" s="70"/>
      <c r="I538" s="69"/>
    </row>
    <row r="539" spans="2:9" ht="14.25" customHeight="1">
      <c r="B539" s="68"/>
      <c r="C539" s="69"/>
      <c r="E539" s="69"/>
      <c r="F539" s="70"/>
      <c r="I539" s="69"/>
    </row>
    <row r="540" spans="2:9" ht="14.25" customHeight="1">
      <c r="B540" s="68"/>
      <c r="C540" s="69"/>
      <c r="E540" s="69"/>
      <c r="F540" s="70"/>
      <c r="I540" s="69"/>
    </row>
    <row r="541" spans="2:9" ht="14.25" customHeight="1">
      <c r="B541" s="68"/>
      <c r="C541" s="69"/>
      <c r="E541" s="69"/>
      <c r="F541" s="70"/>
      <c r="I541" s="69"/>
    </row>
    <row r="542" spans="2:9" ht="14.25" customHeight="1">
      <c r="B542" s="68"/>
      <c r="C542" s="69"/>
      <c r="E542" s="69"/>
      <c r="F542" s="70"/>
      <c r="I542" s="69"/>
    </row>
    <row r="543" spans="2:9" ht="14.25" customHeight="1">
      <c r="B543" s="68"/>
      <c r="C543" s="69"/>
      <c r="E543" s="69"/>
      <c r="F543" s="70"/>
      <c r="I543" s="69"/>
    </row>
    <row r="544" spans="2:9" ht="14.25" customHeight="1">
      <c r="B544" s="68"/>
      <c r="C544" s="69"/>
      <c r="E544" s="69"/>
      <c r="F544" s="70"/>
      <c r="I544" s="69"/>
    </row>
    <row r="545" spans="2:9" ht="14.25" customHeight="1">
      <c r="B545" s="68"/>
      <c r="C545" s="69"/>
      <c r="E545" s="69"/>
      <c r="F545" s="70"/>
      <c r="I545" s="69"/>
    </row>
    <row r="546" spans="2:9" ht="14.25" customHeight="1">
      <c r="B546" s="68"/>
      <c r="C546" s="69"/>
      <c r="E546" s="69"/>
      <c r="F546" s="70"/>
      <c r="I546" s="69"/>
    </row>
    <row r="547" spans="2:9" ht="14.25" customHeight="1">
      <c r="B547" s="68"/>
      <c r="C547" s="69"/>
      <c r="E547" s="69"/>
      <c r="F547" s="70"/>
      <c r="I547" s="69"/>
    </row>
    <row r="548" spans="2:9" ht="14.25" customHeight="1">
      <c r="B548" s="68"/>
      <c r="C548" s="69"/>
      <c r="E548" s="69"/>
      <c r="F548" s="70"/>
      <c r="I548" s="69"/>
    </row>
    <row r="549" spans="2:9" ht="14.25" customHeight="1">
      <c r="B549" s="68"/>
      <c r="C549" s="69"/>
      <c r="E549" s="69"/>
      <c r="F549" s="70"/>
      <c r="I549" s="69"/>
    </row>
    <row r="550" spans="2:9" ht="14.25" customHeight="1">
      <c r="B550" s="68"/>
      <c r="C550" s="69"/>
      <c r="E550" s="69"/>
      <c r="F550" s="70"/>
      <c r="I550" s="69"/>
    </row>
    <row r="551" spans="2:9" ht="14.25" customHeight="1">
      <c r="B551" s="68"/>
      <c r="C551" s="69"/>
      <c r="E551" s="69"/>
      <c r="F551" s="70"/>
      <c r="I551" s="69"/>
    </row>
    <row r="552" spans="2:9" ht="14.25" customHeight="1">
      <c r="B552" s="68"/>
      <c r="C552" s="69"/>
      <c r="E552" s="69"/>
      <c r="F552" s="70"/>
      <c r="I552" s="69"/>
    </row>
    <row r="553" spans="2:9" ht="14.25" customHeight="1">
      <c r="B553" s="68"/>
      <c r="C553" s="69"/>
      <c r="E553" s="69"/>
      <c r="F553" s="70"/>
      <c r="I553" s="69"/>
    </row>
    <row r="554" spans="2:9" ht="14.25" customHeight="1">
      <c r="B554" s="68"/>
      <c r="C554" s="69"/>
      <c r="E554" s="69"/>
      <c r="F554" s="70"/>
      <c r="I554" s="69"/>
    </row>
    <row r="555" spans="2:9" ht="14.25" customHeight="1">
      <c r="B555" s="68"/>
      <c r="C555" s="69"/>
      <c r="E555" s="69"/>
      <c r="F555" s="70"/>
      <c r="I555" s="69"/>
    </row>
    <row r="556" spans="2:9" ht="14.25" customHeight="1">
      <c r="B556" s="68"/>
      <c r="C556" s="69"/>
      <c r="E556" s="69"/>
      <c r="F556" s="70"/>
      <c r="I556" s="69"/>
    </row>
    <row r="557" spans="2:9" ht="14.25" customHeight="1">
      <c r="B557" s="68"/>
      <c r="C557" s="69"/>
      <c r="E557" s="69"/>
      <c r="F557" s="70"/>
      <c r="I557" s="69"/>
    </row>
    <row r="558" spans="2:9" ht="14.25" customHeight="1">
      <c r="B558" s="68"/>
      <c r="C558" s="69"/>
      <c r="E558" s="69"/>
      <c r="F558" s="70"/>
      <c r="I558" s="69"/>
    </row>
    <row r="559" spans="2:9" ht="14.25" customHeight="1">
      <c r="B559" s="68"/>
      <c r="C559" s="69"/>
      <c r="E559" s="69"/>
      <c r="F559" s="70"/>
      <c r="I559" s="69"/>
    </row>
    <row r="560" spans="2:9" ht="14.25" customHeight="1">
      <c r="B560" s="68"/>
      <c r="C560" s="69"/>
      <c r="E560" s="69"/>
      <c r="F560" s="70"/>
      <c r="I560" s="69"/>
    </row>
    <row r="561" spans="2:9" ht="14.25" customHeight="1">
      <c r="B561" s="68"/>
      <c r="C561" s="69"/>
      <c r="E561" s="69"/>
      <c r="F561" s="70"/>
      <c r="I561" s="69"/>
    </row>
    <row r="562" spans="2:9" ht="14.25" customHeight="1">
      <c r="B562" s="68"/>
      <c r="C562" s="69"/>
      <c r="E562" s="69"/>
      <c r="F562" s="70"/>
      <c r="I562" s="69"/>
    </row>
    <row r="563" spans="2:9" ht="14.25" customHeight="1">
      <c r="B563" s="68"/>
      <c r="C563" s="69"/>
      <c r="E563" s="69"/>
      <c r="F563" s="70"/>
      <c r="I563" s="69"/>
    </row>
    <row r="564" spans="2:9" ht="14.25" customHeight="1">
      <c r="B564" s="68"/>
      <c r="C564" s="69"/>
      <c r="E564" s="69"/>
      <c r="F564" s="70"/>
      <c r="I564" s="69"/>
    </row>
    <row r="565" spans="2:9" ht="14.25" customHeight="1">
      <c r="B565" s="68"/>
      <c r="C565" s="69"/>
      <c r="E565" s="69"/>
      <c r="F565" s="70"/>
      <c r="I565" s="69"/>
    </row>
    <row r="566" spans="2:9" ht="14.25" customHeight="1">
      <c r="B566" s="68"/>
      <c r="C566" s="69"/>
      <c r="E566" s="69"/>
      <c r="F566" s="70"/>
      <c r="I566" s="69"/>
    </row>
    <row r="567" spans="2:9" ht="14.25" customHeight="1">
      <c r="B567" s="68"/>
      <c r="C567" s="69"/>
      <c r="E567" s="69"/>
      <c r="F567" s="70"/>
      <c r="I567" s="69"/>
    </row>
    <row r="568" spans="2:9" ht="14.25" customHeight="1">
      <c r="B568" s="68"/>
      <c r="C568" s="69"/>
      <c r="E568" s="69"/>
      <c r="F568" s="70"/>
      <c r="I568" s="69"/>
    </row>
    <row r="569" spans="2:9" ht="14.25" customHeight="1">
      <c r="B569" s="68"/>
      <c r="C569" s="69"/>
      <c r="E569" s="69"/>
      <c r="F569" s="70"/>
      <c r="I569" s="69"/>
    </row>
    <row r="570" spans="2:9" ht="14.25" customHeight="1">
      <c r="B570" s="68"/>
      <c r="C570" s="69"/>
      <c r="E570" s="69"/>
      <c r="F570" s="70"/>
      <c r="I570" s="69"/>
    </row>
    <row r="571" spans="2:9" ht="14.25" customHeight="1">
      <c r="B571" s="68"/>
      <c r="C571" s="69"/>
      <c r="E571" s="69"/>
      <c r="F571" s="70"/>
      <c r="I571" s="69"/>
    </row>
    <row r="572" spans="2:9" ht="14.25" customHeight="1">
      <c r="B572" s="68"/>
      <c r="C572" s="69"/>
      <c r="E572" s="69"/>
      <c r="F572" s="70"/>
      <c r="I572" s="69"/>
    </row>
    <row r="573" spans="2:9" ht="14.25" customHeight="1">
      <c r="B573" s="68"/>
      <c r="C573" s="69"/>
      <c r="E573" s="69"/>
      <c r="F573" s="70"/>
      <c r="I573" s="69"/>
    </row>
    <row r="574" spans="2:9" ht="14.25" customHeight="1">
      <c r="B574" s="68"/>
      <c r="C574" s="69"/>
      <c r="E574" s="69"/>
      <c r="F574" s="70"/>
      <c r="I574" s="69"/>
    </row>
    <row r="575" spans="2:9" ht="14.25" customHeight="1">
      <c r="B575" s="68"/>
      <c r="C575" s="69"/>
      <c r="E575" s="69"/>
      <c r="F575" s="70"/>
      <c r="I575" s="69"/>
    </row>
    <row r="576" spans="2:9" ht="14.25" customHeight="1">
      <c r="B576" s="68"/>
      <c r="C576" s="69"/>
      <c r="E576" s="69"/>
      <c r="F576" s="70"/>
      <c r="I576" s="69"/>
    </row>
    <row r="577" spans="2:9" ht="14.25" customHeight="1">
      <c r="B577" s="68"/>
      <c r="C577" s="69"/>
      <c r="E577" s="69"/>
      <c r="F577" s="70"/>
      <c r="I577" s="69"/>
    </row>
    <row r="578" spans="2:9" ht="14.25" customHeight="1">
      <c r="B578" s="68"/>
      <c r="C578" s="69"/>
      <c r="E578" s="69"/>
      <c r="F578" s="70"/>
      <c r="I578" s="69"/>
    </row>
    <row r="579" spans="2:9" ht="14.25" customHeight="1">
      <c r="B579" s="68"/>
      <c r="C579" s="69"/>
      <c r="E579" s="69"/>
      <c r="F579" s="70"/>
      <c r="I579" s="69"/>
    </row>
    <row r="580" spans="2:9" ht="14.25" customHeight="1">
      <c r="B580" s="68"/>
      <c r="C580" s="69"/>
      <c r="E580" s="69"/>
      <c r="F580" s="70"/>
      <c r="I580" s="69"/>
    </row>
    <row r="581" spans="2:9" ht="14.25" customHeight="1">
      <c r="B581" s="68"/>
      <c r="C581" s="69"/>
      <c r="E581" s="69"/>
      <c r="F581" s="70"/>
      <c r="I581" s="69"/>
    </row>
    <row r="582" spans="2:9" ht="14.25" customHeight="1">
      <c r="B582" s="68"/>
      <c r="C582" s="69"/>
      <c r="E582" s="69"/>
      <c r="F582" s="70"/>
      <c r="I582" s="69"/>
    </row>
    <row r="583" spans="2:9" ht="14.25" customHeight="1">
      <c r="B583" s="68"/>
      <c r="C583" s="69"/>
      <c r="E583" s="69"/>
      <c r="F583" s="70"/>
      <c r="I583" s="69"/>
    </row>
    <row r="584" spans="2:9" ht="14.25" customHeight="1">
      <c r="B584" s="68"/>
      <c r="C584" s="69"/>
      <c r="E584" s="69"/>
      <c r="F584" s="70"/>
      <c r="I584" s="69"/>
    </row>
    <row r="585" spans="2:9" ht="14.25" customHeight="1">
      <c r="B585" s="68"/>
      <c r="C585" s="69"/>
      <c r="E585" s="69"/>
      <c r="F585" s="70"/>
      <c r="I585" s="69"/>
    </row>
    <row r="586" spans="2:9" ht="14.25" customHeight="1">
      <c r="B586" s="68"/>
      <c r="C586" s="69"/>
      <c r="E586" s="69"/>
      <c r="F586" s="70"/>
      <c r="I586" s="69"/>
    </row>
    <row r="587" spans="2:9" ht="14.25" customHeight="1">
      <c r="B587" s="68"/>
      <c r="C587" s="69"/>
      <c r="E587" s="69"/>
      <c r="F587" s="70"/>
      <c r="I587" s="69"/>
    </row>
    <row r="588" spans="2:9" ht="14.25" customHeight="1">
      <c r="B588" s="68"/>
      <c r="C588" s="69"/>
      <c r="E588" s="69"/>
      <c r="F588" s="70"/>
      <c r="I588" s="69"/>
    </row>
    <row r="589" spans="2:9" ht="14.25" customHeight="1">
      <c r="B589" s="68"/>
      <c r="C589" s="69"/>
      <c r="E589" s="69"/>
      <c r="F589" s="70"/>
      <c r="I589" s="69"/>
    </row>
    <row r="590" spans="2:9" ht="14.25" customHeight="1">
      <c r="B590" s="68"/>
      <c r="C590" s="69"/>
      <c r="E590" s="69"/>
      <c r="F590" s="70"/>
      <c r="I590" s="69"/>
    </row>
    <row r="591" spans="2:9" ht="14.25" customHeight="1">
      <c r="B591" s="68"/>
      <c r="C591" s="69"/>
      <c r="E591" s="69"/>
      <c r="F591" s="70"/>
      <c r="I591" s="69"/>
    </row>
    <row r="592" spans="2:9" ht="14.25" customHeight="1">
      <c r="B592" s="68"/>
      <c r="C592" s="69"/>
      <c r="E592" s="69"/>
      <c r="F592" s="70"/>
      <c r="I592" s="69"/>
    </row>
    <row r="593" spans="2:9" ht="14.25" customHeight="1">
      <c r="B593" s="68"/>
      <c r="C593" s="69"/>
      <c r="E593" s="69"/>
      <c r="F593" s="70"/>
      <c r="I593" s="69"/>
    </row>
    <row r="594" spans="2:9" ht="14.25" customHeight="1">
      <c r="B594" s="68"/>
      <c r="C594" s="69"/>
      <c r="E594" s="69"/>
      <c r="F594" s="70"/>
      <c r="I594" s="69"/>
    </row>
    <row r="595" spans="2:9" ht="14.25" customHeight="1">
      <c r="B595" s="68"/>
      <c r="C595" s="69"/>
      <c r="E595" s="69"/>
      <c r="F595" s="70"/>
      <c r="I595" s="69"/>
    </row>
    <row r="596" spans="2:9" ht="14.25" customHeight="1">
      <c r="B596" s="68"/>
      <c r="C596" s="69"/>
      <c r="E596" s="69"/>
      <c r="F596" s="70"/>
      <c r="I596" s="69"/>
    </row>
    <row r="597" spans="2:9" ht="14.25" customHeight="1">
      <c r="B597" s="68"/>
      <c r="C597" s="69"/>
      <c r="E597" s="69"/>
      <c r="F597" s="70"/>
      <c r="I597" s="69"/>
    </row>
    <row r="598" spans="2:9" ht="14.25" customHeight="1">
      <c r="B598" s="68"/>
      <c r="C598" s="69"/>
      <c r="E598" s="69"/>
      <c r="F598" s="70"/>
      <c r="I598" s="69"/>
    </row>
    <row r="599" spans="2:9" ht="14.25" customHeight="1">
      <c r="B599" s="68"/>
      <c r="C599" s="69"/>
      <c r="E599" s="69"/>
      <c r="F599" s="70"/>
      <c r="I599" s="69"/>
    </row>
    <row r="600" spans="2:9" ht="14.25" customHeight="1">
      <c r="B600" s="68"/>
      <c r="C600" s="69"/>
      <c r="E600" s="69"/>
      <c r="F600" s="70"/>
      <c r="I600" s="69"/>
    </row>
    <row r="601" spans="2:9" ht="14.25" customHeight="1">
      <c r="B601" s="68"/>
      <c r="C601" s="69"/>
      <c r="E601" s="69"/>
      <c r="F601" s="70"/>
      <c r="I601" s="69"/>
    </row>
    <row r="602" spans="2:9" ht="14.25" customHeight="1">
      <c r="B602" s="68"/>
      <c r="C602" s="69"/>
      <c r="E602" s="69"/>
      <c r="F602" s="70"/>
      <c r="I602" s="69"/>
    </row>
    <row r="603" spans="2:9" ht="14.25" customHeight="1">
      <c r="B603" s="68"/>
      <c r="C603" s="69"/>
      <c r="E603" s="69"/>
      <c r="F603" s="70"/>
      <c r="I603" s="69"/>
    </row>
    <row r="604" spans="2:9" ht="14.25" customHeight="1">
      <c r="B604" s="68"/>
      <c r="C604" s="69"/>
      <c r="E604" s="69"/>
      <c r="F604" s="70"/>
      <c r="I604" s="69"/>
    </row>
    <row r="605" spans="2:9" ht="14.25" customHeight="1">
      <c r="B605" s="68"/>
      <c r="C605" s="69"/>
      <c r="E605" s="69"/>
      <c r="F605" s="70"/>
      <c r="I605" s="69"/>
    </row>
    <row r="606" spans="2:9" ht="14.25" customHeight="1">
      <c r="B606" s="68"/>
      <c r="C606" s="69"/>
      <c r="E606" s="69"/>
      <c r="F606" s="70"/>
      <c r="I606" s="69"/>
    </row>
    <row r="607" spans="2:9" ht="14.25" customHeight="1">
      <c r="B607" s="68"/>
      <c r="C607" s="69"/>
      <c r="E607" s="69"/>
      <c r="F607" s="70"/>
      <c r="I607" s="69"/>
    </row>
    <row r="608" spans="2:9" ht="14.25" customHeight="1">
      <c r="B608" s="68"/>
      <c r="C608" s="69"/>
      <c r="E608" s="69"/>
      <c r="F608" s="70"/>
      <c r="I608" s="69"/>
    </row>
    <row r="609" spans="2:9" ht="14.25" customHeight="1">
      <c r="B609" s="68"/>
      <c r="C609" s="69"/>
      <c r="E609" s="69"/>
      <c r="F609" s="70"/>
      <c r="I609" s="69"/>
    </row>
    <row r="610" spans="2:9" ht="14.25" customHeight="1">
      <c r="B610" s="68"/>
      <c r="C610" s="69"/>
      <c r="E610" s="69"/>
      <c r="F610" s="70"/>
      <c r="I610" s="69"/>
    </row>
    <row r="611" spans="2:9" ht="14.25" customHeight="1">
      <c r="B611" s="68"/>
      <c r="C611" s="69"/>
      <c r="E611" s="69"/>
      <c r="F611" s="70"/>
      <c r="I611" s="69"/>
    </row>
    <row r="612" spans="2:9" ht="14.25" customHeight="1">
      <c r="B612" s="68"/>
      <c r="C612" s="69"/>
      <c r="E612" s="69"/>
      <c r="F612" s="70"/>
      <c r="I612" s="69"/>
    </row>
    <row r="613" spans="2:9" ht="14.25" customHeight="1">
      <c r="B613" s="68"/>
      <c r="C613" s="69"/>
      <c r="E613" s="69"/>
      <c r="F613" s="70"/>
      <c r="I613" s="69"/>
    </row>
    <row r="614" spans="2:9" ht="14.25" customHeight="1">
      <c r="B614" s="68"/>
      <c r="C614" s="69"/>
      <c r="E614" s="69"/>
      <c r="F614" s="70"/>
      <c r="I614" s="69"/>
    </row>
    <row r="615" spans="2:9" ht="14.25" customHeight="1">
      <c r="B615" s="68"/>
      <c r="C615" s="69"/>
      <c r="E615" s="69"/>
      <c r="F615" s="70"/>
      <c r="I615" s="69"/>
    </row>
    <row r="616" spans="2:9" ht="14.25" customHeight="1">
      <c r="B616" s="68"/>
      <c r="C616" s="69"/>
      <c r="E616" s="69"/>
      <c r="F616" s="70"/>
      <c r="I616" s="69"/>
    </row>
    <row r="617" spans="2:9" ht="14.25" customHeight="1">
      <c r="B617" s="68"/>
      <c r="C617" s="69"/>
      <c r="E617" s="69"/>
      <c r="F617" s="70"/>
      <c r="I617" s="69"/>
    </row>
    <row r="618" spans="2:9" ht="14.25" customHeight="1">
      <c r="B618" s="68"/>
      <c r="C618" s="69"/>
      <c r="E618" s="69"/>
      <c r="F618" s="70"/>
      <c r="I618" s="69"/>
    </row>
    <row r="619" spans="2:9" ht="14.25" customHeight="1">
      <c r="B619" s="68"/>
      <c r="C619" s="69"/>
      <c r="E619" s="69"/>
      <c r="F619" s="70"/>
      <c r="I619" s="69"/>
    </row>
    <row r="620" spans="2:9" ht="14.25" customHeight="1">
      <c r="B620" s="68"/>
      <c r="C620" s="69"/>
      <c r="E620" s="69"/>
      <c r="F620" s="70"/>
      <c r="I620" s="69"/>
    </row>
    <row r="621" spans="2:9" ht="14.25" customHeight="1">
      <c r="B621" s="68"/>
      <c r="C621" s="69"/>
      <c r="E621" s="69"/>
      <c r="F621" s="70"/>
      <c r="I621" s="69"/>
    </row>
    <row r="622" spans="2:9" ht="14.25" customHeight="1">
      <c r="B622" s="68"/>
      <c r="C622" s="69"/>
      <c r="E622" s="69"/>
      <c r="F622" s="70"/>
      <c r="I622" s="69"/>
    </row>
    <row r="623" spans="2:9" ht="14.25" customHeight="1">
      <c r="B623" s="68"/>
      <c r="C623" s="69"/>
      <c r="E623" s="69"/>
      <c r="F623" s="70"/>
      <c r="I623" s="69"/>
    </row>
    <row r="624" spans="2:9" ht="14.25" customHeight="1">
      <c r="B624" s="68"/>
      <c r="C624" s="69"/>
      <c r="E624" s="69"/>
      <c r="F624" s="70"/>
      <c r="I624" s="69"/>
    </row>
    <row r="625" spans="2:9" ht="14.25" customHeight="1">
      <c r="B625" s="68"/>
      <c r="C625" s="69"/>
      <c r="E625" s="69"/>
      <c r="F625" s="70"/>
      <c r="I625" s="69"/>
    </row>
    <row r="626" spans="2:9" ht="14.25" customHeight="1">
      <c r="B626" s="68"/>
      <c r="C626" s="69"/>
      <c r="E626" s="69"/>
      <c r="F626" s="70"/>
      <c r="I626" s="69"/>
    </row>
    <row r="627" spans="2:9" ht="14.25" customHeight="1">
      <c r="B627" s="68"/>
      <c r="C627" s="69"/>
      <c r="E627" s="69"/>
      <c r="F627" s="70"/>
      <c r="I627" s="69"/>
    </row>
    <row r="628" spans="2:9" ht="14.25" customHeight="1">
      <c r="B628" s="68"/>
      <c r="C628" s="69"/>
      <c r="E628" s="69"/>
      <c r="F628" s="70"/>
      <c r="I628" s="69"/>
    </row>
    <row r="629" spans="2:9" ht="14.25" customHeight="1">
      <c r="B629" s="68"/>
      <c r="C629" s="69"/>
      <c r="E629" s="69"/>
      <c r="F629" s="70"/>
      <c r="I629" s="69"/>
    </row>
    <row r="630" spans="2:9" ht="14.25" customHeight="1">
      <c r="B630" s="68"/>
      <c r="C630" s="69"/>
      <c r="E630" s="69"/>
      <c r="F630" s="70"/>
      <c r="I630" s="69"/>
    </row>
    <row r="631" spans="2:9" ht="14.25" customHeight="1">
      <c r="B631" s="68"/>
      <c r="C631" s="69"/>
      <c r="E631" s="69"/>
      <c r="F631" s="70"/>
      <c r="I631" s="69"/>
    </row>
    <row r="632" spans="2:9" ht="14.25" customHeight="1">
      <c r="B632" s="68"/>
      <c r="C632" s="69"/>
      <c r="E632" s="69"/>
      <c r="F632" s="70"/>
      <c r="I632" s="69"/>
    </row>
    <row r="633" spans="2:9" ht="14.25" customHeight="1">
      <c r="B633" s="68"/>
      <c r="C633" s="69"/>
      <c r="E633" s="69"/>
      <c r="F633" s="70"/>
      <c r="I633" s="69"/>
    </row>
    <row r="634" spans="2:9" ht="14.25" customHeight="1">
      <c r="B634" s="68"/>
      <c r="C634" s="69"/>
      <c r="E634" s="69"/>
      <c r="F634" s="70"/>
      <c r="I634" s="69"/>
    </row>
    <row r="635" spans="2:9" ht="14.25" customHeight="1">
      <c r="B635" s="68"/>
      <c r="C635" s="69"/>
      <c r="E635" s="69"/>
      <c r="F635" s="70"/>
      <c r="I635" s="69"/>
    </row>
    <row r="636" spans="2:9" ht="14.25" customHeight="1">
      <c r="B636" s="68"/>
      <c r="C636" s="69"/>
      <c r="E636" s="69"/>
      <c r="F636" s="70"/>
      <c r="I636" s="69"/>
    </row>
    <row r="637" spans="2:9" ht="14.25" customHeight="1">
      <c r="B637" s="68"/>
      <c r="C637" s="69"/>
      <c r="E637" s="69"/>
      <c r="F637" s="70"/>
      <c r="I637" s="69"/>
    </row>
    <row r="638" spans="2:9" ht="14.25" customHeight="1">
      <c r="B638" s="68"/>
      <c r="C638" s="69"/>
      <c r="E638" s="69"/>
      <c r="F638" s="70"/>
      <c r="I638" s="69"/>
    </row>
    <row r="639" spans="2:9" ht="14.25" customHeight="1">
      <c r="B639" s="68"/>
      <c r="C639" s="69"/>
      <c r="E639" s="69"/>
      <c r="F639" s="70"/>
      <c r="I639" s="69"/>
    </row>
    <row r="640" spans="2:9" ht="14.25" customHeight="1">
      <c r="B640" s="68"/>
      <c r="C640" s="69"/>
      <c r="E640" s="69"/>
      <c r="F640" s="70"/>
      <c r="I640" s="69"/>
    </row>
    <row r="641" spans="2:9" ht="14.25" customHeight="1">
      <c r="B641" s="68"/>
      <c r="C641" s="69"/>
      <c r="E641" s="69"/>
      <c r="F641" s="70"/>
      <c r="I641" s="69"/>
    </row>
    <row r="642" spans="2:9" ht="14.25" customHeight="1">
      <c r="B642" s="68"/>
      <c r="C642" s="69"/>
      <c r="E642" s="69"/>
      <c r="F642" s="70"/>
      <c r="I642" s="69"/>
    </row>
    <row r="643" spans="2:9" ht="14.25" customHeight="1">
      <c r="B643" s="68"/>
      <c r="C643" s="69"/>
      <c r="E643" s="69"/>
      <c r="F643" s="70"/>
      <c r="I643" s="69"/>
    </row>
    <row r="644" spans="2:9" ht="14.25" customHeight="1">
      <c r="B644" s="68"/>
      <c r="C644" s="69"/>
      <c r="E644" s="69"/>
      <c r="F644" s="70"/>
      <c r="I644" s="69"/>
    </row>
    <row r="645" spans="2:9" ht="14.25" customHeight="1">
      <c r="B645" s="68"/>
      <c r="C645" s="69"/>
      <c r="E645" s="69"/>
      <c r="F645" s="70"/>
      <c r="I645" s="69"/>
    </row>
    <row r="646" spans="2:9" ht="14.25" customHeight="1">
      <c r="B646" s="68"/>
      <c r="C646" s="69"/>
      <c r="E646" s="69"/>
      <c r="F646" s="70"/>
      <c r="I646" s="69"/>
    </row>
    <row r="647" spans="2:9" ht="14.25" customHeight="1">
      <c r="B647" s="68"/>
      <c r="C647" s="69"/>
      <c r="E647" s="69"/>
      <c r="F647" s="70"/>
      <c r="I647" s="69"/>
    </row>
    <row r="648" spans="2:9" ht="14.25" customHeight="1">
      <c r="B648" s="68"/>
      <c r="C648" s="69"/>
      <c r="E648" s="69"/>
      <c r="F648" s="70"/>
      <c r="I648" s="69"/>
    </row>
    <row r="649" spans="2:9" ht="14.25" customHeight="1">
      <c r="B649" s="68"/>
      <c r="C649" s="69"/>
      <c r="E649" s="69"/>
      <c r="F649" s="70"/>
      <c r="I649" s="69"/>
    </row>
    <row r="650" spans="2:9" ht="14.25" customHeight="1">
      <c r="B650" s="68"/>
      <c r="C650" s="69"/>
      <c r="E650" s="69"/>
      <c r="F650" s="70"/>
      <c r="I650" s="69"/>
    </row>
    <row r="651" spans="2:9" ht="14.25" customHeight="1">
      <c r="B651" s="68"/>
      <c r="C651" s="69"/>
      <c r="E651" s="69"/>
      <c r="F651" s="70"/>
      <c r="I651" s="69"/>
    </row>
    <row r="652" spans="2:9" ht="14.25" customHeight="1">
      <c r="B652" s="68"/>
      <c r="C652" s="69"/>
      <c r="E652" s="69"/>
      <c r="F652" s="70"/>
      <c r="I652" s="69"/>
    </row>
    <row r="653" spans="2:9" ht="14.25" customHeight="1">
      <c r="B653" s="68"/>
      <c r="C653" s="69"/>
      <c r="E653" s="69"/>
      <c r="F653" s="70"/>
      <c r="I653" s="69"/>
    </row>
    <row r="654" spans="2:9" ht="14.25" customHeight="1">
      <c r="B654" s="68"/>
      <c r="C654" s="69"/>
      <c r="E654" s="69"/>
      <c r="F654" s="70"/>
      <c r="I654" s="69"/>
    </row>
    <row r="655" spans="2:9" ht="14.25" customHeight="1">
      <c r="B655" s="68"/>
      <c r="C655" s="69"/>
      <c r="E655" s="69"/>
      <c r="F655" s="70"/>
      <c r="I655" s="69"/>
    </row>
    <row r="656" spans="2:9" ht="14.25" customHeight="1">
      <c r="B656" s="68"/>
      <c r="C656" s="69"/>
      <c r="E656" s="69"/>
      <c r="F656" s="70"/>
      <c r="I656" s="69"/>
    </row>
    <row r="657" spans="2:9" ht="14.25" customHeight="1">
      <c r="B657" s="68"/>
      <c r="C657" s="69"/>
      <c r="E657" s="69"/>
      <c r="F657" s="70"/>
      <c r="I657" s="69"/>
    </row>
    <row r="658" spans="2:9" ht="14.25" customHeight="1">
      <c r="B658" s="68"/>
      <c r="C658" s="69"/>
      <c r="E658" s="69"/>
      <c r="F658" s="70"/>
      <c r="I658" s="69"/>
    </row>
    <row r="659" spans="2:9" ht="14.25" customHeight="1">
      <c r="B659" s="68"/>
      <c r="C659" s="69"/>
      <c r="E659" s="69"/>
      <c r="F659" s="70"/>
      <c r="I659" s="69"/>
    </row>
    <row r="660" spans="2:9" ht="14.25" customHeight="1">
      <c r="B660" s="68"/>
      <c r="C660" s="69"/>
      <c r="E660" s="69"/>
      <c r="F660" s="70"/>
      <c r="I660" s="69"/>
    </row>
    <row r="661" spans="2:9" ht="14.25" customHeight="1">
      <c r="B661" s="68"/>
      <c r="C661" s="69"/>
      <c r="E661" s="69"/>
      <c r="F661" s="70"/>
      <c r="I661" s="69"/>
    </row>
    <row r="662" spans="2:9" ht="14.25" customHeight="1">
      <c r="B662" s="68"/>
      <c r="C662" s="69"/>
      <c r="E662" s="69"/>
      <c r="F662" s="70"/>
      <c r="I662" s="69"/>
    </row>
    <row r="663" spans="2:9" ht="14.25" customHeight="1">
      <c r="B663" s="68"/>
      <c r="C663" s="69"/>
      <c r="E663" s="69"/>
      <c r="F663" s="70"/>
      <c r="I663" s="69"/>
    </row>
    <row r="664" spans="2:9" ht="14.25" customHeight="1">
      <c r="B664" s="68"/>
      <c r="C664" s="69"/>
      <c r="E664" s="69"/>
      <c r="F664" s="70"/>
      <c r="I664" s="69"/>
    </row>
    <row r="665" spans="2:9" ht="14.25" customHeight="1">
      <c r="B665" s="68"/>
      <c r="C665" s="69"/>
      <c r="E665" s="69"/>
      <c r="F665" s="70"/>
      <c r="I665" s="69"/>
    </row>
    <row r="666" spans="2:9" ht="14.25" customHeight="1">
      <c r="B666" s="68"/>
      <c r="C666" s="69"/>
      <c r="E666" s="69"/>
      <c r="F666" s="70"/>
      <c r="I666" s="69"/>
    </row>
    <row r="667" spans="2:9" ht="14.25" customHeight="1">
      <c r="B667" s="68"/>
      <c r="C667" s="69"/>
      <c r="E667" s="69"/>
      <c r="F667" s="70"/>
      <c r="I667" s="69"/>
    </row>
    <row r="668" spans="2:9" ht="14.25" customHeight="1">
      <c r="B668" s="68"/>
      <c r="C668" s="69"/>
      <c r="E668" s="69"/>
      <c r="F668" s="70"/>
      <c r="I668" s="69"/>
    </row>
    <row r="669" spans="2:9" ht="14.25" customHeight="1">
      <c r="B669" s="68"/>
      <c r="C669" s="69"/>
      <c r="E669" s="69"/>
      <c r="F669" s="70"/>
      <c r="I669" s="69"/>
    </row>
    <row r="670" spans="2:9" ht="14.25" customHeight="1">
      <c r="B670" s="68"/>
      <c r="C670" s="69"/>
      <c r="E670" s="69"/>
      <c r="F670" s="70"/>
      <c r="I670" s="69"/>
    </row>
    <row r="671" spans="2:9" ht="14.25" customHeight="1">
      <c r="B671" s="68"/>
      <c r="C671" s="69"/>
      <c r="E671" s="69"/>
      <c r="F671" s="70"/>
      <c r="I671" s="69"/>
    </row>
    <row r="672" spans="2:9" ht="14.25" customHeight="1">
      <c r="B672" s="68"/>
      <c r="C672" s="69"/>
      <c r="E672" s="69"/>
      <c r="F672" s="70"/>
      <c r="I672" s="69"/>
    </row>
    <row r="673" spans="2:9" ht="14.25" customHeight="1">
      <c r="B673" s="68"/>
      <c r="C673" s="69"/>
      <c r="E673" s="69"/>
      <c r="F673" s="70"/>
      <c r="I673" s="69"/>
    </row>
    <row r="674" spans="2:9" ht="14.25" customHeight="1">
      <c r="B674" s="68"/>
      <c r="C674" s="69"/>
      <c r="E674" s="69"/>
      <c r="F674" s="70"/>
      <c r="I674" s="69"/>
    </row>
    <row r="675" spans="2:9" ht="14.25" customHeight="1">
      <c r="B675" s="68"/>
      <c r="C675" s="69"/>
      <c r="E675" s="69"/>
      <c r="F675" s="70"/>
      <c r="I675" s="69"/>
    </row>
    <row r="676" spans="2:9" ht="14.25" customHeight="1">
      <c r="B676" s="68"/>
      <c r="C676" s="69"/>
      <c r="E676" s="69"/>
      <c r="F676" s="70"/>
      <c r="I676" s="69"/>
    </row>
    <row r="677" spans="2:9" ht="14.25" customHeight="1">
      <c r="B677" s="68"/>
      <c r="C677" s="69"/>
      <c r="E677" s="69"/>
      <c r="F677" s="70"/>
      <c r="I677" s="69"/>
    </row>
    <row r="678" spans="2:9" ht="14.25" customHeight="1">
      <c r="B678" s="68"/>
      <c r="C678" s="69"/>
      <c r="E678" s="69"/>
      <c r="F678" s="70"/>
      <c r="I678" s="69"/>
    </row>
    <row r="679" spans="2:9" ht="14.25" customHeight="1">
      <c r="B679" s="68"/>
      <c r="C679" s="69"/>
      <c r="E679" s="69"/>
      <c r="F679" s="70"/>
      <c r="I679" s="69"/>
    </row>
    <row r="680" spans="2:9" ht="14.25" customHeight="1">
      <c r="B680" s="68"/>
      <c r="C680" s="69"/>
      <c r="E680" s="69"/>
      <c r="F680" s="70"/>
      <c r="I680" s="69"/>
    </row>
    <row r="681" spans="2:9" ht="14.25" customHeight="1">
      <c r="B681" s="68"/>
      <c r="C681" s="69"/>
      <c r="E681" s="69"/>
      <c r="F681" s="70"/>
      <c r="I681" s="69"/>
    </row>
    <row r="682" spans="2:9" ht="14.25" customHeight="1">
      <c r="B682" s="68"/>
      <c r="C682" s="69"/>
      <c r="E682" s="69"/>
      <c r="F682" s="70"/>
      <c r="I682" s="69"/>
    </row>
    <row r="683" spans="2:9" ht="14.25" customHeight="1">
      <c r="B683" s="68"/>
      <c r="C683" s="69"/>
      <c r="E683" s="69"/>
      <c r="F683" s="70"/>
      <c r="I683" s="69"/>
    </row>
    <row r="684" spans="2:9" ht="14.25" customHeight="1">
      <c r="B684" s="68"/>
      <c r="C684" s="69"/>
      <c r="E684" s="69"/>
      <c r="F684" s="70"/>
      <c r="I684" s="69"/>
    </row>
    <row r="685" spans="2:9" ht="14.25" customHeight="1">
      <c r="B685" s="68"/>
      <c r="C685" s="69"/>
      <c r="E685" s="69"/>
      <c r="F685" s="70"/>
      <c r="I685" s="69"/>
    </row>
    <row r="686" spans="2:9" ht="14.25" customHeight="1">
      <c r="B686" s="68"/>
      <c r="C686" s="69"/>
      <c r="E686" s="69"/>
      <c r="F686" s="70"/>
      <c r="I686" s="69"/>
    </row>
    <row r="687" spans="2:9" ht="14.25" customHeight="1">
      <c r="B687" s="68"/>
      <c r="C687" s="69"/>
      <c r="E687" s="69"/>
      <c r="F687" s="70"/>
      <c r="I687" s="69"/>
    </row>
    <row r="688" spans="2:9" ht="14.25" customHeight="1">
      <c r="B688" s="68"/>
      <c r="C688" s="69"/>
      <c r="E688" s="69"/>
      <c r="F688" s="70"/>
      <c r="I688" s="69"/>
    </row>
    <row r="689" spans="2:9" ht="14.25" customHeight="1">
      <c r="B689" s="68"/>
      <c r="C689" s="69"/>
      <c r="E689" s="69"/>
      <c r="F689" s="70"/>
      <c r="I689" s="69"/>
    </row>
    <row r="690" spans="2:9" ht="14.25" customHeight="1">
      <c r="B690" s="68"/>
      <c r="C690" s="69"/>
      <c r="E690" s="69"/>
      <c r="F690" s="70"/>
      <c r="I690" s="69"/>
    </row>
    <row r="691" spans="2:9" ht="14.25" customHeight="1">
      <c r="B691" s="68"/>
      <c r="C691" s="69"/>
      <c r="E691" s="69"/>
      <c r="F691" s="70"/>
      <c r="I691" s="69"/>
    </row>
    <row r="692" spans="2:9" ht="14.25" customHeight="1">
      <c r="B692" s="68"/>
      <c r="C692" s="69"/>
      <c r="E692" s="69"/>
      <c r="F692" s="70"/>
      <c r="I692" s="69"/>
    </row>
    <row r="693" spans="2:9" ht="14.25" customHeight="1">
      <c r="B693" s="68"/>
      <c r="C693" s="69"/>
      <c r="E693" s="69"/>
      <c r="F693" s="70"/>
      <c r="I693" s="69"/>
    </row>
    <row r="694" spans="2:9" ht="14.25" customHeight="1">
      <c r="B694" s="68"/>
      <c r="C694" s="69"/>
      <c r="E694" s="69"/>
      <c r="F694" s="70"/>
      <c r="I694" s="69"/>
    </row>
    <row r="695" spans="2:9" ht="14.25" customHeight="1">
      <c r="B695" s="68"/>
      <c r="C695" s="69"/>
      <c r="E695" s="69"/>
      <c r="F695" s="70"/>
      <c r="I695" s="69"/>
    </row>
    <row r="696" spans="2:9" ht="14.25" customHeight="1">
      <c r="B696" s="68"/>
      <c r="C696" s="69"/>
      <c r="E696" s="69"/>
      <c r="F696" s="70"/>
      <c r="I696" s="69"/>
    </row>
    <row r="697" spans="2:9" ht="14.25" customHeight="1">
      <c r="B697" s="68"/>
      <c r="C697" s="69"/>
      <c r="E697" s="69"/>
      <c r="F697" s="70"/>
      <c r="I697" s="69"/>
    </row>
    <row r="698" spans="2:9" ht="14.25" customHeight="1">
      <c r="B698" s="68"/>
      <c r="C698" s="69"/>
      <c r="E698" s="69"/>
      <c r="F698" s="70"/>
      <c r="I698" s="69"/>
    </row>
    <row r="699" spans="2:9" ht="14.25" customHeight="1">
      <c r="B699" s="68"/>
      <c r="C699" s="69"/>
      <c r="E699" s="69"/>
      <c r="F699" s="70"/>
      <c r="I699" s="69"/>
    </row>
    <row r="700" spans="2:9" ht="14.25" customHeight="1">
      <c r="B700" s="68"/>
      <c r="C700" s="69"/>
      <c r="E700" s="69"/>
      <c r="F700" s="70"/>
      <c r="I700" s="69"/>
    </row>
    <row r="701" spans="2:9" ht="14.25" customHeight="1">
      <c r="B701" s="68"/>
      <c r="C701" s="69"/>
      <c r="E701" s="69"/>
      <c r="F701" s="70"/>
      <c r="I701" s="69"/>
    </row>
    <row r="702" spans="2:9" ht="14.25" customHeight="1">
      <c r="B702" s="68"/>
      <c r="C702" s="69"/>
      <c r="E702" s="69"/>
      <c r="F702" s="70"/>
      <c r="I702" s="69"/>
    </row>
    <row r="703" spans="2:9" ht="14.25" customHeight="1">
      <c r="B703" s="68"/>
      <c r="C703" s="69"/>
      <c r="E703" s="69"/>
      <c r="F703" s="70"/>
      <c r="I703" s="69"/>
    </row>
    <row r="704" spans="2:9" ht="14.25" customHeight="1">
      <c r="B704" s="68"/>
      <c r="C704" s="69"/>
      <c r="E704" s="69"/>
      <c r="F704" s="70"/>
      <c r="I704" s="69"/>
    </row>
    <row r="705" spans="2:9" ht="14.25" customHeight="1">
      <c r="B705" s="68"/>
      <c r="C705" s="69"/>
      <c r="E705" s="69"/>
      <c r="F705" s="70"/>
      <c r="I705" s="69"/>
    </row>
    <row r="706" spans="2:9" ht="14.25" customHeight="1">
      <c r="B706" s="68"/>
      <c r="C706" s="69"/>
      <c r="E706" s="69"/>
      <c r="F706" s="70"/>
      <c r="I706" s="69"/>
    </row>
    <row r="707" spans="2:9" ht="14.25" customHeight="1">
      <c r="B707" s="68"/>
      <c r="C707" s="69"/>
      <c r="E707" s="69"/>
      <c r="F707" s="70"/>
      <c r="I707" s="69"/>
    </row>
    <row r="708" spans="2:9" ht="14.25" customHeight="1">
      <c r="B708" s="68"/>
      <c r="C708" s="69"/>
      <c r="E708" s="69"/>
      <c r="F708" s="70"/>
      <c r="I708" s="69"/>
    </row>
    <row r="709" spans="2:9" ht="14.25" customHeight="1">
      <c r="B709" s="68"/>
      <c r="C709" s="69"/>
      <c r="E709" s="69"/>
      <c r="F709" s="70"/>
      <c r="I709" s="69"/>
    </row>
    <row r="710" spans="2:9" ht="14.25" customHeight="1">
      <c r="B710" s="68"/>
      <c r="C710" s="69"/>
      <c r="E710" s="69"/>
      <c r="F710" s="70"/>
      <c r="I710" s="69"/>
    </row>
    <row r="711" spans="2:9" ht="14.25" customHeight="1">
      <c r="B711" s="68"/>
      <c r="C711" s="69"/>
      <c r="E711" s="69"/>
      <c r="F711" s="70"/>
      <c r="I711" s="69"/>
    </row>
    <row r="712" spans="2:9" ht="14.25" customHeight="1">
      <c r="B712" s="68"/>
      <c r="C712" s="69"/>
      <c r="E712" s="69"/>
      <c r="F712" s="70"/>
      <c r="I712" s="69"/>
    </row>
    <row r="713" spans="2:9" ht="14.25" customHeight="1">
      <c r="B713" s="68"/>
      <c r="C713" s="69"/>
      <c r="E713" s="69"/>
      <c r="F713" s="70"/>
      <c r="I713" s="69"/>
    </row>
    <row r="714" spans="2:9" ht="14.25" customHeight="1">
      <c r="B714" s="68"/>
      <c r="C714" s="69"/>
      <c r="E714" s="69"/>
      <c r="F714" s="70"/>
      <c r="I714" s="69"/>
    </row>
    <row r="715" spans="2:9" ht="14.25" customHeight="1">
      <c r="B715" s="68"/>
      <c r="C715" s="69"/>
      <c r="E715" s="69"/>
      <c r="F715" s="70"/>
      <c r="I715" s="69"/>
    </row>
    <row r="716" spans="2:9" ht="14.25" customHeight="1">
      <c r="B716" s="68"/>
      <c r="C716" s="69"/>
      <c r="E716" s="69"/>
      <c r="F716" s="70"/>
      <c r="I716" s="69"/>
    </row>
    <row r="717" spans="2:9" ht="14.25" customHeight="1">
      <c r="B717" s="68"/>
      <c r="C717" s="69"/>
      <c r="E717" s="69"/>
      <c r="F717" s="70"/>
      <c r="I717" s="69"/>
    </row>
    <row r="718" spans="2:9" ht="14.25" customHeight="1">
      <c r="B718" s="68"/>
      <c r="C718" s="69"/>
      <c r="E718" s="69"/>
      <c r="F718" s="70"/>
      <c r="I718" s="69"/>
    </row>
    <row r="719" spans="2:9" ht="14.25" customHeight="1">
      <c r="B719" s="68"/>
      <c r="C719" s="69"/>
      <c r="E719" s="69"/>
      <c r="F719" s="70"/>
      <c r="I719" s="69"/>
    </row>
    <row r="720" spans="2:9" ht="14.25" customHeight="1">
      <c r="B720" s="68"/>
      <c r="C720" s="69"/>
      <c r="E720" s="69"/>
      <c r="F720" s="70"/>
      <c r="I720" s="69"/>
    </row>
    <row r="721" spans="2:9" ht="14.25" customHeight="1">
      <c r="B721" s="68"/>
      <c r="C721" s="69"/>
      <c r="E721" s="69"/>
      <c r="F721" s="70"/>
      <c r="I721" s="69"/>
    </row>
    <row r="722" spans="2:9" ht="14.25" customHeight="1">
      <c r="B722" s="68"/>
      <c r="C722" s="69"/>
      <c r="E722" s="69"/>
      <c r="F722" s="70"/>
      <c r="I722" s="69"/>
    </row>
    <row r="723" spans="2:9" ht="14.25" customHeight="1">
      <c r="B723" s="68"/>
      <c r="C723" s="69"/>
      <c r="E723" s="69"/>
      <c r="F723" s="70"/>
      <c r="I723" s="69"/>
    </row>
    <row r="724" spans="2:9" ht="14.25" customHeight="1">
      <c r="B724" s="68"/>
      <c r="C724" s="69"/>
      <c r="E724" s="69"/>
      <c r="F724" s="70"/>
      <c r="I724" s="69"/>
    </row>
    <row r="725" spans="2:9" ht="14.25" customHeight="1">
      <c r="B725" s="68"/>
      <c r="C725" s="69"/>
      <c r="E725" s="69"/>
      <c r="F725" s="70"/>
      <c r="I725" s="69"/>
    </row>
    <row r="726" spans="2:9" ht="14.25" customHeight="1">
      <c r="B726" s="68"/>
      <c r="C726" s="69"/>
      <c r="E726" s="69"/>
      <c r="F726" s="70"/>
      <c r="I726" s="69"/>
    </row>
    <row r="727" spans="2:9" ht="14.25" customHeight="1">
      <c r="B727" s="68"/>
      <c r="C727" s="69"/>
      <c r="E727" s="69"/>
      <c r="F727" s="70"/>
      <c r="I727" s="69"/>
    </row>
    <row r="728" spans="2:9" ht="14.25" customHeight="1">
      <c r="B728" s="68"/>
      <c r="C728" s="69"/>
      <c r="E728" s="69"/>
      <c r="F728" s="70"/>
      <c r="I728" s="69"/>
    </row>
    <row r="729" spans="2:9" ht="14.25" customHeight="1">
      <c r="B729" s="68"/>
      <c r="C729" s="69"/>
      <c r="E729" s="69"/>
      <c r="F729" s="70"/>
      <c r="I729" s="69"/>
    </row>
    <row r="730" spans="2:9" ht="14.25" customHeight="1">
      <c r="B730" s="68"/>
      <c r="C730" s="69"/>
      <c r="E730" s="69"/>
      <c r="F730" s="70"/>
      <c r="I730" s="69"/>
    </row>
    <row r="731" spans="2:9" ht="14.25" customHeight="1">
      <c r="B731" s="68"/>
      <c r="C731" s="69"/>
      <c r="E731" s="69"/>
      <c r="F731" s="70"/>
      <c r="I731" s="69"/>
    </row>
    <row r="732" spans="2:9" ht="14.25" customHeight="1">
      <c r="B732" s="68"/>
      <c r="C732" s="69"/>
      <c r="E732" s="69"/>
      <c r="F732" s="70"/>
      <c r="I732" s="69"/>
    </row>
    <row r="733" spans="2:9" ht="14.25" customHeight="1">
      <c r="B733" s="68"/>
      <c r="C733" s="69"/>
      <c r="E733" s="69"/>
      <c r="F733" s="70"/>
      <c r="I733" s="69"/>
    </row>
    <row r="734" spans="2:9" ht="14.25" customHeight="1">
      <c r="B734" s="68"/>
      <c r="C734" s="69"/>
      <c r="E734" s="69"/>
      <c r="F734" s="70"/>
      <c r="I734" s="69"/>
    </row>
    <row r="735" spans="2:9" ht="14.25" customHeight="1">
      <c r="B735" s="68"/>
      <c r="C735" s="69"/>
      <c r="E735" s="69"/>
      <c r="F735" s="70"/>
      <c r="I735" s="69"/>
    </row>
    <row r="736" spans="2:9" ht="14.25" customHeight="1">
      <c r="B736" s="68"/>
      <c r="C736" s="69"/>
      <c r="E736" s="69"/>
      <c r="F736" s="70"/>
      <c r="I736" s="69"/>
    </row>
    <row r="737" spans="2:9" ht="14.25" customHeight="1">
      <c r="B737" s="68"/>
      <c r="C737" s="69"/>
      <c r="E737" s="69"/>
      <c r="F737" s="70"/>
      <c r="I737" s="69"/>
    </row>
    <row r="738" spans="2:9" ht="14.25" customHeight="1">
      <c r="B738" s="68"/>
      <c r="C738" s="69"/>
      <c r="E738" s="69"/>
      <c r="F738" s="70"/>
      <c r="I738" s="69"/>
    </row>
    <row r="739" spans="2:9" ht="14.25" customHeight="1">
      <c r="B739" s="68"/>
      <c r="C739" s="69"/>
      <c r="E739" s="69"/>
      <c r="F739" s="70"/>
      <c r="I739" s="69"/>
    </row>
    <row r="740" spans="2:9" ht="14.25" customHeight="1">
      <c r="B740" s="68"/>
      <c r="C740" s="69"/>
      <c r="E740" s="69"/>
      <c r="F740" s="70"/>
      <c r="I740" s="69"/>
    </row>
    <row r="741" spans="2:9" ht="14.25" customHeight="1">
      <c r="B741" s="68"/>
      <c r="C741" s="69"/>
      <c r="E741" s="69"/>
      <c r="F741" s="70"/>
      <c r="I741" s="69"/>
    </row>
    <row r="742" spans="2:9" ht="14.25" customHeight="1">
      <c r="B742" s="68"/>
      <c r="C742" s="69"/>
      <c r="E742" s="69"/>
      <c r="F742" s="70"/>
      <c r="I742" s="69"/>
    </row>
    <row r="743" spans="2:9" ht="14.25" customHeight="1">
      <c r="B743" s="68"/>
      <c r="C743" s="69"/>
      <c r="E743" s="69"/>
      <c r="F743" s="70"/>
      <c r="I743" s="69"/>
    </row>
    <row r="744" spans="2:9" ht="14.25" customHeight="1">
      <c r="B744" s="68"/>
      <c r="C744" s="69"/>
      <c r="E744" s="69"/>
      <c r="F744" s="70"/>
      <c r="I744" s="69"/>
    </row>
    <row r="745" spans="2:9" ht="14.25" customHeight="1">
      <c r="B745" s="68"/>
      <c r="C745" s="69"/>
      <c r="E745" s="69"/>
      <c r="F745" s="70"/>
      <c r="I745" s="69"/>
    </row>
    <row r="746" spans="2:9" ht="14.25" customHeight="1">
      <c r="B746" s="68"/>
      <c r="C746" s="69"/>
      <c r="E746" s="69"/>
      <c r="F746" s="70"/>
      <c r="I746" s="69"/>
    </row>
    <row r="747" spans="2:9" ht="14.25" customHeight="1">
      <c r="B747" s="68"/>
      <c r="C747" s="69"/>
      <c r="E747" s="69"/>
      <c r="F747" s="70"/>
      <c r="I747" s="69"/>
    </row>
    <row r="748" spans="2:9" ht="14.25" customHeight="1">
      <c r="B748" s="68"/>
      <c r="C748" s="69"/>
      <c r="E748" s="69"/>
      <c r="F748" s="70"/>
      <c r="I748" s="69"/>
    </row>
    <row r="749" spans="2:9" ht="14.25" customHeight="1">
      <c r="B749" s="68"/>
      <c r="C749" s="69"/>
      <c r="E749" s="69"/>
      <c r="F749" s="70"/>
      <c r="I749" s="69"/>
    </row>
    <row r="750" spans="2:9" ht="14.25" customHeight="1">
      <c r="B750" s="68"/>
      <c r="C750" s="69"/>
      <c r="E750" s="69"/>
      <c r="F750" s="70"/>
      <c r="I750" s="69"/>
    </row>
    <row r="751" spans="2:9" ht="14.25" customHeight="1">
      <c r="B751" s="68"/>
      <c r="C751" s="69"/>
      <c r="E751" s="69"/>
      <c r="F751" s="70"/>
      <c r="I751" s="69"/>
    </row>
    <row r="752" spans="2:9" ht="14.25" customHeight="1">
      <c r="B752" s="68"/>
      <c r="C752" s="69"/>
      <c r="E752" s="69"/>
      <c r="F752" s="70"/>
      <c r="I752" s="69"/>
    </row>
    <row r="753" spans="2:9" ht="14.25" customHeight="1">
      <c r="B753" s="68"/>
      <c r="C753" s="69"/>
      <c r="E753" s="69"/>
      <c r="F753" s="70"/>
      <c r="I753" s="69"/>
    </row>
    <row r="754" spans="2:9" ht="14.25" customHeight="1">
      <c r="B754" s="68"/>
      <c r="C754" s="69"/>
      <c r="E754" s="69"/>
      <c r="F754" s="70"/>
      <c r="I754" s="69"/>
    </row>
    <row r="755" spans="2:9" ht="14.25" customHeight="1">
      <c r="B755" s="68"/>
      <c r="C755" s="69"/>
      <c r="E755" s="69"/>
      <c r="F755" s="70"/>
      <c r="I755" s="69"/>
    </row>
    <row r="756" spans="2:9" ht="14.25" customHeight="1">
      <c r="B756" s="68"/>
      <c r="C756" s="69"/>
      <c r="E756" s="69"/>
      <c r="F756" s="70"/>
      <c r="I756" s="69"/>
    </row>
    <row r="757" spans="2:9" ht="14.25" customHeight="1">
      <c r="B757" s="68"/>
      <c r="C757" s="69"/>
      <c r="E757" s="69"/>
      <c r="F757" s="70"/>
      <c r="I757" s="69"/>
    </row>
    <row r="758" spans="2:9" ht="14.25" customHeight="1">
      <c r="B758" s="68"/>
      <c r="C758" s="69"/>
      <c r="E758" s="69"/>
      <c r="F758" s="70"/>
      <c r="I758" s="69"/>
    </row>
    <row r="759" spans="2:9" ht="14.25" customHeight="1">
      <c r="B759" s="68"/>
      <c r="C759" s="69"/>
      <c r="E759" s="69"/>
      <c r="F759" s="70"/>
      <c r="I759" s="69"/>
    </row>
    <row r="760" spans="2:9" ht="14.25" customHeight="1">
      <c r="B760" s="68"/>
      <c r="C760" s="69"/>
      <c r="E760" s="69"/>
      <c r="F760" s="70"/>
      <c r="I760" s="69"/>
    </row>
    <row r="761" spans="2:9" ht="14.25" customHeight="1">
      <c r="B761" s="68"/>
      <c r="C761" s="69"/>
      <c r="E761" s="69"/>
      <c r="F761" s="70"/>
      <c r="I761" s="69"/>
    </row>
    <row r="762" spans="2:9" ht="14.25" customHeight="1">
      <c r="B762" s="68"/>
      <c r="C762" s="69"/>
      <c r="E762" s="69"/>
      <c r="F762" s="70"/>
      <c r="I762" s="69"/>
    </row>
    <row r="763" spans="2:9" ht="14.25" customHeight="1">
      <c r="B763" s="68"/>
      <c r="C763" s="69"/>
      <c r="E763" s="69"/>
      <c r="F763" s="70"/>
      <c r="I763" s="69"/>
    </row>
    <row r="764" spans="2:9" ht="14.25" customHeight="1">
      <c r="B764" s="68"/>
      <c r="C764" s="69"/>
      <c r="E764" s="69"/>
      <c r="F764" s="70"/>
      <c r="I764" s="69"/>
    </row>
    <row r="765" spans="2:9" ht="14.25" customHeight="1">
      <c r="B765" s="68"/>
      <c r="C765" s="69"/>
      <c r="E765" s="69"/>
      <c r="F765" s="70"/>
      <c r="I765" s="69"/>
    </row>
    <row r="766" spans="2:9" ht="14.25" customHeight="1">
      <c r="B766" s="68"/>
      <c r="C766" s="69"/>
      <c r="E766" s="69"/>
      <c r="F766" s="70"/>
      <c r="I766" s="69"/>
    </row>
    <row r="767" spans="2:9" ht="14.25" customHeight="1">
      <c r="B767" s="68"/>
      <c r="C767" s="69"/>
      <c r="E767" s="69"/>
      <c r="F767" s="70"/>
      <c r="I767" s="69"/>
    </row>
    <row r="768" spans="2:9" ht="14.25" customHeight="1">
      <c r="B768" s="68"/>
      <c r="C768" s="69"/>
      <c r="E768" s="69"/>
      <c r="F768" s="70"/>
      <c r="I768" s="69"/>
    </row>
    <row r="769" spans="2:9" ht="14.25" customHeight="1">
      <c r="B769" s="68"/>
      <c r="C769" s="69"/>
      <c r="E769" s="69"/>
      <c r="F769" s="70"/>
      <c r="I769" s="69"/>
    </row>
    <row r="770" spans="2:9" ht="14.25" customHeight="1">
      <c r="B770" s="68"/>
      <c r="C770" s="69"/>
      <c r="E770" s="69"/>
      <c r="F770" s="70"/>
      <c r="I770" s="69"/>
    </row>
    <row r="771" spans="2:9" ht="14.25" customHeight="1">
      <c r="B771" s="68"/>
      <c r="C771" s="69"/>
      <c r="E771" s="69"/>
      <c r="F771" s="70"/>
      <c r="I771" s="69"/>
    </row>
    <row r="772" spans="2:9" ht="14.25" customHeight="1">
      <c r="B772" s="68"/>
      <c r="C772" s="69"/>
      <c r="E772" s="69"/>
      <c r="F772" s="70"/>
      <c r="I772" s="69"/>
    </row>
    <row r="773" spans="2:9" ht="14.25" customHeight="1">
      <c r="B773" s="68"/>
      <c r="C773" s="69"/>
      <c r="E773" s="69"/>
      <c r="F773" s="70"/>
      <c r="I773" s="69"/>
    </row>
    <row r="774" spans="2:9" ht="14.25" customHeight="1">
      <c r="B774" s="68"/>
      <c r="C774" s="69"/>
      <c r="E774" s="69"/>
      <c r="F774" s="70"/>
      <c r="I774" s="69"/>
    </row>
    <row r="775" spans="2:9" ht="14.25" customHeight="1">
      <c r="B775" s="68"/>
      <c r="C775" s="69"/>
      <c r="E775" s="69"/>
      <c r="F775" s="70"/>
      <c r="I775" s="69"/>
    </row>
    <row r="776" spans="2:9" ht="14.25" customHeight="1">
      <c r="B776" s="68"/>
      <c r="C776" s="69"/>
      <c r="E776" s="69"/>
      <c r="F776" s="70"/>
      <c r="I776" s="69"/>
    </row>
    <row r="777" spans="2:9" ht="14.25" customHeight="1">
      <c r="B777" s="68"/>
      <c r="C777" s="69"/>
      <c r="E777" s="69"/>
      <c r="F777" s="70"/>
      <c r="I777" s="69"/>
    </row>
    <row r="778" spans="2:9" ht="14.25" customHeight="1">
      <c r="B778" s="68"/>
      <c r="C778" s="69"/>
      <c r="E778" s="69"/>
      <c r="F778" s="70"/>
      <c r="I778" s="69"/>
    </row>
    <row r="779" spans="2:9" ht="14.25" customHeight="1">
      <c r="B779" s="68"/>
      <c r="C779" s="69"/>
      <c r="E779" s="69"/>
      <c r="F779" s="70"/>
      <c r="I779" s="69"/>
    </row>
    <row r="780" spans="2:9" ht="14.25" customHeight="1">
      <c r="B780" s="68"/>
      <c r="C780" s="69"/>
      <c r="E780" s="69"/>
      <c r="F780" s="70"/>
      <c r="I780" s="69"/>
    </row>
    <row r="781" spans="2:9" ht="14.25" customHeight="1">
      <c r="B781" s="68"/>
      <c r="C781" s="69"/>
      <c r="E781" s="69"/>
      <c r="F781" s="70"/>
      <c r="I781" s="69"/>
    </row>
    <row r="782" spans="2:9" ht="14.25" customHeight="1">
      <c r="B782" s="68"/>
      <c r="C782" s="69"/>
      <c r="E782" s="69"/>
      <c r="F782" s="70"/>
      <c r="I782" s="69"/>
    </row>
    <row r="783" spans="2:9" ht="14.25" customHeight="1">
      <c r="B783" s="68"/>
      <c r="C783" s="69"/>
      <c r="E783" s="69"/>
      <c r="F783" s="70"/>
      <c r="I783" s="69"/>
    </row>
    <row r="784" spans="2:9" ht="14.25" customHeight="1">
      <c r="B784" s="68"/>
      <c r="C784" s="69"/>
      <c r="E784" s="69"/>
      <c r="F784" s="70"/>
      <c r="I784" s="69"/>
    </row>
    <row r="785" spans="2:9" ht="14.25" customHeight="1">
      <c r="B785" s="68"/>
      <c r="C785" s="69"/>
      <c r="E785" s="69"/>
      <c r="F785" s="70"/>
      <c r="I785" s="69"/>
    </row>
    <row r="786" spans="2:9" ht="14.25" customHeight="1">
      <c r="B786" s="68"/>
      <c r="C786" s="69"/>
      <c r="E786" s="69"/>
      <c r="F786" s="70"/>
      <c r="I786" s="69"/>
    </row>
    <row r="787" spans="2:9" ht="14.25" customHeight="1">
      <c r="B787" s="68"/>
      <c r="C787" s="69"/>
      <c r="E787" s="69"/>
      <c r="F787" s="70"/>
      <c r="I787" s="69"/>
    </row>
    <row r="788" spans="2:9" ht="14.25" customHeight="1">
      <c r="B788" s="68"/>
      <c r="C788" s="69"/>
      <c r="E788" s="69"/>
      <c r="F788" s="70"/>
      <c r="I788" s="69"/>
    </row>
    <row r="789" spans="2:9" ht="14.25" customHeight="1">
      <c r="B789" s="68"/>
      <c r="C789" s="69"/>
      <c r="E789" s="69"/>
      <c r="F789" s="70"/>
      <c r="I789" s="69"/>
    </row>
    <row r="790" spans="2:9" ht="14.25" customHeight="1">
      <c r="B790" s="68"/>
      <c r="C790" s="69"/>
      <c r="E790" s="69"/>
      <c r="F790" s="70"/>
      <c r="I790" s="69"/>
    </row>
    <row r="791" spans="2:9" ht="14.25" customHeight="1">
      <c r="B791" s="68"/>
      <c r="C791" s="69"/>
      <c r="E791" s="69"/>
      <c r="F791" s="70"/>
      <c r="I791" s="69"/>
    </row>
    <row r="792" spans="2:9" ht="14.25" customHeight="1">
      <c r="B792" s="68"/>
      <c r="C792" s="69"/>
      <c r="E792" s="69"/>
      <c r="F792" s="70"/>
      <c r="I792" s="69"/>
    </row>
    <row r="793" spans="2:9" ht="14.25" customHeight="1">
      <c r="B793" s="68"/>
      <c r="C793" s="69"/>
      <c r="E793" s="69"/>
      <c r="F793" s="70"/>
      <c r="I793" s="69"/>
    </row>
    <row r="794" spans="2:9" ht="14.25" customHeight="1">
      <c r="B794" s="68"/>
      <c r="C794" s="69"/>
      <c r="E794" s="69"/>
      <c r="F794" s="70"/>
      <c r="I794" s="69"/>
    </row>
    <row r="795" spans="2:9" ht="14.25" customHeight="1">
      <c r="B795" s="68"/>
      <c r="C795" s="69"/>
      <c r="E795" s="69"/>
      <c r="F795" s="70"/>
      <c r="I795" s="69"/>
    </row>
    <row r="796" spans="2:9" ht="14.25" customHeight="1">
      <c r="B796" s="68"/>
      <c r="C796" s="69"/>
      <c r="E796" s="69"/>
      <c r="F796" s="70"/>
      <c r="I796" s="69"/>
    </row>
    <row r="797" spans="2:9" ht="14.25" customHeight="1">
      <c r="B797" s="68"/>
      <c r="C797" s="69"/>
      <c r="E797" s="69"/>
      <c r="F797" s="70"/>
      <c r="I797" s="69"/>
    </row>
    <row r="798" spans="2:9" ht="14.25" customHeight="1">
      <c r="B798" s="68"/>
      <c r="C798" s="69"/>
      <c r="E798" s="69"/>
      <c r="F798" s="70"/>
      <c r="I798" s="69"/>
    </row>
    <row r="799" spans="2:9" ht="14.25" customHeight="1">
      <c r="B799" s="68"/>
      <c r="C799" s="69"/>
      <c r="E799" s="69"/>
      <c r="F799" s="70"/>
      <c r="I799" s="69"/>
    </row>
    <row r="800" spans="2:9" ht="14.25" customHeight="1">
      <c r="B800" s="68"/>
      <c r="C800" s="69"/>
      <c r="E800" s="69"/>
      <c r="F800" s="70"/>
      <c r="I800" s="69"/>
    </row>
    <row r="801" spans="2:9" ht="14.25" customHeight="1">
      <c r="B801" s="68"/>
      <c r="C801" s="69"/>
      <c r="E801" s="69"/>
      <c r="F801" s="70"/>
      <c r="I801" s="69"/>
    </row>
    <row r="802" spans="2:9" ht="14.25" customHeight="1">
      <c r="B802" s="68"/>
      <c r="C802" s="69"/>
      <c r="E802" s="69"/>
      <c r="F802" s="70"/>
      <c r="I802" s="69"/>
    </row>
    <row r="803" spans="2:9" ht="14.25" customHeight="1">
      <c r="B803" s="68"/>
      <c r="C803" s="69"/>
      <c r="E803" s="69"/>
      <c r="F803" s="70"/>
      <c r="I803" s="69"/>
    </row>
    <row r="804" spans="2:9" ht="14.25" customHeight="1">
      <c r="B804" s="68"/>
      <c r="C804" s="69"/>
      <c r="E804" s="69"/>
      <c r="F804" s="70"/>
      <c r="I804" s="69"/>
    </row>
    <row r="805" spans="2:9" ht="14.25" customHeight="1">
      <c r="B805" s="68"/>
      <c r="C805" s="69"/>
      <c r="E805" s="69"/>
      <c r="F805" s="70"/>
      <c r="I805" s="69"/>
    </row>
    <row r="806" spans="2:9" ht="14.25" customHeight="1">
      <c r="B806" s="68"/>
      <c r="C806" s="69"/>
      <c r="E806" s="69"/>
      <c r="F806" s="70"/>
      <c r="I806" s="69"/>
    </row>
    <row r="807" spans="2:9" ht="14.25" customHeight="1">
      <c r="B807" s="68"/>
      <c r="C807" s="69"/>
      <c r="E807" s="69"/>
      <c r="F807" s="70"/>
      <c r="I807" s="69"/>
    </row>
    <row r="808" spans="2:9" ht="14.25" customHeight="1">
      <c r="B808" s="68"/>
      <c r="C808" s="69"/>
      <c r="E808" s="69"/>
      <c r="F808" s="70"/>
      <c r="I808" s="69"/>
    </row>
    <row r="809" spans="2:9" ht="14.25" customHeight="1">
      <c r="B809" s="68"/>
      <c r="C809" s="69"/>
      <c r="E809" s="69"/>
      <c r="F809" s="70"/>
      <c r="I809" s="69"/>
    </row>
    <row r="810" spans="2:9" ht="14.25" customHeight="1">
      <c r="B810" s="68"/>
      <c r="C810" s="69"/>
      <c r="E810" s="69"/>
      <c r="F810" s="70"/>
      <c r="I810" s="69"/>
    </row>
    <row r="811" spans="2:9" ht="14.25" customHeight="1">
      <c r="B811" s="68"/>
      <c r="C811" s="69"/>
      <c r="E811" s="69"/>
      <c r="F811" s="70"/>
      <c r="I811" s="69"/>
    </row>
    <row r="812" spans="2:9" ht="14.25" customHeight="1">
      <c r="B812" s="68"/>
      <c r="C812" s="69"/>
      <c r="E812" s="69"/>
      <c r="F812" s="70"/>
      <c r="I812" s="69"/>
    </row>
    <row r="813" spans="2:9" ht="14.25" customHeight="1">
      <c r="B813" s="68"/>
      <c r="C813" s="69"/>
      <c r="E813" s="69"/>
      <c r="F813" s="70"/>
      <c r="I813" s="69"/>
    </row>
    <row r="814" spans="2:9" ht="14.25" customHeight="1">
      <c r="B814" s="68"/>
      <c r="C814" s="69"/>
      <c r="E814" s="69"/>
      <c r="F814" s="70"/>
      <c r="I814" s="69"/>
    </row>
    <row r="815" spans="2:9" ht="14.25" customHeight="1">
      <c r="B815" s="68"/>
      <c r="C815" s="69"/>
      <c r="E815" s="69"/>
      <c r="F815" s="70"/>
      <c r="I815" s="69"/>
    </row>
    <row r="816" spans="2:9" ht="14.25" customHeight="1">
      <c r="B816" s="68"/>
      <c r="C816" s="69"/>
      <c r="E816" s="69"/>
      <c r="F816" s="70"/>
      <c r="I816" s="69"/>
    </row>
    <row r="817" spans="2:9" ht="14.25" customHeight="1">
      <c r="B817" s="68"/>
      <c r="C817" s="69"/>
      <c r="E817" s="69"/>
      <c r="F817" s="70"/>
      <c r="I817" s="69"/>
    </row>
    <row r="818" spans="2:9" ht="14.25" customHeight="1">
      <c r="B818" s="68"/>
      <c r="C818" s="69"/>
      <c r="E818" s="69"/>
      <c r="F818" s="70"/>
      <c r="I818" s="69"/>
    </row>
    <row r="819" spans="2:9" ht="14.25" customHeight="1">
      <c r="B819" s="68"/>
      <c r="C819" s="69"/>
      <c r="E819" s="69"/>
      <c r="F819" s="70"/>
      <c r="I819" s="69"/>
    </row>
    <row r="820" spans="2:9" ht="14.25" customHeight="1">
      <c r="B820" s="68"/>
      <c r="C820" s="69"/>
      <c r="E820" s="69"/>
      <c r="F820" s="70"/>
      <c r="I820" s="69"/>
    </row>
    <row r="821" spans="2:9" ht="14.25" customHeight="1">
      <c r="B821" s="68"/>
      <c r="C821" s="69"/>
      <c r="E821" s="69"/>
      <c r="F821" s="70"/>
      <c r="I821" s="69"/>
    </row>
    <row r="822" spans="2:9" ht="14.25" customHeight="1">
      <c r="B822" s="68"/>
      <c r="C822" s="69"/>
      <c r="E822" s="69"/>
      <c r="F822" s="70"/>
      <c r="I822" s="69"/>
    </row>
    <row r="823" spans="2:9" ht="14.25" customHeight="1">
      <c r="B823" s="68"/>
      <c r="C823" s="69"/>
      <c r="E823" s="69"/>
      <c r="F823" s="70"/>
      <c r="I823" s="69"/>
    </row>
    <row r="824" spans="2:9" ht="14.25" customHeight="1">
      <c r="B824" s="68"/>
      <c r="C824" s="69"/>
      <c r="E824" s="69"/>
      <c r="F824" s="70"/>
      <c r="I824" s="69"/>
    </row>
    <row r="825" spans="2:9" ht="14.25" customHeight="1">
      <c r="B825" s="68"/>
      <c r="C825" s="69"/>
      <c r="E825" s="69"/>
      <c r="F825" s="70"/>
      <c r="I825" s="69"/>
    </row>
    <row r="826" spans="2:9" ht="14.25" customHeight="1">
      <c r="B826" s="68"/>
      <c r="C826" s="69"/>
      <c r="E826" s="69"/>
      <c r="F826" s="70"/>
      <c r="I826" s="69"/>
    </row>
    <row r="827" spans="2:9" ht="14.25" customHeight="1">
      <c r="B827" s="68"/>
      <c r="C827" s="69"/>
      <c r="E827" s="69"/>
      <c r="F827" s="70"/>
      <c r="I827" s="69"/>
    </row>
    <row r="828" spans="2:9" ht="14.25" customHeight="1">
      <c r="B828" s="68"/>
      <c r="C828" s="69"/>
      <c r="E828" s="69"/>
      <c r="F828" s="70"/>
      <c r="I828" s="69"/>
    </row>
    <row r="829" spans="2:9" ht="14.25" customHeight="1">
      <c r="B829" s="68"/>
      <c r="C829" s="69"/>
      <c r="E829" s="69"/>
      <c r="F829" s="70"/>
      <c r="I829" s="69"/>
    </row>
    <row r="830" spans="2:9" ht="14.25" customHeight="1">
      <c r="B830" s="68"/>
      <c r="C830" s="69"/>
      <c r="E830" s="69"/>
      <c r="F830" s="70"/>
      <c r="I830" s="69"/>
    </row>
    <row r="831" spans="2:9" ht="14.25" customHeight="1">
      <c r="B831" s="68"/>
      <c r="C831" s="69"/>
      <c r="E831" s="69"/>
      <c r="F831" s="70"/>
      <c r="I831" s="69"/>
    </row>
    <row r="832" spans="2:9" ht="14.25" customHeight="1">
      <c r="B832" s="68"/>
      <c r="C832" s="69"/>
      <c r="E832" s="69"/>
      <c r="F832" s="70"/>
      <c r="I832" s="69"/>
    </row>
    <row r="833" spans="2:9" ht="14.25" customHeight="1">
      <c r="B833" s="68"/>
      <c r="C833" s="69"/>
      <c r="E833" s="69"/>
      <c r="F833" s="70"/>
      <c r="I833" s="69"/>
    </row>
    <row r="834" spans="2:9" ht="14.25" customHeight="1">
      <c r="B834" s="68"/>
      <c r="C834" s="69"/>
      <c r="E834" s="69"/>
      <c r="F834" s="70"/>
      <c r="I834" s="69"/>
    </row>
    <row r="835" spans="2:9" ht="14.25" customHeight="1">
      <c r="B835" s="68"/>
      <c r="C835" s="69"/>
      <c r="E835" s="69"/>
      <c r="F835" s="70"/>
      <c r="I835" s="69"/>
    </row>
    <row r="836" spans="2:9" ht="14.25" customHeight="1">
      <c r="B836" s="68"/>
      <c r="C836" s="69"/>
      <c r="E836" s="69"/>
      <c r="F836" s="70"/>
      <c r="I836" s="69"/>
    </row>
    <row r="837" spans="2:9" ht="14.25" customHeight="1">
      <c r="B837" s="68"/>
      <c r="C837" s="69"/>
      <c r="E837" s="69"/>
      <c r="F837" s="70"/>
      <c r="I837" s="69"/>
    </row>
    <row r="838" spans="2:9" ht="14.25" customHeight="1">
      <c r="B838" s="68"/>
      <c r="C838" s="69"/>
      <c r="E838" s="69"/>
      <c r="F838" s="70"/>
      <c r="I838" s="69"/>
    </row>
    <row r="839" spans="2:9" ht="14.25" customHeight="1">
      <c r="B839" s="68"/>
      <c r="C839" s="69"/>
      <c r="E839" s="69"/>
      <c r="F839" s="70"/>
      <c r="I839" s="69"/>
    </row>
    <row r="840" spans="2:9" ht="14.25" customHeight="1">
      <c r="B840" s="68"/>
      <c r="C840" s="69"/>
      <c r="E840" s="69"/>
      <c r="F840" s="70"/>
      <c r="I840" s="69"/>
    </row>
    <row r="841" spans="2:9" ht="14.25" customHeight="1">
      <c r="B841" s="68"/>
      <c r="C841" s="69"/>
      <c r="E841" s="69"/>
      <c r="F841" s="70"/>
      <c r="I841" s="69"/>
    </row>
    <row r="842" spans="2:9" ht="14.25" customHeight="1">
      <c r="B842" s="68"/>
      <c r="C842" s="69"/>
      <c r="E842" s="69"/>
      <c r="F842" s="70"/>
      <c r="I842" s="69"/>
    </row>
    <row r="843" spans="2:9" ht="14.25" customHeight="1">
      <c r="B843" s="68"/>
      <c r="C843" s="69"/>
      <c r="E843" s="69"/>
      <c r="F843" s="70"/>
      <c r="I843" s="69"/>
    </row>
    <row r="844" spans="2:9" ht="14.25" customHeight="1">
      <c r="B844" s="68"/>
      <c r="C844" s="69"/>
      <c r="E844" s="69"/>
      <c r="F844" s="70"/>
      <c r="I844" s="69"/>
    </row>
    <row r="845" spans="2:9" ht="14.25" customHeight="1">
      <c r="B845" s="68"/>
      <c r="C845" s="69"/>
      <c r="E845" s="69"/>
      <c r="F845" s="70"/>
      <c r="I845" s="69"/>
    </row>
    <row r="846" spans="2:9" ht="14.25" customHeight="1">
      <c r="B846" s="68"/>
      <c r="C846" s="69"/>
      <c r="E846" s="69"/>
      <c r="F846" s="70"/>
      <c r="I846" s="69"/>
    </row>
    <row r="847" spans="2:9" ht="14.25" customHeight="1">
      <c r="B847" s="68"/>
      <c r="C847" s="69"/>
      <c r="E847" s="69"/>
      <c r="F847" s="70"/>
      <c r="I847" s="69"/>
    </row>
    <row r="848" spans="2:9" ht="14.25" customHeight="1">
      <c r="B848" s="68"/>
      <c r="C848" s="69"/>
      <c r="E848" s="69"/>
      <c r="F848" s="70"/>
      <c r="I848" s="69"/>
    </row>
    <row r="849" spans="2:9" ht="14.25" customHeight="1">
      <c r="B849" s="68"/>
      <c r="C849" s="69"/>
      <c r="E849" s="69"/>
      <c r="F849" s="70"/>
      <c r="I849" s="69"/>
    </row>
    <row r="850" spans="2:9" ht="14.25" customHeight="1">
      <c r="B850" s="68"/>
      <c r="C850" s="69"/>
      <c r="E850" s="69"/>
      <c r="F850" s="70"/>
      <c r="I850" s="69"/>
    </row>
    <row r="851" spans="2:9" ht="14.25" customHeight="1">
      <c r="B851" s="68"/>
      <c r="C851" s="69"/>
      <c r="E851" s="69"/>
      <c r="F851" s="70"/>
      <c r="I851" s="69"/>
    </row>
    <row r="852" spans="2:9" ht="14.25" customHeight="1">
      <c r="B852" s="68"/>
      <c r="C852" s="69"/>
      <c r="E852" s="69"/>
      <c r="F852" s="70"/>
      <c r="I852" s="69"/>
    </row>
    <row r="853" spans="2:9" ht="14.25" customHeight="1">
      <c r="B853" s="68"/>
      <c r="C853" s="69"/>
      <c r="E853" s="69"/>
      <c r="F853" s="70"/>
      <c r="I853" s="69"/>
    </row>
    <row r="854" spans="2:9" ht="14.25" customHeight="1">
      <c r="B854" s="68"/>
      <c r="C854" s="69"/>
      <c r="E854" s="69"/>
      <c r="F854" s="70"/>
      <c r="I854" s="69"/>
    </row>
    <row r="855" spans="2:9" ht="14.25" customHeight="1">
      <c r="B855" s="68"/>
      <c r="C855" s="69"/>
      <c r="E855" s="69"/>
      <c r="F855" s="70"/>
      <c r="I855" s="69"/>
    </row>
    <row r="856" spans="2:9" ht="14.25" customHeight="1">
      <c r="B856" s="68"/>
      <c r="C856" s="69"/>
      <c r="E856" s="69"/>
      <c r="F856" s="70"/>
      <c r="I856" s="69"/>
    </row>
    <row r="857" spans="2:9" ht="14.25" customHeight="1">
      <c r="B857" s="68"/>
      <c r="C857" s="69"/>
      <c r="E857" s="69"/>
      <c r="F857" s="70"/>
      <c r="I857" s="69"/>
    </row>
    <row r="858" spans="2:9" ht="14.25" customHeight="1">
      <c r="B858" s="68"/>
      <c r="C858" s="69"/>
      <c r="E858" s="69"/>
      <c r="F858" s="70"/>
      <c r="I858" s="69"/>
    </row>
    <row r="859" spans="2:9" ht="14.25" customHeight="1">
      <c r="B859" s="68"/>
      <c r="C859" s="69"/>
      <c r="E859" s="69"/>
      <c r="F859" s="70"/>
      <c r="I859" s="69"/>
    </row>
    <row r="860" spans="2:9" ht="14.25" customHeight="1">
      <c r="B860" s="68"/>
      <c r="C860" s="69"/>
      <c r="E860" s="69"/>
      <c r="F860" s="70"/>
      <c r="I860" s="69"/>
    </row>
    <row r="861" spans="2:9" ht="14.25" customHeight="1">
      <c r="B861" s="68"/>
      <c r="C861" s="69"/>
      <c r="E861" s="69"/>
      <c r="F861" s="70"/>
      <c r="I861" s="69"/>
    </row>
    <row r="862" spans="2:9" ht="14.25" customHeight="1">
      <c r="B862" s="68"/>
      <c r="C862" s="69"/>
      <c r="E862" s="69"/>
      <c r="F862" s="70"/>
      <c r="I862" s="69"/>
    </row>
    <row r="863" spans="2:9" ht="14.25" customHeight="1">
      <c r="B863" s="68"/>
      <c r="C863" s="69"/>
      <c r="E863" s="69"/>
      <c r="F863" s="70"/>
      <c r="I863" s="69"/>
    </row>
    <row r="864" spans="2:9" ht="14.25" customHeight="1">
      <c r="B864" s="68"/>
      <c r="C864" s="69"/>
      <c r="E864" s="69"/>
      <c r="F864" s="70"/>
      <c r="I864" s="69"/>
    </row>
    <row r="865" spans="2:9" ht="14.25" customHeight="1">
      <c r="B865" s="68"/>
      <c r="C865" s="69"/>
      <c r="E865" s="69"/>
      <c r="F865" s="70"/>
      <c r="I865" s="69"/>
    </row>
    <row r="866" spans="2:9" ht="14.25" customHeight="1">
      <c r="B866" s="68"/>
      <c r="C866" s="69"/>
      <c r="E866" s="69"/>
      <c r="F866" s="70"/>
      <c r="I866" s="69"/>
    </row>
    <row r="867" spans="2:9" ht="14.25" customHeight="1">
      <c r="B867" s="68"/>
      <c r="C867" s="69"/>
      <c r="E867" s="69"/>
      <c r="F867" s="70"/>
      <c r="I867" s="69"/>
    </row>
    <row r="868" spans="2:9" ht="14.25" customHeight="1">
      <c r="B868" s="68"/>
      <c r="C868" s="69"/>
      <c r="E868" s="69"/>
      <c r="F868" s="70"/>
      <c r="I868" s="69"/>
    </row>
    <row r="869" spans="2:9" ht="14.25" customHeight="1">
      <c r="B869" s="68"/>
      <c r="C869" s="69"/>
      <c r="E869" s="69"/>
      <c r="F869" s="70"/>
      <c r="I869" s="69"/>
    </row>
    <row r="870" spans="2:9" ht="14.25" customHeight="1">
      <c r="B870" s="68"/>
      <c r="C870" s="69"/>
      <c r="E870" s="69"/>
      <c r="F870" s="70"/>
      <c r="I870" s="69"/>
    </row>
    <row r="871" spans="2:9" ht="14.25" customHeight="1">
      <c r="B871" s="68"/>
      <c r="C871" s="69"/>
      <c r="E871" s="69"/>
      <c r="F871" s="70"/>
      <c r="I871" s="69"/>
    </row>
    <row r="872" spans="2:9" ht="14.25" customHeight="1">
      <c r="B872" s="68"/>
      <c r="C872" s="69"/>
      <c r="E872" s="69"/>
      <c r="F872" s="70"/>
      <c r="I872" s="69"/>
    </row>
    <row r="873" spans="2:9" ht="14.25" customHeight="1">
      <c r="B873" s="68"/>
      <c r="C873" s="69"/>
      <c r="E873" s="69"/>
      <c r="F873" s="70"/>
      <c r="I873" s="69"/>
    </row>
    <row r="874" spans="2:9" ht="14.25" customHeight="1">
      <c r="B874" s="68"/>
      <c r="C874" s="69"/>
      <c r="E874" s="69"/>
      <c r="F874" s="70"/>
      <c r="I874" s="69"/>
    </row>
    <row r="875" spans="2:9" ht="14.25" customHeight="1">
      <c r="B875" s="68"/>
      <c r="C875" s="69"/>
      <c r="E875" s="69"/>
      <c r="F875" s="70"/>
      <c r="I875" s="69"/>
    </row>
    <row r="876" spans="2:9" ht="14.25" customHeight="1">
      <c r="B876" s="68"/>
      <c r="C876" s="69"/>
      <c r="E876" s="69"/>
      <c r="F876" s="70"/>
      <c r="I876" s="69"/>
    </row>
    <row r="877" spans="2:9" ht="14.25" customHeight="1">
      <c r="B877" s="68"/>
      <c r="C877" s="69"/>
      <c r="E877" s="69"/>
      <c r="F877" s="70"/>
      <c r="I877" s="69"/>
    </row>
    <row r="878" spans="2:9" ht="14.25" customHeight="1">
      <c r="B878" s="68"/>
      <c r="C878" s="69"/>
      <c r="E878" s="69"/>
      <c r="F878" s="70"/>
      <c r="I878" s="69"/>
    </row>
    <row r="879" spans="2:9" ht="14.25" customHeight="1">
      <c r="B879" s="68"/>
      <c r="C879" s="69"/>
      <c r="E879" s="69"/>
      <c r="F879" s="70"/>
      <c r="I879" s="69"/>
    </row>
    <row r="880" spans="2:9" ht="14.25" customHeight="1">
      <c r="B880" s="68"/>
      <c r="C880" s="69"/>
      <c r="E880" s="69"/>
      <c r="F880" s="70"/>
      <c r="I880" s="69"/>
    </row>
    <row r="881" spans="2:9" ht="14.25" customHeight="1">
      <c r="B881" s="68"/>
      <c r="C881" s="69"/>
      <c r="E881" s="69"/>
      <c r="F881" s="70"/>
      <c r="I881" s="69"/>
    </row>
    <row r="882" spans="2:9" ht="14.25" customHeight="1">
      <c r="B882" s="68"/>
      <c r="C882" s="69"/>
      <c r="E882" s="69"/>
      <c r="F882" s="70"/>
      <c r="I882" s="69"/>
    </row>
    <row r="883" spans="2:9" ht="14.25" customHeight="1">
      <c r="B883" s="68"/>
      <c r="C883" s="69"/>
      <c r="E883" s="69"/>
      <c r="F883" s="70"/>
      <c r="I883" s="69"/>
    </row>
    <row r="884" spans="2:9" ht="14.25" customHeight="1">
      <c r="B884" s="68"/>
      <c r="C884" s="69"/>
      <c r="E884" s="69"/>
      <c r="F884" s="70"/>
      <c r="I884" s="69"/>
    </row>
    <row r="885" spans="2:9" ht="14.25" customHeight="1">
      <c r="B885" s="68"/>
      <c r="C885" s="69"/>
      <c r="E885" s="69"/>
      <c r="F885" s="70"/>
      <c r="I885" s="69"/>
    </row>
    <row r="886" spans="2:9" ht="14.25" customHeight="1">
      <c r="B886" s="68"/>
      <c r="C886" s="69"/>
      <c r="E886" s="69"/>
      <c r="F886" s="70"/>
      <c r="I886" s="69"/>
    </row>
    <row r="887" spans="2:9" ht="14.25" customHeight="1">
      <c r="B887" s="68"/>
      <c r="C887" s="69"/>
      <c r="E887" s="69"/>
      <c r="F887" s="70"/>
      <c r="I887" s="69"/>
    </row>
    <row r="888" spans="2:9" ht="14.25" customHeight="1">
      <c r="B888" s="68"/>
      <c r="C888" s="69"/>
      <c r="E888" s="69"/>
      <c r="F888" s="70"/>
      <c r="I888" s="69"/>
    </row>
    <row r="889" spans="2:9" ht="14.25" customHeight="1">
      <c r="B889" s="68"/>
      <c r="C889" s="69"/>
      <c r="E889" s="69"/>
      <c r="F889" s="70"/>
      <c r="I889" s="69"/>
    </row>
    <row r="890" spans="2:9" ht="14.25" customHeight="1">
      <c r="B890" s="68"/>
      <c r="C890" s="69"/>
      <c r="E890" s="69"/>
      <c r="F890" s="70"/>
      <c r="I890" s="69"/>
    </row>
    <row r="891" spans="2:9" ht="14.25" customHeight="1">
      <c r="B891" s="68"/>
      <c r="C891" s="69"/>
      <c r="E891" s="69"/>
      <c r="F891" s="70"/>
      <c r="I891" s="69"/>
    </row>
    <row r="892" spans="2:9" ht="14.25" customHeight="1">
      <c r="B892" s="68"/>
      <c r="C892" s="69"/>
      <c r="E892" s="69"/>
      <c r="F892" s="70"/>
      <c r="I892" s="69"/>
    </row>
    <row r="893" spans="2:9" ht="14.25" customHeight="1">
      <c r="B893" s="68"/>
      <c r="C893" s="69"/>
      <c r="E893" s="69"/>
      <c r="F893" s="70"/>
      <c r="I893" s="69"/>
    </row>
    <row r="894" spans="2:9" ht="14.25" customHeight="1">
      <c r="B894" s="68"/>
      <c r="C894" s="69"/>
      <c r="E894" s="69"/>
      <c r="F894" s="70"/>
      <c r="I894" s="69"/>
    </row>
    <row r="895" spans="2:9" ht="14.25" customHeight="1">
      <c r="B895" s="68"/>
      <c r="C895" s="69"/>
      <c r="E895" s="69"/>
      <c r="F895" s="70"/>
      <c r="I895" s="69"/>
    </row>
    <row r="896" spans="2:9" ht="14.25" customHeight="1">
      <c r="B896" s="68"/>
      <c r="C896" s="69"/>
      <c r="E896" s="69"/>
      <c r="F896" s="70"/>
      <c r="I896" s="69"/>
    </row>
    <row r="897" spans="2:9" ht="14.25" customHeight="1">
      <c r="B897" s="68"/>
      <c r="C897" s="69"/>
      <c r="E897" s="69"/>
      <c r="F897" s="70"/>
      <c r="I897" s="69"/>
    </row>
    <row r="898" spans="2:9" ht="14.25" customHeight="1">
      <c r="B898" s="68"/>
      <c r="C898" s="69"/>
      <c r="E898" s="69"/>
      <c r="F898" s="70"/>
      <c r="I898" s="69"/>
    </row>
    <row r="899" spans="2:9" ht="14.25" customHeight="1">
      <c r="B899" s="68"/>
      <c r="C899" s="69"/>
      <c r="E899" s="69"/>
      <c r="F899" s="70"/>
      <c r="I899" s="69"/>
    </row>
    <row r="900" spans="2:9" ht="14.25" customHeight="1">
      <c r="B900" s="68"/>
      <c r="C900" s="69"/>
      <c r="E900" s="69"/>
      <c r="F900" s="70"/>
      <c r="I900" s="69"/>
    </row>
    <row r="901" spans="2:9" ht="14.25" customHeight="1">
      <c r="B901" s="68"/>
      <c r="C901" s="69"/>
      <c r="E901" s="69"/>
      <c r="F901" s="70"/>
      <c r="I901" s="69"/>
    </row>
    <row r="902" spans="2:9" ht="14.25" customHeight="1">
      <c r="B902" s="68"/>
      <c r="C902" s="69"/>
      <c r="E902" s="69"/>
      <c r="F902" s="70"/>
      <c r="I902" s="69"/>
    </row>
    <row r="903" spans="2:9" ht="14.25" customHeight="1">
      <c r="B903" s="68"/>
      <c r="C903" s="69"/>
      <c r="E903" s="69"/>
      <c r="F903" s="70"/>
      <c r="I903" s="69"/>
    </row>
    <row r="904" spans="2:9" ht="14.25" customHeight="1">
      <c r="B904" s="68"/>
      <c r="C904" s="69"/>
      <c r="E904" s="69"/>
      <c r="F904" s="70"/>
      <c r="I904" s="69"/>
    </row>
    <row r="905" spans="2:9" ht="14.25" customHeight="1">
      <c r="B905" s="68"/>
      <c r="C905" s="69"/>
      <c r="E905" s="69"/>
      <c r="F905" s="70"/>
      <c r="I905" s="69"/>
    </row>
    <row r="906" spans="2:9" ht="14.25" customHeight="1">
      <c r="B906" s="68"/>
      <c r="C906" s="69"/>
      <c r="E906" s="69"/>
      <c r="F906" s="70"/>
      <c r="I906" s="69"/>
    </row>
    <row r="907" spans="2:9" ht="14.25" customHeight="1">
      <c r="B907" s="68"/>
      <c r="C907" s="69"/>
      <c r="E907" s="69"/>
      <c r="F907" s="70"/>
      <c r="I907" s="69"/>
    </row>
    <row r="908" spans="2:9" ht="14.25" customHeight="1">
      <c r="B908" s="68"/>
      <c r="C908" s="69"/>
      <c r="E908" s="69"/>
      <c r="F908" s="70"/>
      <c r="I908" s="69"/>
    </row>
    <row r="909" spans="2:9" ht="14.25" customHeight="1">
      <c r="B909" s="68"/>
      <c r="C909" s="69"/>
      <c r="E909" s="69"/>
      <c r="F909" s="70"/>
      <c r="I909" s="69"/>
    </row>
    <row r="910" spans="2:9" ht="14.25" customHeight="1">
      <c r="B910" s="68"/>
      <c r="C910" s="69"/>
      <c r="E910" s="69"/>
      <c r="F910" s="70"/>
      <c r="I910" s="69"/>
    </row>
    <row r="911" spans="2:9" ht="14.25" customHeight="1">
      <c r="B911" s="68"/>
      <c r="C911" s="69"/>
      <c r="E911" s="69"/>
      <c r="F911" s="70"/>
      <c r="I911" s="69"/>
    </row>
    <row r="912" spans="2:9" ht="14.25" customHeight="1">
      <c r="B912" s="68"/>
      <c r="C912" s="69"/>
      <c r="E912" s="69"/>
      <c r="F912" s="70"/>
      <c r="I912" s="69"/>
    </row>
    <row r="913" spans="2:9" ht="14.25" customHeight="1">
      <c r="B913" s="68"/>
      <c r="C913" s="69"/>
      <c r="E913" s="69"/>
      <c r="F913" s="70"/>
      <c r="I913" s="69"/>
    </row>
    <row r="914" spans="2:9" ht="14.25" customHeight="1">
      <c r="B914" s="68"/>
      <c r="C914" s="69"/>
      <c r="E914" s="69"/>
      <c r="F914" s="70"/>
      <c r="I914" s="69"/>
    </row>
    <row r="915" spans="2:9" ht="14.25" customHeight="1">
      <c r="B915" s="68"/>
      <c r="C915" s="69"/>
      <c r="E915" s="69"/>
      <c r="F915" s="70"/>
      <c r="I915" s="69"/>
    </row>
    <row r="916" spans="2:9" ht="14.25" customHeight="1">
      <c r="B916" s="68"/>
      <c r="C916" s="69"/>
      <c r="E916" s="69"/>
      <c r="F916" s="70"/>
      <c r="I916" s="69"/>
    </row>
    <row r="917" spans="2:9" ht="14.25" customHeight="1">
      <c r="B917" s="68"/>
      <c r="C917" s="69"/>
      <c r="E917" s="69"/>
      <c r="F917" s="70"/>
      <c r="I917" s="69"/>
    </row>
    <row r="918" spans="2:9" ht="14.25" customHeight="1">
      <c r="B918" s="68"/>
      <c r="C918" s="69"/>
      <c r="E918" s="69"/>
      <c r="F918" s="70"/>
      <c r="I918" s="69"/>
    </row>
    <row r="919" spans="2:9" ht="14.25" customHeight="1">
      <c r="B919" s="68"/>
      <c r="C919" s="69"/>
      <c r="E919" s="69"/>
      <c r="F919" s="70"/>
      <c r="I919" s="69"/>
    </row>
    <row r="920" spans="2:9" ht="14.25" customHeight="1">
      <c r="B920" s="68"/>
      <c r="C920" s="69"/>
      <c r="E920" s="69"/>
      <c r="F920" s="70"/>
      <c r="I920" s="69"/>
    </row>
    <row r="921" spans="2:9" ht="14.25" customHeight="1">
      <c r="B921" s="68"/>
      <c r="C921" s="69"/>
      <c r="E921" s="69"/>
      <c r="F921" s="70"/>
      <c r="I921" s="69"/>
    </row>
    <row r="922" spans="2:9" ht="14.25" customHeight="1">
      <c r="B922" s="68"/>
      <c r="C922" s="69"/>
      <c r="E922" s="69"/>
      <c r="F922" s="70"/>
      <c r="I922" s="69"/>
    </row>
  </sheetData>
  <autoFilter ref="A8:I38" xr:uid="{00000000-0009-0000-0000-000002000000}"/>
  <mergeCells count="3">
    <mergeCell ref="B1:E1"/>
    <mergeCell ref="B2:E2"/>
    <mergeCell ref="B3:E3"/>
  </mergeCells>
  <phoneticPr fontId="2" type="noConversion"/>
  <dataValidations count="2">
    <dataValidation type="list" allowBlank="1" showErrorMessage="1" sqref="F1:H2" xr:uid="{00000000-0002-0000-0200-000001000000}">
      <formula1>$J$1:$J$5</formula1>
    </dataValidation>
    <dataValidation type="list" allowBlank="1" showErrorMessage="1" sqref="F24:F25 F11:F22 F28:F47 F49:F70 F72:F74" xr:uid="{00000000-0002-0000-0200-000000000000}">
      <formula1>"Pass,Fail,N/A,Untested"</formula1>
    </dataValidation>
  </dataValidations>
  <pageMargins left="0.7" right="0.7" top="0.75" bottom="0.75" header="0" footer="0"/>
  <pageSetup scale="28"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72C2-1EB5-45A1-B0FD-8D03503AAB74}">
  <sheetPr>
    <tabColor rgb="FFFFD965"/>
  </sheetPr>
  <dimension ref="A1:Z927"/>
  <sheetViews>
    <sheetView topLeftCell="C1" workbookViewId="0">
      <pane ySplit="8" topLeftCell="A83" activePane="bottomLeft" state="frozen"/>
      <selection pane="bottomLeft" activeCell="E84" sqref="E84"/>
    </sheetView>
  </sheetViews>
  <sheetFormatPr defaultColWidth="14.44140625" defaultRowHeight="15" customHeight="1"/>
  <cols>
    <col min="1" max="1" width="26.6640625" style="7" customWidth="1"/>
    <col min="2" max="2" width="32.88671875" style="7" customWidth="1"/>
    <col min="3" max="3" width="23.6640625" style="7" customWidth="1"/>
    <col min="4" max="4" width="42.5546875" style="7" customWidth="1"/>
    <col min="5" max="5" width="57.44140625" style="48" customWidth="1"/>
    <col min="6" max="6" width="13.6640625" style="7" customWidth="1"/>
    <col min="7" max="7" width="17.109375" style="71" customWidth="1"/>
    <col min="8" max="8" width="17.109375" style="7" customWidth="1"/>
    <col min="9" max="9" width="35.6640625" style="68" customWidth="1"/>
    <col min="10" max="10" width="66.5546875" style="7" customWidth="1"/>
    <col min="11" max="26" width="8.6640625" style="7" customWidth="1"/>
    <col min="27" max="16384" width="14.44140625" style="7"/>
  </cols>
  <sheetData>
    <row r="1" spans="1:26" ht="14.25" customHeight="1">
      <c r="A1" s="1" t="s">
        <v>20</v>
      </c>
      <c r="B1" s="130" t="s">
        <v>135</v>
      </c>
      <c r="C1" s="122"/>
      <c r="D1" s="122"/>
      <c r="E1" s="131"/>
      <c r="F1" s="2"/>
      <c r="G1" s="3"/>
      <c r="H1" s="4"/>
      <c r="I1" s="5"/>
      <c r="J1" s="6"/>
      <c r="K1" s="6"/>
      <c r="L1" s="6"/>
      <c r="M1" s="6"/>
      <c r="N1" s="6"/>
      <c r="O1" s="6"/>
      <c r="P1" s="6"/>
      <c r="Q1" s="6"/>
      <c r="R1" s="6"/>
      <c r="S1" s="6"/>
      <c r="T1" s="6"/>
      <c r="U1" s="6"/>
      <c r="V1" s="6"/>
      <c r="W1" s="6"/>
      <c r="X1" s="6"/>
      <c r="Y1" s="6"/>
      <c r="Z1" s="6"/>
    </row>
    <row r="2" spans="1:26" ht="14.25" customHeight="1">
      <c r="A2" s="8" t="s">
        <v>21</v>
      </c>
      <c r="B2" s="132" t="s">
        <v>22</v>
      </c>
      <c r="C2" s="122"/>
      <c r="D2" s="122"/>
      <c r="E2" s="118"/>
      <c r="F2" s="9"/>
      <c r="G2" s="10"/>
      <c r="H2" s="11"/>
      <c r="I2" s="5"/>
      <c r="J2" s="6"/>
      <c r="K2" s="6"/>
      <c r="L2" s="6"/>
      <c r="M2" s="6"/>
      <c r="N2" s="6"/>
      <c r="O2" s="6"/>
      <c r="P2" s="6"/>
      <c r="Q2" s="6"/>
      <c r="R2" s="6"/>
      <c r="S2" s="6"/>
      <c r="T2" s="6"/>
      <c r="U2" s="6"/>
      <c r="V2" s="6"/>
      <c r="W2" s="6"/>
      <c r="X2" s="6"/>
      <c r="Y2" s="6"/>
      <c r="Z2" s="6"/>
    </row>
    <row r="3" spans="1:26" ht="17.399999999999999" customHeight="1">
      <c r="A3" s="1" t="s">
        <v>23</v>
      </c>
      <c r="B3" s="133" t="str">
        <f>TestReport!G3</f>
        <v>Lý Khánh Dương</v>
      </c>
      <c r="C3" s="122"/>
      <c r="D3" s="122"/>
      <c r="E3" s="118"/>
      <c r="F3" s="9"/>
      <c r="G3" s="10"/>
      <c r="H3" s="11"/>
      <c r="I3" s="5"/>
      <c r="J3" s="12"/>
      <c r="K3" s="6"/>
      <c r="L3" s="6"/>
      <c r="M3" s="6"/>
      <c r="N3" s="6"/>
      <c r="O3" s="6"/>
      <c r="P3" s="6"/>
      <c r="Q3" s="6"/>
      <c r="R3" s="6"/>
      <c r="S3" s="6"/>
      <c r="T3" s="6"/>
      <c r="U3" s="6"/>
      <c r="V3" s="6"/>
      <c r="W3" s="6"/>
      <c r="X3" s="6"/>
      <c r="Y3" s="6"/>
      <c r="Z3" s="6"/>
    </row>
    <row r="4" spans="1:26" ht="14.25" customHeight="1">
      <c r="A4" s="13" t="s">
        <v>11</v>
      </c>
      <c r="B4" s="14" t="s">
        <v>12</v>
      </c>
      <c r="C4" s="14" t="s">
        <v>13</v>
      </c>
      <c r="D4" s="15" t="s">
        <v>14</v>
      </c>
      <c r="E4" s="14" t="s">
        <v>24</v>
      </c>
      <c r="F4" s="16"/>
      <c r="G4" s="17"/>
      <c r="H4" s="16"/>
      <c r="I4" s="6"/>
      <c r="J4" s="6"/>
      <c r="K4" s="6"/>
      <c r="L4" s="6"/>
      <c r="M4" s="6"/>
      <c r="N4" s="6"/>
      <c r="O4" s="6"/>
      <c r="P4" s="6"/>
      <c r="Q4" s="6"/>
      <c r="R4" s="6"/>
      <c r="S4" s="6"/>
      <c r="T4" s="6"/>
      <c r="U4" s="6"/>
      <c r="V4" s="6"/>
      <c r="W4" s="6"/>
      <c r="X4" s="6"/>
      <c r="Y4" s="6"/>
      <c r="Z4" s="6"/>
    </row>
    <row r="5" spans="1:26" ht="14.25" customHeight="1">
      <c r="A5" s="18">
        <f>COUNTIF(F:F,"Pass")</f>
        <v>71</v>
      </c>
      <c r="B5" s="19">
        <f>COUNTIF(F:F,"Fail")</f>
        <v>0</v>
      </c>
      <c r="C5" s="19">
        <f>COUNTIF(F:F,"Untested")</f>
        <v>0</v>
      </c>
      <c r="D5" s="20">
        <f>COUNTIF(F:F,"N/A")</f>
        <v>0</v>
      </c>
      <c r="E5" s="19">
        <f>COUNTA(A10:A330)</f>
        <v>71</v>
      </c>
      <c r="F5" s="16"/>
      <c r="G5" s="17"/>
      <c r="H5" s="16"/>
      <c r="I5" s="6"/>
      <c r="J5" s="6"/>
      <c r="K5" s="6"/>
      <c r="L5" s="6"/>
      <c r="M5" s="6"/>
      <c r="N5" s="6"/>
      <c r="O5" s="6"/>
      <c r="P5" s="6"/>
      <c r="Q5" s="6"/>
      <c r="R5" s="6"/>
      <c r="S5" s="6"/>
      <c r="T5" s="6"/>
      <c r="U5" s="6"/>
      <c r="V5" s="6"/>
      <c r="W5" s="6"/>
      <c r="X5" s="6"/>
      <c r="Y5" s="6"/>
      <c r="Z5" s="6"/>
    </row>
    <row r="6" spans="1:26" ht="14.25" customHeight="1">
      <c r="A6" s="21" t="s">
        <v>18</v>
      </c>
      <c r="B6" s="22" t="s">
        <v>18</v>
      </c>
      <c r="C6" s="22" t="s">
        <v>18</v>
      </c>
      <c r="D6" s="23" t="s">
        <v>18</v>
      </c>
      <c r="E6" s="22"/>
      <c r="F6" s="16"/>
      <c r="G6" s="17"/>
      <c r="H6" s="16"/>
      <c r="I6" s="6"/>
      <c r="J6" s="6"/>
      <c r="K6" s="6"/>
      <c r="L6" s="6"/>
      <c r="M6" s="6"/>
      <c r="N6" s="6"/>
      <c r="O6" s="6"/>
      <c r="P6" s="6"/>
      <c r="Q6" s="6"/>
      <c r="R6" s="6"/>
      <c r="S6" s="6"/>
      <c r="T6" s="6"/>
      <c r="U6" s="6"/>
      <c r="V6" s="6"/>
      <c r="W6" s="6"/>
      <c r="X6" s="6"/>
      <c r="Y6" s="6"/>
      <c r="Z6" s="6"/>
    </row>
    <row r="7" spans="1:26" ht="14.25" customHeight="1" thickBot="1">
      <c r="A7" s="24">
        <f>(A5/$E$5)*1</f>
        <v>1</v>
      </c>
      <c r="B7" s="24">
        <f t="shared" ref="B7:D7" si="0">(B5/$E$5)*1</f>
        <v>0</v>
      </c>
      <c r="C7" s="24">
        <f t="shared" si="0"/>
        <v>0</v>
      </c>
      <c r="D7" s="24">
        <f t="shared" si="0"/>
        <v>0</v>
      </c>
      <c r="E7" s="25"/>
      <c r="F7" s="26"/>
      <c r="G7" s="27"/>
      <c r="H7" s="28"/>
      <c r="I7" s="6"/>
      <c r="J7" s="6"/>
      <c r="K7" s="6"/>
      <c r="L7" s="6"/>
      <c r="M7" s="6"/>
      <c r="N7" s="6"/>
      <c r="O7" s="6"/>
      <c r="P7" s="6"/>
      <c r="Q7" s="6"/>
      <c r="R7" s="6"/>
      <c r="S7" s="6"/>
      <c r="T7" s="6"/>
      <c r="U7" s="6"/>
      <c r="V7" s="6"/>
      <c r="W7" s="6"/>
      <c r="X7" s="6"/>
      <c r="Y7" s="6"/>
      <c r="Z7" s="6"/>
    </row>
    <row r="8" spans="1:26" ht="14.25" customHeight="1">
      <c r="A8" s="29" t="s">
        <v>25</v>
      </c>
      <c r="B8" s="29" t="s">
        <v>26</v>
      </c>
      <c r="C8" s="29" t="s">
        <v>27</v>
      </c>
      <c r="D8" s="29" t="s">
        <v>28</v>
      </c>
      <c r="E8" s="29" t="s">
        <v>29</v>
      </c>
      <c r="F8" s="30" t="s">
        <v>30</v>
      </c>
      <c r="G8" s="31" t="s">
        <v>31</v>
      </c>
      <c r="H8" s="30" t="s">
        <v>23</v>
      </c>
      <c r="I8" s="32" t="s">
        <v>6</v>
      </c>
      <c r="J8" s="33"/>
      <c r="K8" s="6"/>
      <c r="L8" s="6"/>
      <c r="M8" s="6"/>
      <c r="N8" s="6"/>
      <c r="O8" s="6"/>
      <c r="P8" s="6"/>
      <c r="Q8" s="6"/>
      <c r="R8" s="6"/>
      <c r="S8" s="6"/>
      <c r="T8" s="6"/>
      <c r="U8" s="6"/>
      <c r="V8" s="6"/>
      <c r="W8" s="6"/>
      <c r="X8" s="6"/>
      <c r="Y8" s="6"/>
      <c r="Z8" s="6"/>
    </row>
    <row r="9" spans="1:26" ht="14.25" customHeight="1">
      <c r="A9" s="34"/>
      <c r="B9" s="35" t="s">
        <v>38</v>
      </c>
      <c r="C9" s="36"/>
      <c r="D9" s="35"/>
      <c r="E9" s="36"/>
      <c r="F9" s="37"/>
      <c r="G9" s="38"/>
      <c r="H9" s="37"/>
      <c r="I9" s="39"/>
      <c r="J9" s="40"/>
      <c r="K9" s="6"/>
      <c r="L9" s="6"/>
      <c r="M9" s="6"/>
      <c r="N9" s="6"/>
      <c r="O9" s="6"/>
      <c r="P9" s="6"/>
      <c r="Q9" s="6"/>
      <c r="R9" s="6"/>
      <c r="S9" s="6"/>
      <c r="T9" s="6"/>
      <c r="U9" s="6"/>
      <c r="V9" s="6"/>
      <c r="W9" s="6"/>
      <c r="X9" s="6"/>
      <c r="Y9" s="6"/>
      <c r="Z9" s="6"/>
    </row>
    <row r="10" spans="1:26" ht="280.8">
      <c r="A10" s="41" t="str">
        <f>IF(AND(E10="",E10=""),"",$B$1&amp;" "&amp;ROW()-9-COUNTBLANK($E10:E10))</f>
        <v>UC02_Xử lý đề xuất 1</v>
      </c>
      <c r="B10" s="42" t="s">
        <v>139</v>
      </c>
      <c r="C10" s="42" t="s">
        <v>138</v>
      </c>
      <c r="D10" s="43" t="s">
        <v>42</v>
      </c>
      <c r="E10" s="44" t="s">
        <v>137</v>
      </c>
      <c r="F10" s="45" t="s">
        <v>11</v>
      </c>
      <c r="G10" s="46" t="s">
        <v>396</v>
      </c>
      <c r="H10" s="45" t="str">
        <f t="shared" ref="H10:H80" si="1">$B$3</f>
        <v>Lý Khánh Dương</v>
      </c>
      <c r="I10" s="47"/>
      <c r="J10" s="48"/>
      <c r="K10" s="48"/>
      <c r="L10" s="48"/>
      <c r="M10" s="48"/>
      <c r="N10" s="48"/>
      <c r="O10" s="48"/>
      <c r="P10" s="48"/>
      <c r="Q10" s="48"/>
      <c r="R10" s="48"/>
      <c r="S10" s="48"/>
      <c r="T10" s="48"/>
      <c r="U10" s="48"/>
      <c r="V10" s="48"/>
      <c r="W10" s="48"/>
      <c r="X10" s="48"/>
      <c r="Y10" s="48"/>
      <c r="Z10" s="48"/>
    </row>
    <row r="11" spans="1:26" ht="171.6">
      <c r="A11" s="41" t="str">
        <f>IF(AND(E11="",E11=""),"",$B$1&amp;" "&amp;ROW()-9-COUNTBLANK($E11:E11))</f>
        <v>UC02_Xử lý đề xuất 2</v>
      </c>
      <c r="B11" s="43" t="s">
        <v>141</v>
      </c>
      <c r="C11" s="42" t="s">
        <v>143</v>
      </c>
      <c r="D11" s="42" t="s">
        <v>142</v>
      </c>
      <c r="E11" s="49" t="s">
        <v>144</v>
      </c>
      <c r="F11" s="45" t="s">
        <v>11</v>
      </c>
      <c r="G11" s="46" t="s">
        <v>396</v>
      </c>
      <c r="H11" s="45" t="str">
        <f t="shared" si="1"/>
        <v>Lý Khánh Dương</v>
      </c>
      <c r="I11" s="50"/>
      <c r="J11" s="48"/>
      <c r="K11" s="48"/>
      <c r="L11" s="48"/>
      <c r="M11" s="48"/>
      <c r="N11" s="48"/>
      <c r="O11" s="48"/>
      <c r="P11" s="48"/>
      <c r="Q11" s="48"/>
      <c r="R11" s="48"/>
      <c r="S11" s="48"/>
      <c r="T11" s="48"/>
      <c r="U11" s="48"/>
      <c r="V11" s="48"/>
      <c r="W11" s="48"/>
      <c r="X11" s="48"/>
      <c r="Y11" s="48"/>
      <c r="Z11" s="48"/>
    </row>
    <row r="12" spans="1:26" ht="14.25" customHeight="1">
      <c r="A12" s="34"/>
      <c r="B12" s="35" t="s">
        <v>140</v>
      </c>
      <c r="C12" s="36"/>
      <c r="D12" s="35"/>
      <c r="E12" s="36"/>
      <c r="F12" s="37"/>
      <c r="G12" s="38"/>
      <c r="H12" s="37"/>
      <c r="I12" s="39"/>
      <c r="J12" s="40"/>
      <c r="K12" s="6"/>
      <c r="L12" s="6"/>
      <c r="M12" s="6"/>
      <c r="N12" s="6"/>
      <c r="O12" s="6"/>
      <c r="P12" s="6"/>
      <c r="Q12" s="6"/>
      <c r="R12" s="6"/>
      <c r="S12" s="6"/>
      <c r="T12" s="6"/>
      <c r="U12" s="6"/>
      <c r="V12" s="6"/>
      <c r="W12" s="6"/>
      <c r="X12" s="6"/>
      <c r="Y12" s="6"/>
      <c r="Z12" s="6"/>
    </row>
    <row r="13" spans="1:26" ht="14.25" customHeight="1">
      <c r="A13" s="34"/>
      <c r="B13" s="35" t="s">
        <v>160</v>
      </c>
      <c r="C13" s="36"/>
      <c r="D13" s="35"/>
      <c r="E13" s="36"/>
      <c r="F13" s="37"/>
      <c r="G13" s="38"/>
      <c r="H13" s="37"/>
      <c r="I13" s="39"/>
      <c r="J13" s="40"/>
      <c r="K13" s="6"/>
      <c r="L13" s="6"/>
      <c r="M13" s="6"/>
      <c r="N13" s="6"/>
      <c r="O13" s="6"/>
      <c r="P13" s="6"/>
      <c r="Q13" s="6"/>
      <c r="R13" s="6"/>
      <c r="S13" s="6"/>
      <c r="T13" s="6"/>
      <c r="U13" s="6"/>
      <c r="V13" s="6"/>
      <c r="W13" s="6"/>
      <c r="X13" s="6"/>
      <c r="Y13" s="6"/>
      <c r="Z13" s="6"/>
    </row>
    <row r="14" spans="1:26" ht="62.4">
      <c r="A14" s="45" t="str">
        <f>IF(AND(E14="",E14=""),"",$B$1&amp;" "&amp;ROW()-11-COUNTBLANK($E14:E14))</f>
        <v>UC02_Xử lý đề xuất 3</v>
      </c>
      <c r="B14" s="51" t="s">
        <v>113</v>
      </c>
      <c r="C14" s="42" t="s">
        <v>117</v>
      </c>
      <c r="D14" s="52" t="s">
        <v>114</v>
      </c>
      <c r="E14" s="51" t="s">
        <v>115</v>
      </c>
      <c r="F14" s="53" t="s">
        <v>11</v>
      </c>
      <c r="G14" s="46" t="s">
        <v>396</v>
      </c>
      <c r="H14" s="41" t="str">
        <f t="shared" ref="H14:H23" si="2">$B$3</f>
        <v>Lý Khánh Dương</v>
      </c>
      <c r="I14" s="51" t="s">
        <v>245</v>
      </c>
      <c r="J14" s="48"/>
      <c r="K14" s="48"/>
      <c r="L14" s="48"/>
      <c r="M14" s="48"/>
      <c r="N14" s="48"/>
      <c r="O14" s="48"/>
      <c r="P14" s="48"/>
      <c r="Q14" s="48"/>
      <c r="R14" s="48"/>
      <c r="S14" s="48"/>
      <c r="T14" s="48"/>
      <c r="U14" s="48"/>
      <c r="V14" s="48"/>
      <c r="W14" s="48"/>
      <c r="X14" s="48"/>
      <c r="Y14" s="48"/>
      <c r="Z14" s="48"/>
    </row>
    <row r="15" spans="1:26" ht="62.4">
      <c r="A15" s="45" t="str">
        <f>IF(AND(E15="",E15=""),"",$B$1&amp;" "&amp;ROW()-11-COUNTBLANK($E15:E15))</f>
        <v>UC02_Xử lý đề xuất 4</v>
      </c>
      <c r="B15" s="51" t="s">
        <v>118</v>
      </c>
      <c r="C15" s="42" t="s">
        <v>96</v>
      </c>
      <c r="D15" s="52" t="s">
        <v>146</v>
      </c>
      <c r="E15" s="51" t="s">
        <v>120</v>
      </c>
      <c r="F15" s="53" t="s">
        <v>11</v>
      </c>
      <c r="G15" s="46" t="s">
        <v>396</v>
      </c>
      <c r="H15" s="41" t="str">
        <f t="shared" si="2"/>
        <v>Lý Khánh Dương</v>
      </c>
      <c r="I15" s="51"/>
      <c r="J15" s="48"/>
      <c r="K15" s="48"/>
      <c r="L15" s="48"/>
      <c r="M15" s="48"/>
      <c r="N15" s="48"/>
      <c r="O15" s="48"/>
      <c r="P15" s="48"/>
      <c r="Q15" s="48"/>
      <c r="R15" s="48"/>
      <c r="S15" s="48"/>
      <c r="T15" s="48"/>
      <c r="U15" s="48"/>
      <c r="V15" s="48"/>
      <c r="W15" s="48"/>
      <c r="X15" s="48"/>
      <c r="Y15" s="48"/>
      <c r="Z15" s="48"/>
    </row>
    <row r="16" spans="1:26" ht="140.4">
      <c r="A16" s="45" t="str">
        <f>IF(AND(E16="",E16=""),"",$B$1&amp;" "&amp;ROW()-11-COUNTBLANK($E16:E16))</f>
        <v>UC02_Xử lý đề xuất 5</v>
      </c>
      <c r="B16" s="51" t="s">
        <v>121</v>
      </c>
      <c r="C16" s="42" t="s">
        <v>96</v>
      </c>
      <c r="D16" s="52" t="s">
        <v>147</v>
      </c>
      <c r="E16" s="51" t="s">
        <v>126</v>
      </c>
      <c r="F16" s="53" t="s">
        <v>11</v>
      </c>
      <c r="G16" s="46" t="s">
        <v>396</v>
      </c>
      <c r="H16" s="41" t="str">
        <f t="shared" si="2"/>
        <v>Lý Khánh Dương</v>
      </c>
      <c r="I16" s="51"/>
      <c r="J16" s="48"/>
      <c r="K16" s="48"/>
      <c r="L16" s="48"/>
      <c r="M16" s="48"/>
      <c r="N16" s="48"/>
      <c r="O16" s="48"/>
      <c r="P16" s="48"/>
      <c r="Q16" s="48"/>
      <c r="R16" s="48"/>
      <c r="S16" s="48"/>
      <c r="T16" s="48"/>
      <c r="U16" s="48"/>
      <c r="V16" s="48"/>
      <c r="W16" s="48"/>
      <c r="X16" s="48"/>
      <c r="Y16" s="48"/>
      <c r="Z16" s="48"/>
    </row>
    <row r="17" spans="1:26" ht="124.8">
      <c r="A17" s="45" t="str">
        <f>IF(AND(E17="",E17=""),"",$B$1&amp;" "&amp;ROW()-11-COUNTBLANK($E17:E17))</f>
        <v>UC02_Xử lý đề xuất 6</v>
      </c>
      <c r="B17" s="51" t="s">
        <v>122</v>
      </c>
      <c r="C17" s="42" t="s">
        <v>96</v>
      </c>
      <c r="D17" s="52" t="s">
        <v>148</v>
      </c>
      <c r="E17" s="51" t="s">
        <v>145</v>
      </c>
      <c r="F17" s="53" t="s">
        <v>11</v>
      </c>
      <c r="G17" s="46" t="s">
        <v>396</v>
      </c>
      <c r="H17" s="41" t="str">
        <f t="shared" si="2"/>
        <v>Lý Khánh Dương</v>
      </c>
      <c r="I17" s="51"/>
      <c r="J17" s="48"/>
      <c r="K17" s="48"/>
      <c r="L17" s="48"/>
      <c r="M17" s="48"/>
      <c r="N17" s="48"/>
      <c r="O17" s="48"/>
      <c r="P17" s="48"/>
      <c r="Q17" s="48"/>
      <c r="R17" s="48"/>
      <c r="S17" s="48"/>
      <c r="T17" s="48"/>
      <c r="U17" s="48"/>
      <c r="V17" s="48"/>
      <c r="W17" s="48"/>
      <c r="X17" s="48"/>
      <c r="Y17" s="48"/>
      <c r="Z17" s="48"/>
    </row>
    <row r="18" spans="1:26" ht="109.2">
      <c r="A18" s="45" t="str">
        <f>IF(AND(E18="",E18=""),"",$B$1&amp;" "&amp;ROW()-11-COUNTBLANK($E18:E18))</f>
        <v>UC02_Xử lý đề xuất 7</v>
      </c>
      <c r="B18" s="51" t="s">
        <v>123</v>
      </c>
      <c r="C18" s="42" t="s">
        <v>96</v>
      </c>
      <c r="D18" s="52" t="s">
        <v>150</v>
      </c>
      <c r="E18" s="51" t="s">
        <v>130</v>
      </c>
      <c r="F18" s="53" t="s">
        <v>11</v>
      </c>
      <c r="G18" s="46" t="s">
        <v>396</v>
      </c>
      <c r="H18" s="41" t="str">
        <f t="shared" si="2"/>
        <v>Lý Khánh Dương</v>
      </c>
      <c r="I18" s="51"/>
      <c r="J18" s="48"/>
      <c r="K18" s="48"/>
      <c r="L18" s="48"/>
      <c r="M18" s="48"/>
      <c r="N18" s="48"/>
      <c r="O18" s="48"/>
      <c r="P18" s="48"/>
      <c r="Q18" s="48"/>
      <c r="R18" s="48"/>
      <c r="S18" s="48"/>
      <c r="T18" s="48"/>
      <c r="U18" s="48"/>
      <c r="V18" s="48"/>
      <c r="W18" s="48"/>
      <c r="X18" s="48"/>
      <c r="Y18" s="48"/>
      <c r="Z18" s="48"/>
    </row>
    <row r="19" spans="1:26" ht="171.6">
      <c r="A19" s="45" t="str">
        <f>IF(AND(E19="",E19=""),"",$B$1&amp;" "&amp;ROW()-11-COUNTBLANK($E19:E19))</f>
        <v>UC02_Xử lý đề xuất 8</v>
      </c>
      <c r="B19" s="51" t="s">
        <v>248</v>
      </c>
      <c r="C19" s="42" t="s">
        <v>96</v>
      </c>
      <c r="D19" s="52" t="s">
        <v>261</v>
      </c>
      <c r="E19" s="51" t="s">
        <v>257</v>
      </c>
      <c r="F19" s="53" t="s">
        <v>11</v>
      </c>
      <c r="G19" s="46" t="s">
        <v>396</v>
      </c>
      <c r="H19" s="41" t="str">
        <f t="shared" si="2"/>
        <v>Lý Khánh Dương</v>
      </c>
      <c r="I19" s="51"/>
      <c r="J19" s="48"/>
      <c r="K19" s="48"/>
      <c r="L19" s="48"/>
      <c r="M19" s="48"/>
      <c r="N19" s="48"/>
      <c r="O19" s="48"/>
      <c r="P19" s="48"/>
      <c r="Q19" s="48"/>
      <c r="R19" s="48"/>
      <c r="S19" s="48"/>
      <c r="T19" s="48"/>
      <c r="U19" s="48"/>
      <c r="V19" s="48"/>
      <c r="W19" s="48"/>
      <c r="X19" s="48"/>
      <c r="Y19" s="48"/>
      <c r="Z19" s="48"/>
    </row>
    <row r="20" spans="1:26" ht="93.6">
      <c r="A20" s="45" t="str">
        <f>IF(AND(E20="",E20=""),"",$B$1&amp;" "&amp;ROW()-11-COUNTBLANK($E20:E20))</f>
        <v>UC02_Xử lý đề xuất 9</v>
      </c>
      <c r="B20" s="51" t="s">
        <v>247</v>
      </c>
      <c r="C20" s="42" t="s">
        <v>96</v>
      </c>
      <c r="D20" s="52" t="s">
        <v>258</v>
      </c>
      <c r="E20" s="51" t="s">
        <v>246</v>
      </c>
      <c r="F20" s="53" t="s">
        <v>11</v>
      </c>
      <c r="G20" s="46" t="s">
        <v>396</v>
      </c>
      <c r="H20" s="54"/>
      <c r="I20" s="51"/>
      <c r="J20" s="48"/>
      <c r="K20" s="48"/>
      <c r="L20" s="48"/>
      <c r="M20" s="48"/>
      <c r="N20" s="48"/>
      <c r="O20" s="48"/>
      <c r="P20" s="48"/>
      <c r="Q20" s="48"/>
      <c r="R20" s="48"/>
      <c r="S20" s="48"/>
      <c r="T20" s="48"/>
      <c r="U20" s="48"/>
      <c r="V20" s="48"/>
      <c r="W20" s="48"/>
      <c r="X20" s="48"/>
      <c r="Y20" s="48"/>
      <c r="Z20" s="48"/>
    </row>
    <row r="21" spans="1:26" ht="109.2">
      <c r="A21" s="45" t="str">
        <f>IF(AND(E21="",E21=""),"",$B$1&amp;" "&amp;ROW()-11-COUNTBLANK($E21:E21))</f>
        <v>UC02_Xử lý đề xuất 10</v>
      </c>
      <c r="B21" s="51" t="s">
        <v>250</v>
      </c>
      <c r="C21" s="42" t="s">
        <v>96</v>
      </c>
      <c r="D21" s="52" t="s">
        <v>259</v>
      </c>
      <c r="E21" s="51" t="s">
        <v>255</v>
      </c>
      <c r="F21" s="53" t="s">
        <v>11</v>
      </c>
      <c r="G21" s="46" t="s">
        <v>396</v>
      </c>
      <c r="H21" s="54"/>
      <c r="I21" s="51"/>
      <c r="J21" s="48"/>
      <c r="K21" s="48"/>
      <c r="L21" s="48"/>
      <c r="M21" s="48"/>
      <c r="N21" s="48"/>
      <c r="O21" s="48"/>
      <c r="P21" s="48"/>
      <c r="Q21" s="48"/>
      <c r="R21" s="48"/>
      <c r="S21" s="48"/>
      <c r="T21" s="48"/>
      <c r="U21" s="48"/>
      <c r="V21" s="48"/>
      <c r="W21" s="48"/>
      <c r="X21" s="48"/>
      <c r="Y21" s="48"/>
      <c r="Z21" s="48"/>
    </row>
    <row r="22" spans="1:26" ht="109.2">
      <c r="A22" s="45" t="str">
        <f>IF(AND(E22="",E22=""),"",$B$1&amp;" "&amp;ROW()-11-COUNTBLANK($E22:E22))</f>
        <v>UC02_Xử lý đề xuất 11</v>
      </c>
      <c r="B22" s="51" t="s">
        <v>251</v>
      </c>
      <c r="C22" s="42" t="s">
        <v>96</v>
      </c>
      <c r="D22" s="52" t="s">
        <v>260</v>
      </c>
      <c r="E22" s="51" t="s">
        <v>256</v>
      </c>
      <c r="F22" s="53" t="s">
        <v>11</v>
      </c>
      <c r="G22" s="46" t="s">
        <v>396</v>
      </c>
      <c r="H22" s="54"/>
      <c r="I22" s="51"/>
      <c r="J22" s="48"/>
      <c r="K22" s="48"/>
      <c r="L22" s="48"/>
      <c r="M22" s="48"/>
      <c r="N22" s="48"/>
      <c r="O22" s="48"/>
      <c r="P22" s="48"/>
      <c r="Q22" s="48"/>
      <c r="R22" s="48"/>
      <c r="S22" s="48"/>
      <c r="T22" s="48"/>
      <c r="U22" s="48"/>
      <c r="V22" s="48"/>
      <c r="W22" s="48"/>
      <c r="X22" s="48"/>
      <c r="Y22" s="48"/>
      <c r="Z22" s="48"/>
    </row>
    <row r="23" spans="1:26" ht="109.2">
      <c r="A23" s="45" t="str">
        <f>IF(AND(E23="",E23=""),"",$B$1&amp;" "&amp;ROW()-11-COUNTBLANK($E23:E23))</f>
        <v>UC02_Xử lý đề xuất 12</v>
      </c>
      <c r="B23" s="51" t="s">
        <v>149</v>
      </c>
      <c r="C23" s="42" t="s">
        <v>96</v>
      </c>
      <c r="D23" s="52" t="s">
        <v>151</v>
      </c>
      <c r="E23" s="51" t="s">
        <v>152</v>
      </c>
      <c r="F23" s="53" t="s">
        <v>11</v>
      </c>
      <c r="G23" s="46" t="s">
        <v>396</v>
      </c>
      <c r="H23" s="54" t="str">
        <f t="shared" si="2"/>
        <v>Lý Khánh Dương</v>
      </c>
      <c r="I23" s="51"/>
    </row>
    <row r="24" spans="1:26" ht="78">
      <c r="A24" s="45" t="str">
        <f>IF(AND(E24="",E24=""),"",$B$1&amp;" "&amp;ROW()-11-COUNTBLANK($E24:E24))</f>
        <v>UC02_Xử lý đề xuất 13</v>
      </c>
      <c r="B24" s="55" t="s">
        <v>153</v>
      </c>
      <c r="C24" s="42" t="s">
        <v>96</v>
      </c>
      <c r="D24" s="52" t="s">
        <v>154</v>
      </c>
      <c r="E24" s="56" t="s">
        <v>155</v>
      </c>
      <c r="F24" s="53" t="s">
        <v>11</v>
      </c>
      <c r="G24" s="46" t="s">
        <v>396</v>
      </c>
      <c r="H24" s="41" t="str">
        <f t="shared" si="1"/>
        <v>Lý Khánh Dương</v>
      </c>
      <c r="I24" s="51"/>
    </row>
    <row r="25" spans="1:26" ht="109.2">
      <c r="A25" s="45" t="str">
        <f>IF(AND(E25="",E25=""),"",$B$1&amp;" "&amp;ROW()-11-COUNTBLANK($E25:E25))</f>
        <v>UC02_Xử lý đề xuất 14</v>
      </c>
      <c r="B25" s="55" t="s">
        <v>156</v>
      </c>
      <c r="C25" s="42" t="s">
        <v>96</v>
      </c>
      <c r="D25" s="52" t="s">
        <v>157</v>
      </c>
      <c r="E25" s="57" t="s">
        <v>158</v>
      </c>
      <c r="F25" s="53" t="s">
        <v>11</v>
      </c>
      <c r="G25" s="46" t="s">
        <v>396</v>
      </c>
      <c r="H25" s="41" t="str">
        <f t="shared" si="1"/>
        <v>Lý Khánh Dương</v>
      </c>
      <c r="I25" s="51" t="s">
        <v>159</v>
      </c>
    </row>
    <row r="26" spans="1:26" ht="93.6">
      <c r="A26" s="45" t="str">
        <f>IF(AND(E26="",E26=""),"",$B$1&amp;" "&amp;ROW()-11-COUNTBLANK($E26:E26))</f>
        <v>UC02_Xử lý đề xuất 15</v>
      </c>
      <c r="B26" s="51" t="s">
        <v>101</v>
      </c>
      <c r="C26" s="42" t="s">
        <v>96</v>
      </c>
      <c r="D26" s="58" t="s">
        <v>106</v>
      </c>
      <c r="E26" s="57" t="s">
        <v>105</v>
      </c>
      <c r="F26" s="53" t="s">
        <v>11</v>
      </c>
      <c r="G26" s="46" t="s">
        <v>396</v>
      </c>
      <c r="H26" s="41" t="str">
        <f t="shared" si="1"/>
        <v>Lý Khánh Dương</v>
      </c>
      <c r="I26" s="51"/>
    </row>
    <row r="27" spans="1:26" ht="93.6">
      <c r="A27" s="45" t="str">
        <f>IF(AND(E27="",E27=""),"",$B$1&amp;" "&amp;ROW()-11-COUNTBLANK($E27:E27))</f>
        <v>UC02_Xử lý đề xuất 16</v>
      </c>
      <c r="B27" s="51" t="s">
        <v>102</v>
      </c>
      <c r="C27" s="42" t="s">
        <v>96</v>
      </c>
      <c r="D27" s="58" t="s">
        <v>107</v>
      </c>
      <c r="E27" s="57" t="s">
        <v>104</v>
      </c>
      <c r="F27" s="53" t="s">
        <v>11</v>
      </c>
      <c r="G27" s="46" t="s">
        <v>396</v>
      </c>
      <c r="H27" s="41" t="str">
        <f t="shared" si="1"/>
        <v>Lý Khánh Dương</v>
      </c>
      <c r="I27" s="51"/>
    </row>
    <row r="28" spans="1:26" ht="93.6">
      <c r="A28" s="45" t="str">
        <f>IF(AND(E28="",E28=""),"",$B$1&amp;" "&amp;ROW()-11-COUNTBLANK($E28:E28))</f>
        <v>UC02_Xử lý đề xuất 17</v>
      </c>
      <c r="B28" s="51" t="s">
        <v>103</v>
      </c>
      <c r="C28" s="42" t="s">
        <v>96</v>
      </c>
      <c r="D28" s="58" t="s">
        <v>109</v>
      </c>
      <c r="E28" s="57" t="s">
        <v>108</v>
      </c>
      <c r="F28" s="53" t="s">
        <v>11</v>
      </c>
      <c r="G28" s="46" t="s">
        <v>396</v>
      </c>
      <c r="H28" s="41" t="str">
        <f t="shared" si="1"/>
        <v>Lý Khánh Dương</v>
      </c>
      <c r="I28" s="51"/>
    </row>
    <row r="29" spans="1:26" ht="14.25" customHeight="1">
      <c r="A29" s="34"/>
      <c r="B29" s="35" t="s">
        <v>161</v>
      </c>
      <c r="C29" s="36"/>
      <c r="D29" s="35"/>
      <c r="E29" s="36"/>
      <c r="F29" s="37"/>
      <c r="G29" s="38"/>
      <c r="H29" s="37"/>
      <c r="I29" s="39"/>
      <c r="J29" s="40"/>
      <c r="K29" s="6"/>
      <c r="L29" s="6"/>
      <c r="M29" s="6"/>
      <c r="N29" s="6"/>
      <c r="O29" s="6"/>
      <c r="P29" s="6"/>
      <c r="Q29" s="6"/>
      <c r="R29" s="6"/>
      <c r="S29" s="6"/>
      <c r="T29" s="6"/>
      <c r="U29" s="6"/>
      <c r="V29" s="6"/>
      <c r="W29" s="6"/>
      <c r="X29" s="6"/>
      <c r="Y29" s="6"/>
      <c r="Z29" s="6"/>
    </row>
    <row r="30" spans="1:26" ht="62.4">
      <c r="A30" s="45" t="str">
        <f>IF(AND(E30="",E30=""),"",$B$1&amp;" "&amp;ROW()-12-COUNTBLANK($E30:E30))</f>
        <v>UC02_Xử lý đề xuất 18</v>
      </c>
      <c r="B30" s="51" t="s">
        <v>264</v>
      </c>
      <c r="C30" s="42" t="s">
        <v>162</v>
      </c>
      <c r="D30" s="58" t="s">
        <v>263</v>
      </c>
      <c r="E30" s="51" t="s">
        <v>262</v>
      </c>
      <c r="F30" s="53" t="s">
        <v>11</v>
      </c>
      <c r="G30" s="46" t="s">
        <v>396</v>
      </c>
      <c r="H30" s="41" t="str">
        <f t="shared" si="1"/>
        <v>Lý Khánh Dương</v>
      </c>
      <c r="I30" s="51"/>
    </row>
    <row r="31" spans="1:26" ht="62.4">
      <c r="A31" s="45" t="str">
        <f>IF(AND(E31="",E31=""),"",$B$1&amp;" "&amp;ROW()-12-COUNTBLANK($E31:E31))</f>
        <v>UC02_Xử lý đề xuất 19</v>
      </c>
      <c r="B31" s="51" t="s">
        <v>265</v>
      </c>
      <c r="C31" s="42" t="s">
        <v>162</v>
      </c>
      <c r="D31" s="58" t="s">
        <v>271</v>
      </c>
      <c r="E31" s="51" t="s">
        <v>262</v>
      </c>
      <c r="F31" s="53" t="s">
        <v>11</v>
      </c>
      <c r="G31" s="46" t="s">
        <v>396</v>
      </c>
      <c r="H31" s="41" t="str">
        <f t="shared" si="1"/>
        <v>Lý Khánh Dương</v>
      </c>
      <c r="I31" s="51"/>
    </row>
    <row r="32" spans="1:26" ht="62.4">
      <c r="A32" s="45" t="str">
        <f>IF(AND(E32="",E32=""),"",$B$1&amp;" "&amp;ROW()-12-COUNTBLANK($E32:E32))</f>
        <v>UC02_Xử lý đề xuất 20</v>
      </c>
      <c r="B32" s="51" t="s">
        <v>266</v>
      </c>
      <c r="C32" s="42" t="s">
        <v>162</v>
      </c>
      <c r="D32" s="58" t="s">
        <v>272</v>
      </c>
      <c r="E32" s="51" t="s">
        <v>262</v>
      </c>
      <c r="F32" s="53" t="s">
        <v>11</v>
      </c>
      <c r="G32" s="46" t="s">
        <v>396</v>
      </c>
      <c r="H32" s="41" t="str">
        <f t="shared" si="1"/>
        <v>Lý Khánh Dương</v>
      </c>
      <c r="I32" s="51"/>
    </row>
    <row r="33" spans="1:17" ht="62.4">
      <c r="A33" s="45" t="str">
        <f>IF(AND(E33="",E33=""),"",$B$1&amp;" "&amp;ROW()-12-COUNTBLANK($E33:E33))</f>
        <v>UC02_Xử lý đề xuất 21</v>
      </c>
      <c r="B33" s="51" t="s">
        <v>267</v>
      </c>
      <c r="C33" s="42" t="s">
        <v>162</v>
      </c>
      <c r="D33" s="58" t="s">
        <v>273</v>
      </c>
      <c r="E33" s="51" t="s">
        <v>262</v>
      </c>
      <c r="F33" s="53" t="s">
        <v>11</v>
      </c>
      <c r="G33" s="46" t="s">
        <v>396</v>
      </c>
      <c r="H33" s="41" t="str">
        <f t="shared" si="1"/>
        <v>Lý Khánh Dương</v>
      </c>
      <c r="I33" s="51"/>
    </row>
    <row r="34" spans="1:17" ht="62.4">
      <c r="A34" s="45" t="str">
        <f>IF(AND(E34="",E34=""),"",$B$1&amp;" "&amp;ROW()-12-COUNTBLANK($E34:E34))</f>
        <v>UC02_Xử lý đề xuất 22</v>
      </c>
      <c r="B34" s="51" t="s">
        <v>268</v>
      </c>
      <c r="C34" s="42" t="s">
        <v>162</v>
      </c>
      <c r="D34" s="58" t="s">
        <v>274</v>
      </c>
      <c r="E34" s="51" t="s">
        <v>262</v>
      </c>
      <c r="F34" s="53" t="s">
        <v>11</v>
      </c>
      <c r="G34" s="46" t="s">
        <v>396</v>
      </c>
      <c r="H34" s="41" t="str">
        <f t="shared" si="1"/>
        <v>Lý Khánh Dương</v>
      </c>
      <c r="I34" s="51"/>
    </row>
    <row r="35" spans="1:17" ht="62.4">
      <c r="A35" s="45" t="str">
        <f>IF(AND(E35="",E35=""),"",$B$1&amp;" "&amp;ROW()-12-COUNTBLANK($E35:E35))</f>
        <v>UC02_Xử lý đề xuất 23</v>
      </c>
      <c r="B35" s="51" t="s">
        <v>269</v>
      </c>
      <c r="C35" s="42" t="s">
        <v>162</v>
      </c>
      <c r="D35" s="58" t="s">
        <v>275</v>
      </c>
      <c r="E35" s="51" t="s">
        <v>262</v>
      </c>
      <c r="F35" s="53" t="s">
        <v>11</v>
      </c>
      <c r="G35" s="46" t="s">
        <v>396</v>
      </c>
      <c r="H35" s="41" t="str">
        <f t="shared" si="1"/>
        <v>Lý Khánh Dương</v>
      </c>
      <c r="I35" s="51"/>
    </row>
    <row r="36" spans="1:17" ht="62.4">
      <c r="A36" s="45" t="str">
        <f>IF(AND(E36="",E36=""),"",$B$1&amp;" "&amp;ROW()-12-COUNTBLANK($E36:E36))</f>
        <v>UC02_Xử lý đề xuất 24</v>
      </c>
      <c r="B36" s="51" t="s">
        <v>270</v>
      </c>
      <c r="C36" s="42" t="s">
        <v>162</v>
      </c>
      <c r="D36" s="58" t="s">
        <v>276</v>
      </c>
      <c r="E36" s="51" t="s">
        <v>262</v>
      </c>
      <c r="F36" s="53" t="s">
        <v>11</v>
      </c>
      <c r="G36" s="46" t="s">
        <v>396</v>
      </c>
      <c r="H36" s="41" t="str">
        <f t="shared" si="1"/>
        <v>Lý Khánh Dương</v>
      </c>
      <c r="I36" s="51"/>
    </row>
    <row r="37" spans="1:17" ht="62.4">
      <c r="A37" s="45" t="str">
        <f>IF(AND(E37="",E37=""),"",$B$1&amp;" "&amp;ROW()-12-COUNTBLANK($E37:E37))</f>
        <v>UC02_Xử lý đề xuất 25</v>
      </c>
      <c r="B37" s="51" t="s">
        <v>277</v>
      </c>
      <c r="C37" s="42" t="s">
        <v>162</v>
      </c>
      <c r="D37" s="52" t="s">
        <v>284</v>
      </c>
      <c r="E37" s="51" t="s">
        <v>171</v>
      </c>
      <c r="F37" s="53" t="s">
        <v>11</v>
      </c>
      <c r="G37" s="46" t="s">
        <v>396</v>
      </c>
      <c r="H37" s="41" t="str">
        <f t="shared" si="1"/>
        <v>Lý Khánh Dương</v>
      </c>
      <c r="I37" s="51"/>
    </row>
    <row r="38" spans="1:17" ht="62.4">
      <c r="A38" s="45" t="str">
        <f>IF(AND(E38="",E38=""),"",$B$1&amp;" "&amp;ROW()-12-COUNTBLANK($E38:E38))</f>
        <v>UC02_Xử lý đề xuất 26</v>
      </c>
      <c r="B38" s="51" t="s">
        <v>278</v>
      </c>
      <c r="C38" s="42" t="s">
        <v>162</v>
      </c>
      <c r="D38" s="52" t="s">
        <v>285</v>
      </c>
      <c r="E38" s="51" t="s">
        <v>171</v>
      </c>
      <c r="F38" s="53" t="s">
        <v>11</v>
      </c>
      <c r="G38" s="46" t="s">
        <v>396</v>
      </c>
      <c r="H38" s="41" t="str">
        <f t="shared" si="1"/>
        <v>Lý Khánh Dương</v>
      </c>
      <c r="I38" s="51"/>
    </row>
    <row r="39" spans="1:17" ht="62.4">
      <c r="A39" s="45" t="str">
        <f>IF(AND(E39="",E39=""),"",$B$1&amp;" "&amp;ROW()-12-COUNTBLANK($E39:E39))</f>
        <v>UC02_Xử lý đề xuất 27</v>
      </c>
      <c r="B39" s="51" t="s">
        <v>279</v>
      </c>
      <c r="C39" s="42" t="s">
        <v>162</v>
      </c>
      <c r="D39" s="52" t="s">
        <v>288</v>
      </c>
      <c r="E39" s="51" t="s">
        <v>171</v>
      </c>
      <c r="F39" s="53" t="s">
        <v>11</v>
      </c>
      <c r="G39" s="46" t="s">
        <v>396</v>
      </c>
      <c r="H39" s="41" t="str">
        <f t="shared" si="1"/>
        <v>Lý Khánh Dương</v>
      </c>
      <c r="I39" s="51"/>
    </row>
    <row r="40" spans="1:17" ht="62.4">
      <c r="A40" s="45" t="str">
        <f>IF(AND(E40="",E40=""),"",$B$1&amp;" "&amp;ROW()-12-COUNTBLANK($E40:E40))</f>
        <v>UC02_Xử lý đề xuất 28</v>
      </c>
      <c r="B40" s="51" t="s">
        <v>280</v>
      </c>
      <c r="C40" s="42" t="s">
        <v>162</v>
      </c>
      <c r="D40" s="52" t="s">
        <v>287</v>
      </c>
      <c r="E40" s="51" t="s">
        <v>291</v>
      </c>
      <c r="F40" s="53" t="s">
        <v>11</v>
      </c>
      <c r="G40" s="46" t="s">
        <v>396</v>
      </c>
      <c r="H40" s="41" t="str">
        <f t="shared" si="1"/>
        <v>Lý Khánh Dương</v>
      </c>
      <c r="I40" s="51"/>
    </row>
    <row r="41" spans="1:17" ht="62.4">
      <c r="A41" s="45" t="str">
        <f>IF(AND(E41="",E41=""),"",$B$1&amp;" "&amp;ROW()-12-COUNTBLANK($E41:E41))</f>
        <v>UC02_Xử lý đề xuất 29</v>
      </c>
      <c r="B41" s="51" t="s">
        <v>281</v>
      </c>
      <c r="C41" s="42" t="s">
        <v>162</v>
      </c>
      <c r="D41" s="52" t="s">
        <v>290</v>
      </c>
      <c r="E41" s="51" t="s">
        <v>291</v>
      </c>
      <c r="F41" s="53" t="s">
        <v>11</v>
      </c>
      <c r="G41" s="46" t="s">
        <v>396</v>
      </c>
      <c r="H41" s="41" t="str">
        <f t="shared" si="1"/>
        <v>Lý Khánh Dương</v>
      </c>
      <c r="I41" s="51"/>
    </row>
    <row r="42" spans="1:17" ht="62.4">
      <c r="A42" s="45" t="str">
        <f>IF(AND(E42="",E42=""),"",$B$1&amp;" "&amp;ROW()-12-COUNTBLANK($E42:E42))</f>
        <v>UC02_Xử lý đề xuất 30</v>
      </c>
      <c r="B42" s="51" t="s">
        <v>282</v>
      </c>
      <c r="C42" s="42" t="s">
        <v>162</v>
      </c>
      <c r="D42" s="52" t="s">
        <v>286</v>
      </c>
      <c r="E42" s="51" t="s">
        <v>292</v>
      </c>
      <c r="F42" s="53" t="s">
        <v>11</v>
      </c>
      <c r="G42" s="46" t="s">
        <v>396</v>
      </c>
      <c r="H42" s="41" t="str">
        <f t="shared" si="1"/>
        <v>Lý Khánh Dương</v>
      </c>
      <c r="I42" s="51"/>
    </row>
    <row r="43" spans="1:17" ht="62.4">
      <c r="A43" s="45" t="str">
        <f>IF(AND(E43="",E43=""),"",$B$1&amp;" "&amp;ROW()-12-COUNTBLANK($E43:E43))</f>
        <v>UC02_Xử lý đề xuất 31</v>
      </c>
      <c r="B43" s="51" t="s">
        <v>283</v>
      </c>
      <c r="C43" s="42" t="s">
        <v>162</v>
      </c>
      <c r="D43" s="52" t="s">
        <v>289</v>
      </c>
      <c r="E43" s="51" t="s">
        <v>291</v>
      </c>
      <c r="F43" s="53" t="s">
        <v>11</v>
      </c>
      <c r="G43" s="46" t="s">
        <v>396</v>
      </c>
      <c r="H43" s="41" t="str">
        <f t="shared" si="1"/>
        <v>Lý Khánh Dương</v>
      </c>
      <c r="I43" s="51"/>
    </row>
    <row r="44" spans="1:17" ht="62.4">
      <c r="A44" s="45" t="str">
        <f>IF(AND(E44="",E44=""),"",$B$1&amp;" "&amp;ROW()-12-COUNTBLANK($E44:E44))</f>
        <v>UC02_Xử lý đề xuất 32</v>
      </c>
      <c r="B44" s="51" t="s">
        <v>294</v>
      </c>
      <c r="C44" s="42" t="s">
        <v>162</v>
      </c>
      <c r="D44" s="52" t="s">
        <v>300</v>
      </c>
      <c r="E44" s="51" t="s">
        <v>172</v>
      </c>
      <c r="F44" s="53" t="s">
        <v>11</v>
      </c>
      <c r="G44" s="46" t="s">
        <v>396</v>
      </c>
      <c r="H44" s="41" t="str">
        <f t="shared" si="1"/>
        <v>Lý Khánh Dương</v>
      </c>
      <c r="I44" s="51"/>
      <c r="J44" s="6"/>
      <c r="K44" s="6"/>
      <c r="L44" s="6"/>
      <c r="M44" s="6"/>
      <c r="N44" s="6"/>
      <c r="O44" s="6"/>
      <c r="P44" s="6"/>
      <c r="Q44" s="6"/>
    </row>
    <row r="45" spans="1:17" ht="62.4">
      <c r="A45" s="45" t="str">
        <f>IF(AND(E45="",E45=""),"",$B$1&amp;" "&amp;ROW()-12-COUNTBLANK($E45:E45))</f>
        <v>UC02_Xử lý đề xuất 33</v>
      </c>
      <c r="B45" s="51" t="s">
        <v>293</v>
      </c>
      <c r="C45" s="42" t="s">
        <v>162</v>
      </c>
      <c r="D45" s="52" t="s">
        <v>301</v>
      </c>
      <c r="E45" s="51" t="s">
        <v>172</v>
      </c>
      <c r="F45" s="53" t="s">
        <v>11</v>
      </c>
      <c r="G45" s="46" t="s">
        <v>396</v>
      </c>
      <c r="H45" s="41" t="str">
        <f t="shared" si="1"/>
        <v>Lý Khánh Dương</v>
      </c>
      <c r="I45" s="51"/>
    </row>
    <row r="46" spans="1:17" ht="62.4">
      <c r="A46" s="45" t="str">
        <f>IF(AND(E46="",E46=""),"",$B$1&amp;" "&amp;ROW()-12-COUNTBLANK($E46:E46))</f>
        <v>UC02_Xử lý đề xuất 34</v>
      </c>
      <c r="B46" s="51" t="s">
        <v>295</v>
      </c>
      <c r="C46" s="42" t="s">
        <v>162</v>
      </c>
      <c r="D46" s="52" t="s">
        <v>302</v>
      </c>
      <c r="E46" s="51" t="s">
        <v>172</v>
      </c>
      <c r="F46" s="53" t="s">
        <v>11</v>
      </c>
      <c r="G46" s="46" t="s">
        <v>396</v>
      </c>
      <c r="H46" s="41" t="str">
        <f t="shared" si="1"/>
        <v>Lý Khánh Dương</v>
      </c>
      <c r="I46" s="51"/>
    </row>
    <row r="47" spans="1:17" ht="62.4">
      <c r="A47" s="45" t="str">
        <f>IF(AND(E47="",E47=""),"",$B$1&amp;" "&amp;ROW()-12-COUNTBLANK($E47:E47))</f>
        <v>UC02_Xử lý đề xuất 35</v>
      </c>
      <c r="B47" s="51" t="s">
        <v>296</v>
      </c>
      <c r="C47" s="42" t="s">
        <v>162</v>
      </c>
      <c r="D47" s="52" t="s">
        <v>305</v>
      </c>
      <c r="E47" s="51" t="s">
        <v>172</v>
      </c>
      <c r="F47" s="53" t="s">
        <v>11</v>
      </c>
      <c r="G47" s="46" t="s">
        <v>396</v>
      </c>
      <c r="H47" s="41" t="str">
        <f t="shared" si="1"/>
        <v>Lý Khánh Dương</v>
      </c>
      <c r="I47" s="51"/>
    </row>
    <row r="48" spans="1:17" ht="62.4">
      <c r="A48" s="45" t="str">
        <f>IF(AND(E48="",E48=""),"",$B$1&amp;" "&amp;ROW()-12-COUNTBLANK($E48:E48))</f>
        <v>UC02_Xử lý đề xuất 36</v>
      </c>
      <c r="B48" s="51" t="s">
        <v>297</v>
      </c>
      <c r="C48" s="42" t="s">
        <v>162</v>
      </c>
      <c r="D48" s="52" t="s">
        <v>306</v>
      </c>
      <c r="E48" s="51" t="s">
        <v>172</v>
      </c>
      <c r="F48" s="53" t="s">
        <v>11</v>
      </c>
      <c r="G48" s="46" t="s">
        <v>396</v>
      </c>
      <c r="H48" s="41" t="str">
        <f t="shared" si="1"/>
        <v>Lý Khánh Dương</v>
      </c>
      <c r="I48" s="51"/>
    </row>
    <row r="49" spans="1:9" ht="62.4">
      <c r="A49" s="45" t="str">
        <f>IF(AND(E49="",E49=""),"",$B$1&amp;" "&amp;ROW()-12-COUNTBLANK($E49:E49))</f>
        <v>UC02_Xử lý đề xuất 37</v>
      </c>
      <c r="B49" s="51" t="s">
        <v>298</v>
      </c>
      <c r="C49" s="42" t="s">
        <v>162</v>
      </c>
      <c r="D49" s="52" t="s">
        <v>303</v>
      </c>
      <c r="E49" s="51" t="s">
        <v>172</v>
      </c>
      <c r="F49" s="53" t="s">
        <v>11</v>
      </c>
      <c r="G49" s="46" t="s">
        <v>396</v>
      </c>
      <c r="H49" s="41" t="str">
        <f t="shared" si="1"/>
        <v>Lý Khánh Dương</v>
      </c>
      <c r="I49" s="51"/>
    </row>
    <row r="50" spans="1:9" ht="62.4">
      <c r="A50" s="45" t="str">
        <f>IF(AND(E50="",E50=""),"",$B$1&amp;" "&amp;ROW()-12-COUNTBLANK($E50:E50))</f>
        <v>UC02_Xử lý đề xuất 38</v>
      </c>
      <c r="B50" s="51" t="s">
        <v>299</v>
      </c>
      <c r="C50" s="42" t="s">
        <v>162</v>
      </c>
      <c r="D50" s="52" t="s">
        <v>304</v>
      </c>
      <c r="E50" s="51" t="s">
        <v>172</v>
      </c>
      <c r="F50" s="53" t="s">
        <v>11</v>
      </c>
      <c r="G50" s="46" t="s">
        <v>396</v>
      </c>
      <c r="H50" s="41" t="str">
        <f t="shared" si="1"/>
        <v>Lý Khánh Dương</v>
      </c>
      <c r="I50" s="51"/>
    </row>
    <row r="51" spans="1:9" ht="62.4">
      <c r="A51" s="45" t="str">
        <f>IF(AND(E51="",E51=""),"",$B$1&amp;" "&amp;ROW()-12-COUNTBLANK($E51:E51))</f>
        <v>UC02_Xử lý đề xuất 39</v>
      </c>
      <c r="B51" s="51" t="s">
        <v>163</v>
      </c>
      <c r="C51" s="42" t="s">
        <v>162</v>
      </c>
      <c r="D51" s="52" t="s">
        <v>167</v>
      </c>
      <c r="E51" s="51" t="s">
        <v>174</v>
      </c>
      <c r="F51" s="53" t="s">
        <v>11</v>
      </c>
      <c r="G51" s="46" t="s">
        <v>396</v>
      </c>
      <c r="H51" s="41" t="str">
        <f t="shared" si="1"/>
        <v>Lý Khánh Dương</v>
      </c>
      <c r="I51" s="51"/>
    </row>
    <row r="52" spans="1:9" ht="62.4">
      <c r="A52" s="45" t="str">
        <f>IF(AND(E52="",E52=""),"",$B$1&amp;" "&amp;ROW()-12-COUNTBLANK($E52:E52))</f>
        <v>UC02_Xử lý đề xuất 40</v>
      </c>
      <c r="B52" s="51" t="s">
        <v>307</v>
      </c>
      <c r="C52" s="42" t="s">
        <v>162</v>
      </c>
      <c r="D52" s="52" t="s">
        <v>191</v>
      </c>
      <c r="E52" s="51" t="s">
        <v>192</v>
      </c>
      <c r="F52" s="53" t="s">
        <v>11</v>
      </c>
      <c r="G52" s="46" t="s">
        <v>396</v>
      </c>
      <c r="H52" s="41" t="str">
        <f t="shared" si="1"/>
        <v>Lý Khánh Dương</v>
      </c>
      <c r="I52" s="51"/>
    </row>
    <row r="53" spans="1:9" ht="62.4">
      <c r="A53" s="45" t="str">
        <f>IF(AND(E53="",E53=""),"",$B$1&amp;" "&amp;ROW()-12-COUNTBLANK($E53:E53))</f>
        <v>UC02_Xử lý đề xuất 41</v>
      </c>
      <c r="B53" s="51" t="s">
        <v>308</v>
      </c>
      <c r="C53" s="42" t="s">
        <v>162</v>
      </c>
      <c r="D53" s="52" t="s">
        <v>315</v>
      </c>
      <c r="E53" s="51" t="s">
        <v>322</v>
      </c>
      <c r="F53" s="53" t="s">
        <v>11</v>
      </c>
      <c r="G53" s="46" t="s">
        <v>396</v>
      </c>
      <c r="H53" s="41" t="str">
        <f t="shared" si="1"/>
        <v>Lý Khánh Dương</v>
      </c>
      <c r="I53" s="51"/>
    </row>
    <row r="54" spans="1:9" ht="62.4">
      <c r="A54" s="45" t="str">
        <f>IF(AND(E54="",E54=""),"",$B$1&amp;" "&amp;ROW()-12-COUNTBLANK($E54:E54))</f>
        <v>UC02_Xử lý đề xuất 42</v>
      </c>
      <c r="B54" s="51" t="s">
        <v>309</v>
      </c>
      <c r="C54" s="42" t="s">
        <v>162</v>
      </c>
      <c r="D54" s="52" t="s">
        <v>316</v>
      </c>
      <c r="E54" s="51" t="s">
        <v>322</v>
      </c>
      <c r="F54" s="53" t="s">
        <v>11</v>
      </c>
      <c r="G54" s="46" t="s">
        <v>396</v>
      </c>
      <c r="H54" s="41" t="str">
        <f t="shared" si="1"/>
        <v>Lý Khánh Dương</v>
      </c>
      <c r="I54" s="51"/>
    </row>
    <row r="55" spans="1:9" ht="62.4">
      <c r="A55" s="45" t="str">
        <f>IF(AND(E55="",E55=""),"",$B$1&amp;" "&amp;ROW()-12-COUNTBLANK($E55:E55))</f>
        <v>UC02_Xử lý đề xuất 43</v>
      </c>
      <c r="B55" s="51" t="s">
        <v>310</v>
      </c>
      <c r="C55" s="42" t="s">
        <v>162</v>
      </c>
      <c r="D55" s="52" t="s">
        <v>321</v>
      </c>
      <c r="E55" s="51" t="s">
        <v>322</v>
      </c>
      <c r="F55" s="53" t="s">
        <v>11</v>
      </c>
      <c r="G55" s="46" t="s">
        <v>396</v>
      </c>
      <c r="H55" s="41" t="str">
        <f t="shared" si="1"/>
        <v>Lý Khánh Dương</v>
      </c>
      <c r="I55" s="51"/>
    </row>
    <row r="56" spans="1:9" ht="62.4">
      <c r="A56" s="45" t="str">
        <f>IF(AND(E56="",E56=""),"",$B$1&amp;" "&amp;ROW()-12-COUNTBLANK($E56:E56))</f>
        <v>UC02_Xử lý đề xuất 44</v>
      </c>
      <c r="B56" s="51" t="s">
        <v>311</v>
      </c>
      <c r="C56" s="42" t="s">
        <v>162</v>
      </c>
      <c r="D56" s="52" t="s">
        <v>320</v>
      </c>
      <c r="E56" s="51" t="s">
        <v>322</v>
      </c>
      <c r="F56" s="53" t="s">
        <v>11</v>
      </c>
      <c r="G56" s="46" t="s">
        <v>396</v>
      </c>
      <c r="H56" s="41" t="str">
        <f t="shared" si="1"/>
        <v>Lý Khánh Dương</v>
      </c>
      <c r="I56" s="51"/>
    </row>
    <row r="57" spans="1:9" ht="62.4">
      <c r="A57" s="45" t="str">
        <f>IF(AND(E57="",E57=""),"",$B$1&amp;" "&amp;ROW()-12-COUNTBLANK($E57:E57))</f>
        <v>UC02_Xử lý đề xuất 45</v>
      </c>
      <c r="B57" s="51" t="s">
        <v>312</v>
      </c>
      <c r="C57" s="42" t="s">
        <v>162</v>
      </c>
      <c r="D57" s="52" t="s">
        <v>317</v>
      </c>
      <c r="E57" s="51" t="s">
        <v>322</v>
      </c>
      <c r="F57" s="53" t="s">
        <v>11</v>
      </c>
      <c r="G57" s="46" t="s">
        <v>396</v>
      </c>
      <c r="H57" s="41" t="str">
        <f t="shared" si="1"/>
        <v>Lý Khánh Dương</v>
      </c>
      <c r="I57" s="51"/>
    </row>
    <row r="58" spans="1:9" ht="62.4">
      <c r="A58" s="45" t="str">
        <f>IF(AND(E58="",E58=""),"",$B$1&amp;" "&amp;ROW()-12-COUNTBLANK($E58:E58))</f>
        <v>UC02_Xử lý đề xuất 46</v>
      </c>
      <c r="B58" s="51" t="s">
        <v>314</v>
      </c>
      <c r="C58" s="42" t="s">
        <v>162</v>
      </c>
      <c r="D58" s="52" t="s">
        <v>318</v>
      </c>
      <c r="E58" s="51" t="s">
        <v>322</v>
      </c>
      <c r="F58" s="53" t="s">
        <v>11</v>
      </c>
      <c r="G58" s="46" t="s">
        <v>396</v>
      </c>
      <c r="H58" s="41" t="str">
        <f t="shared" si="1"/>
        <v>Lý Khánh Dương</v>
      </c>
      <c r="I58" s="51"/>
    </row>
    <row r="59" spans="1:9" ht="62.4">
      <c r="A59" s="45" t="str">
        <f>IF(AND(E59="",E59=""),"",$B$1&amp;" "&amp;ROW()-12-COUNTBLANK($E59:E59))</f>
        <v>UC02_Xử lý đề xuất 47</v>
      </c>
      <c r="B59" s="51" t="s">
        <v>313</v>
      </c>
      <c r="C59" s="42" t="s">
        <v>162</v>
      </c>
      <c r="D59" s="52" t="s">
        <v>319</v>
      </c>
      <c r="E59" s="51" t="s">
        <v>322</v>
      </c>
      <c r="F59" s="53" t="s">
        <v>11</v>
      </c>
      <c r="G59" s="46" t="s">
        <v>396</v>
      </c>
      <c r="H59" s="41" t="str">
        <f t="shared" si="1"/>
        <v>Lý Khánh Dương</v>
      </c>
      <c r="I59" s="51"/>
    </row>
    <row r="60" spans="1:9" ht="62.4">
      <c r="A60" s="45" t="str">
        <f>IF(AND(E60="",E60=""),"",$B$1&amp;" "&amp;ROW()-12-COUNTBLANK($E60:E60))</f>
        <v>UC02_Xử lý đề xuất 48</v>
      </c>
      <c r="B60" s="51" t="s">
        <v>323</v>
      </c>
      <c r="C60" s="42" t="s">
        <v>162</v>
      </c>
      <c r="D60" s="52" t="s">
        <v>337</v>
      </c>
      <c r="E60" s="51" t="s">
        <v>173</v>
      </c>
      <c r="F60" s="53" t="s">
        <v>11</v>
      </c>
      <c r="G60" s="46" t="s">
        <v>396</v>
      </c>
      <c r="H60" s="41" t="str">
        <f t="shared" si="1"/>
        <v>Lý Khánh Dương</v>
      </c>
      <c r="I60" s="51"/>
    </row>
    <row r="61" spans="1:9" ht="62.4">
      <c r="A61" s="45" t="str">
        <f>IF(AND(E61="",E61=""),"",$B$1&amp;" "&amp;ROW()-12-COUNTBLANK($E61:E61))</f>
        <v>UC02_Xử lý đề xuất 49</v>
      </c>
      <c r="B61" s="51" t="s">
        <v>325</v>
      </c>
      <c r="C61" s="42" t="s">
        <v>162</v>
      </c>
      <c r="D61" s="52" t="s">
        <v>343</v>
      </c>
      <c r="E61" s="51" t="s">
        <v>173</v>
      </c>
      <c r="F61" s="53" t="s">
        <v>11</v>
      </c>
      <c r="G61" s="46" t="s">
        <v>396</v>
      </c>
      <c r="H61" s="41" t="str">
        <f t="shared" si="1"/>
        <v>Lý Khánh Dương</v>
      </c>
      <c r="I61" s="51"/>
    </row>
    <row r="62" spans="1:9" ht="62.4">
      <c r="A62" s="45" t="str">
        <f>IF(AND(E62="",E62=""),"",$B$1&amp;" "&amp;ROW()-12-COUNTBLANK($E62:E62))</f>
        <v>UC02_Xử lý đề xuất 50</v>
      </c>
      <c r="B62" s="51" t="s">
        <v>326</v>
      </c>
      <c r="C62" s="42" t="s">
        <v>162</v>
      </c>
      <c r="D62" s="52" t="s">
        <v>342</v>
      </c>
      <c r="E62" s="51" t="s">
        <v>173</v>
      </c>
      <c r="F62" s="53" t="s">
        <v>11</v>
      </c>
      <c r="G62" s="46" t="s">
        <v>396</v>
      </c>
      <c r="H62" s="41" t="str">
        <f t="shared" si="1"/>
        <v>Lý Khánh Dương</v>
      </c>
      <c r="I62" s="51"/>
    </row>
    <row r="63" spans="1:9" ht="62.4">
      <c r="A63" s="45" t="str">
        <f>IF(AND(E63="",E63=""),"",$B$1&amp;" "&amp;ROW()-12-COUNTBLANK($E63:E63))</f>
        <v>UC02_Xử lý đề xuất 51</v>
      </c>
      <c r="B63" s="51" t="s">
        <v>327</v>
      </c>
      <c r="C63" s="42" t="s">
        <v>162</v>
      </c>
      <c r="D63" s="52" t="s">
        <v>340</v>
      </c>
      <c r="E63" s="51" t="s">
        <v>344</v>
      </c>
      <c r="F63" s="53" t="s">
        <v>11</v>
      </c>
      <c r="G63" s="46" t="s">
        <v>396</v>
      </c>
      <c r="H63" s="41" t="str">
        <f t="shared" si="1"/>
        <v>Lý Khánh Dương</v>
      </c>
      <c r="I63" s="51"/>
    </row>
    <row r="64" spans="1:9" ht="62.4">
      <c r="A64" s="45" t="str">
        <f>IF(AND(E64="",E64=""),"",$B$1&amp;" "&amp;ROW()-12-COUNTBLANK($E64:E64))</f>
        <v>UC02_Xử lý đề xuất 52</v>
      </c>
      <c r="B64" s="51" t="s">
        <v>328</v>
      </c>
      <c r="C64" s="42" t="s">
        <v>162</v>
      </c>
      <c r="D64" s="52" t="s">
        <v>338</v>
      </c>
      <c r="E64" s="51" t="s">
        <v>344</v>
      </c>
      <c r="F64" s="53" t="s">
        <v>11</v>
      </c>
      <c r="G64" s="46" t="s">
        <v>396</v>
      </c>
      <c r="H64" s="41" t="str">
        <f t="shared" si="1"/>
        <v>Lý Khánh Dương</v>
      </c>
      <c r="I64" s="51"/>
    </row>
    <row r="65" spans="1:9" ht="62.4">
      <c r="A65" s="45" t="str">
        <f>IF(AND(E65="",E65=""),"",$B$1&amp;" "&amp;ROW()-12-COUNTBLANK($E65:E65))</f>
        <v>UC02_Xử lý đề xuất 53</v>
      </c>
      <c r="B65" s="51" t="s">
        <v>329</v>
      </c>
      <c r="C65" s="42" t="s">
        <v>162</v>
      </c>
      <c r="D65" s="52" t="s">
        <v>341</v>
      </c>
      <c r="E65" s="51" t="s">
        <v>345</v>
      </c>
      <c r="F65" s="53" t="s">
        <v>11</v>
      </c>
      <c r="G65" s="46" t="s">
        <v>396</v>
      </c>
      <c r="H65" s="41" t="str">
        <f t="shared" si="1"/>
        <v>Lý Khánh Dương</v>
      </c>
      <c r="I65" s="51"/>
    </row>
    <row r="66" spans="1:9" ht="62.4">
      <c r="A66" s="45" t="str">
        <f>IF(AND(E66="",E66=""),"",$B$1&amp;" "&amp;ROW()-12-COUNTBLANK($E66:E66))</f>
        <v>UC02_Xử lý đề xuất 54</v>
      </c>
      <c r="B66" s="51" t="s">
        <v>330</v>
      </c>
      <c r="C66" s="42" t="s">
        <v>162</v>
      </c>
      <c r="D66" s="52" t="s">
        <v>339</v>
      </c>
      <c r="E66" s="51" t="s">
        <v>344</v>
      </c>
      <c r="F66" s="53" t="s">
        <v>11</v>
      </c>
      <c r="G66" s="46" t="s">
        <v>396</v>
      </c>
      <c r="H66" s="41" t="str">
        <f t="shared" si="1"/>
        <v>Lý Khánh Dương</v>
      </c>
      <c r="I66" s="51"/>
    </row>
    <row r="67" spans="1:9" ht="62.4">
      <c r="A67" s="45" t="str">
        <f>IF(AND(E67="",E67=""),"",$B$1&amp;" "&amp;ROW()-12-COUNTBLANK($E67:E67))</f>
        <v>UC02_Xử lý đề xuất 55</v>
      </c>
      <c r="B67" s="51" t="s">
        <v>324</v>
      </c>
      <c r="C67" s="42" t="s">
        <v>162</v>
      </c>
      <c r="D67" s="52" t="s">
        <v>346</v>
      </c>
      <c r="E67" s="51" t="s">
        <v>175</v>
      </c>
      <c r="F67" s="53" t="s">
        <v>11</v>
      </c>
      <c r="G67" s="46" t="s">
        <v>396</v>
      </c>
      <c r="H67" s="41" t="str">
        <f t="shared" si="1"/>
        <v>Lý Khánh Dương</v>
      </c>
      <c r="I67" s="51"/>
    </row>
    <row r="68" spans="1:9" ht="62.4">
      <c r="A68" s="45" t="str">
        <f>IF(AND(E68="",E68=""),"",$B$1&amp;" "&amp;ROW()-12-COUNTBLANK($E68:E68))</f>
        <v>UC02_Xử lý đề xuất 56</v>
      </c>
      <c r="B68" s="51" t="s">
        <v>331</v>
      </c>
      <c r="C68" s="42" t="s">
        <v>162</v>
      </c>
      <c r="D68" s="59" t="s">
        <v>347</v>
      </c>
      <c r="E68" s="51" t="s">
        <v>175</v>
      </c>
      <c r="F68" s="53" t="s">
        <v>11</v>
      </c>
      <c r="G68" s="46" t="s">
        <v>396</v>
      </c>
      <c r="H68" s="41" t="str">
        <f t="shared" si="1"/>
        <v>Lý Khánh Dương</v>
      </c>
      <c r="I68" s="51"/>
    </row>
    <row r="69" spans="1:9" ht="62.4">
      <c r="A69" s="45" t="str">
        <f>IF(AND(E69="",E69=""),"",$B$1&amp;" "&amp;ROW()-12-COUNTBLANK($E69:E69))</f>
        <v>UC02_Xử lý đề xuất 57</v>
      </c>
      <c r="B69" s="51" t="s">
        <v>332</v>
      </c>
      <c r="C69" s="42" t="s">
        <v>162</v>
      </c>
      <c r="D69" s="59" t="s">
        <v>351</v>
      </c>
      <c r="E69" s="51" t="s">
        <v>175</v>
      </c>
      <c r="F69" s="53" t="s">
        <v>11</v>
      </c>
      <c r="G69" s="46" t="s">
        <v>396</v>
      </c>
      <c r="H69" s="41" t="str">
        <f t="shared" si="1"/>
        <v>Lý Khánh Dương</v>
      </c>
      <c r="I69" s="51"/>
    </row>
    <row r="70" spans="1:9" ht="62.4">
      <c r="A70" s="45" t="str">
        <f>IF(AND(E70="",E70=""),"",$B$1&amp;" "&amp;ROW()-12-COUNTBLANK($E70:E70))</f>
        <v>UC02_Xử lý đề xuất 58</v>
      </c>
      <c r="B70" s="51" t="s">
        <v>333</v>
      </c>
      <c r="C70" s="42" t="s">
        <v>162</v>
      </c>
      <c r="D70" s="59" t="s">
        <v>348</v>
      </c>
      <c r="E70" s="51" t="s">
        <v>175</v>
      </c>
      <c r="F70" s="53" t="s">
        <v>11</v>
      </c>
      <c r="G70" s="46" t="s">
        <v>396</v>
      </c>
      <c r="H70" s="41" t="str">
        <f t="shared" si="1"/>
        <v>Lý Khánh Dương</v>
      </c>
      <c r="I70" s="51"/>
    </row>
    <row r="71" spans="1:9" ht="62.4">
      <c r="A71" s="45" t="str">
        <f>IF(AND(E71="",E71=""),"",$B$1&amp;" "&amp;ROW()-12-COUNTBLANK($E71:E71))</f>
        <v>UC02_Xử lý đề xuất 59</v>
      </c>
      <c r="B71" s="51" t="s">
        <v>334</v>
      </c>
      <c r="C71" s="42" t="s">
        <v>162</v>
      </c>
      <c r="D71" s="59" t="s">
        <v>349</v>
      </c>
      <c r="E71" s="51" t="s">
        <v>175</v>
      </c>
      <c r="F71" s="53" t="s">
        <v>11</v>
      </c>
      <c r="G71" s="46" t="s">
        <v>396</v>
      </c>
      <c r="H71" s="41" t="str">
        <f t="shared" si="1"/>
        <v>Lý Khánh Dương</v>
      </c>
      <c r="I71" s="51"/>
    </row>
    <row r="72" spans="1:9" ht="62.4">
      <c r="A72" s="45" t="str">
        <f>IF(AND(E72="",E72=""),"",$B$1&amp;" "&amp;ROW()-12-COUNTBLANK($E72:E72))</f>
        <v>UC02_Xử lý đề xuất 60</v>
      </c>
      <c r="B72" s="51" t="s">
        <v>336</v>
      </c>
      <c r="C72" s="42" t="s">
        <v>162</v>
      </c>
      <c r="D72" s="59" t="s">
        <v>350</v>
      </c>
      <c r="E72" s="51" t="s">
        <v>175</v>
      </c>
      <c r="F72" s="53" t="s">
        <v>11</v>
      </c>
      <c r="G72" s="46" t="s">
        <v>396</v>
      </c>
      <c r="H72" s="41" t="str">
        <f t="shared" si="1"/>
        <v>Lý Khánh Dương</v>
      </c>
      <c r="I72" s="51"/>
    </row>
    <row r="73" spans="1:9" ht="62.4">
      <c r="A73" s="45" t="str">
        <f>IF(AND(E73="",E73=""),"",$B$1&amp;" "&amp;ROW()-12-COUNTBLANK($E73:E73))</f>
        <v>UC02_Xử lý đề xuất 61</v>
      </c>
      <c r="B73" s="51" t="s">
        <v>335</v>
      </c>
      <c r="C73" s="42" t="s">
        <v>162</v>
      </c>
      <c r="D73" s="59" t="s">
        <v>352</v>
      </c>
      <c r="E73" s="51" t="s">
        <v>175</v>
      </c>
      <c r="F73" s="53" t="s">
        <v>11</v>
      </c>
      <c r="G73" s="46" t="s">
        <v>396</v>
      </c>
      <c r="H73" s="41" t="str">
        <f t="shared" si="1"/>
        <v>Lý Khánh Dương</v>
      </c>
      <c r="I73" s="51"/>
    </row>
    <row r="74" spans="1:9" ht="62.4">
      <c r="A74" s="45" t="str">
        <f>IF(AND(E74="",E74=""),"",$B$1&amp;" "&amp;ROW()-12-COUNTBLANK($E74:E74))</f>
        <v>UC02_Xử lý đề xuất 62</v>
      </c>
      <c r="B74" s="51" t="s">
        <v>164</v>
      </c>
      <c r="C74" s="42" t="s">
        <v>162</v>
      </c>
      <c r="D74" s="59" t="s">
        <v>168</v>
      </c>
      <c r="E74" s="60" t="s">
        <v>176</v>
      </c>
      <c r="F74" s="61" t="s">
        <v>11</v>
      </c>
      <c r="G74" s="46" t="s">
        <v>396</v>
      </c>
      <c r="H74" s="45" t="str">
        <f t="shared" si="1"/>
        <v>Lý Khánh Dương</v>
      </c>
      <c r="I74" s="60"/>
    </row>
    <row r="75" spans="1:9" ht="62.4">
      <c r="A75" s="45" t="str">
        <f>IF(AND(E75="",E75=""),"",$B$1&amp;" "&amp;ROW()-12-COUNTBLANK($E75:E75))</f>
        <v>UC02_Xử lý đề xuất 63</v>
      </c>
      <c r="B75" s="51" t="s">
        <v>165</v>
      </c>
      <c r="C75" s="56" t="s">
        <v>162</v>
      </c>
      <c r="D75" s="62" t="s">
        <v>169</v>
      </c>
      <c r="E75" s="62" t="s">
        <v>177</v>
      </c>
      <c r="F75" s="61" t="s">
        <v>11</v>
      </c>
      <c r="G75" s="46" t="s">
        <v>396</v>
      </c>
      <c r="H75" s="45" t="str">
        <f t="shared" si="1"/>
        <v>Lý Khánh Dương</v>
      </c>
      <c r="I75" s="55"/>
    </row>
    <row r="76" spans="1:9" ht="62.4">
      <c r="A76" s="63" t="str">
        <f>IF(AND(E76="",E76=""),"",$B$1&amp;" "&amp;ROW()-12-COUNTBLANK($E76:E76))</f>
        <v>UC02_Xử lý đề xuất 64</v>
      </c>
      <c r="B76" s="60" t="s">
        <v>166</v>
      </c>
      <c r="C76" s="64" t="s">
        <v>162</v>
      </c>
      <c r="D76" s="65" t="s">
        <v>170</v>
      </c>
      <c r="E76" s="60" t="s">
        <v>178</v>
      </c>
      <c r="F76" s="61" t="s">
        <v>11</v>
      </c>
      <c r="G76" s="46" t="s">
        <v>396</v>
      </c>
      <c r="H76" s="45" t="str">
        <f t="shared" si="1"/>
        <v>Lý Khánh Dương</v>
      </c>
      <c r="I76" s="66"/>
    </row>
    <row r="77" spans="1:9" ht="62.4">
      <c r="A77" s="67" t="str">
        <f>IF(AND(E77="",E77=""),"",$B$1&amp;" "&amp;ROW()-12-COUNTBLANK($E77:E77))</f>
        <v>UC02_Xử lý đề xuất 65</v>
      </c>
      <c r="B77" s="51" t="s">
        <v>179</v>
      </c>
      <c r="C77" s="51" t="s">
        <v>162</v>
      </c>
      <c r="D77" s="62" t="s">
        <v>180</v>
      </c>
      <c r="E77" s="51" t="s">
        <v>181</v>
      </c>
      <c r="F77" s="53" t="s">
        <v>11</v>
      </c>
      <c r="G77" s="46" t="s">
        <v>396</v>
      </c>
      <c r="H77" s="67" t="str">
        <f t="shared" si="1"/>
        <v>Lý Khánh Dương</v>
      </c>
      <c r="I77" s="55"/>
    </row>
    <row r="78" spans="1:9" ht="62.4">
      <c r="A78" s="67" t="str">
        <f>IF(AND(E78="",E78=""),"",$B$1&amp;" "&amp;ROW()-12-COUNTBLANK($E78:E78))</f>
        <v>UC02_Xử lý đề xuất 66</v>
      </c>
      <c r="B78" s="51" t="s">
        <v>185</v>
      </c>
      <c r="C78" s="51" t="s">
        <v>162</v>
      </c>
      <c r="D78" s="62" t="s">
        <v>182</v>
      </c>
      <c r="E78" s="51" t="s">
        <v>183</v>
      </c>
      <c r="F78" s="53" t="s">
        <v>11</v>
      </c>
      <c r="G78" s="46" t="s">
        <v>396</v>
      </c>
      <c r="H78" s="67" t="str">
        <f t="shared" si="1"/>
        <v>Lý Khánh Dương</v>
      </c>
      <c r="I78" s="55"/>
    </row>
    <row r="79" spans="1:9" ht="62.4">
      <c r="A79" s="67" t="str">
        <f>IF(AND(E79="",E79=""),"",$B$1&amp;" "&amp;ROW()-12-COUNTBLANK($E79:E79))</f>
        <v>UC02_Xử lý đề xuất 67</v>
      </c>
      <c r="B79" s="51" t="s">
        <v>184</v>
      </c>
      <c r="C79" s="51" t="s">
        <v>162</v>
      </c>
      <c r="D79" s="62" t="s">
        <v>187</v>
      </c>
      <c r="E79" s="51" t="s">
        <v>189</v>
      </c>
      <c r="F79" s="53" t="s">
        <v>11</v>
      </c>
      <c r="G79" s="46" t="s">
        <v>396</v>
      </c>
      <c r="H79" s="67" t="str">
        <f t="shared" si="1"/>
        <v>Lý Khánh Dương</v>
      </c>
      <c r="I79" s="55"/>
    </row>
    <row r="80" spans="1:9" ht="62.4">
      <c r="A80" s="67" t="str">
        <f>IF(AND(E80="",E80=""),"",$B$1&amp;" "&amp;ROW()-12-COUNTBLANK($E80:E80))</f>
        <v>UC02_Xử lý đề xuất 68</v>
      </c>
      <c r="B80" s="51" t="s">
        <v>186</v>
      </c>
      <c r="C80" s="51" t="s">
        <v>162</v>
      </c>
      <c r="D80" s="62" t="s">
        <v>188</v>
      </c>
      <c r="E80" s="51" t="s">
        <v>190</v>
      </c>
      <c r="F80" s="53" t="s">
        <v>11</v>
      </c>
      <c r="G80" s="46" t="s">
        <v>396</v>
      </c>
      <c r="H80" s="67" t="str">
        <f t="shared" si="1"/>
        <v>Lý Khánh Dương</v>
      </c>
      <c r="I80" s="55"/>
    </row>
    <row r="81" spans="1:26" ht="14.25" customHeight="1">
      <c r="A81" s="34"/>
      <c r="B81" s="35" t="s">
        <v>354</v>
      </c>
      <c r="C81" s="36"/>
      <c r="D81" s="35"/>
      <c r="E81" s="36"/>
      <c r="F81" s="37"/>
      <c r="G81" s="38"/>
      <c r="H81" s="37"/>
      <c r="I81" s="39"/>
      <c r="J81" s="40"/>
      <c r="K81" s="6"/>
      <c r="L81" s="6"/>
      <c r="M81" s="6"/>
      <c r="N81" s="6"/>
      <c r="O81" s="6"/>
      <c r="P81" s="6"/>
      <c r="Q81" s="6"/>
      <c r="R81" s="6"/>
      <c r="S81" s="6"/>
      <c r="T81" s="6"/>
      <c r="U81" s="6"/>
      <c r="V81" s="6"/>
      <c r="W81" s="6"/>
      <c r="X81" s="6"/>
      <c r="Y81" s="6"/>
      <c r="Z81" s="6"/>
    </row>
    <row r="82" spans="1:26" ht="62.4">
      <c r="A82" s="67" t="str">
        <f>IF(AND(E82="",E82=""),"",$B$1&amp;" "&amp;ROW()-15-COUNTBLANK($E82:E82))</f>
        <v>UC02_Xử lý đề xuất 67</v>
      </c>
      <c r="B82" s="51" t="s">
        <v>375</v>
      </c>
      <c r="C82" s="51" t="s">
        <v>386</v>
      </c>
      <c r="D82" s="109" t="s">
        <v>387</v>
      </c>
      <c r="E82" s="51" t="s">
        <v>388</v>
      </c>
      <c r="F82" s="53" t="s">
        <v>11</v>
      </c>
      <c r="G82" s="46" t="s">
        <v>396</v>
      </c>
      <c r="H82" s="67" t="str">
        <f t="shared" ref="H82:H84" si="3">$B$3</f>
        <v>Lý Khánh Dương</v>
      </c>
      <c r="I82" s="55"/>
    </row>
    <row r="83" spans="1:26" ht="78">
      <c r="A83" s="67" t="str">
        <f>IF(AND(E83="",E83=""),"",$B$1&amp;" "&amp;ROW()-15-COUNTBLANK($E83:E83))</f>
        <v>UC02_Xử lý đề xuất 68</v>
      </c>
      <c r="B83" s="51" t="s">
        <v>378</v>
      </c>
      <c r="C83" s="51" t="s">
        <v>391</v>
      </c>
      <c r="D83" s="52" t="s">
        <v>393</v>
      </c>
      <c r="E83" s="51" t="s">
        <v>394</v>
      </c>
      <c r="F83" s="53" t="s">
        <v>11</v>
      </c>
      <c r="G83" s="46" t="s">
        <v>396</v>
      </c>
      <c r="H83" s="67" t="str">
        <f t="shared" si="3"/>
        <v>Lý Khánh Dương</v>
      </c>
      <c r="I83" s="55"/>
    </row>
    <row r="84" spans="1:26" ht="187.2">
      <c r="A84" s="67" t="str">
        <f>IF(AND(E84="",E84=""),"",$B$1&amp;" "&amp;ROW()-15-COUNTBLANK($E84:E84))</f>
        <v>UC02_Xử lý đề xuất 69</v>
      </c>
      <c r="B84" s="51" t="s">
        <v>379</v>
      </c>
      <c r="C84" s="51" t="s">
        <v>389</v>
      </c>
      <c r="D84" s="52" t="s">
        <v>392</v>
      </c>
      <c r="E84" s="51" t="s">
        <v>390</v>
      </c>
      <c r="F84" s="53" t="s">
        <v>11</v>
      </c>
      <c r="G84" s="46" t="s">
        <v>396</v>
      </c>
      <c r="H84" s="67" t="str">
        <f t="shared" si="3"/>
        <v>Lý Khánh Dương</v>
      </c>
      <c r="I84" s="55"/>
    </row>
    <row r="85" spans="1:26" ht="14.25" customHeight="1">
      <c r="A85" s="68"/>
      <c r="B85" s="69"/>
      <c r="D85" s="69"/>
      <c r="E85" s="70"/>
      <c r="H85" s="72"/>
    </row>
    <row r="86" spans="1:26" ht="14.25" customHeight="1">
      <c r="A86" s="68"/>
      <c r="B86" s="69"/>
      <c r="D86" s="69"/>
      <c r="E86" s="70"/>
      <c r="H86" s="72"/>
    </row>
    <row r="87" spans="1:26" ht="14.25" customHeight="1">
      <c r="A87" s="68"/>
      <c r="B87" s="69"/>
      <c r="D87" s="69"/>
      <c r="E87" s="70"/>
      <c r="H87" s="72"/>
    </row>
    <row r="88" spans="1:26" ht="14.25" customHeight="1">
      <c r="A88" s="68"/>
      <c r="B88" s="69"/>
      <c r="D88" s="69"/>
      <c r="E88" s="70"/>
      <c r="H88" s="72"/>
    </row>
    <row r="89" spans="1:26" ht="14.25" customHeight="1">
      <c r="A89" s="68"/>
      <c r="B89" s="69"/>
      <c r="D89" s="69"/>
      <c r="E89" s="70"/>
      <c r="H89" s="72"/>
    </row>
    <row r="90" spans="1:26" ht="14.25" customHeight="1">
      <c r="A90" s="68"/>
      <c r="B90" s="69"/>
      <c r="D90" s="69"/>
      <c r="E90" s="70"/>
      <c r="H90" s="72"/>
    </row>
    <row r="91" spans="1:26" ht="14.25" customHeight="1">
      <c r="A91" s="68"/>
      <c r="B91" s="69"/>
      <c r="D91" s="69"/>
      <c r="E91" s="70"/>
      <c r="H91" s="72"/>
    </row>
    <row r="92" spans="1:26" ht="14.25" customHeight="1">
      <c r="A92" s="68"/>
      <c r="B92" s="69"/>
      <c r="D92" s="69"/>
      <c r="E92" s="70"/>
      <c r="H92" s="72"/>
    </row>
    <row r="93" spans="1:26" ht="14.25" customHeight="1">
      <c r="A93" s="68"/>
      <c r="B93" s="69"/>
      <c r="D93" s="69"/>
      <c r="E93" s="70"/>
      <c r="H93" s="72"/>
    </row>
    <row r="94" spans="1:26" ht="14.25" customHeight="1">
      <c r="A94" s="68"/>
      <c r="B94" s="69"/>
      <c r="D94" s="69"/>
      <c r="E94" s="70"/>
      <c r="H94" s="72"/>
    </row>
    <row r="95" spans="1:26" ht="14.25" customHeight="1">
      <c r="A95" s="68"/>
      <c r="B95" s="69"/>
      <c r="D95" s="69"/>
      <c r="E95" s="70"/>
      <c r="H95" s="72"/>
    </row>
    <row r="96" spans="1:26" ht="14.25" customHeight="1">
      <c r="A96" s="68"/>
      <c r="B96" s="69"/>
      <c r="D96" s="69"/>
      <c r="E96" s="70"/>
      <c r="H96" s="72"/>
    </row>
    <row r="97" spans="1:8" ht="14.25" customHeight="1">
      <c r="A97" s="68"/>
      <c r="B97" s="69"/>
      <c r="D97" s="69"/>
      <c r="E97" s="70"/>
      <c r="H97" s="72"/>
    </row>
    <row r="98" spans="1:8" ht="14.25" customHeight="1">
      <c r="A98" s="68"/>
      <c r="B98" s="69"/>
      <c r="D98" s="69"/>
      <c r="E98" s="70"/>
      <c r="H98" s="72"/>
    </row>
    <row r="99" spans="1:8" ht="14.25" customHeight="1">
      <c r="A99" s="68"/>
      <c r="B99" s="69"/>
      <c r="D99" s="69"/>
      <c r="E99" s="70"/>
      <c r="H99" s="72"/>
    </row>
    <row r="100" spans="1:8" ht="14.25" customHeight="1">
      <c r="A100" s="68"/>
      <c r="B100" s="69"/>
      <c r="D100" s="69"/>
      <c r="E100" s="70"/>
      <c r="H100" s="72"/>
    </row>
    <row r="101" spans="1:8" ht="14.25" customHeight="1">
      <c r="A101" s="68"/>
      <c r="B101" s="69"/>
      <c r="D101" s="69"/>
      <c r="E101" s="70"/>
      <c r="H101" s="72"/>
    </row>
    <row r="102" spans="1:8" ht="14.25" customHeight="1">
      <c r="A102" s="68"/>
      <c r="B102" s="69"/>
      <c r="D102" s="69"/>
      <c r="E102" s="70"/>
      <c r="H102" s="72"/>
    </row>
    <row r="103" spans="1:8" ht="14.25" customHeight="1">
      <c r="A103" s="68"/>
      <c r="B103" s="69"/>
      <c r="D103" s="69"/>
      <c r="E103" s="70"/>
      <c r="H103" s="72"/>
    </row>
    <row r="104" spans="1:8" ht="14.25" customHeight="1">
      <c r="A104" s="68"/>
      <c r="B104" s="69"/>
      <c r="D104" s="69"/>
      <c r="E104" s="70"/>
      <c r="H104" s="72"/>
    </row>
    <row r="105" spans="1:8" ht="14.25" customHeight="1">
      <c r="A105" s="68"/>
      <c r="B105" s="69"/>
      <c r="D105" s="69"/>
      <c r="E105" s="70"/>
      <c r="H105" s="72"/>
    </row>
    <row r="106" spans="1:8" ht="14.25" customHeight="1">
      <c r="A106" s="68"/>
      <c r="B106" s="69"/>
      <c r="D106" s="69"/>
      <c r="E106" s="70"/>
      <c r="H106" s="72"/>
    </row>
    <row r="107" spans="1:8" ht="14.25" customHeight="1">
      <c r="A107" s="68"/>
      <c r="B107" s="69"/>
      <c r="D107" s="69"/>
      <c r="E107" s="70"/>
      <c r="H107" s="72"/>
    </row>
    <row r="108" spans="1:8" ht="14.25" customHeight="1">
      <c r="A108" s="68"/>
      <c r="B108" s="69"/>
      <c r="D108" s="69"/>
      <c r="E108" s="70"/>
      <c r="H108" s="72"/>
    </row>
    <row r="109" spans="1:8" ht="14.25" customHeight="1">
      <c r="A109" s="68"/>
      <c r="B109" s="69"/>
      <c r="D109" s="69"/>
      <c r="E109" s="70"/>
      <c r="H109" s="72"/>
    </row>
    <row r="110" spans="1:8" ht="14.25" customHeight="1">
      <c r="A110" s="68"/>
      <c r="B110" s="69"/>
      <c r="D110" s="69"/>
      <c r="E110" s="70"/>
      <c r="H110" s="72"/>
    </row>
    <row r="111" spans="1:8" ht="14.25" customHeight="1">
      <c r="A111" s="68"/>
      <c r="B111" s="69"/>
      <c r="D111" s="69"/>
      <c r="E111" s="70"/>
      <c r="H111" s="72"/>
    </row>
    <row r="112" spans="1:8" ht="14.25" customHeight="1">
      <c r="A112" s="68"/>
      <c r="B112" s="69"/>
      <c r="D112" s="69"/>
      <c r="E112" s="70"/>
      <c r="H112" s="72"/>
    </row>
    <row r="113" spans="1:9" ht="14.25" customHeight="1">
      <c r="A113" s="68"/>
      <c r="B113" s="69"/>
      <c r="D113" s="69"/>
      <c r="E113" s="70"/>
      <c r="H113" s="72"/>
    </row>
    <row r="114" spans="1:9" ht="14.25" customHeight="1">
      <c r="B114" s="68"/>
      <c r="C114" s="69"/>
      <c r="E114" s="69"/>
      <c r="F114" s="70"/>
      <c r="I114" s="69"/>
    </row>
    <row r="115" spans="1:9" ht="14.25" customHeight="1">
      <c r="B115" s="68"/>
      <c r="C115" s="69"/>
      <c r="E115" s="69"/>
      <c r="F115" s="70"/>
      <c r="I115" s="69"/>
    </row>
    <row r="116" spans="1:9" ht="14.25" customHeight="1">
      <c r="B116" s="68"/>
      <c r="C116" s="69"/>
      <c r="E116" s="69"/>
      <c r="F116" s="70"/>
      <c r="I116" s="69"/>
    </row>
    <row r="117" spans="1:9" ht="14.25" customHeight="1">
      <c r="B117" s="68"/>
      <c r="C117" s="69"/>
      <c r="E117" s="69"/>
      <c r="F117" s="70"/>
      <c r="I117" s="69"/>
    </row>
    <row r="118" spans="1:9" ht="14.25" customHeight="1">
      <c r="B118" s="68"/>
      <c r="C118" s="69"/>
      <c r="E118" s="69"/>
      <c r="F118" s="70"/>
      <c r="I118" s="69"/>
    </row>
    <row r="119" spans="1:9" ht="14.25" customHeight="1">
      <c r="B119" s="68"/>
      <c r="C119" s="69"/>
      <c r="E119" s="69"/>
      <c r="F119" s="70"/>
      <c r="I119" s="69"/>
    </row>
    <row r="120" spans="1:9" ht="14.25" customHeight="1">
      <c r="B120" s="68"/>
      <c r="C120" s="69"/>
      <c r="E120" s="69"/>
      <c r="F120" s="70"/>
      <c r="I120" s="69"/>
    </row>
    <row r="121" spans="1:9" ht="14.25" customHeight="1">
      <c r="B121" s="68"/>
      <c r="C121" s="69"/>
      <c r="E121" s="69"/>
      <c r="F121" s="70"/>
      <c r="I121" s="69"/>
    </row>
    <row r="122" spans="1:9" ht="14.25" customHeight="1">
      <c r="B122" s="68"/>
      <c r="C122" s="69"/>
      <c r="E122" s="69"/>
      <c r="F122" s="70"/>
      <c r="I122" s="69"/>
    </row>
    <row r="123" spans="1:9" ht="14.25" customHeight="1">
      <c r="B123" s="68"/>
      <c r="C123" s="69"/>
      <c r="E123" s="69"/>
      <c r="F123" s="70"/>
      <c r="I123" s="69"/>
    </row>
    <row r="124" spans="1:9" ht="14.25" customHeight="1">
      <c r="B124" s="68"/>
      <c r="C124" s="69"/>
      <c r="E124" s="69"/>
      <c r="F124" s="70"/>
      <c r="I124" s="69"/>
    </row>
    <row r="125" spans="1:9" ht="14.25" customHeight="1">
      <c r="B125" s="68"/>
      <c r="C125" s="69"/>
      <c r="E125" s="69"/>
      <c r="F125" s="70"/>
      <c r="I125" s="69"/>
    </row>
    <row r="126" spans="1:9" ht="14.25" customHeight="1">
      <c r="B126" s="68"/>
      <c r="C126" s="69"/>
      <c r="E126" s="69"/>
      <c r="F126" s="70"/>
      <c r="I126" s="69"/>
    </row>
    <row r="127" spans="1:9" ht="14.25" customHeight="1">
      <c r="B127" s="68"/>
      <c r="C127" s="69"/>
      <c r="E127" s="69"/>
      <c r="F127" s="70"/>
      <c r="I127" s="69"/>
    </row>
    <row r="128" spans="1:9" ht="14.25" customHeight="1">
      <c r="B128" s="68"/>
      <c r="C128" s="69"/>
      <c r="E128" s="69"/>
      <c r="F128" s="70"/>
      <c r="I128" s="69"/>
    </row>
    <row r="129" spans="2:9" ht="14.25" customHeight="1">
      <c r="B129" s="68"/>
      <c r="C129" s="69"/>
      <c r="E129" s="69"/>
      <c r="F129" s="70"/>
      <c r="I129" s="69"/>
    </row>
    <row r="130" spans="2:9" ht="14.25" customHeight="1">
      <c r="B130" s="68"/>
      <c r="C130" s="69"/>
      <c r="E130" s="69"/>
      <c r="F130" s="70"/>
      <c r="I130" s="69"/>
    </row>
    <row r="131" spans="2:9" ht="14.25" customHeight="1">
      <c r="B131" s="68"/>
      <c r="C131" s="69"/>
      <c r="E131" s="69"/>
      <c r="F131" s="70"/>
      <c r="I131" s="69"/>
    </row>
    <row r="132" spans="2:9" ht="14.25" customHeight="1">
      <c r="B132" s="68"/>
      <c r="C132" s="69"/>
      <c r="E132" s="69"/>
      <c r="F132" s="70"/>
      <c r="I132" s="69"/>
    </row>
    <row r="133" spans="2:9" ht="14.25" customHeight="1">
      <c r="B133" s="68"/>
      <c r="C133" s="69"/>
      <c r="E133" s="69"/>
      <c r="F133" s="70"/>
      <c r="I133" s="69"/>
    </row>
    <row r="134" spans="2:9" ht="14.25" customHeight="1">
      <c r="B134" s="68"/>
      <c r="C134" s="69"/>
      <c r="E134" s="69"/>
      <c r="F134" s="70"/>
      <c r="I134" s="69"/>
    </row>
    <row r="135" spans="2:9" ht="14.25" customHeight="1">
      <c r="B135" s="68"/>
      <c r="C135" s="69"/>
      <c r="E135" s="69"/>
      <c r="F135" s="70"/>
      <c r="I135" s="69"/>
    </row>
    <row r="136" spans="2:9" ht="14.25" customHeight="1">
      <c r="B136" s="68"/>
      <c r="C136" s="69"/>
      <c r="E136" s="69"/>
      <c r="F136" s="70"/>
      <c r="I136" s="69"/>
    </row>
    <row r="137" spans="2:9" ht="14.25" customHeight="1">
      <c r="B137" s="68"/>
      <c r="C137" s="69"/>
      <c r="E137" s="69"/>
      <c r="F137" s="70"/>
      <c r="I137" s="69"/>
    </row>
    <row r="138" spans="2:9" ht="14.25" customHeight="1">
      <c r="B138" s="68"/>
      <c r="C138" s="69"/>
      <c r="E138" s="69"/>
      <c r="F138" s="70"/>
      <c r="I138" s="69"/>
    </row>
    <row r="139" spans="2:9" ht="14.25" customHeight="1">
      <c r="B139" s="68"/>
      <c r="C139" s="69"/>
      <c r="E139" s="69"/>
      <c r="F139" s="70"/>
      <c r="I139" s="69"/>
    </row>
    <row r="140" spans="2:9" ht="14.25" customHeight="1">
      <c r="B140" s="68"/>
      <c r="C140" s="69"/>
      <c r="E140" s="69"/>
      <c r="F140" s="70"/>
      <c r="I140" s="69"/>
    </row>
    <row r="141" spans="2:9" ht="14.25" customHeight="1">
      <c r="B141" s="68"/>
      <c r="C141" s="69"/>
      <c r="E141" s="69"/>
      <c r="F141" s="70"/>
      <c r="I141" s="69"/>
    </row>
    <row r="142" spans="2:9" ht="14.25" customHeight="1">
      <c r="B142" s="68"/>
      <c r="C142" s="69"/>
      <c r="E142" s="69"/>
      <c r="F142" s="70"/>
      <c r="I142" s="69"/>
    </row>
    <row r="143" spans="2:9" ht="14.25" customHeight="1">
      <c r="B143" s="68"/>
      <c r="C143" s="69"/>
      <c r="E143" s="69"/>
      <c r="F143" s="70"/>
      <c r="I143" s="69"/>
    </row>
    <row r="144" spans="2:9" ht="14.25" customHeight="1">
      <c r="B144" s="68"/>
      <c r="C144" s="69"/>
      <c r="E144" s="69"/>
      <c r="F144" s="70"/>
      <c r="I144" s="69"/>
    </row>
    <row r="145" spans="2:9" ht="14.25" customHeight="1">
      <c r="B145" s="68"/>
      <c r="C145" s="69"/>
      <c r="E145" s="69"/>
      <c r="F145" s="70"/>
      <c r="I145" s="69"/>
    </row>
    <row r="146" spans="2:9" ht="14.25" customHeight="1">
      <c r="B146" s="68"/>
      <c r="C146" s="69"/>
      <c r="E146" s="69"/>
      <c r="F146" s="70"/>
      <c r="I146" s="69"/>
    </row>
    <row r="147" spans="2:9" ht="14.25" customHeight="1">
      <c r="B147" s="68"/>
      <c r="C147" s="69"/>
      <c r="E147" s="69"/>
      <c r="F147" s="70"/>
      <c r="I147" s="69"/>
    </row>
    <row r="148" spans="2:9" ht="14.25" customHeight="1">
      <c r="B148" s="68"/>
      <c r="C148" s="69"/>
      <c r="E148" s="69"/>
      <c r="F148" s="70"/>
      <c r="I148" s="69"/>
    </row>
    <row r="149" spans="2:9" ht="14.25" customHeight="1">
      <c r="B149" s="68"/>
      <c r="C149" s="69"/>
      <c r="E149" s="69"/>
      <c r="F149" s="70"/>
      <c r="I149" s="69"/>
    </row>
    <row r="150" spans="2:9" ht="14.25" customHeight="1">
      <c r="B150" s="68"/>
      <c r="C150" s="69"/>
      <c r="E150" s="69"/>
      <c r="F150" s="70"/>
      <c r="I150" s="69"/>
    </row>
    <row r="151" spans="2:9" ht="14.25" customHeight="1">
      <c r="B151" s="68"/>
      <c r="C151" s="69"/>
      <c r="E151" s="69"/>
      <c r="F151" s="70"/>
      <c r="I151" s="69"/>
    </row>
    <row r="152" spans="2:9" ht="14.25" customHeight="1">
      <c r="B152" s="68"/>
      <c r="C152" s="69"/>
      <c r="E152" s="69"/>
      <c r="F152" s="70"/>
      <c r="I152" s="69"/>
    </row>
    <row r="153" spans="2:9" ht="14.25" customHeight="1">
      <c r="B153" s="68"/>
      <c r="C153" s="69"/>
      <c r="E153" s="69"/>
      <c r="F153" s="70"/>
      <c r="I153" s="69"/>
    </row>
    <row r="154" spans="2:9" ht="14.25" customHeight="1">
      <c r="B154" s="68"/>
      <c r="C154" s="69"/>
      <c r="E154" s="69"/>
      <c r="F154" s="70"/>
      <c r="I154" s="69"/>
    </row>
    <row r="155" spans="2:9" ht="14.25" customHeight="1">
      <c r="B155" s="68"/>
      <c r="C155" s="69"/>
      <c r="E155" s="69"/>
      <c r="F155" s="70"/>
      <c r="I155" s="69"/>
    </row>
    <row r="156" spans="2:9" ht="14.25" customHeight="1">
      <c r="B156" s="68"/>
      <c r="C156" s="69"/>
      <c r="E156" s="69"/>
      <c r="F156" s="70"/>
      <c r="I156" s="69"/>
    </row>
    <row r="157" spans="2:9" ht="14.25" customHeight="1">
      <c r="B157" s="68"/>
      <c r="C157" s="69"/>
      <c r="E157" s="69"/>
      <c r="F157" s="70"/>
      <c r="I157" s="69"/>
    </row>
    <row r="158" spans="2:9" ht="14.25" customHeight="1">
      <c r="B158" s="68"/>
      <c r="C158" s="69"/>
      <c r="E158" s="69"/>
      <c r="F158" s="70"/>
      <c r="I158" s="69"/>
    </row>
    <row r="159" spans="2:9" ht="14.25" customHeight="1">
      <c r="B159" s="68"/>
      <c r="C159" s="69"/>
      <c r="E159" s="69"/>
      <c r="F159" s="70"/>
      <c r="I159" s="69"/>
    </row>
    <row r="160" spans="2:9" ht="14.25" customHeight="1">
      <c r="B160" s="68"/>
      <c r="C160" s="69"/>
      <c r="E160" s="69"/>
      <c r="F160" s="70"/>
      <c r="I160" s="69"/>
    </row>
    <row r="161" spans="2:9" ht="14.25" customHeight="1">
      <c r="B161" s="68"/>
      <c r="C161" s="69"/>
      <c r="E161" s="69"/>
      <c r="F161" s="70"/>
      <c r="I161" s="69"/>
    </row>
    <row r="162" spans="2:9" ht="14.25" customHeight="1">
      <c r="B162" s="68"/>
      <c r="C162" s="69"/>
      <c r="E162" s="69"/>
      <c r="F162" s="70"/>
      <c r="I162" s="69"/>
    </row>
    <row r="163" spans="2:9" ht="14.25" customHeight="1">
      <c r="B163" s="68"/>
      <c r="C163" s="69"/>
      <c r="E163" s="69"/>
      <c r="F163" s="70"/>
      <c r="I163" s="69"/>
    </row>
    <row r="164" spans="2:9" ht="14.25" customHeight="1">
      <c r="B164" s="68"/>
      <c r="C164" s="69"/>
      <c r="E164" s="69"/>
      <c r="F164" s="70"/>
      <c r="I164" s="69"/>
    </row>
    <row r="165" spans="2:9" ht="14.25" customHeight="1">
      <c r="B165" s="68"/>
      <c r="C165" s="69"/>
      <c r="E165" s="69"/>
      <c r="F165" s="70"/>
      <c r="I165" s="69"/>
    </row>
    <row r="166" spans="2:9" ht="14.25" customHeight="1">
      <c r="B166" s="68"/>
      <c r="C166" s="69"/>
      <c r="E166" s="69"/>
      <c r="F166" s="70"/>
      <c r="I166" s="69"/>
    </row>
    <row r="167" spans="2:9" ht="14.25" customHeight="1">
      <c r="B167" s="68"/>
      <c r="C167" s="69"/>
      <c r="E167" s="69"/>
      <c r="F167" s="70"/>
      <c r="I167" s="69"/>
    </row>
    <row r="168" spans="2:9" ht="14.25" customHeight="1">
      <c r="B168" s="68"/>
      <c r="C168" s="69"/>
      <c r="E168" s="69"/>
      <c r="F168" s="70"/>
      <c r="I168" s="69"/>
    </row>
    <row r="169" spans="2:9" ht="14.25" customHeight="1">
      <c r="B169" s="68"/>
      <c r="C169" s="69"/>
      <c r="E169" s="69"/>
      <c r="F169" s="70"/>
      <c r="I169" s="69"/>
    </row>
    <row r="170" spans="2:9" ht="14.25" customHeight="1">
      <c r="B170" s="68"/>
      <c r="C170" s="69"/>
      <c r="E170" s="69"/>
      <c r="F170" s="70"/>
      <c r="I170" s="69"/>
    </row>
    <row r="171" spans="2:9" ht="14.25" customHeight="1">
      <c r="B171" s="68"/>
      <c r="C171" s="69"/>
      <c r="E171" s="69"/>
      <c r="F171" s="70"/>
      <c r="I171" s="69"/>
    </row>
    <row r="172" spans="2:9" ht="14.25" customHeight="1">
      <c r="B172" s="68"/>
      <c r="C172" s="69"/>
      <c r="E172" s="69"/>
      <c r="F172" s="70"/>
      <c r="I172" s="69"/>
    </row>
    <row r="173" spans="2:9" ht="14.25" customHeight="1">
      <c r="B173" s="68"/>
      <c r="C173" s="69"/>
      <c r="E173" s="69"/>
      <c r="F173" s="70"/>
      <c r="I173" s="69"/>
    </row>
    <row r="174" spans="2:9" ht="14.25" customHeight="1">
      <c r="B174" s="68"/>
      <c r="C174" s="69"/>
      <c r="E174" s="69"/>
      <c r="F174" s="70"/>
      <c r="I174" s="69"/>
    </row>
    <row r="175" spans="2:9" ht="14.25" customHeight="1">
      <c r="B175" s="68"/>
      <c r="C175" s="69"/>
      <c r="E175" s="69"/>
      <c r="F175" s="70"/>
      <c r="I175" s="69"/>
    </row>
    <row r="176" spans="2:9" ht="14.25" customHeight="1">
      <c r="B176" s="68"/>
      <c r="C176" s="69"/>
      <c r="E176" s="69"/>
      <c r="F176" s="70"/>
      <c r="I176" s="69"/>
    </row>
    <row r="177" spans="2:9" ht="14.25" customHeight="1">
      <c r="B177" s="68"/>
      <c r="C177" s="69"/>
      <c r="E177" s="69"/>
      <c r="F177" s="70"/>
      <c r="I177" s="69"/>
    </row>
    <row r="178" spans="2:9" ht="14.25" customHeight="1">
      <c r="B178" s="68"/>
      <c r="C178" s="69"/>
      <c r="E178" s="69"/>
      <c r="F178" s="70"/>
      <c r="I178" s="69"/>
    </row>
    <row r="179" spans="2:9" ht="14.25" customHeight="1">
      <c r="B179" s="68"/>
      <c r="C179" s="69"/>
      <c r="E179" s="69"/>
      <c r="F179" s="70"/>
      <c r="I179" s="69"/>
    </row>
    <row r="180" spans="2:9" ht="14.25" customHeight="1">
      <c r="B180" s="68"/>
      <c r="C180" s="69"/>
      <c r="E180" s="69"/>
      <c r="F180" s="70"/>
      <c r="I180" s="69"/>
    </row>
    <row r="181" spans="2:9" ht="14.25" customHeight="1">
      <c r="B181" s="68"/>
      <c r="C181" s="69"/>
      <c r="E181" s="69"/>
      <c r="F181" s="70"/>
      <c r="I181" s="69"/>
    </row>
    <row r="182" spans="2:9" ht="14.25" customHeight="1">
      <c r="B182" s="68"/>
      <c r="C182" s="69"/>
      <c r="E182" s="69"/>
      <c r="F182" s="70"/>
      <c r="I182" s="69"/>
    </row>
    <row r="183" spans="2:9" ht="14.25" customHeight="1">
      <c r="B183" s="68"/>
      <c r="C183" s="69"/>
      <c r="E183" s="69"/>
      <c r="F183" s="70"/>
      <c r="I183" s="69"/>
    </row>
    <row r="184" spans="2:9" ht="14.25" customHeight="1">
      <c r="B184" s="68"/>
      <c r="C184" s="69"/>
      <c r="E184" s="69"/>
      <c r="F184" s="70"/>
      <c r="I184" s="69"/>
    </row>
    <row r="185" spans="2:9" ht="14.25" customHeight="1">
      <c r="B185" s="68"/>
      <c r="C185" s="69"/>
      <c r="E185" s="69"/>
      <c r="F185" s="70"/>
      <c r="I185" s="69"/>
    </row>
    <row r="186" spans="2:9" ht="14.25" customHeight="1">
      <c r="B186" s="68"/>
      <c r="C186" s="69"/>
      <c r="E186" s="69"/>
      <c r="F186" s="70"/>
      <c r="I186" s="69"/>
    </row>
    <row r="187" spans="2:9" ht="14.25" customHeight="1">
      <c r="B187" s="68"/>
      <c r="C187" s="69"/>
      <c r="E187" s="69"/>
      <c r="F187" s="70"/>
      <c r="I187" s="69"/>
    </row>
    <row r="188" spans="2:9" ht="14.25" customHeight="1">
      <c r="B188" s="68"/>
      <c r="C188" s="69"/>
      <c r="E188" s="69"/>
      <c r="F188" s="70"/>
      <c r="I188" s="69"/>
    </row>
    <row r="189" spans="2:9" ht="14.25" customHeight="1">
      <c r="B189" s="68"/>
      <c r="C189" s="69"/>
      <c r="E189" s="69"/>
      <c r="F189" s="70"/>
      <c r="I189" s="69"/>
    </row>
    <row r="190" spans="2:9" ht="14.25" customHeight="1">
      <c r="B190" s="68"/>
      <c r="C190" s="69"/>
      <c r="E190" s="69"/>
      <c r="F190" s="70"/>
      <c r="I190" s="69"/>
    </row>
    <row r="191" spans="2:9" ht="14.25" customHeight="1">
      <c r="B191" s="68"/>
      <c r="C191" s="69"/>
      <c r="E191" s="69"/>
      <c r="F191" s="70"/>
      <c r="I191" s="69"/>
    </row>
    <row r="192" spans="2:9" ht="14.25" customHeight="1">
      <c r="B192" s="68"/>
      <c r="C192" s="69"/>
      <c r="E192" s="69"/>
      <c r="F192" s="70"/>
      <c r="I192" s="69"/>
    </row>
    <row r="193" spans="2:9" ht="14.25" customHeight="1">
      <c r="B193" s="68"/>
      <c r="C193" s="69"/>
      <c r="E193" s="69"/>
      <c r="F193" s="70"/>
      <c r="I193" s="69"/>
    </row>
    <row r="194" spans="2:9" ht="14.25" customHeight="1">
      <c r="B194" s="68"/>
      <c r="C194" s="69"/>
      <c r="E194" s="69"/>
      <c r="F194" s="70"/>
      <c r="I194" s="69"/>
    </row>
    <row r="195" spans="2:9" ht="14.25" customHeight="1">
      <c r="B195" s="68"/>
      <c r="C195" s="69"/>
      <c r="E195" s="69"/>
      <c r="F195" s="70"/>
      <c r="I195" s="69"/>
    </row>
    <row r="196" spans="2:9" ht="14.25" customHeight="1">
      <c r="B196" s="68"/>
      <c r="C196" s="69"/>
      <c r="E196" s="69"/>
      <c r="F196" s="70"/>
      <c r="I196" s="69"/>
    </row>
    <row r="197" spans="2:9" ht="14.25" customHeight="1">
      <c r="B197" s="68"/>
      <c r="C197" s="69"/>
      <c r="E197" s="69"/>
      <c r="F197" s="70"/>
      <c r="I197" s="69"/>
    </row>
    <row r="198" spans="2:9" ht="14.25" customHeight="1">
      <c r="B198" s="68"/>
      <c r="C198" s="69"/>
      <c r="E198" s="69"/>
      <c r="F198" s="70"/>
      <c r="I198" s="69"/>
    </row>
    <row r="199" spans="2:9" ht="14.25" customHeight="1">
      <c r="B199" s="68"/>
      <c r="C199" s="69"/>
      <c r="E199" s="69"/>
      <c r="F199" s="70"/>
      <c r="I199" s="69"/>
    </row>
    <row r="200" spans="2:9" ht="14.25" customHeight="1">
      <c r="B200" s="68"/>
      <c r="C200" s="69"/>
      <c r="E200" s="69"/>
      <c r="F200" s="70"/>
      <c r="I200" s="69"/>
    </row>
    <row r="201" spans="2:9" ht="14.25" customHeight="1">
      <c r="B201" s="68"/>
      <c r="C201" s="69"/>
      <c r="E201" s="69"/>
      <c r="F201" s="70"/>
      <c r="I201" s="69"/>
    </row>
    <row r="202" spans="2:9" ht="14.25" customHeight="1">
      <c r="B202" s="68"/>
      <c r="C202" s="69"/>
      <c r="E202" s="69"/>
      <c r="F202" s="70"/>
      <c r="I202" s="69"/>
    </row>
    <row r="203" spans="2:9" ht="14.25" customHeight="1">
      <c r="B203" s="68"/>
      <c r="C203" s="69"/>
      <c r="E203" s="69"/>
      <c r="F203" s="70"/>
      <c r="I203" s="69"/>
    </row>
    <row r="204" spans="2:9" ht="14.25" customHeight="1">
      <c r="B204" s="68"/>
      <c r="C204" s="69"/>
      <c r="E204" s="69"/>
      <c r="F204" s="70"/>
      <c r="I204" s="69"/>
    </row>
    <row r="205" spans="2:9" ht="14.25" customHeight="1">
      <c r="B205" s="68"/>
      <c r="C205" s="69"/>
      <c r="E205" s="69"/>
      <c r="F205" s="70"/>
      <c r="I205" s="69"/>
    </row>
    <row r="206" spans="2:9" ht="14.25" customHeight="1">
      <c r="B206" s="68"/>
      <c r="C206" s="69"/>
      <c r="E206" s="69"/>
      <c r="F206" s="70"/>
      <c r="I206" s="69"/>
    </row>
    <row r="207" spans="2:9" ht="14.25" customHeight="1">
      <c r="B207" s="68"/>
      <c r="C207" s="69"/>
      <c r="E207" s="69"/>
      <c r="F207" s="70"/>
      <c r="I207" s="69"/>
    </row>
    <row r="208" spans="2:9" ht="14.25" customHeight="1">
      <c r="B208" s="68"/>
      <c r="C208" s="69"/>
      <c r="E208" s="69"/>
      <c r="F208" s="70"/>
      <c r="I208" s="69"/>
    </row>
    <row r="209" spans="2:9" ht="14.25" customHeight="1">
      <c r="B209" s="68"/>
      <c r="C209" s="69"/>
      <c r="E209" s="69"/>
      <c r="F209" s="70"/>
      <c r="I209" s="69"/>
    </row>
    <row r="210" spans="2:9" ht="14.25" customHeight="1">
      <c r="B210" s="68"/>
      <c r="C210" s="69"/>
      <c r="E210" s="69"/>
      <c r="F210" s="70"/>
      <c r="I210" s="69"/>
    </row>
    <row r="211" spans="2:9" ht="14.25" customHeight="1">
      <c r="B211" s="68"/>
      <c r="C211" s="69"/>
      <c r="E211" s="69"/>
      <c r="F211" s="70"/>
      <c r="I211" s="69"/>
    </row>
    <row r="212" spans="2:9" ht="14.25" customHeight="1">
      <c r="B212" s="68"/>
      <c r="C212" s="69"/>
      <c r="E212" s="69"/>
      <c r="F212" s="70"/>
      <c r="I212" s="69"/>
    </row>
    <row r="213" spans="2:9" ht="14.25" customHeight="1">
      <c r="B213" s="68"/>
      <c r="C213" s="69"/>
      <c r="E213" s="69"/>
      <c r="F213" s="70"/>
      <c r="I213" s="69"/>
    </row>
    <row r="214" spans="2:9" ht="14.25" customHeight="1">
      <c r="B214" s="68"/>
      <c r="C214" s="69"/>
      <c r="E214" s="69"/>
      <c r="F214" s="70"/>
      <c r="I214" s="69"/>
    </row>
    <row r="215" spans="2:9" ht="14.25" customHeight="1">
      <c r="B215" s="68"/>
      <c r="C215" s="69"/>
      <c r="E215" s="69"/>
      <c r="F215" s="70"/>
      <c r="I215" s="69"/>
    </row>
    <row r="216" spans="2:9" ht="14.25" customHeight="1">
      <c r="B216" s="68"/>
      <c r="C216" s="69"/>
      <c r="E216" s="69"/>
      <c r="F216" s="70"/>
      <c r="I216" s="69"/>
    </row>
    <row r="217" spans="2:9" ht="14.25" customHeight="1">
      <c r="B217" s="68"/>
      <c r="C217" s="69"/>
      <c r="E217" s="69"/>
      <c r="F217" s="70"/>
      <c r="I217" s="69"/>
    </row>
    <row r="218" spans="2:9" ht="14.25" customHeight="1">
      <c r="B218" s="68"/>
      <c r="C218" s="69"/>
      <c r="E218" s="69"/>
      <c r="F218" s="70"/>
      <c r="I218" s="69"/>
    </row>
    <row r="219" spans="2:9" ht="14.25" customHeight="1">
      <c r="B219" s="68"/>
      <c r="C219" s="69"/>
      <c r="E219" s="69"/>
      <c r="F219" s="70"/>
      <c r="I219" s="69"/>
    </row>
    <row r="220" spans="2:9" ht="14.25" customHeight="1">
      <c r="B220" s="68"/>
      <c r="C220" s="69"/>
      <c r="E220" s="69"/>
      <c r="F220" s="70"/>
      <c r="I220" s="69"/>
    </row>
    <row r="221" spans="2:9" ht="14.25" customHeight="1">
      <c r="B221" s="68"/>
      <c r="C221" s="69"/>
      <c r="E221" s="69"/>
      <c r="F221" s="70"/>
      <c r="I221" s="69"/>
    </row>
    <row r="222" spans="2:9" ht="14.25" customHeight="1">
      <c r="B222" s="68"/>
      <c r="C222" s="69"/>
      <c r="E222" s="69"/>
      <c r="F222" s="70"/>
      <c r="I222" s="69"/>
    </row>
    <row r="223" spans="2:9" ht="14.25" customHeight="1">
      <c r="B223" s="68"/>
      <c r="C223" s="69"/>
      <c r="E223" s="69"/>
      <c r="F223" s="70"/>
      <c r="I223" s="69"/>
    </row>
    <row r="224" spans="2:9" ht="14.25" customHeight="1">
      <c r="B224" s="68"/>
      <c r="C224" s="69"/>
      <c r="E224" s="69"/>
      <c r="F224" s="70"/>
      <c r="I224" s="69"/>
    </row>
    <row r="225" spans="2:9" ht="14.25" customHeight="1">
      <c r="B225" s="68"/>
      <c r="C225" s="69"/>
      <c r="E225" s="69"/>
      <c r="F225" s="70"/>
      <c r="I225" s="69"/>
    </row>
    <row r="226" spans="2:9" ht="14.25" customHeight="1">
      <c r="B226" s="68"/>
      <c r="C226" s="69"/>
      <c r="E226" s="69"/>
      <c r="F226" s="70"/>
      <c r="I226" s="69"/>
    </row>
    <row r="227" spans="2:9" ht="14.25" customHeight="1">
      <c r="B227" s="68"/>
      <c r="C227" s="69"/>
      <c r="E227" s="69"/>
      <c r="F227" s="70"/>
      <c r="I227" s="69"/>
    </row>
    <row r="228" spans="2:9" ht="14.25" customHeight="1">
      <c r="B228" s="68"/>
      <c r="C228" s="69"/>
      <c r="E228" s="69"/>
      <c r="F228" s="70"/>
      <c r="I228" s="69"/>
    </row>
    <row r="229" spans="2:9" ht="14.25" customHeight="1">
      <c r="B229" s="68"/>
      <c r="C229" s="69"/>
      <c r="E229" s="69"/>
      <c r="F229" s="70"/>
      <c r="I229" s="69"/>
    </row>
    <row r="230" spans="2:9" ht="14.25" customHeight="1">
      <c r="B230" s="68"/>
      <c r="C230" s="69"/>
      <c r="E230" s="69"/>
      <c r="F230" s="70"/>
      <c r="I230" s="69"/>
    </row>
    <row r="231" spans="2:9" ht="14.25" customHeight="1">
      <c r="B231" s="68"/>
      <c r="C231" s="69"/>
      <c r="E231" s="69"/>
      <c r="F231" s="70"/>
      <c r="I231" s="69"/>
    </row>
    <row r="232" spans="2:9" ht="14.25" customHeight="1">
      <c r="B232" s="68"/>
      <c r="C232" s="69"/>
      <c r="E232" s="69"/>
      <c r="F232" s="70"/>
      <c r="I232" s="69"/>
    </row>
    <row r="233" spans="2:9" ht="14.25" customHeight="1">
      <c r="B233" s="68"/>
      <c r="C233" s="69"/>
      <c r="E233" s="69"/>
      <c r="F233" s="70"/>
      <c r="I233" s="69"/>
    </row>
    <row r="234" spans="2:9" ht="14.25" customHeight="1">
      <c r="B234" s="68"/>
      <c r="C234" s="69"/>
      <c r="E234" s="69"/>
      <c r="F234" s="70"/>
      <c r="I234" s="69"/>
    </row>
    <row r="235" spans="2:9" ht="14.25" customHeight="1">
      <c r="B235" s="68"/>
      <c r="C235" s="69"/>
      <c r="E235" s="69"/>
      <c r="F235" s="70"/>
      <c r="I235" s="69"/>
    </row>
    <row r="236" spans="2:9" ht="14.25" customHeight="1">
      <c r="B236" s="68"/>
      <c r="C236" s="69"/>
      <c r="E236" s="69"/>
      <c r="F236" s="70"/>
      <c r="I236" s="69"/>
    </row>
    <row r="237" spans="2:9" ht="14.25" customHeight="1">
      <c r="B237" s="68"/>
      <c r="C237" s="69"/>
      <c r="E237" s="69"/>
      <c r="F237" s="70"/>
      <c r="I237" s="69"/>
    </row>
    <row r="238" spans="2:9" ht="14.25" customHeight="1">
      <c r="B238" s="68"/>
      <c r="C238" s="69"/>
      <c r="E238" s="69"/>
      <c r="F238" s="70"/>
      <c r="I238" s="69"/>
    </row>
    <row r="239" spans="2:9" ht="14.25" customHeight="1">
      <c r="B239" s="68"/>
      <c r="C239" s="69"/>
      <c r="E239" s="69"/>
      <c r="F239" s="70"/>
      <c r="I239" s="69"/>
    </row>
    <row r="240" spans="2:9" ht="14.25" customHeight="1">
      <c r="B240" s="68"/>
      <c r="C240" s="69"/>
      <c r="E240" s="69"/>
      <c r="F240" s="70"/>
      <c r="I240" s="69"/>
    </row>
    <row r="241" spans="2:9" ht="14.25" customHeight="1">
      <c r="B241" s="68"/>
      <c r="C241" s="69"/>
      <c r="E241" s="69"/>
      <c r="F241" s="70"/>
      <c r="I241" s="69"/>
    </row>
    <row r="242" spans="2:9" ht="14.25" customHeight="1">
      <c r="B242" s="68"/>
      <c r="C242" s="69"/>
      <c r="E242" s="69"/>
      <c r="F242" s="70"/>
      <c r="I242" s="69"/>
    </row>
    <row r="243" spans="2:9" ht="14.25" customHeight="1">
      <c r="B243" s="68"/>
      <c r="C243" s="69"/>
      <c r="E243" s="69"/>
      <c r="F243" s="70"/>
      <c r="I243" s="69"/>
    </row>
    <row r="244" spans="2:9" ht="14.25" customHeight="1">
      <c r="B244" s="68"/>
      <c r="C244" s="69"/>
      <c r="E244" s="69"/>
      <c r="F244" s="70"/>
      <c r="I244" s="69"/>
    </row>
    <row r="245" spans="2:9" ht="14.25" customHeight="1">
      <c r="B245" s="68"/>
      <c r="C245" s="69"/>
      <c r="E245" s="69"/>
      <c r="F245" s="70"/>
      <c r="I245" s="69"/>
    </row>
    <row r="246" spans="2:9" ht="14.25" customHeight="1">
      <c r="B246" s="68"/>
      <c r="C246" s="69"/>
      <c r="E246" s="69"/>
      <c r="F246" s="70"/>
      <c r="I246" s="69"/>
    </row>
    <row r="247" spans="2:9" ht="14.25" customHeight="1">
      <c r="B247" s="68"/>
      <c r="C247" s="69"/>
      <c r="E247" s="69"/>
      <c r="F247" s="70"/>
      <c r="I247" s="69"/>
    </row>
    <row r="248" spans="2:9" ht="14.25" customHeight="1">
      <c r="B248" s="68"/>
      <c r="C248" s="69"/>
      <c r="E248" s="69"/>
      <c r="F248" s="70"/>
      <c r="I248" s="69"/>
    </row>
    <row r="249" spans="2:9" ht="14.25" customHeight="1">
      <c r="B249" s="68"/>
      <c r="C249" s="69"/>
      <c r="E249" s="69"/>
      <c r="F249" s="70"/>
      <c r="I249" s="69"/>
    </row>
    <row r="250" spans="2:9" ht="14.25" customHeight="1">
      <c r="B250" s="68"/>
      <c r="C250" s="69"/>
      <c r="E250" s="69"/>
      <c r="F250" s="70"/>
      <c r="I250" s="69"/>
    </row>
    <row r="251" spans="2:9" ht="14.25" customHeight="1">
      <c r="B251" s="68"/>
      <c r="C251" s="69"/>
      <c r="E251" s="69"/>
      <c r="F251" s="70"/>
      <c r="I251" s="69"/>
    </row>
    <row r="252" spans="2:9" ht="14.25" customHeight="1">
      <c r="B252" s="68"/>
      <c r="C252" s="69"/>
      <c r="E252" s="69"/>
      <c r="F252" s="70"/>
      <c r="I252" s="69"/>
    </row>
    <row r="253" spans="2:9" ht="14.25" customHeight="1">
      <c r="B253" s="68"/>
      <c r="C253" s="69"/>
      <c r="E253" s="69"/>
      <c r="F253" s="70"/>
      <c r="I253" s="69"/>
    </row>
    <row r="254" spans="2:9" ht="14.25" customHeight="1">
      <c r="B254" s="68"/>
      <c r="C254" s="69"/>
      <c r="E254" s="69"/>
      <c r="F254" s="70"/>
      <c r="I254" s="69"/>
    </row>
    <row r="255" spans="2:9" ht="14.25" customHeight="1">
      <c r="B255" s="68"/>
      <c r="C255" s="69"/>
      <c r="E255" s="69"/>
      <c r="F255" s="70"/>
      <c r="I255" s="69"/>
    </row>
    <row r="256" spans="2:9" ht="14.25" customHeight="1">
      <c r="B256" s="68"/>
      <c r="C256" s="69"/>
      <c r="E256" s="69"/>
      <c r="F256" s="70"/>
      <c r="I256" s="69"/>
    </row>
    <row r="257" spans="2:9" ht="14.25" customHeight="1">
      <c r="B257" s="68"/>
      <c r="C257" s="69"/>
      <c r="E257" s="69"/>
      <c r="F257" s="70"/>
      <c r="I257" s="69"/>
    </row>
    <row r="258" spans="2:9" ht="14.25" customHeight="1">
      <c r="B258" s="68"/>
      <c r="C258" s="69"/>
      <c r="E258" s="69"/>
      <c r="F258" s="70"/>
      <c r="I258" s="69"/>
    </row>
    <row r="259" spans="2:9" ht="14.25" customHeight="1">
      <c r="B259" s="68"/>
      <c r="C259" s="69"/>
      <c r="E259" s="69"/>
      <c r="F259" s="70"/>
      <c r="I259" s="69"/>
    </row>
    <row r="260" spans="2:9" ht="14.25" customHeight="1">
      <c r="B260" s="68"/>
      <c r="C260" s="69"/>
      <c r="E260" s="69"/>
      <c r="F260" s="70"/>
      <c r="I260" s="69"/>
    </row>
    <row r="261" spans="2:9" ht="14.25" customHeight="1">
      <c r="B261" s="68"/>
      <c r="C261" s="69"/>
      <c r="E261" s="69"/>
      <c r="F261" s="70"/>
      <c r="I261" s="69"/>
    </row>
    <row r="262" spans="2:9" ht="14.25" customHeight="1">
      <c r="B262" s="68"/>
      <c r="C262" s="69"/>
      <c r="E262" s="69"/>
      <c r="F262" s="70"/>
      <c r="I262" s="69"/>
    </row>
    <row r="263" spans="2:9" ht="14.25" customHeight="1">
      <c r="B263" s="68"/>
      <c r="C263" s="69"/>
      <c r="E263" s="69"/>
      <c r="F263" s="70"/>
      <c r="I263" s="69"/>
    </row>
    <row r="264" spans="2:9" ht="14.25" customHeight="1">
      <c r="B264" s="68"/>
      <c r="C264" s="69"/>
      <c r="E264" s="69"/>
      <c r="F264" s="70"/>
      <c r="I264" s="69"/>
    </row>
    <row r="265" spans="2:9" ht="14.25" customHeight="1">
      <c r="B265" s="68"/>
      <c r="C265" s="69"/>
      <c r="E265" s="69"/>
      <c r="F265" s="70"/>
      <c r="I265" s="69"/>
    </row>
    <row r="266" spans="2:9" ht="14.25" customHeight="1">
      <c r="B266" s="68"/>
      <c r="C266" s="69"/>
      <c r="E266" s="69"/>
      <c r="F266" s="70"/>
      <c r="I266" s="69"/>
    </row>
    <row r="267" spans="2:9" ht="14.25" customHeight="1">
      <c r="B267" s="68"/>
      <c r="C267" s="69"/>
      <c r="E267" s="69"/>
      <c r="F267" s="70"/>
      <c r="I267" s="69"/>
    </row>
    <row r="268" spans="2:9" ht="14.25" customHeight="1">
      <c r="B268" s="68"/>
      <c r="C268" s="69"/>
      <c r="E268" s="69"/>
      <c r="F268" s="70"/>
      <c r="I268" s="69"/>
    </row>
    <row r="269" spans="2:9" ht="14.25" customHeight="1">
      <c r="B269" s="68"/>
      <c r="C269" s="69"/>
      <c r="E269" s="69"/>
      <c r="F269" s="70"/>
      <c r="I269" s="69"/>
    </row>
    <row r="270" spans="2:9" ht="14.25" customHeight="1">
      <c r="B270" s="68"/>
      <c r="C270" s="69"/>
      <c r="E270" s="69"/>
      <c r="F270" s="70"/>
      <c r="I270" s="69"/>
    </row>
    <row r="271" spans="2:9" ht="14.25" customHeight="1">
      <c r="B271" s="68"/>
      <c r="C271" s="69"/>
      <c r="E271" s="69"/>
      <c r="F271" s="70"/>
      <c r="I271" s="69"/>
    </row>
    <row r="272" spans="2:9" ht="14.25" customHeight="1">
      <c r="B272" s="68"/>
      <c r="C272" s="69"/>
      <c r="E272" s="69"/>
      <c r="F272" s="70"/>
      <c r="I272" s="69"/>
    </row>
    <row r="273" spans="2:9" ht="14.25" customHeight="1">
      <c r="B273" s="68"/>
      <c r="C273" s="69"/>
      <c r="E273" s="69"/>
      <c r="F273" s="70"/>
      <c r="I273" s="69"/>
    </row>
    <row r="274" spans="2:9" ht="14.25" customHeight="1">
      <c r="B274" s="68"/>
      <c r="C274" s="69"/>
      <c r="E274" s="69"/>
      <c r="F274" s="70"/>
      <c r="I274" s="69"/>
    </row>
    <row r="275" spans="2:9" ht="14.25" customHeight="1">
      <c r="B275" s="68"/>
      <c r="C275" s="69"/>
      <c r="E275" s="69"/>
      <c r="F275" s="70"/>
      <c r="I275" s="69"/>
    </row>
    <row r="276" spans="2:9" ht="14.25" customHeight="1">
      <c r="B276" s="68"/>
      <c r="C276" s="69"/>
      <c r="E276" s="69"/>
      <c r="F276" s="70"/>
      <c r="I276" s="69"/>
    </row>
    <row r="277" spans="2:9" ht="14.25" customHeight="1">
      <c r="B277" s="68"/>
      <c r="C277" s="69"/>
      <c r="E277" s="69"/>
      <c r="F277" s="70"/>
      <c r="I277" s="69"/>
    </row>
    <row r="278" spans="2:9" ht="14.25" customHeight="1">
      <c r="B278" s="68"/>
      <c r="C278" s="69"/>
      <c r="E278" s="69"/>
      <c r="F278" s="70"/>
      <c r="I278" s="69"/>
    </row>
    <row r="279" spans="2:9" ht="14.25" customHeight="1">
      <c r="B279" s="68"/>
      <c r="C279" s="69"/>
      <c r="E279" s="69"/>
      <c r="F279" s="70"/>
      <c r="I279" s="69"/>
    </row>
    <row r="280" spans="2:9" ht="14.25" customHeight="1">
      <c r="B280" s="68"/>
      <c r="C280" s="69"/>
      <c r="E280" s="69"/>
      <c r="F280" s="70"/>
      <c r="I280" s="69"/>
    </row>
    <row r="281" spans="2:9" ht="14.25" customHeight="1">
      <c r="B281" s="68"/>
      <c r="C281" s="69"/>
      <c r="E281" s="69"/>
      <c r="F281" s="70"/>
      <c r="I281" s="69"/>
    </row>
    <row r="282" spans="2:9" ht="14.25" customHeight="1">
      <c r="B282" s="68"/>
      <c r="C282" s="69"/>
      <c r="E282" s="69"/>
      <c r="F282" s="70"/>
      <c r="I282" s="69"/>
    </row>
    <row r="283" spans="2:9" ht="14.25" customHeight="1">
      <c r="B283" s="68"/>
      <c r="C283" s="69"/>
      <c r="E283" s="69"/>
      <c r="F283" s="70"/>
      <c r="I283" s="69"/>
    </row>
    <row r="284" spans="2:9" ht="14.25" customHeight="1">
      <c r="B284" s="68"/>
      <c r="C284" s="69"/>
      <c r="E284" s="69"/>
      <c r="F284" s="70"/>
      <c r="I284" s="69"/>
    </row>
    <row r="285" spans="2:9" ht="14.25" customHeight="1">
      <c r="B285" s="68"/>
      <c r="C285" s="69"/>
      <c r="E285" s="69"/>
      <c r="F285" s="70"/>
      <c r="I285" s="69"/>
    </row>
    <row r="286" spans="2:9" ht="14.25" customHeight="1">
      <c r="B286" s="68"/>
      <c r="C286" s="69"/>
      <c r="E286" s="69"/>
      <c r="F286" s="70"/>
      <c r="I286" s="69"/>
    </row>
    <row r="287" spans="2:9" ht="14.25" customHeight="1">
      <c r="B287" s="68"/>
      <c r="C287" s="69"/>
      <c r="E287" s="69"/>
      <c r="F287" s="70"/>
      <c r="I287" s="69"/>
    </row>
    <row r="288" spans="2:9" ht="14.25" customHeight="1">
      <c r="B288" s="68"/>
      <c r="C288" s="69"/>
      <c r="E288" s="69"/>
      <c r="F288" s="70"/>
      <c r="I288" s="69"/>
    </row>
    <row r="289" spans="2:9" ht="14.25" customHeight="1">
      <c r="B289" s="68"/>
      <c r="C289" s="69"/>
      <c r="E289" s="69"/>
      <c r="F289" s="70"/>
      <c r="I289" s="69"/>
    </row>
    <row r="290" spans="2:9" ht="14.25" customHeight="1">
      <c r="B290" s="68"/>
      <c r="C290" s="69"/>
      <c r="E290" s="69"/>
      <c r="F290" s="70"/>
      <c r="I290" s="69"/>
    </row>
    <row r="291" spans="2:9" ht="14.25" customHeight="1">
      <c r="B291" s="68"/>
      <c r="C291" s="69"/>
      <c r="E291" s="69"/>
      <c r="F291" s="70"/>
      <c r="I291" s="69"/>
    </row>
    <row r="292" spans="2:9" ht="14.25" customHeight="1">
      <c r="B292" s="68"/>
      <c r="C292" s="69"/>
      <c r="E292" s="69"/>
      <c r="F292" s="70"/>
      <c r="I292" s="69"/>
    </row>
    <row r="293" spans="2:9" ht="14.25" customHeight="1">
      <c r="B293" s="68"/>
      <c r="C293" s="69"/>
      <c r="E293" s="69"/>
      <c r="F293" s="70"/>
      <c r="I293" s="69"/>
    </row>
    <row r="294" spans="2:9" ht="14.25" customHeight="1">
      <c r="B294" s="68"/>
      <c r="C294" s="69"/>
      <c r="E294" s="69"/>
      <c r="F294" s="70"/>
      <c r="I294" s="69"/>
    </row>
    <row r="295" spans="2:9" ht="14.25" customHeight="1">
      <c r="B295" s="68"/>
      <c r="C295" s="69"/>
      <c r="E295" s="69"/>
      <c r="F295" s="70"/>
      <c r="I295" s="69"/>
    </row>
    <row r="296" spans="2:9" ht="14.25" customHeight="1">
      <c r="B296" s="68"/>
      <c r="C296" s="69"/>
      <c r="E296" s="69"/>
      <c r="F296" s="70"/>
      <c r="I296" s="69"/>
    </row>
    <row r="297" spans="2:9" ht="14.25" customHeight="1">
      <c r="B297" s="68"/>
      <c r="C297" s="69"/>
      <c r="E297" s="69"/>
      <c r="F297" s="70"/>
      <c r="I297" s="69"/>
    </row>
    <row r="298" spans="2:9" ht="14.25" customHeight="1">
      <c r="B298" s="68"/>
      <c r="C298" s="69"/>
      <c r="E298" s="69"/>
      <c r="F298" s="70"/>
      <c r="I298" s="69"/>
    </row>
    <row r="299" spans="2:9" ht="14.25" customHeight="1">
      <c r="B299" s="68"/>
      <c r="C299" s="69"/>
      <c r="E299" s="69"/>
      <c r="F299" s="70"/>
      <c r="I299" s="69"/>
    </row>
    <row r="300" spans="2:9" ht="14.25" customHeight="1">
      <c r="B300" s="68"/>
      <c r="C300" s="69"/>
      <c r="E300" s="69"/>
      <c r="F300" s="70"/>
      <c r="I300" s="69"/>
    </row>
    <row r="301" spans="2:9" ht="14.25" customHeight="1">
      <c r="B301" s="68"/>
      <c r="C301" s="69"/>
      <c r="E301" s="69"/>
      <c r="F301" s="70"/>
      <c r="I301" s="69"/>
    </row>
    <row r="302" spans="2:9" ht="14.25" customHeight="1">
      <c r="B302" s="68"/>
      <c r="C302" s="69"/>
      <c r="E302" s="69"/>
      <c r="F302" s="70"/>
      <c r="I302" s="69"/>
    </row>
    <row r="303" spans="2:9" ht="14.25" customHeight="1">
      <c r="B303" s="68"/>
      <c r="C303" s="69"/>
      <c r="E303" s="69"/>
      <c r="F303" s="70"/>
      <c r="I303" s="69"/>
    </row>
    <row r="304" spans="2:9" ht="14.25" customHeight="1">
      <c r="B304" s="68"/>
      <c r="C304" s="69"/>
      <c r="E304" s="69"/>
      <c r="F304" s="70"/>
      <c r="I304" s="69"/>
    </row>
    <row r="305" spans="2:9" ht="14.25" customHeight="1">
      <c r="B305" s="68"/>
      <c r="C305" s="69"/>
      <c r="E305" s="69"/>
      <c r="F305" s="70"/>
      <c r="I305" s="69"/>
    </row>
    <row r="306" spans="2:9" ht="14.25" customHeight="1">
      <c r="B306" s="68"/>
      <c r="C306" s="69"/>
      <c r="E306" s="69"/>
      <c r="F306" s="70"/>
      <c r="I306" s="69"/>
    </row>
    <row r="307" spans="2:9" ht="14.25" customHeight="1">
      <c r="B307" s="68"/>
      <c r="C307" s="69"/>
      <c r="E307" s="69"/>
      <c r="F307" s="70"/>
      <c r="I307" s="69"/>
    </row>
    <row r="308" spans="2:9" ht="14.25" customHeight="1">
      <c r="B308" s="68"/>
      <c r="C308" s="69"/>
      <c r="E308" s="69"/>
      <c r="F308" s="70"/>
      <c r="I308" s="69"/>
    </row>
    <row r="309" spans="2:9" ht="14.25" customHeight="1">
      <c r="B309" s="68"/>
      <c r="C309" s="69"/>
      <c r="E309" s="69"/>
      <c r="F309" s="70"/>
      <c r="I309" s="69"/>
    </row>
    <row r="310" spans="2:9" ht="14.25" customHeight="1">
      <c r="B310" s="68"/>
      <c r="C310" s="69"/>
      <c r="E310" s="69"/>
      <c r="F310" s="70"/>
      <c r="I310" s="69"/>
    </row>
    <row r="311" spans="2:9" ht="14.25" customHeight="1">
      <c r="B311" s="68"/>
      <c r="C311" s="69"/>
      <c r="E311" s="69"/>
      <c r="F311" s="70"/>
      <c r="I311" s="69"/>
    </row>
    <row r="312" spans="2:9" ht="14.25" customHeight="1">
      <c r="B312" s="68"/>
      <c r="C312" s="69"/>
      <c r="E312" s="69"/>
      <c r="F312" s="70"/>
      <c r="I312" s="69"/>
    </row>
    <row r="313" spans="2:9" ht="14.25" customHeight="1">
      <c r="B313" s="68"/>
      <c r="C313" s="69"/>
      <c r="E313" s="69"/>
      <c r="F313" s="70"/>
      <c r="I313" s="69"/>
    </row>
    <row r="314" spans="2:9" ht="14.25" customHeight="1">
      <c r="B314" s="68"/>
      <c r="C314" s="69"/>
      <c r="E314" s="69"/>
      <c r="F314" s="70"/>
      <c r="I314" s="69"/>
    </row>
    <row r="315" spans="2:9" ht="14.25" customHeight="1">
      <c r="B315" s="68"/>
      <c r="C315" s="69"/>
      <c r="E315" s="69"/>
      <c r="F315" s="70"/>
      <c r="I315" s="69"/>
    </row>
    <row r="316" spans="2:9" ht="14.25" customHeight="1">
      <c r="B316" s="68"/>
      <c r="C316" s="69"/>
      <c r="E316" s="69"/>
      <c r="F316" s="70"/>
      <c r="I316" s="69"/>
    </row>
    <row r="317" spans="2:9" ht="14.25" customHeight="1">
      <c r="B317" s="68"/>
      <c r="C317" s="69"/>
      <c r="E317" s="69"/>
      <c r="F317" s="70"/>
      <c r="I317" s="69"/>
    </row>
    <row r="318" spans="2:9" ht="14.25" customHeight="1">
      <c r="B318" s="68"/>
      <c r="C318" s="69"/>
      <c r="E318" s="69"/>
      <c r="F318" s="70"/>
      <c r="I318" s="69"/>
    </row>
    <row r="319" spans="2:9" ht="14.25" customHeight="1">
      <c r="B319" s="68"/>
      <c r="C319" s="69"/>
      <c r="E319" s="69"/>
      <c r="F319" s="70"/>
      <c r="I319" s="69"/>
    </row>
    <row r="320" spans="2:9" ht="14.25" customHeight="1">
      <c r="B320" s="68"/>
      <c r="C320" s="69"/>
      <c r="E320" s="69"/>
      <c r="F320" s="70"/>
      <c r="I320" s="69"/>
    </row>
    <row r="321" spans="2:9" ht="14.25" customHeight="1">
      <c r="B321" s="68"/>
      <c r="C321" s="69"/>
      <c r="E321" s="69"/>
      <c r="F321" s="70"/>
      <c r="I321" s="69"/>
    </row>
    <row r="322" spans="2:9" ht="14.25" customHeight="1">
      <c r="B322" s="68"/>
      <c r="C322" s="69"/>
      <c r="E322" s="69"/>
      <c r="F322" s="70"/>
      <c r="I322" s="69"/>
    </row>
    <row r="323" spans="2:9" ht="14.25" customHeight="1">
      <c r="B323" s="68"/>
      <c r="C323" s="69"/>
      <c r="E323" s="69"/>
      <c r="F323" s="70"/>
      <c r="I323" s="69"/>
    </row>
    <row r="324" spans="2:9" ht="14.25" customHeight="1">
      <c r="B324" s="68"/>
      <c r="C324" s="69"/>
      <c r="E324" s="69"/>
      <c r="F324" s="70"/>
      <c r="I324" s="69"/>
    </row>
    <row r="325" spans="2:9" ht="14.25" customHeight="1">
      <c r="B325" s="68"/>
      <c r="C325" s="69"/>
      <c r="E325" s="69"/>
      <c r="F325" s="70"/>
      <c r="I325" s="69"/>
    </row>
    <row r="326" spans="2:9" ht="14.25" customHeight="1">
      <c r="B326" s="68"/>
      <c r="C326" s="69"/>
      <c r="E326" s="69"/>
      <c r="F326" s="70"/>
      <c r="I326" s="69"/>
    </row>
    <row r="327" spans="2:9" ht="14.25" customHeight="1">
      <c r="B327" s="68"/>
      <c r="C327" s="69"/>
      <c r="E327" s="69"/>
      <c r="F327" s="70"/>
      <c r="I327" s="69"/>
    </row>
    <row r="328" spans="2:9" ht="14.25" customHeight="1">
      <c r="B328" s="68"/>
      <c r="C328" s="69"/>
      <c r="E328" s="69"/>
      <c r="F328" s="70"/>
      <c r="I328" s="69"/>
    </row>
    <row r="329" spans="2:9" ht="14.25" customHeight="1">
      <c r="B329" s="68"/>
      <c r="C329" s="69"/>
      <c r="E329" s="69"/>
      <c r="F329" s="70"/>
      <c r="I329" s="69"/>
    </row>
    <row r="330" spans="2:9" ht="14.25" customHeight="1">
      <c r="B330" s="68"/>
      <c r="C330" s="69"/>
      <c r="E330" s="69"/>
      <c r="F330" s="70"/>
      <c r="I330" s="69"/>
    </row>
    <row r="331" spans="2:9" ht="14.25" customHeight="1">
      <c r="B331" s="68"/>
      <c r="C331" s="69"/>
      <c r="E331" s="69"/>
      <c r="F331" s="70"/>
      <c r="I331" s="69"/>
    </row>
    <row r="332" spans="2:9" ht="14.25" customHeight="1">
      <c r="B332" s="68"/>
      <c r="C332" s="69"/>
      <c r="E332" s="69"/>
      <c r="F332" s="70"/>
      <c r="I332" s="69"/>
    </row>
    <row r="333" spans="2:9" ht="14.25" customHeight="1">
      <c r="B333" s="68"/>
      <c r="C333" s="69"/>
      <c r="E333" s="69"/>
      <c r="F333" s="70"/>
      <c r="I333" s="69"/>
    </row>
    <row r="334" spans="2:9" ht="14.25" customHeight="1">
      <c r="B334" s="68"/>
      <c r="C334" s="69"/>
      <c r="E334" s="69"/>
      <c r="F334" s="70"/>
      <c r="I334" s="69"/>
    </row>
    <row r="335" spans="2:9" ht="14.25" customHeight="1">
      <c r="B335" s="68"/>
      <c r="C335" s="69"/>
      <c r="E335" s="69"/>
      <c r="F335" s="70"/>
      <c r="I335" s="69"/>
    </row>
    <row r="336" spans="2:9" ht="14.25" customHeight="1">
      <c r="B336" s="68"/>
      <c r="C336" s="69"/>
      <c r="E336" s="69"/>
      <c r="F336" s="70"/>
      <c r="I336" s="69"/>
    </row>
    <row r="337" spans="2:9" ht="14.25" customHeight="1">
      <c r="B337" s="68"/>
      <c r="C337" s="69"/>
      <c r="E337" s="69"/>
      <c r="F337" s="70"/>
      <c r="I337" s="69"/>
    </row>
    <row r="338" spans="2:9" ht="14.25" customHeight="1">
      <c r="B338" s="68"/>
      <c r="C338" s="69"/>
      <c r="E338" s="69"/>
      <c r="F338" s="70"/>
      <c r="I338" s="69"/>
    </row>
    <row r="339" spans="2:9" ht="14.25" customHeight="1">
      <c r="B339" s="68"/>
      <c r="C339" s="69"/>
      <c r="E339" s="69"/>
      <c r="F339" s="70"/>
      <c r="I339" s="69"/>
    </row>
    <row r="340" spans="2:9" ht="14.25" customHeight="1">
      <c r="B340" s="68"/>
      <c r="C340" s="69"/>
      <c r="E340" s="69"/>
      <c r="F340" s="70"/>
      <c r="I340" s="69"/>
    </row>
    <row r="341" spans="2:9" ht="14.25" customHeight="1">
      <c r="B341" s="68"/>
      <c r="C341" s="69"/>
      <c r="E341" s="69"/>
      <c r="F341" s="70"/>
      <c r="I341" s="69"/>
    </row>
    <row r="342" spans="2:9" ht="14.25" customHeight="1">
      <c r="B342" s="68"/>
      <c r="C342" s="69"/>
      <c r="E342" s="69"/>
      <c r="F342" s="70"/>
      <c r="I342" s="69"/>
    </row>
    <row r="343" spans="2:9" ht="14.25" customHeight="1">
      <c r="B343" s="68"/>
      <c r="C343" s="69"/>
      <c r="E343" s="69"/>
      <c r="F343" s="70"/>
      <c r="I343" s="69"/>
    </row>
    <row r="344" spans="2:9" ht="14.25" customHeight="1">
      <c r="B344" s="68"/>
      <c r="C344" s="69"/>
      <c r="E344" s="69"/>
      <c r="F344" s="70"/>
      <c r="I344" s="69"/>
    </row>
    <row r="345" spans="2:9" ht="14.25" customHeight="1">
      <c r="B345" s="68"/>
      <c r="C345" s="69"/>
      <c r="E345" s="69"/>
      <c r="F345" s="70"/>
      <c r="I345" s="69"/>
    </row>
    <row r="346" spans="2:9" ht="14.25" customHeight="1">
      <c r="B346" s="68"/>
      <c r="C346" s="69"/>
      <c r="E346" s="69"/>
      <c r="F346" s="70"/>
      <c r="I346" s="69"/>
    </row>
    <row r="347" spans="2:9" ht="14.25" customHeight="1">
      <c r="B347" s="68"/>
      <c r="C347" s="69"/>
      <c r="E347" s="69"/>
      <c r="F347" s="70"/>
      <c r="I347" s="69"/>
    </row>
    <row r="348" spans="2:9" ht="14.25" customHeight="1">
      <c r="B348" s="68"/>
      <c r="C348" s="69"/>
      <c r="E348" s="69"/>
      <c r="F348" s="70"/>
      <c r="I348" s="69"/>
    </row>
    <row r="349" spans="2:9" ht="14.25" customHeight="1">
      <c r="B349" s="68"/>
      <c r="C349" s="69"/>
      <c r="E349" s="69"/>
      <c r="F349" s="70"/>
      <c r="I349" s="69"/>
    </row>
    <row r="350" spans="2:9" ht="14.25" customHeight="1">
      <c r="B350" s="68"/>
      <c r="C350" s="69"/>
      <c r="E350" s="69"/>
      <c r="F350" s="70"/>
      <c r="I350" s="69"/>
    </row>
    <row r="351" spans="2:9" ht="14.25" customHeight="1">
      <c r="B351" s="68"/>
      <c r="C351" s="69"/>
      <c r="E351" s="69"/>
      <c r="F351" s="70"/>
      <c r="I351" s="69"/>
    </row>
    <row r="352" spans="2:9" ht="14.25" customHeight="1">
      <c r="B352" s="68"/>
      <c r="C352" s="69"/>
      <c r="E352" s="69"/>
      <c r="F352" s="70"/>
      <c r="I352" s="69"/>
    </row>
    <row r="353" spans="2:9" ht="14.25" customHeight="1">
      <c r="B353" s="68"/>
      <c r="C353" s="69"/>
      <c r="E353" s="69"/>
      <c r="F353" s="70"/>
      <c r="I353" s="69"/>
    </row>
    <row r="354" spans="2:9" ht="14.25" customHeight="1">
      <c r="B354" s="68"/>
      <c r="C354" s="69"/>
      <c r="E354" s="69"/>
      <c r="F354" s="70"/>
      <c r="I354" s="69"/>
    </row>
    <row r="355" spans="2:9" ht="14.25" customHeight="1">
      <c r="B355" s="68"/>
      <c r="C355" s="69"/>
      <c r="E355" s="69"/>
      <c r="F355" s="70"/>
      <c r="I355" s="69"/>
    </row>
    <row r="356" spans="2:9" ht="14.25" customHeight="1">
      <c r="B356" s="68"/>
      <c r="C356" s="69"/>
      <c r="E356" s="69"/>
      <c r="F356" s="70"/>
      <c r="I356" s="69"/>
    </row>
    <row r="357" spans="2:9" ht="14.25" customHeight="1">
      <c r="B357" s="68"/>
      <c r="C357" s="69"/>
      <c r="E357" s="69"/>
      <c r="F357" s="70"/>
      <c r="I357" s="69"/>
    </row>
    <row r="358" spans="2:9" ht="14.25" customHeight="1">
      <c r="B358" s="68"/>
      <c r="C358" s="69"/>
      <c r="E358" s="69"/>
      <c r="F358" s="70"/>
      <c r="I358" s="69"/>
    </row>
    <row r="359" spans="2:9" ht="14.25" customHeight="1">
      <c r="B359" s="68"/>
      <c r="C359" s="69"/>
      <c r="E359" s="69"/>
      <c r="F359" s="70"/>
      <c r="I359" s="69"/>
    </row>
    <row r="360" spans="2:9" ht="14.25" customHeight="1">
      <c r="B360" s="68"/>
      <c r="C360" s="69"/>
      <c r="E360" s="69"/>
      <c r="F360" s="70"/>
      <c r="I360" s="69"/>
    </row>
    <row r="361" spans="2:9" ht="14.25" customHeight="1">
      <c r="B361" s="68"/>
      <c r="C361" s="69"/>
      <c r="E361" s="69"/>
      <c r="F361" s="70"/>
      <c r="I361" s="69"/>
    </row>
    <row r="362" spans="2:9" ht="14.25" customHeight="1">
      <c r="B362" s="68"/>
      <c r="C362" s="69"/>
      <c r="E362" s="69"/>
      <c r="F362" s="70"/>
      <c r="I362" s="69"/>
    </row>
    <row r="363" spans="2:9" ht="14.25" customHeight="1">
      <c r="B363" s="68"/>
      <c r="C363" s="69"/>
      <c r="E363" s="69"/>
      <c r="F363" s="70"/>
      <c r="I363" s="69"/>
    </row>
    <row r="364" spans="2:9" ht="14.25" customHeight="1">
      <c r="B364" s="68"/>
      <c r="C364" s="69"/>
      <c r="E364" s="69"/>
      <c r="F364" s="70"/>
      <c r="I364" s="69"/>
    </row>
    <row r="365" spans="2:9" ht="14.25" customHeight="1">
      <c r="B365" s="68"/>
      <c r="C365" s="69"/>
      <c r="E365" s="69"/>
      <c r="F365" s="70"/>
      <c r="I365" s="69"/>
    </row>
    <row r="366" spans="2:9" ht="14.25" customHeight="1">
      <c r="B366" s="68"/>
      <c r="C366" s="69"/>
      <c r="E366" s="69"/>
      <c r="F366" s="70"/>
      <c r="I366" s="69"/>
    </row>
    <row r="367" spans="2:9" ht="14.25" customHeight="1">
      <c r="B367" s="68"/>
      <c r="C367" s="69"/>
      <c r="E367" s="69"/>
      <c r="F367" s="70"/>
      <c r="I367" s="69"/>
    </row>
    <row r="368" spans="2:9" ht="14.25" customHeight="1">
      <c r="B368" s="68"/>
      <c r="C368" s="69"/>
      <c r="E368" s="69"/>
      <c r="F368" s="70"/>
      <c r="I368" s="69"/>
    </row>
    <row r="369" spans="2:9" ht="14.25" customHeight="1">
      <c r="B369" s="68"/>
      <c r="C369" s="69"/>
      <c r="E369" s="69"/>
      <c r="F369" s="70"/>
      <c r="I369" s="69"/>
    </row>
    <row r="370" spans="2:9" ht="14.25" customHeight="1">
      <c r="B370" s="68"/>
      <c r="C370" s="69"/>
      <c r="E370" s="69"/>
      <c r="F370" s="70"/>
      <c r="I370" s="69"/>
    </row>
    <row r="371" spans="2:9" ht="14.25" customHeight="1">
      <c r="B371" s="68"/>
      <c r="C371" s="69"/>
      <c r="E371" s="69"/>
      <c r="F371" s="70"/>
      <c r="I371" s="69"/>
    </row>
    <row r="372" spans="2:9" ht="14.25" customHeight="1">
      <c r="B372" s="68"/>
      <c r="C372" s="69"/>
      <c r="E372" s="69"/>
      <c r="F372" s="70"/>
      <c r="I372" s="69"/>
    </row>
    <row r="373" spans="2:9" ht="14.25" customHeight="1">
      <c r="B373" s="68"/>
      <c r="C373" s="69"/>
      <c r="E373" s="69"/>
      <c r="F373" s="70"/>
      <c r="I373" s="69"/>
    </row>
    <row r="374" spans="2:9" ht="14.25" customHeight="1">
      <c r="B374" s="68"/>
      <c r="C374" s="69"/>
      <c r="E374" s="69"/>
      <c r="F374" s="70"/>
      <c r="I374" s="69"/>
    </row>
    <row r="375" spans="2:9" ht="14.25" customHeight="1">
      <c r="B375" s="68"/>
      <c r="C375" s="69"/>
      <c r="E375" s="69"/>
      <c r="F375" s="70"/>
      <c r="I375" s="69"/>
    </row>
    <row r="376" spans="2:9" ht="14.25" customHeight="1">
      <c r="B376" s="68"/>
      <c r="C376" s="69"/>
      <c r="E376" s="69"/>
      <c r="F376" s="70"/>
      <c r="I376" s="69"/>
    </row>
    <row r="377" spans="2:9" ht="14.25" customHeight="1">
      <c r="B377" s="68"/>
      <c r="C377" s="69"/>
      <c r="E377" s="69"/>
      <c r="F377" s="70"/>
      <c r="I377" s="69"/>
    </row>
    <row r="378" spans="2:9" ht="14.25" customHeight="1">
      <c r="B378" s="68"/>
      <c r="C378" s="69"/>
      <c r="E378" s="69"/>
      <c r="F378" s="70"/>
      <c r="I378" s="69"/>
    </row>
    <row r="379" spans="2:9" ht="14.25" customHeight="1">
      <c r="B379" s="68"/>
      <c r="C379" s="69"/>
      <c r="E379" s="69"/>
      <c r="F379" s="70"/>
      <c r="I379" s="69"/>
    </row>
    <row r="380" spans="2:9" ht="14.25" customHeight="1">
      <c r="B380" s="68"/>
      <c r="C380" s="69"/>
      <c r="E380" s="69"/>
      <c r="F380" s="70"/>
      <c r="I380" s="69"/>
    </row>
    <row r="381" spans="2:9" ht="14.25" customHeight="1">
      <c r="B381" s="68"/>
      <c r="C381" s="69"/>
      <c r="E381" s="69"/>
      <c r="F381" s="70"/>
      <c r="I381" s="69"/>
    </row>
    <row r="382" spans="2:9" ht="14.25" customHeight="1">
      <c r="B382" s="68"/>
      <c r="C382" s="69"/>
      <c r="E382" s="69"/>
      <c r="F382" s="70"/>
      <c r="I382" s="69"/>
    </row>
    <row r="383" spans="2:9" ht="14.25" customHeight="1">
      <c r="B383" s="68"/>
      <c r="C383" s="69"/>
      <c r="E383" s="69"/>
      <c r="F383" s="70"/>
      <c r="I383" s="69"/>
    </row>
    <row r="384" spans="2:9" ht="14.25" customHeight="1">
      <c r="B384" s="68"/>
      <c r="C384" s="69"/>
      <c r="E384" s="69"/>
      <c r="F384" s="70"/>
      <c r="I384" s="69"/>
    </row>
    <row r="385" spans="2:9" ht="14.25" customHeight="1">
      <c r="B385" s="68"/>
      <c r="C385" s="69"/>
      <c r="E385" s="69"/>
      <c r="F385" s="70"/>
      <c r="I385" s="69"/>
    </row>
    <row r="386" spans="2:9" ht="14.25" customHeight="1">
      <c r="B386" s="68"/>
      <c r="C386" s="69"/>
      <c r="E386" s="69"/>
      <c r="F386" s="70"/>
      <c r="I386" s="69"/>
    </row>
    <row r="387" spans="2:9" ht="14.25" customHeight="1">
      <c r="B387" s="68"/>
      <c r="C387" s="69"/>
      <c r="E387" s="69"/>
      <c r="F387" s="70"/>
      <c r="I387" s="69"/>
    </row>
    <row r="388" spans="2:9" ht="14.25" customHeight="1">
      <c r="B388" s="68"/>
      <c r="C388" s="69"/>
      <c r="E388" s="69"/>
      <c r="F388" s="70"/>
      <c r="I388" s="69"/>
    </row>
    <row r="389" spans="2:9" ht="14.25" customHeight="1">
      <c r="B389" s="68"/>
      <c r="C389" s="69"/>
      <c r="E389" s="69"/>
      <c r="F389" s="70"/>
      <c r="I389" s="69"/>
    </row>
    <row r="390" spans="2:9" ht="14.25" customHeight="1">
      <c r="B390" s="68"/>
      <c r="C390" s="69"/>
      <c r="E390" s="69"/>
      <c r="F390" s="70"/>
      <c r="I390" s="69"/>
    </row>
    <row r="391" spans="2:9" ht="14.25" customHeight="1">
      <c r="B391" s="68"/>
      <c r="C391" s="69"/>
      <c r="E391" s="69"/>
      <c r="F391" s="70"/>
      <c r="I391" s="69"/>
    </row>
    <row r="392" spans="2:9" ht="14.25" customHeight="1">
      <c r="B392" s="68"/>
      <c r="C392" s="69"/>
      <c r="E392" s="69"/>
      <c r="F392" s="70"/>
      <c r="I392" s="69"/>
    </row>
    <row r="393" spans="2:9" ht="14.25" customHeight="1">
      <c r="B393" s="68"/>
      <c r="C393" s="69"/>
      <c r="E393" s="69"/>
      <c r="F393" s="70"/>
      <c r="I393" s="69"/>
    </row>
    <row r="394" spans="2:9" ht="14.25" customHeight="1">
      <c r="B394" s="68"/>
      <c r="C394" s="69"/>
      <c r="E394" s="69"/>
      <c r="F394" s="70"/>
      <c r="I394" s="69"/>
    </row>
    <row r="395" spans="2:9" ht="14.25" customHeight="1">
      <c r="B395" s="68"/>
      <c r="C395" s="69"/>
      <c r="E395" s="69"/>
      <c r="F395" s="70"/>
      <c r="I395" s="69"/>
    </row>
    <row r="396" spans="2:9" ht="14.25" customHeight="1">
      <c r="B396" s="68"/>
      <c r="C396" s="69"/>
      <c r="E396" s="69"/>
      <c r="F396" s="70"/>
      <c r="I396" s="69"/>
    </row>
    <row r="397" spans="2:9" ht="14.25" customHeight="1">
      <c r="B397" s="68"/>
      <c r="C397" s="69"/>
      <c r="E397" s="69"/>
      <c r="F397" s="70"/>
      <c r="I397" s="69"/>
    </row>
    <row r="398" spans="2:9" ht="14.25" customHeight="1">
      <c r="B398" s="68"/>
      <c r="C398" s="69"/>
      <c r="E398" s="69"/>
      <c r="F398" s="70"/>
      <c r="I398" s="69"/>
    </row>
    <row r="399" spans="2:9" ht="14.25" customHeight="1">
      <c r="B399" s="68"/>
      <c r="C399" s="69"/>
      <c r="E399" s="69"/>
      <c r="F399" s="70"/>
      <c r="I399" s="69"/>
    </row>
    <row r="400" spans="2:9" ht="14.25" customHeight="1">
      <c r="B400" s="68"/>
      <c r="C400" s="69"/>
      <c r="E400" s="69"/>
      <c r="F400" s="70"/>
      <c r="I400" s="69"/>
    </row>
    <row r="401" spans="2:9" ht="14.25" customHeight="1">
      <c r="B401" s="68"/>
      <c r="C401" s="69"/>
      <c r="E401" s="69"/>
      <c r="F401" s="70"/>
      <c r="I401" s="69"/>
    </row>
    <row r="402" spans="2:9" ht="14.25" customHeight="1">
      <c r="B402" s="68"/>
      <c r="C402" s="69"/>
      <c r="E402" s="69"/>
      <c r="F402" s="70"/>
      <c r="I402" s="69"/>
    </row>
    <row r="403" spans="2:9" ht="14.25" customHeight="1">
      <c r="B403" s="68"/>
      <c r="C403" s="69"/>
      <c r="E403" s="69"/>
      <c r="F403" s="70"/>
      <c r="I403" s="69"/>
    </row>
    <row r="404" spans="2:9" ht="14.25" customHeight="1">
      <c r="B404" s="68"/>
      <c r="C404" s="69"/>
      <c r="E404" s="69"/>
      <c r="F404" s="70"/>
      <c r="I404" s="69"/>
    </row>
    <row r="405" spans="2:9" ht="14.25" customHeight="1">
      <c r="B405" s="68"/>
      <c r="C405" s="69"/>
      <c r="E405" s="69"/>
      <c r="F405" s="70"/>
      <c r="I405" s="69"/>
    </row>
    <row r="406" spans="2:9" ht="14.25" customHeight="1">
      <c r="B406" s="68"/>
      <c r="C406" s="69"/>
      <c r="E406" s="69"/>
      <c r="F406" s="70"/>
      <c r="I406" s="69"/>
    </row>
    <row r="407" spans="2:9" ht="14.25" customHeight="1">
      <c r="B407" s="68"/>
      <c r="C407" s="69"/>
      <c r="E407" s="69"/>
      <c r="F407" s="70"/>
      <c r="I407" s="69"/>
    </row>
    <row r="408" spans="2:9" ht="14.25" customHeight="1">
      <c r="B408" s="68"/>
      <c r="C408" s="69"/>
      <c r="E408" s="69"/>
      <c r="F408" s="70"/>
      <c r="I408" s="69"/>
    </row>
    <row r="409" spans="2:9" ht="14.25" customHeight="1">
      <c r="B409" s="68"/>
      <c r="C409" s="69"/>
      <c r="E409" s="69"/>
      <c r="F409" s="70"/>
      <c r="I409" s="69"/>
    </row>
    <row r="410" spans="2:9" ht="14.25" customHeight="1">
      <c r="B410" s="68"/>
      <c r="C410" s="69"/>
      <c r="E410" s="69"/>
      <c r="F410" s="70"/>
      <c r="I410" s="69"/>
    </row>
    <row r="411" spans="2:9" ht="14.25" customHeight="1">
      <c r="B411" s="68"/>
      <c r="C411" s="69"/>
      <c r="E411" s="69"/>
      <c r="F411" s="70"/>
      <c r="I411" s="69"/>
    </row>
    <row r="412" spans="2:9" ht="14.25" customHeight="1">
      <c r="B412" s="68"/>
      <c r="C412" s="69"/>
      <c r="E412" s="69"/>
      <c r="F412" s="70"/>
      <c r="I412" s="69"/>
    </row>
    <row r="413" spans="2:9" ht="14.25" customHeight="1">
      <c r="B413" s="68"/>
      <c r="C413" s="69"/>
      <c r="E413" s="69"/>
      <c r="F413" s="70"/>
      <c r="I413" s="69"/>
    </row>
    <row r="414" spans="2:9" ht="14.25" customHeight="1">
      <c r="B414" s="68"/>
      <c r="C414" s="69"/>
      <c r="E414" s="69"/>
      <c r="F414" s="70"/>
      <c r="I414" s="69"/>
    </row>
    <row r="415" spans="2:9" ht="14.25" customHeight="1">
      <c r="B415" s="68"/>
      <c r="C415" s="69"/>
      <c r="E415" s="69"/>
      <c r="F415" s="70"/>
      <c r="I415" s="69"/>
    </row>
    <row r="416" spans="2:9" ht="14.25" customHeight="1">
      <c r="B416" s="68"/>
      <c r="C416" s="69"/>
      <c r="E416" s="69"/>
      <c r="F416" s="70"/>
      <c r="I416" s="69"/>
    </row>
    <row r="417" spans="2:9" ht="14.25" customHeight="1">
      <c r="B417" s="68"/>
      <c r="C417" s="69"/>
      <c r="E417" s="69"/>
      <c r="F417" s="70"/>
      <c r="I417" s="69"/>
    </row>
    <row r="418" spans="2:9" ht="14.25" customHeight="1">
      <c r="B418" s="68"/>
      <c r="C418" s="69"/>
      <c r="E418" s="69"/>
      <c r="F418" s="70"/>
      <c r="I418" s="69"/>
    </row>
    <row r="419" spans="2:9" ht="14.25" customHeight="1">
      <c r="B419" s="68"/>
      <c r="C419" s="69"/>
      <c r="E419" s="69"/>
      <c r="F419" s="70"/>
      <c r="I419" s="69"/>
    </row>
    <row r="420" spans="2:9" ht="14.25" customHeight="1">
      <c r="B420" s="68"/>
      <c r="C420" s="69"/>
      <c r="E420" s="69"/>
      <c r="F420" s="70"/>
      <c r="I420" s="69"/>
    </row>
    <row r="421" spans="2:9" ht="14.25" customHeight="1">
      <c r="B421" s="68"/>
      <c r="C421" s="69"/>
      <c r="E421" s="69"/>
      <c r="F421" s="70"/>
      <c r="I421" s="69"/>
    </row>
    <row r="422" spans="2:9" ht="14.25" customHeight="1">
      <c r="B422" s="68"/>
      <c r="C422" s="69"/>
      <c r="E422" s="69"/>
      <c r="F422" s="70"/>
      <c r="I422" s="69"/>
    </row>
    <row r="423" spans="2:9" ht="14.25" customHeight="1">
      <c r="B423" s="68"/>
      <c r="C423" s="69"/>
      <c r="E423" s="69"/>
      <c r="F423" s="70"/>
      <c r="I423" s="69"/>
    </row>
    <row r="424" spans="2:9" ht="14.25" customHeight="1">
      <c r="B424" s="68"/>
      <c r="C424" s="69"/>
      <c r="E424" s="69"/>
      <c r="F424" s="70"/>
      <c r="I424" s="69"/>
    </row>
    <row r="425" spans="2:9" ht="14.25" customHeight="1">
      <c r="B425" s="68"/>
      <c r="C425" s="69"/>
      <c r="E425" s="69"/>
      <c r="F425" s="70"/>
      <c r="I425" s="69"/>
    </row>
    <row r="426" spans="2:9" ht="14.25" customHeight="1">
      <c r="B426" s="68"/>
      <c r="C426" s="69"/>
      <c r="E426" s="69"/>
      <c r="F426" s="70"/>
      <c r="I426" s="69"/>
    </row>
    <row r="427" spans="2:9" ht="14.25" customHeight="1">
      <c r="B427" s="68"/>
      <c r="C427" s="69"/>
      <c r="E427" s="69"/>
      <c r="F427" s="70"/>
      <c r="I427" s="69"/>
    </row>
    <row r="428" spans="2:9" ht="14.25" customHeight="1">
      <c r="B428" s="68"/>
      <c r="C428" s="69"/>
      <c r="E428" s="69"/>
      <c r="F428" s="70"/>
      <c r="I428" s="69"/>
    </row>
    <row r="429" spans="2:9" ht="14.25" customHeight="1">
      <c r="B429" s="68"/>
      <c r="C429" s="69"/>
      <c r="E429" s="69"/>
      <c r="F429" s="70"/>
      <c r="I429" s="69"/>
    </row>
    <row r="430" spans="2:9" ht="14.25" customHeight="1">
      <c r="B430" s="68"/>
      <c r="C430" s="69"/>
      <c r="E430" s="69"/>
      <c r="F430" s="70"/>
      <c r="I430" s="69"/>
    </row>
    <row r="431" spans="2:9" ht="14.25" customHeight="1">
      <c r="B431" s="68"/>
      <c r="C431" s="69"/>
      <c r="E431" s="69"/>
      <c r="F431" s="70"/>
      <c r="I431" s="69"/>
    </row>
    <row r="432" spans="2:9" ht="14.25" customHeight="1">
      <c r="B432" s="68"/>
      <c r="C432" s="69"/>
      <c r="E432" s="69"/>
      <c r="F432" s="70"/>
      <c r="I432" s="69"/>
    </row>
    <row r="433" spans="2:9" ht="14.25" customHeight="1">
      <c r="B433" s="68"/>
      <c r="C433" s="69"/>
      <c r="E433" s="69"/>
      <c r="F433" s="70"/>
      <c r="I433" s="69"/>
    </row>
    <row r="434" spans="2:9" ht="14.25" customHeight="1">
      <c r="B434" s="68"/>
      <c r="C434" s="69"/>
      <c r="E434" s="69"/>
      <c r="F434" s="70"/>
      <c r="I434" s="69"/>
    </row>
    <row r="435" spans="2:9" ht="14.25" customHeight="1">
      <c r="B435" s="68"/>
      <c r="C435" s="69"/>
      <c r="E435" s="69"/>
      <c r="F435" s="70"/>
      <c r="I435" s="69"/>
    </row>
    <row r="436" spans="2:9" ht="14.25" customHeight="1">
      <c r="B436" s="68"/>
      <c r="C436" s="69"/>
      <c r="E436" s="69"/>
      <c r="F436" s="70"/>
      <c r="I436" s="69"/>
    </row>
    <row r="437" spans="2:9" ht="14.25" customHeight="1">
      <c r="B437" s="68"/>
      <c r="C437" s="69"/>
      <c r="E437" s="69"/>
      <c r="F437" s="70"/>
      <c r="I437" s="69"/>
    </row>
    <row r="438" spans="2:9" ht="14.25" customHeight="1">
      <c r="B438" s="68"/>
      <c r="C438" s="69"/>
      <c r="E438" s="69"/>
      <c r="F438" s="70"/>
      <c r="I438" s="69"/>
    </row>
    <row r="439" spans="2:9" ht="14.25" customHeight="1">
      <c r="B439" s="68"/>
      <c r="C439" s="69"/>
      <c r="E439" s="69"/>
      <c r="F439" s="70"/>
      <c r="I439" s="69"/>
    </row>
    <row r="440" spans="2:9" ht="14.25" customHeight="1">
      <c r="B440" s="68"/>
      <c r="C440" s="69"/>
      <c r="E440" s="69"/>
      <c r="F440" s="70"/>
      <c r="I440" s="69"/>
    </row>
    <row r="441" spans="2:9" ht="14.25" customHeight="1">
      <c r="B441" s="68"/>
      <c r="C441" s="69"/>
      <c r="E441" s="69"/>
      <c r="F441" s="70"/>
      <c r="I441" s="69"/>
    </row>
    <row r="442" spans="2:9" ht="14.25" customHeight="1">
      <c r="B442" s="68"/>
      <c r="C442" s="69"/>
      <c r="E442" s="69"/>
      <c r="F442" s="70"/>
      <c r="I442" s="69"/>
    </row>
    <row r="443" spans="2:9" ht="14.25" customHeight="1">
      <c r="B443" s="68"/>
      <c r="C443" s="69"/>
      <c r="E443" s="69"/>
      <c r="F443" s="70"/>
      <c r="I443" s="69"/>
    </row>
    <row r="444" spans="2:9" ht="14.25" customHeight="1">
      <c r="B444" s="68"/>
      <c r="C444" s="69"/>
      <c r="E444" s="69"/>
      <c r="F444" s="70"/>
      <c r="I444" s="69"/>
    </row>
    <row r="445" spans="2:9" ht="14.25" customHeight="1">
      <c r="B445" s="68"/>
      <c r="C445" s="69"/>
      <c r="E445" s="69"/>
      <c r="F445" s="70"/>
      <c r="I445" s="69"/>
    </row>
    <row r="446" spans="2:9" ht="14.25" customHeight="1">
      <c r="B446" s="68"/>
      <c r="C446" s="69"/>
      <c r="E446" s="69"/>
      <c r="F446" s="70"/>
      <c r="I446" s="69"/>
    </row>
    <row r="447" spans="2:9" ht="14.25" customHeight="1">
      <c r="B447" s="68"/>
      <c r="C447" s="69"/>
      <c r="E447" s="69"/>
      <c r="F447" s="70"/>
      <c r="I447" s="69"/>
    </row>
    <row r="448" spans="2:9" ht="14.25" customHeight="1">
      <c r="B448" s="68"/>
      <c r="C448" s="69"/>
      <c r="E448" s="69"/>
      <c r="F448" s="70"/>
      <c r="I448" s="69"/>
    </row>
    <row r="449" spans="2:9" ht="14.25" customHeight="1">
      <c r="B449" s="68"/>
      <c r="C449" s="69"/>
      <c r="E449" s="69"/>
      <c r="F449" s="70"/>
      <c r="I449" s="69"/>
    </row>
    <row r="450" spans="2:9" ht="14.25" customHeight="1">
      <c r="B450" s="68"/>
      <c r="C450" s="69"/>
      <c r="E450" s="69"/>
      <c r="F450" s="70"/>
      <c r="I450" s="69"/>
    </row>
    <row r="451" spans="2:9" ht="14.25" customHeight="1">
      <c r="B451" s="68"/>
      <c r="C451" s="69"/>
      <c r="E451" s="69"/>
      <c r="F451" s="70"/>
      <c r="I451" s="69"/>
    </row>
    <row r="452" spans="2:9" ht="14.25" customHeight="1">
      <c r="B452" s="68"/>
      <c r="C452" s="69"/>
      <c r="E452" s="69"/>
      <c r="F452" s="70"/>
      <c r="I452" s="69"/>
    </row>
    <row r="453" spans="2:9" ht="14.25" customHeight="1">
      <c r="B453" s="68"/>
      <c r="C453" s="69"/>
      <c r="E453" s="69"/>
      <c r="F453" s="70"/>
      <c r="I453" s="69"/>
    </row>
    <row r="454" spans="2:9" ht="14.25" customHeight="1">
      <c r="B454" s="68"/>
      <c r="C454" s="69"/>
      <c r="E454" s="69"/>
      <c r="F454" s="70"/>
      <c r="I454" s="69"/>
    </row>
    <row r="455" spans="2:9" ht="14.25" customHeight="1">
      <c r="B455" s="68"/>
      <c r="C455" s="69"/>
      <c r="E455" s="69"/>
      <c r="F455" s="70"/>
      <c r="I455" s="69"/>
    </row>
    <row r="456" spans="2:9" ht="14.25" customHeight="1">
      <c r="B456" s="68"/>
      <c r="C456" s="69"/>
      <c r="E456" s="69"/>
      <c r="F456" s="70"/>
      <c r="I456" s="69"/>
    </row>
    <row r="457" spans="2:9" ht="14.25" customHeight="1">
      <c r="B457" s="68"/>
      <c r="C457" s="69"/>
      <c r="E457" s="69"/>
      <c r="F457" s="70"/>
      <c r="I457" s="69"/>
    </row>
    <row r="458" spans="2:9" ht="14.25" customHeight="1">
      <c r="B458" s="68"/>
      <c r="C458" s="69"/>
      <c r="E458" s="69"/>
      <c r="F458" s="70"/>
      <c r="I458" s="69"/>
    </row>
    <row r="459" spans="2:9" ht="14.25" customHeight="1">
      <c r="B459" s="68"/>
      <c r="C459" s="69"/>
      <c r="E459" s="69"/>
      <c r="F459" s="70"/>
      <c r="I459" s="69"/>
    </row>
    <row r="460" spans="2:9" ht="14.25" customHeight="1">
      <c r="B460" s="68"/>
      <c r="C460" s="69"/>
      <c r="E460" s="69"/>
      <c r="F460" s="70"/>
      <c r="I460" s="69"/>
    </row>
    <row r="461" spans="2:9" ht="14.25" customHeight="1">
      <c r="B461" s="68"/>
      <c r="C461" s="69"/>
      <c r="E461" s="69"/>
      <c r="F461" s="70"/>
      <c r="I461" s="69"/>
    </row>
    <row r="462" spans="2:9" ht="14.25" customHeight="1">
      <c r="B462" s="68"/>
      <c r="C462" s="69"/>
      <c r="E462" s="69"/>
      <c r="F462" s="70"/>
      <c r="I462" s="69"/>
    </row>
    <row r="463" spans="2:9" ht="14.25" customHeight="1">
      <c r="B463" s="68"/>
      <c r="C463" s="69"/>
      <c r="E463" s="69"/>
      <c r="F463" s="70"/>
      <c r="I463" s="69"/>
    </row>
    <row r="464" spans="2:9" ht="14.25" customHeight="1">
      <c r="B464" s="68"/>
      <c r="C464" s="69"/>
      <c r="E464" s="69"/>
      <c r="F464" s="70"/>
      <c r="I464" s="69"/>
    </row>
    <row r="465" spans="2:9" ht="14.25" customHeight="1">
      <c r="B465" s="68"/>
      <c r="C465" s="69"/>
      <c r="E465" s="69"/>
      <c r="F465" s="70"/>
      <c r="I465" s="69"/>
    </row>
    <row r="466" spans="2:9" ht="14.25" customHeight="1">
      <c r="B466" s="68"/>
      <c r="C466" s="69"/>
      <c r="E466" s="69"/>
      <c r="F466" s="70"/>
      <c r="I466" s="69"/>
    </row>
    <row r="467" spans="2:9" ht="14.25" customHeight="1">
      <c r="B467" s="68"/>
      <c r="C467" s="69"/>
      <c r="E467" s="69"/>
      <c r="F467" s="70"/>
      <c r="I467" s="69"/>
    </row>
    <row r="468" spans="2:9" ht="14.25" customHeight="1">
      <c r="B468" s="68"/>
      <c r="C468" s="69"/>
      <c r="E468" s="69"/>
      <c r="F468" s="70"/>
      <c r="I468" s="69"/>
    </row>
    <row r="469" spans="2:9" ht="14.25" customHeight="1">
      <c r="B469" s="68"/>
      <c r="C469" s="69"/>
      <c r="E469" s="69"/>
      <c r="F469" s="70"/>
      <c r="I469" s="69"/>
    </row>
    <row r="470" spans="2:9" ht="14.25" customHeight="1">
      <c r="B470" s="68"/>
      <c r="C470" s="69"/>
      <c r="E470" s="69"/>
      <c r="F470" s="70"/>
      <c r="I470" s="69"/>
    </row>
    <row r="471" spans="2:9" ht="14.25" customHeight="1">
      <c r="B471" s="68"/>
      <c r="C471" s="69"/>
      <c r="E471" s="69"/>
      <c r="F471" s="70"/>
      <c r="I471" s="69"/>
    </row>
    <row r="472" spans="2:9" ht="14.25" customHeight="1">
      <c r="B472" s="68"/>
      <c r="C472" s="69"/>
      <c r="E472" s="69"/>
      <c r="F472" s="70"/>
      <c r="I472" s="69"/>
    </row>
    <row r="473" spans="2:9" ht="14.25" customHeight="1">
      <c r="B473" s="68"/>
      <c r="C473" s="69"/>
      <c r="E473" s="69"/>
      <c r="F473" s="70"/>
      <c r="I473" s="69"/>
    </row>
    <row r="474" spans="2:9" ht="14.25" customHeight="1">
      <c r="B474" s="68"/>
      <c r="C474" s="69"/>
      <c r="E474" s="69"/>
      <c r="F474" s="70"/>
      <c r="I474" s="69"/>
    </row>
    <row r="475" spans="2:9" ht="14.25" customHeight="1">
      <c r="B475" s="68"/>
      <c r="C475" s="69"/>
      <c r="E475" s="69"/>
      <c r="F475" s="70"/>
      <c r="I475" s="69"/>
    </row>
    <row r="476" spans="2:9" ht="14.25" customHeight="1">
      <c r="B476" s="68"/>
      <c r="C476" s="69"/>
      <c r="E476" s="69"/>
      <c r="F476" s="70"/>
      <c r="I476" s="69"/>
    </row>
    <row r="477" spans="2:9" ht="14.25" customHeight="1">
      <c r="B477" s="68"/>
      <c r="C477" s="69"/>
      <c r="E477" s="69"/>
      <c r="F477" s="70"/>
      <c r="I477" s="69"/>
    </row>
    <row r="478" spans="2:9" ht="14.25" customHeight="1">
      <c r="B478" s="68"/>
      <c r="C478" s="69"/>
      <c r="E478" s="69"/>
      <c r="F478" s="70"/>
      <c r="I478" s="69"/>
    </row>
    <row r="479" spans="2:9" ht="14.25" customHeight="1">
      <c r="B479" s="68"/>
      <c r="C479" s="69"/>
      <c r="E479" s="69"/>
      <c r="F479" s="70"/>
      <c r="I479" s="69"/>
    </row>
    <row r="480" spans="2:9" ht="14.25" customHeight="1">
      <c r="B480" s="68"/>
      <c r="C480" s="69"/>
      <c r="E480" s="69"/>
      <c r="F480" s="70"/>
      <c r="I480" s="69"/>
    </row>
    <row r="481" spans="2:9" ht="14.25" customHeight="1">
      <c r="B481" s="68"/>
      <c r="C481" s="69"/>
      <c r="E481" s="69"/>
      <c r="F481" s="70"/>
      <c r="I481" s="69"/>
    </row>
    <row r="482" spans="2:9" ht="14.25" customHeight="1">
      <c r="B482" s="68"/>
      <c r="C482" s="69"/>
      <c r="E482" s="69"/>
      <c r="F482" s="70"/>
      <c r="I482" s="69"/>
    </row>
    <row r="483" spans="2:9" ht="14.25" customHeight="1">
      <c r="B483" s="68"/>
      <c r="C483" s="69"/>
      <c r="E483" s="69"/>
      <c r="F483" s="70"/>
      <c r="I483" s="69"/>
    </row>
    <row r="484" spans="2:9" ht="14.25" customHeight="1">
      <c r="B484" s="68"/>
      <c r="C484" s="69"/>
      <c r="E484" s="69"/>
      <c r="F484" s="70"/>
      <c r="I484" s="69"/>
    </row>
    <row r="485" spans="2:9" ht="14.25" customHeight="1">
      <c r="B485" s="68"/>
      <c r="C485" s="69"/>
      <c r="E485" s="69"/>
      <c r="F485" s="70"/>
      <c r="I485" s="69"/>
    </row>
    <row r="486" spans="2:9" ht="14.25" customHeight="1">
      <c r="B486" s="68"/>
      <c r="C486" s="69"/>
      <c r="E486" s="69"/>
      <c r="F486" s="70"/>
      <c r="I486" s="69"/>
    </row>
    <row r="487" spans="2:9" ht="14.25" customHeight="1">
      <c r="B487" s="68"/>
      <c r="C487" s="69"/>
      <c r="E487" s="69"/>
      <c r="F487" s="70"/>
      <c r="I487" s="69"/>
    </row>
    <row r="488" spans="2:9" ht="14.25" customHeight="1">
      <c r="B488" s="68"/>
      <c r="C488" s="69"/>
      <c r="E488" s="69"/>
      <c r="F488" s="70"/>
      <c r="I488" s="69"/>
    </row>
    <row r="489" spans="2:9" ht="14.25" customHeight="1">
      <c r="B489" s="68"/>
      <c r="C489" s="69"/>
      <c r="E489" s="69"/>
      <c r="F489" s="70"/>
      <c r="I489" s="69"/>
    </row>
    <row r="490" spans="2:9" ht="14.25" customHeight="1">
      <c r="B490" s="68"/>
      <c r="C490" s="69"/>
      <c r="E490" s="69"/>
      <c r="F490" s="70"/>
      <c r="I490" s="69"/>
    </row>
    <row r="491" spans="2:9" ht="14.25" customHeight="1">
      <c r="B491" s="68"/>
      <c r="C491" s="69"/>
      <c r="E491" s="69"/>
      <c r="F491" s="70"/>
      <c r="I491" s="69"/>
    </row>
    <row r="492" spans="2:9" ht="14.25" customHeight="1">
      <c r="B492" s="68"/>
      <c r="C492" s="69"/>
      <c r="E492" s="69"/>
      <c r="F492" s="70"/>
      <c r="I492" s="69"/>
    </row>
    <row r="493" spans="2:9" ht="14.25" customHeight="1">
      <c r="B493" s="68"/>
      <c r="C493" s="69"/>
      <c r="E493" s="69"/>
      <c r="F493" s="70"/>
      <c r="I493" s="69"/>
    </row>
    <row r="494" spans="2:9" ht="14.25" customHeight="1">
      <c r="B494" s="68"/>
      <c r="C494" s="69"/>
      <c r="E494" s="69"/>
      <c r="F494" s="70"/>
      <c r="I494" s="69"/>
    </row>
    <row r="495" spans="2:9" ht="14.25" customHeight="1">
      <c r="B495" s="68"/>
      <c r="C495" s="69"/>
      <c r="E495" s="69"/>
      <c r="F495" s="70"/>
      <c r="I495" s="69"/>
    </row>
    <row r="496" spans="2:9" ht="14.25" customHeight="1">
      <c r="B496" s="68"/>
      <c r="C496" s="69"/>
      <c r="E496" s="69"/>
      <c r="F496" s="70"/>
      <c r="I496" s="69"/>
    </row>
    <row r="497" spans="2:9" ht="14.25" customHeight="1">
      <c r="B497" s="68"/>
      <c r="C497" s="69"/>
      <c r="E497" s="69"/>
      <c r="F497" s="70"/>
      <c r="I497" s="69"/>
    </row>
    <row r="498" spans="2:9" ht="14.25" customHeight="1">
      <c r="B498" s="68"/>
      <c r="C498" s="69"/>
      <c r="E498" s="69"/>
      <c r="F498" s="70"/>
      <c r="I498" s="69"/>
    </row>
    <row r="499" spans="2:9" ht="14.25" customHeight="1">
      <c r="B499" s="68"/>
      <c r="C499" s="69"/>
      <c r="E499" s="69"/>
      <c r="F499" s="70"/>
      <c r="I499" s="69"/>
    </row>
    <row r="500" spans="2:9" ht="14.25" customHeight="1">
      <c r="B500" s="68"/>
      <c r="C500" s="69"/>
      <c r="E500" s="69"/>
      <c r="F500" s="70"/>
      <c r="I500" s="69"/>
    </row>
    <row r="501" spans="2:9" ht="14.25" customHeight="1">
      <c r="B501" s="68"/>
      <c r="C501" s="69"/>
      <c r="E501" s="69"/>
      <c r="F501" s="70"/>
      <c r="I501" s="69"/>
    </row>
    <row r="502" spans="2:9" ht="14.25" customHeight="1">
      <c r="B502" s="68"/>
      <c r="C502" s="69"/>
      <c r="E502" s="69"/>
      <c r="F502" s="70"/>
      <c r="I502" s="69"/>
    </row>
    <row r="503" spans="2:9" ht="14.25" customHeight="1">
      <c r="B503" s="68"/>
      <c r="C503" s="69"/>
      <c r="E503" s="69"/>
      <c r="F503" s="70"/>
      <c r="I503" s="69"/>
    </row>
    <row r="504" spans="2:9" ht="14.25" customHeight="1">
      <c r="B504" s="68"/>
      <c r="C504" s="69"/>
      <c r="E504" s="69"/>
      <c r="F504" s="70"/>
      <c r="I504" s="69"/>
    </row>
    <row r="505" spans="2:9" ht="14.25" customHeight="1">
      <c r="B505" s="68"/>
      <c r="C505" s="69"/>
      <c r="E505" s="69"/>
      <c r="F505" s="70"/>
      <c r="I505" s="69"/>
    </row>
    <row r="506" spans="2:9" ht="14.25" customHeight="1">
      <c r="B506" s="68"/>
      <c r="C506" s="69"/>
      <c r="E506" s="69"/>
      <c r="F506" s="70"/>
      <c r="I506" s="69"/>
    </row>
    <row r="507" spans="2:9" ht="14.25" customHeight="1">
      <c r="B507" s="68"/>
      <c r="C507" s="69"/>
      <c r="E507" s="69"/>
      <c r="F507" s="70"/>
      <c r="I507" s="69"/>
    </row>
    <row r="508" spans="2:9" ht="14.25" customHeight="1">
      <c r="B508" s="68"/>
      <c r="C508" s="69"/>
      <c r="E508" s="69"/>
      <c r="F508" s="70"/>
      <c r="I508" s="69"/>
    </row>
    <row r="509" spans="2:9" ht="14.25" customHeight="1">
      <c r="B509" s="68"/>
      <c r="C509" s="69"/>
      <c r="E509" s="69"/>
      <c r="F509" s="70"/>
      <c r="I509" s="69"/>
    </row>
    <row r="510" spans="2:9" ht="14.25" customHeight="1">
      <c r="B510" s="68"/>
      <c r="C510" s="69"/>
      <c r="E510" s="69"/>
      <c r="F510" s="70"/>
      <c r="I510" s="69"/>
    </row>
    <row r="511" spans="2:9" ht="14.25" customHeight="1">
      <c r="B511" s="68"/>
      <c r="C511" s="69"/>
      <c r="E511" s="69"/>
      <c r="F511" s="70"/>
      <c r="I511" s="69"/>
    </row>
    <row r="512" spans="2:9" ht="14.25" customHeight="1">
      <c r="B512" s="68"/>
      <c r="C512" s="69"/>
      <c r="E512" s="69"/>
      <c r="F512" s="70"/>
      <c r="I512" s="69"/>
    </row>
    <row r="513" spans="2:9" ht="14.25" customHeight="1">
      <c r="B513" s="68"/>
      <c r="C513" s="69"/>
      <c r="E513" s="69"/>
      <c r="F513" s="70"/>
      <c r="I513" s="69"/>
    </row>
    <row r="514" spans="2:9" ht="14.25" customHeight="1">
      <c r="B514" s="68"/>
      <c r="C514" s="69"/>
      <c r="E514" s="69"/>
      <c r="F514" s="70"/>
      <c r="I514" s="69"/>
    </row>
    <row r="515" spans="2:9" ht="14.25" customHeight="1">
      <c r="B515" s="68"/>
      <c r="C515" s="69"/>
      <c r="E515" s="69"/>
      <c r="F515" s="70"/>
      <c r="I515" s="69"/>
    </row>
    <row r="516" spans="2:9" ht="14.25" customHeight="1">
      <c r="B516" s="68"/>
      <c r="C516" s="69"/>
      <c r="E516" s="69"/>
      <c r="F516" s="70"/>
      <c r="I516" s="69"/>
    </row>
    <row r="517" spans="2:9" ht="14.25" customHeight="1">
      <c r="B517" s="68"/>
      <c r="C517" s="69"/>
      <c r="E517" s="69"/>
      <c r="F517" s="70"/>
      <c r="I517" s="69"/>
    </row>
    <row r="518" spans="2:9" ht="14.25" customHeight="1">
      <c r="B518" s="68"/>
      <c r="C518" s="69"/>
      <c r="E518" s="69"/>
      <c r="F518" s="70"/>
      <c r="I518" s="69"/>
    </row>
    <row r="519" spans="2:9" ht="14.25" customHeight="1">
      <c r="B519" s="68"/>
      <c r="C519" s="69"/>
      <c r="E519" s="69"/>
      <c r="F519" s="70"/>
      <c r="I519" s="69"/>
    </row>
    <row r="520" spans="2:9" ht="14.25" customHeight="1">
      <c r="B520" s="68"/>
      <c r="C520" s="69"/>
      <c r="E520" s="69"/>
      <c r="F520" s="70"/>
      <c r="I520" s="69"/>
    </row>
    <row r="521" spans="2:9" ht="14.25" customHeight="1">
      <c r="B521" s="68"/>
      <c r="C521" s="69"/>
      <c r="E521" s="69"/>
      <c r="F521" s="70"/>
      <c r="I521" s="69"/>
    </row>
    <row r="522" spans="2:9" ht="14.25" customHeight="1">
      <c r="B522" s="68"/>
      <c r="C522" s="69"/>
      <c r="E522" s="69"/>
      <c r="F522" s="70"/>
      <c r="I522" s="69"/>
    </row>
    <row r="523" spans="2:9" ht="14.25" customHeight="1">
      <c r="B523" s="68"/>
      <c r="C523" s="69"/>
      <c r="E523" s="69"/>
      <c r="F523" s="70"/>
      <c r="I523" s="69"/>
    </row>
    <row r="524" spans="2:9" ht="14.25" customHeight="1">
      <c r="B524" s="68"/>
      <c r="C524" s="69"/>
      <c r="E524" s="69"/>
      <c r="F524" s="70"/>
      <c r="I524" s="69"/>
    </row>
    <row r="525" spans="2:9" ht="14.25" customHeight="1">
      <c r="B525" s="68"/>
      <c r="C525" s="69"/>
      <c r="E525" s="69"/>
      <c r="F525" s="70"/>
      <c r="I525" s="69"/>
    </row>
    <row r="526" spans="2:9" ht="14.25" customHeight="1">
      <c r="B526" s="68"/>
      <c r="C526" s="69"/>
      <c r="E526" s="69"/>
      <c r="F526" s="70"/>
      <c r="I526" s="69"/>
    </row>
    <row r="527" spans="2:9" ht="14.25" customHeight="1">
      <c r="B527" s="68"/>
      <c r="C527" s="69"/>
      <c r="E527" s="69"/>
      <c r="F527" s="70"/>
      <c r="I527" s="69"/>
    </row>
    <row r="528" spans="2:9" ht="14.25" customHeight="1">
      <c r="B528" s="68"/>
      <c r="C528" s="69"/>
      <c r="E528" s="69"/>
      <c r="F528" s="70"/>
      <c r="I528" s="69"/>
    </row>
    <row r="529" spans="2:9" ht="14.25" customHeight="1">
      <c r="B529" s="68"/>
      <c r="C529" s="69"/>
      <c r="E529" s="69"/>
      <c r="F529" s="70"/>
      <c r="I529" s="69"/>
    </row>
    <row r="530" spans="2:9" ht="14.25" customHeight="1">
      <c r="B530" s="68"/>
      <c r="C530" s="69"/>
      <c r="E530" s="69"/>
      <c r="F530" s="70"/>
      <c r="I530" s="69"/>
    </row>
    <row r="531" spans="2:9" ht="14.25" customHeight="1">
      <c r="B531" s="68"/>
      <c r="C531" s="69"/>
      <c r="E531" s="69"/>
      <c r="F531" s="70"/>
      <c r="I531" s="69"/>
    </row>
    <row r="532" spans="2:9" ht="14.25" customHeight="1">
      <c r="B532" s="68"/>
      <c r="C532" s="69"/>
      <c r="E532" s="69"/>
      <c r="F532" s="70"/>
      <c r="I532" s="69"/>
    </row>
    <row r="533" spans="2:9" ht="14.25" customHeight="1">
      <c r="B533" s="68"/>
      <c r="C533" s="69"/>
      <c r="E533" s="69"/>
      <c r="F533" s="70"/>
      <c r="I533" s="69"/>
    </row>
    <row r="534" spans="2:9" ht="14.25" customHeight="1">
      <c r="B534" s="68"/>
      <c r="C534" s="69"/>
      <c r="E534" s="69"/>
      <c r="F534" s="70"/>
      <c r="I534" s="69"/>
    </row>
    <row r="535" spans="2:9" ht="14.25" customHeight="1">
      <c r="B535" s="68"/>
      <c r="C535" s="69"/>
      <c r="E535" s="69"/>
      <c r="F535" s="70"/>
      <c r="I535" s="69"/>
    </row>
    <row r="536" spans="2:9" ht="14.25" customHeight="1">
      <c r="B536" s="68"/>
      <c r="C536" s="69"/>
      <c r="E536" s="69"/>
      <c r="F536" s="70"/>
      <c r="I536" s="69"/>
    </row>
    <row r="537" spans="2:9" ht="14.25" customHeight="1">
      <c r="B537" s="68"/>
      <c r="C537" s="69"/>
      <c r="E537" s="69"/>
      <c r="F537" s="70"/>
      <c r="I537" s="69"/>
    </row>
    <row r="538" spans="2:9" ht="14.25" customHeight="1">
      <c r="B538" s="68"/>
      <c r="C538" s="69"/>
      <c r="E538" s="69"/>
      <c r="F538" s="70"/>
      <c r="I538" s="69"/>
    </row>
    <row r="539" spans="2:9" ht="14.25" customHeight="1">
      <c r="B539" s="68"/>
      <c r="C539" s="69"/>
      <c r="E539" s="69"/>
      <c r="F539" s="70"/>
      <c r="I539" s="69"/>
    </row>
    <row r="540" spans="2:9" ht="14.25" customHeight="1">
      <c r="B540" s="68"/>
      <c r="C540" s="69"/>
      <c r="E540" s="69"/>
      <c r="F540" s="70"/>
      <c r="I540" s="69"/>
    </row>
    <row r="541" spans="2:9" ht="14.25" customHeight="1">
      <c r="B541" s="68"/>
      <c r="C541" s="69"/>
      <c r="E541" s="69"/>
      <c r="F541" s="70"/>
      <c r="I541" s="69"/>
    </row>
    <row r="542" spans="2:9" ht="14.25" customHeight="1">
      <c r="B542" s="68"/>
      <c r="C542" s="69"/>
      <c r="E542" s="69"/>
      <c r="F542" s="70"/>
      <c r="I542" s="69"/>
    </row>
    <row r="543" spans="2:9" ht="14.25" customHeight="1">
      <c r="B543" s="68"/>
      <c r="C543" s="69"/>
      <c r="E543" s="69"/>
      <c r="F543" s="70"/>
      <c r="I543" s="69"/>
    </row>
    <row r="544" spans="2:9" ht="14.25" customHeight="1">
      <c r="B544" s="68"/>
      <c r="C544" s="69"/>
      <c r="E544" s="69"/>
      <c r="F544" s="70"/>
      <c r="I544" s="69"/>
    </row>
    <row r="545" spans="2:9" ht="14.25" customHeight="1">
      <c r="B545" s="68"/>
      <c r="C545" s="69"/>
      <c r="E545" s="69"/>
      <c r="F545" s="70"/>
      <c r="I545" s="69"/>
    </row>
    <row r="546" spans="2:9" ht="14.25" customHeight="1">
      <c r="B546" s="68"/>
      <c r="C546" s="69"/>
      <c r="E546" s="69"/>
      <c r="F546" s="70"/>
      <c r="I546" s="69"/>
    </row>
    <row r="547" spans="2:9" ht="14.25" customHeight="1">
      <c r="B547" s="68"/>
      <c r="C547" s="69"/>
      <c r="E547" s="69"/>
      <c r="F547" s="70"/>
      <c r="I547" s="69"/>
    </row>
    <row r="548" spans="2:9" ht="14.25" customHeight="1">
      <c r="B548" s="68"/>
      <c r="C548" s="69"/>
      <c r="E548" s="69"/>
      <c r="F548" s="70"/>
      <c r="I548" s="69"/>
    </row>
    <row r="549" spans="2:9" ht="14.25" customHeight="1">
      <c r="B549" s="68"/>
      <c r="C549" s="69"/>
      <c r="E549" s="69"/>
      <c r="F549" s="70"/>
      <c r="I549" s="69"/>
    </row>
    <row r="550" spans="2:9" ht="14.25" customHeight="1">
      <c r="B550" s="68"/>
      <c r="C550" s="69"/>
      <c r="E550" s="69"/>
      <c r="F550" s="70"/>
      <c r="I550" s="69"/>
    </row>
    <row r="551" spans="2:9" ht="14.25" customHeight="1">
      <c r="B551" s="68"/>
      <c r="C551" s="69"/>
      <c r="E551" s="69"/>
      <c r="F551" s="70"/>
      <c r="I551" s="69"/>
    </row>
    <row r="552" spans="2:9" ht="14.25" customHeight="1">
      <c r="B552" s="68"/>
      <c r="C552" s="69"/>
      <c r="E552" s="69"/>
      <c r="F552" s="70"/>
      <c r="I552" s="69"/>
    </row>
    <row r="553" spans="2:9" ht="14.25" customHeight="1">
      <c r="B553" s="68"/>
      <c r="C553" s="69"/>
      <c r="E553" s="69"/>
      <c r="F553" s="70"/>
      <c r="I553" s="69"/>
    </row>
    <row r="554" spans="2:9" ht="14.25" customHeight="1">
      <c r="B554" s="68"/>
      <c r="C554" s="69"/>
      <c r="E554" s="69"/>
      <c r="F554" s="70"/>
      <c r="I554" s="69"/>
    </row>
    <row r="555" spans="2:9" ht="14.25" customHeight="1">
      <c r="B555" s="68"/>
      <c r="C555" s="69"/>
      <c r="E555" s="69"/>
      <c r="F555" s="70"/>
      <c r="I555" s="69"/>
    </row>
    <row r="556" spans="2:9" ht="14.25" customHeight="1">
      <c r="B556" s="68"/>
      <c r="C556" s="69"/>
      <c r="E556" s="69"/>
      <c r="F556" s="70"/>
      <c r="I556" s="69"/>
    </row>
    <row r="557" spans="2:9" ht="14.25" customHeight="1">
      <c r="B557" s="68"/>
      <c r="C557" s="69"/>
      <c r="E557" s="69"/>
      <c r="F557" s="70"/>
      <c r="I557" s="69"/>
    </row>
    <row r="558" spans="2:9" ht="14.25" customHeight="1">
      <c r="B558" s="68"/>
      <c r="C558" s="69"/>
      <c r="E558" s="69"/>
      <c r="F558" s="70"/>
      <c r="I558" s="69"/>
    </row>
    <row r="559" spans="2:9" ht="14.25" customHeight="1">
      <c r="B559" s="68"/>
      <c r="C559" s="69"/>
      <c r="E559" s="69"/>
      <c r="F559" s="70"/>
      <c r="I559" s="69"/>
    </row>
    <row r="560" spans="2:9" ht="14.25" customHeight="1">
      <c r="B560" s="68"/>
      <c r="C560" s="69"/>
      <c r="E560" s="69"/>
      <c r="F560" s="70"/>
      <c r="I560" s="69"/>
    </row>
    <row r="561" spans="2:9" ht="14.25" customHeight="1">
      <c r="B561" s="68"/>
      <c r="C561" s="69"/>
      <c r="E561" s="69"/>
      <c r="F561" s="70"/>
      <c r="I561" s="69"/>
    </row>
    <row r="562" spans="2:9" ht="14.25" customHeight="1">
      <c r="B562" s="68"/>
      <c r="C562" s="69"/>
      <c r="E562" s="69"/>
      <c r="F562" s="70"/>
      <c r="I562" s="69"/>
    </row>
    <row r="563" spans="2:9" ht="14.25" customHeight="1">
      <c r="B563" s="68"/>
      <c r="C563" s="69"/>
      <c r="E563" s="69"/>
      <c r="F563" s="70"/>
      <c r="I563" s="69"/>
    </row>
    <row r="564" spans="2:9" ht="14.25" customHeight="1">
      <c r="B564" s="68"/>
      <c r="C564" s="69"/>
      <c r="E564" s="69"/>
      <c r="F564" s="70"/>
      <c r="I564" s="69"/>
    </row>
    <row r="565" spans="2:9" ht="14.25" customHeight="1">
      <c r="B565" s="68"/>
      <c r="C565" s="69"/>
      <c r="E565" s="69"/>
      <c r="F565" s="70"/>
      <c r="I565" s="69"/>
    </row>
    <row r="566" spans="2:9" ht="14.25" customHeight="1">
      <c r="B566" s="68"/>
      <c r="C566" s="69"/>
      <c r="E566" s="69"/>
      <c r="F566" s="70"/>
      <c r="I566" s="69"/>
    </row>
    <row r="567" spans="2:9" ht="14.25" customHeight="1">
      <c r="B567" s="68"/>
      <c r="C567" s="69"/>
      <c r="E567" s="69"/>
      <c r="F567" s="70"/>
      <c r="I567" s="69"/>
    </row>
    <row r="568" spans="2:9" ht="14.25" customHeight="1">
      <c r="B568" s="68"/>
      <c r="C568" s="69"/>
      <c r="E568" s="69"/>
      <c r="F568" s="70"/>
      <c r="I568" s="69"/>
    </row>
    <row r="569" spans="2:9" ht="14.25" customHeight="1">
      <c r="B569" s="68"/>
      <c r="C569" s="69"/>
      <c r="E569" s="69"/>
      <c r="F569" s="70"/>
      <c r="I569" s="69"/>
    </row>
    <row r="570" spans="2:9" ht="14.25" customHeight="1">
      <c r="B570" s="68"/>
      <c r="C570" s="69"/>
      <c r="E570" s="69"/>
      <c r="F570" s="70"/>
      <c r="I570" s="69"/>
    </row>
    <row r="571" spans="2:9" ht="14.25" customHeight="1">
      <c r="B571" s="68"/>
      <c r="C571" s="69"/>
      <c r="E571" s="69"/>
      <c r="F571" s="70"/>
      <c r="I571" s="69"/>
    </row>
    <row r="572" spans="2:9" ht="14.25" customHeight="1">
      <c r="B572" s="68"/>
      <c r="C572" s="69"/>
      <c r="E572" s="69"/>
      <c r="F572" s="70"/>
      <c r="I572" s="69"/>
    </row>
    <row r="573" spans="2:9" ht="14.25" customHeight="1">
      <c r="B573" s="68"/>
      <c r="C573" s="69"/>
      <c r="E573" s="69"/>
      <c r="F573" s="70"/>
      <c r="I573" s="69"/>
    </row>
    <row r="574" spans="2:9" ht="14.25" customHeight="1">
      <c r="B574" s="68"/>
      <c r="C574" s="69"/>
      <c r="E574" s="69"/>
      <c r="F574" s="70"/>
      <c r="I574" s="69"/>
    </row>
    <row r="575" spans="2:9" ht="14.25" customHeight="1">
      <c r="B575" s="68"/>
      <c r="C575" s="69"/>
      <c r="E575" s="69"/>
      <c r="F575" s="70"/>
      <c r="I575" s="69"/>
    </row>
    <row r="576" spans="2:9" ht="14.25" customHeight="1">
      <c r="B576" s="68"/>
      <c r="C576" s="69"/>
      <c r="E576" s="69"/>
      <c r="F576" s="70"/>
      <c r="I576" s="69"/>
    </row>
    <row r="577" spans="2:9" ht="14.25" customHeight="1">
      <c r="B577" s="68"/>
      <c r="C577" s="69"/>
      <c r="E577" s="69"/>
      <c r="F577" s="70"/>
      <c r="I577" s="69"/>
    </row>
    <row r="578" spans="2:9" ht="14.25" customHeight="1">
      <c r="B578" s="68"/>
      <c r="C578" s="69"/>
      <c r="E578" s="69"/>
      <c r="F578" s="70"/>
      <c r="I578" s="69"/>
    </row>
    <row r="579" spans="2:9" ht="14.25" customHeight="1">
      <c r="B579" s="68"/>
      <c r="C579" s="69"/>
      <c r="E579" s="69"/>
      <c r="F579" s="70"/>
      <c r="I579" s="69"/>
    </row>
    <row r="580" spans="2:9" ht="14.25" customHeight="1">
      <c r="B580" s="68"/>
      <c r="C580" s="69"/>
      <c r="E580" s="69"/>
      <c r="F580" s="70"/>
      <c r="I580" s="69"/>
    </row>
    <row r="581" spans="2:9" ht="14.25" customHeight="1">
      <c r="B581" s="68"/>
      <c r="C581" s="69"/>
      <c r="E581" s="69"/>
      <c r="F581" s="70"/>
      <c r="I581" s="69"/>
    </row>
    <row r="582" spans="2:9" ht="14.25" customHeight="1">
      <c r="B582" s="68"/>
      <c r="C582" s="69"/>
      <c r="E582" s="69"/>
      <c r="F582" s="70"/>
      <c r="I582" s="69"/>
    </row>
    <row r="583" spans="2:9" ht="14.25" customHeight="1">
      <c r="B583" s="68"/>
      <c r="C583" s="69"/>
      <c r="E583" s="69"/>
      <c r="F583" s="70"/>
      <c r="I583" s="69"/>
    </row>
    <row r="584" spans="2:9" ht="14.25" customHeight="1">
      <c r="B584" s="68"/>
      <c r="C584" s="69"/>
      <c r="E584" s="69"/>
      <c r="F584" s="70"/>
      <c r="I584" s="69"/>
    </row>
    <row r="585" spans="2:9" ht="14.25" customHeight="1">
      <c r="B585" s="68"/>
      <c r="C585" s="69"/>
      <c r="E585" s="69"/>
      <c r="F585" s="70"/>
      <c r="I585" s="69"/>
    </row>
    <row r="586" spans="2:9" ht="14.25" customHeight="1">
      <c r="B586" s="68"/>
      <c r="C586" s="69"/>
      <c r="E586" s="69"/>
      <c r="F586" s="70"/>
      <c r="I586" s="69"/>
    </row>
    <row r="587" spans="2:9" ht="14.25" customHeight="1">
      <c r="B587" s="68"/>
      <c r="C587" s="69"/>
      <c r="E587" s="69"/>
      <c r="F587" s="70"/>
      <c r="I587" s="69"/>
    </row>
    <row r="588" spans="2:9" ht="14.25" customHeight="1">
      <c r="B588" s="68"/>
      <c r="C588" s="69"/>
      <c r="E588" s="69"/>
      <c r="F588" s="70"/>
      <c r="I588" s="69"/>
    </row>
    <row r="589" spans="2:9" ht="14.25" customHeight="1">
      <c r="B589" s="68"/>
      <c r="C589" s="69"/>
      <c r="E589" s="69"/>
      <c r="F589" s="70"/>
      <c r="I589" s="69"/>
    </row>
    <row r="590" spans="2:9" ht="14.25" customHeight="1">
      <c r="B590" s="68"/>
      <c r="C590" s="69"/>
      <c r="E590" s="69"/>
      <c r="F590" s="70"/>
      <c r="I590" s="69"/>
    </row>
    <row r="591" spans="2:9" ht="14.25" customHeight="1">
      <c r="B591" s="68"/>
      <c r="C591" s="69"/>
      <c r="E591" s="69"/>
      <c r="F591" s="70"/>
      <c r="I591" s="69"/>
    </row>
    <row r="592" spans="2:9" ht="14.25" customHeight="1">
      <c r="B592" s="68"/>
      <c r="C592" s="69"/>
      <c r="E592" s="69"/>
      <c r="F592" s="70"/>
      <c r="I592" s="69"/>
    </row>
    <row r="593" spans="2:9" ht="14.25" customHeight="1">
      <c r="B593" s="68"/>
      <c r="C593" s="69"/>
      <c r="E593" s="69"/>
      <c r="F593" s="70"/>
      <c r="I593" s="69"/>
    </row>
    <row r="594" spans="2:9" ht="14.25" customHeight="1">
      <c r="B594" s="68"/>
      <c r="C594" s="69"/>
      <c r="E594" s="69"/>
      <c r="F594" s="70"/>
      <c r="I594" s="69"/>
    </row>
    <row r="595" spans="2:9" ht="14.25" customHeight="1">
      <c r="B595" s="68"/>
      <c r="C595" s="69"/>
      <c r="E595" s="69"/>
      <c r="F595" s="70"/>
      <c r="I595" s="69"/>
    </row>
    <row r="596" spans="2:9" ht="14.25" customHeight="1">
      <c r="B596" s="68"/>
      <c r="C596" s="69"/>
      <c r="E596" s="69"/>
      <c r="F596" s="70"/>
      <c r="I596" s="69"/>
    </row>
    <row r="597" spans="2:9" ht="14.25" customHeight="1">
      <c r="B597" s="68"/>
      <c r="C597" s="69"/>
      <c r="E597" s="69"/>
      <c r="F597" s="70"/>
      <c r="I597" s="69"/>
    </row>
    <row r="598" spans="2:9" ht="14.25" customHeight="1">
      <c r="B598" s="68"/>
      <c r="C598" s="69"/>
      <c r="E598" s="69"/>
      <c r="F598" s="70"/>
      <c r="I598" s="69"/>
    </row>
    <row r="599" spans="2:9" ht="14.25" customHeight="1">
      <c r="B599" s="68"/>
      <c r="C599" s="69"/>
      <c r="E599" s="69"/>
      <c r="F599" s="70"/>
      <c r="I599" s="69"/>
    </row>
    <row r="600" spans="2:9" ht="14.25" customHeight="1">
      <c r="B600" s="68"/>
      <c r="C600" s="69"/>
      <c r="E600" s="69"/>
      <c r="F600" s="70"/>
      <c r="I600" s="69"/>
    </row>
    <row r="601" spans="2:9" ht="14.25" customHeight="1">
      <c r="B601" s="68"/>
      <c r="C601" s="69"/>
      <c r="E601" s="69"/>
      <c r="F601" s="70"/>
      <c r="I601" s="69"/>
    </row>
    <row r="602" spans="2:9" ht="14.25" customHeight="1">
      <c r="B602" s="68"/>
      <c r="C602" s="69"/>
      <c r="E602" s="69"/>
      <c r="F602" s="70"/>
      <c r="I602" s="69"/>
    </row>
    <row r="603" spans="2:9" ht="14.25" customHeight="1">
      <c r="B603" s="68"/>
      <c r="C603" s="69"/>
      <c r="E603" s="69"/>
      <c r="F603" s="70"/>
      <c r="I603" s="69"/>
    </row>
    <row r="604" spans="2:9" ht="14.25" customHeight="1">
      <c r="B604" s="68"/>
      <c r="C604" s="69"/>
      <c r="E604" s="69"/>
      <c r="F604" s="70"/>
      <c r="I604" s="69"/>
    </row>
    <row r="605" spans="2:9" ht="14.25" customHeight="1">
      <c r="B605" s="68"/>
      <c r="C605" s="69"/>
      <c r="E605" s="69"/>
      <c r="F605" s="70"/>
      <c r="I605" s="69"/>
    </row>
    <row r="606" spans="2:9" ht="14.25" customHeight="1">
      <c r="B606" s="68"/>
      <c r="C606" s="69"/>
      <c r="E606" s="69"/>
      <c r="F606" s="70"/>
      <c r="I606" s="69"/>
    </row>
    <row r="607" spans="2:9" ht="14.25" customHeight="1">
      <c r="B607" s="68"/>
      <c r="C607" s="69"/>
      <c r="E607" s="69"/>
      <c r="F607" s="70"/>
      <c r="I607" s="69"/>
    </row>
    <row r="608" spans="2:9" ht="14.25" customHeight="1">
      <c r="B608" s="68"/>
      <c r="C608" s="69"/>
      <c r="E608" s="69"/>
      <c r="F608" s="70"/>
      <c r="I608" s="69"/>
    </row>
    <row r="609" spans="2:9" ht="14.25" customHeight="1">
      <c r="B609" s="68"/>
      <c r="C609" s="69"/>
      <c r="E609" s="69"/>
      <c r="F609" s="70"/>
      <c r="I609" s="69"/>
    </row>
    <row r="610" spans="2:9" ht="14.25" customHeight="1">
      <c r="B610" s="68"/>
      <c r="C610" s="69"/>
      <c r="E610" s="69"/>
      <c r="F610" s="70"/>
      <c r="I610" s="69"/>
    </row>
    <row r="611" spans="2:9" ht="14.25" customHeight="1">
      <c r="B611" s="68"/>
      <c r="C611" s="69"/>
      <c r="E611" s="69"/>
      <c r="F611" s="70"/>
      <c r="I611" s="69"/>
    </row>
    <row r="612" spans="2:9" ht="14.25" customHeight="1">
      <c r="B612" s="68"/>
      <c r="C612" s="69"/>
      <c r="E612" s="69"/>
      <c r="F612" s="70"/>
      <c r="I612" s="69"/>
    </row>
    <row r="613" spans="2:9" ht="14.25" customHeight="1">
      <c r="B613" s="68"/>
      <c r="C613" s="69"/>
      <c r="E613" s="69"/>
      <c r="F613" s="70"/>
      <c r="I613" s="69"/>
    </row>
    <row r="614" spans="2:9" ht="14.25" customHeight="1">
      <c r="B614" s="68"/>
      <c r="C614" s="69"/>
      <c r="E614" s="69"/>
      <c r="F614" s="70"/>
      <c r="I614" s="69"/>
    </row>
    <row r="615" spans="2:9" ht="14.25" customHeight="1">
      <c r="B615" s="68"/>
      <c r="C615" s="69"/>
      <c r="E615" s="69"/>
      <c r="F615" s="70"/>
      <c r="I615" s="69"/>
    </row>
    <row r="616" spans="2:9" ht="14.25" customHeight="1">
      <c r="B616" s="68"/>
      <c r="C616" s="69"/>
      <c r="E616" s="69"/>
      <c r="F616" s="70"/>
      <c r="I616" s="69"/>
    </row>
    <row r="617" spans="2:9" ht="14.25" customHeight="1">
      <c r="B617" s="68"/>
      <c r="C617" s="69"/>
      <c r="E617" s="69"/>
      <c r="F617" s="70"/>
      <c r="I617" s="69"/>
    </row>
    <row r="618" spans="2:9" ht="14.25" customHeight="1">
      <c r="B618" s="68"/>
      <c r="C618" s="69"/>
      <c r="E618" s="69"/>
      <c r="F618" s="70"/>
      <c r="I618" s="69"/>
    </row>
    <row r="619" spans="2:9" ht="14.25" customHeight="1">
      <c r="B619" s="68"/>
      <c r="C619" s="69"/>
      <c r="E619" s="69"/>
      <c r="F619" s="70"/>
      <c r="I619" s="69"/>
    </row>
    <row r="620" spans="2:9" ht="14.25" customHeight="1">
      <c r="B620" s="68"/>
      <c r="C620" s="69"/>
      <c r="E620" s="69"/>
      <c r="F620" s="70"/>
      <c r="I620" s="69"/>
    </row>
    <row r="621" spans="2:9" ht="14.25" customHeight="1">
      <c r="B621" s="68"/>
      <c r="C621" s="69"/>
      <c r="E621" s="69"/>
      <c r="F621" s="70"/>
      <c r="I621" s="69"/>
    </row>
    <row r="622" spans="2:9" ht="14.25" customHeight="1">
      <c r="B622" s="68"/>
      <c r="C622" s="69"/>
      <c r="E622" s="69"/>
      <c r="F622" s="70"/>
      <c r="I622" s="69"/>
    </row>
    <row r="623" spans="2:9" ht="14.25" customHeight="1">
      <c r="B623" s="68"/>
      <c r="C623" s="69"/>
      <c r="E623" s="69"/>
      <c r="F623" s="70"/>
      <c r="I623" s="69"/>
    </row>
    <row r="624" spans="2:9" ht="14.25" customHeight="1">
      <c r="B624" s="68"/>
      <c r="C624" s="69"/>
      <c r="E624" s="69"/>
      <c r="F624" s="70"/>
      <c r="I624" s="69"/>
    </row>
    <row r="625" spans="2:9" ht="14.25" customHeight="1">
      <c r="B625" s="68"/>
      <c r="C625" s="69"/>
      <c r="E625" s="69"/>
      <c r="F625" s="70"/>
      <c r="I625" s="69"/>
    </row>
    <row r="626" spans="2:9" ht="14.25" customHeight="1">
      <c r="B626" s="68"/>
      <c r="C626" s="69"/>
      <c r="E626" s="69"/>
      <c r="F626" s="70"/>
      <c r="I626" s="69"/>
    </row>
    <row r="627" spans="2:9" ht="14.25" customHeight="1">
      <c r="B627" s="68"/>
      <c r="C627" s="69"/>
      <c r="E627" s="69"/>
      <c r="F627" s="70"/>
      <c r="I627" s="69"/>
    </row>
    <row r="628" spans="2:9" ht="14.25" customHeight="1">
      <c r="B628" s="68"/>
      <c r="C628" s="69"/>
      <c r="E628" s="69"/>
      <c r="F628" s="70"/>
      <c r="I628" s="69"/>
    </row>
    <row r="629" spans="2:9" ht="14.25" customHeight="1">
      <c r="B629" s="68"/>
      <c r="C629" s="69"/>
      <c r="E629" s="69"/>
      <c r="F629" s="70"/>
      <c r="I629" s="69"/>
    </row>
    <row r="630" spans="2:9" ht="14.25" customHeight="1">
      <c r="B630" s="68"/>
      <c r="C630" s="69"/>
      <c r="E630" s="69"/>
      <c r="F630" s="70"/>
      <c r="I630" s="69"/>
    </row>
    <row r="631" spans="2:9" ht="14.25" customHeight="1">
      <c r="B631" s="68"/>
      <c r="C631" s="69"/>
      <c r="E631" s="69"/>
      <c r="F631" s="70"/>
      <c r="I631" s="69"/>
    </row>
    <row r="632" spans="2:9" ht="14.25" customHeight="1">
      <c r="B632" s="68"/>
      <c r="C632" s="69"/>
      <c r="E632" s="69"/>
      <c r="F632" s="70"/>
      <c r="I632" s="69"/>
    </row>
    <row r="633" spans="2:9" ht="14.25" customHeight="1">
      <c r="B633" s="68"/>
      <c r="C633" s="69"/>
      <c r="E633" s="69"/>
      <c r="F633" s="70"/>
      <c r="I633" s="69"/>
    </row>
    <row r="634" spans="2:9" ht="14.25" customHeight="1">
      <c r="B634" s="68"/>
      <c r="C634" s="69"/>
      <c r="E634" s="69"/>
      <c r="F634" s="70"/>
      <c r="I634" s="69"/>
    </row>
    <row r="635" spans="2:9" ht="14.25" customHeight="1">
      <c r="B635" s="68"/>
      <c r="C635" s="69"/>
      <c r="E635" s="69"/>
      <c r="F635" s="70"/>
      <c r="I635" s="69"/>
    </row>
    <row r="636" spans="2:9" ht="14.25" customHeight="1">
      <c r="B636" s="68"/>
      <c r="C636" s="69"/>
      <c r="E636" s="69"/>
      <c r="F636" s="70"/>
      <c r="I636" s="69"/>
    </row>
    <row r="637" spans="2:9" ht="14.25" customHeight="1">
      <c r="B637" s="68"/>
      <c r="C637" s="69"/>
      <c r="E637" s="69"/>
      <c r="F637" s="70"/>
      <c r="I637" s="69"/>
    </row>
    <row r="638" spans="2:9" ht="14.25" customHeight="1">
      <c r="B638" s="68"/>
      <c r="C638" s="69"/>
      <c r="E638" s="69"/>
      <c r="F638" s="70"/>
      <c r="I638" s="69"/>
    </row>
    <row r="639" spans="2:9" ht="14.25" customHeight="1">
      <c r="B639" s="68"/>
      <c r="C639" s="69"/>
      <c r="E639" s="69"/>
      <c r="F639" s="70"/>
      <c r="I639" s="69"/>
    </row>
    <row r="640" spans="2:9" ht="14.25" customHeight="1">
      <c r="B640" s="68"/>
      <c r="C640" s="69"/>
      <c r="E640" s="69"/>
      <c r="F640" s="70"/>
      <c r="I640" s="69"/>
    </row>
    <row r="641" spans="2:9" ht="14.25" customHeight="1">
      <c r="B641" s="68"/>
      <c r="C641" s="69"/>
      <c r="E641" s="69"/>
      <c r="F641" s="70"/>
      <c r="I641" s="69"/>
    </row>
    <row r="642" spans="2:9" ht="14.25" customHeight="1">
      <c r="B642" s="68"/>
      <c r="C642" s="69"/>
      <c r="E642" s="69"/>
      <c r="F642" s="70"/>
      <c r="I642" s="69"/>
    </row>
    <row r="643" spans="2:9" ht="14.25" customHeight="1">
      <c r="B643" s="68"/>
      <c r="C643" s="69"/>
      <c r="E643" s="69"/>
      <c r="F643" s="70"/>
      <c r="I643" s="69"/>
    </row>
    <row r="644" spans="2:9" ht="14.25" customHeight="1">
      <c r="B644" s="68"/>
      <c r="C644" s="69"/>
      <c r="E644" s="69"/>
      <c r="F644" s="70"/>
      <c r="I644" s="69"/>
    </row>
    <row r="645" spans="2:9" ht="14.25" customHeight="1">
      <c r="B645" s="68"/>
      <c r="C645" s="69"/>
      <c r="E645" s="69"/>
      <c r="F645" s="70"/>
      <c r="I645" s="69"/>
    </row>
    <row r="646" spans="2:9" ht="14.25" customHeight="1">
      <c r="B646" s="68"/>
      <c r="C646" s="69"/>
      <c r="E646" s="69"/>
      <c r="F646" s="70"/>
      <c r="I646" s="69"/>
    </row>
    <row r="647" spans="2:9" ht="14.25" customHeight="1">
      <c r="B647" s="68"/>
      <c r="C647" s="69"/>
      <c r="E647" s="69"/>
      <c r="F647" s="70"/>
      <c r="I647" s="69"/>
    </row>
    <row r="648" spans="2:9" ht="14.25" customHeight="1">
      <c r="B648" s="68"/>
      <c r="C648" s="69"/>
      <c r="E648" s="69"/>
      <c r="F648" s="70"/>
      <c r="I648" s="69"/>
    </row>
    <row r="649" spans="2:9" ht="14.25" customHeight="1">
      <c r="B649" s="68"/>
      <c r="C649" s="69"/>
      <c r="E649" s="69"/>
      <c r="F649" s="70"/>
      <c r="I649" s="69"/>
    </row>
    <row r="650" spans="2:9" ht="14.25" customHeight="1">
      <c r="B650" s="68"/>
      <c r="C650" s="69"/>
      <c r="E650" s="69"/>
      <c r="F650" s="70"/>
      <c r="I650" s="69"/>
    </row>
    <row r="651" spans="2:9" ht="14.25" customHeight="1">
      <c r="B651" s="68"/>
      <c r="C651" s="69"/>
      <c r="E651" s="69"/>
      <c r="F651" s="70"/>
      <c r="I651" s="69"/>
    </row>
    <row r="652" spans="2:9" ht="14.25" customHeight="1">
      <c r="B652" s="68"/>
      <c r="C652" s="69"/>
      <c r="E652" s="69"/>
      <c r="F652" s="70"/>
      <c r="I652" s="69"/>
    </row>
    <row r="653" spans="2:9" ht="14.25" customHeight="1">
      <c r="B653" s="68"/>
      <c r="C653" s="69"/>
      <c r="E653" s="69"/>
      <c r="F653" s="70"/>
      <c r="I653" s="69"/>
    </row>
    <row r="654" spans="2:9" ht="14.25" customHeight="1">
      <c r="B654" s="68"/>
      <c r="C654" s="69"/>
      <c r="E654" s="69"/>
      <c r="F654" s="70"/>
      <c r="I654" s="69"/>
    </row>
    <row r="655" spans="2:9" ht="14.25" customHeight="1">
      <c r="B655" s="68"/>
      <c r="C655" s="69"/>
      <c r="E655" s="69"/>
      <c r="F655" s="70"/>
      <c r="I655" s="69"/>
    </row>
    <row r="656" spans="2:9" ht="14.25" customHeight="1">
      <c r="B656" s="68"/>
      <c r="C656" s="69"/>
      <c r="E656" s="69"/>
      <c r="F656" s="70"/>
      <c r="I656" s="69"/>
    </row>
    <row r="657" spans="2:9" ht="14.25" customHeight="1">
      <c r="B657" s="68"/>
      <c r="C657" s="69"/>
      <c r="E657" s="69"/>
      <c r="F657" s="70"/>
      <c r="I657" s="69"/>
    </row>
    <row r="658" spans="2:9" ht="14.25" customHeight="1">
      <c r="B658" s="68"/>
      <c r="C658" s="69"/>
      <c r="E658" s="69"/>
      <c r="F658" s="70"/>
      <c r="I658" s="69"/>
    </row>
    <row r="659" spans="2:9" ht="14.25" customHeight="1">
      <c r="B659" s="68"/>
      <c r="C659" s="69"/>
      <c r="E659" s="69"/>
      <c r="F659" s="70"/>
      <c r="I659" s="69"/>
    </row>
    <row r="660" spans="2:9" ht="14.25" customHeight="1">
      <c r="B660" s="68"/>
      <c r="C660" s="69"/>
      <c r="E660" s="69"/>
      <c r="F660" s="70"/>
      <c r="I660" s="69"/>
    </row>
    <row r="661" spans="2:9" ht="14.25" customHeight="1">
      <c r="B661" s="68"/>
      <c r="C661" s="69"/>
      <c r="E661" s="69"/>
      <c r="F661" s="70"/>
      <c r="I661" s="69"/>
    </row>
    <row r="662" spans="2:9" ht="14.25" customHeight="1">
      <c r="B662" s="68"/>
      <c r="C662" s="69"/>
      <c r="E662" s="69"/>
      <c r="F662" s="70"/>
      <c r="I662" s="69"/>
    </row>
    <row r="663" spans="2:9" ht="14.25" customHeight="1">
      <c r="B663" s="68"/>
      <c r="C663" s="69"/>
      <c r="E663" s="69"/>
      <c r="F663" s="70"/>
      <c r="I663" s="69"/>
    </row>
    <row r="664" spans="2:9" ht="14.25" customHeight="1">
      <c r="B664" s="68"/>
      <c r="C664" s="69"/>
      <c r="E664" s="69"/>
      <c r="F664" s="70"/>
      <c r="I664" s="69"/>
    </row>
    <row r="665" spans="2:9" ht="14.25" customHeight="1">
      <c r="B665" s="68"/>
      <c r="C665" s="69"/>
      <c r="E665" s="69"/>
      <c r="F665" s="70"/>
      <c r="I665" s="69"/>
    </row>
    <row r="666" spans="2:9" ht="14.25" customHeight="1">
      <c r="B666" s="68"/>
      <c r="C666" s="69"/>
      <c r="E666" s="69"/>
      <c r="F666" s="70"/>
      <c r="I666" s="69"/>
    </row>
    <row r="667" spans="2:9" ht="14.25" customHeight="1">
      <c r="B667" s="68"/>
      <c r="C667" s="69"/>
      <c r="E667" s="69"/>
      <c r="F667" s="70"/>
      <c r="I667" s="69"/>
    </row>
    <row r="668" spans="2:9" ht="14.25" customHeight="1">
      <c r="B668" s="68"/>
      <c r="C668" s="69"/>
      <c r="E668" s="69"/>
      <c r="F668" s="70"/>
      <c r="I668" s="69"/>
    </row>
    <row r="669" spans="2:9" ht="14.25" customHeight="1">
      <c r="B669" s="68"/>
      <c r="C669" s="69"/>
      <c r="E669" s="69"/>
      <c r="F669" s="70"/>
      <c r="I669" s="69"/>
    </row>
    <row r="670" spans="2:9" ht="14.25" customHeight="1">
      <c r="B670" s="68"/>
      <c r="C670" s="69"/>
      <c r="E670" s="69"/>
      <c r="F670" s="70"/>
      <c r="I670" s="69"/>
    </row>
    <row r="671" spans="2:9" ht="14.25" customHeight="1">
      <c r="B671" s="68"/>
      <c r="C671" s="69"/>
      <c r="E671" s="69"/>
      <c r="F671" s="70"/>
      <c r="I671" s="69"/>
    </row>
    <row r="672" spans="2:9" ht="14.25" customHeight="1">
      <c r="B672" s="68"/>
      <c r="C672" s="69"/>
      <c r="E672" s="69"/>
      <c r="F672" s="70"/>
      <c r="I672" s="69"/>
    </row>
    <row r="673" spans="2:9" ht="14.25" customHeight="1">
      <c r="B673" s="68"/>
      <c r="C673" s="69"/>
      <c r="E673" s="69"/>
      <c r="F673" s="70"/>
      <c r="I673" s="69"/>
    </row>
    <row r="674" spans="2:9" ht="14.25" customHeight="1">
      <c r="B674" s="68"/>
      <c r="C674" s="69"/>
      <c r="E674" s="69"/>
      <c r="F674" s="70"/>
      <c r="I674" s="69"/>
    </row>
    <row r="675" spans="2:9" ht="14.25" customHeight="1">
      <c r="B675" s="68"/>
      <c r="C675" s="69"/>
      <c r="E675" s="69"/>
      <c r="F675" s="70"/>
      <c r="I675" s="69"/>
    </row>
    <row r="676" spans="2:9" ht="14.25" customHeight="1">
      <c r="B676" s="68"/>
      <c r="C676" s="69"/>
      <c r="E676" s="69"/>
      <c r="F676" s="70"/>
      <c r="I676" s="69"/>
    </row>
    <row r="677" spans="2:9" ht="14.25" customHeight="1">
      <c r="B677" s="68"/>
      <c r="C677" s="69"/>
      <c r="E677" s="69"/>
      <c r="F677" s="70"/>
      <c r="I677" s="69"/>
    </row>
    <row r="678" spans="2:9" ht="14.25" customHeight="1">
      <c r="B678" s="68"/>
      <c r="C678" s="69"/>
      <c r="E678" s="69"/>
      <c r="F678" s="70"/>
      <c r="I678" s="69"/>
    </row>
    <row r="679" spans="2:9" ht="14.25" customHeight="1">
      <c r="B679" s="68"/>
      <c r="C679" s="69"/>
      <c r="E679" s="69"/>
      <c r="F679" s="70"/>
      <c r="I679" s="69"/>
    </row>
    <row r="680" spans="2:9" ht="14.25" customHeight="1">
      <c r="B680" s="68"/>
      <c r="C680" s="69"/>
      <c r="E680" s="69"/>
      <c r="F680" s="70"/>
      <c r="I680" s="69"/>
    </row>
    <row r="681" spans="2:9" ht="14.25" customHeight="1">
      <c r="B681" s="68"/>
      <c r="C681" s="69"/>
      <c r="E681" s="69"/>
      <c r="F681" s="70"/>
      <c r="I681" s="69"/>
    </row>
    <row r="682" spans="2:9" ht="14.25" customHeight="1">
      <c r="B682" s="68"/>
      <c r="C682" s="69"/>
      <c r="E682" s="69"/>
      <c r="F682" s="70"/>
      <c r="I682" s="69"/>
    </row>
    <row r="683" spans="2:9" ht="14.25" customHeight="1">
      <c r="B683" s="68"/>
      <c r="C683" s="69"/>
      <c r="E683" s="69"/>
      <c r="F683" s="70"/>
      <c r="I683" s="69"/>
    </row>
    <row r="684" spans="2:9" ht="14.25" customHeight="1">
      <c r="B684" s="68"/>
      <c r="C684" s="69"/>
      <c r="E684" s="69"/>
      <c r="F684" s="70"/>
      <c r="I684" s="69"/>
    </row>
    <row r="685" spans="2:9" ht="14.25" customHeight="1">
      <c r="B685" s="68"/>
      <c r="C685" s="69"/>
      <c r="E685" s="69"/>
      <c r="F685" s="70"/>
      <c r="I685" s="69"/>
    </row>
    <row r="686" spans="2:9" ht="14.25" customHeight="1">
      <c r="B686" s="68"/>
      <c r="C686" s="69"/>
      <c r="E686" s="69"/>
      <c r="F686" s="70"/>
      <c r="I686" s="69"/>
    </row>
    <row r="687" spans="2:9" ht="14.25" customHeight="1">
      <c r="B687" s="68"/>
      <c r="C687" s="69"/>
      <c r="E687" s="69"/>
      <c r="F687" s="70"/>
      <c r="I687" s="69"/>
    </row>
    <row r="688" spans="2:9" ht="14.25" customHeight="1">
      <c r="B688" s="68"/>
      <c r="C688" s="69"/>
      <c r="E688" s="69"/>
      <c r="F688" s="70"/>
      <c r="I688" s="69"/>
    </row>
    <row r="689" spans="2:9" ht="14.25" customHeight="1">
      <c r="B689" s="68"/>
      <c r="C689" s="69"/>
      <c r="E689" s="69"/>
      <c r="F689" s="70"/>
      <c r="I689" s="69"/>
    </row>
    <row r="690" spans="2:9" ht="14.25" customHeight="1">
      <c r="B690" s="68"/>
      <c r="C690" s="69"/>
      <c r="E690" s="69"/>
      <c r="F690" s="70"/>
      <c r="I690" s="69"/>
    </row>
    <row r="691" spans="2:9" ht="14.25" customHeight="1">
      <c r="B691" s="68"/>
      <c r="C691" s="69"/>
      <c r="E691" s="69"/>
      <c r="F691" s="70"/>
      <c r="I691" s="69"/>
    </row>
    <row r="692" spans="2:9" ht="14.25" customHeight="1">
      <c r="B692" s="68"/>
      <c r="C692" s="69"/>
      <c r="E692" s="69"/>
      <c r="F692" s="70"/>
      <c r="I692" s="69"/>
    </row>
    <row r="693" spans="2:9" ht="14.25" customHeight="1">
      <c r="B693" s="68"/>
      <c r="C693" s="69"/>
      <c r="E693" s="69"/>
      <c r="F693" s="70"/>
      <c r="I693" s="69"/>
    </row>
    <row r="694" spans="2:9" ht="14.25" customHeight="1">
      <c r="B694" s="68"/>
      <c r="C694" s="69"/>
      <c r="E694" s="69"/>
      <c r="F694" s="70"/>
      <c r="I694" s="69"/>
    </row>
    <row r="695" spans="2:9" ht="14.25" customHeight="1">
      <c r="B695" s="68"/>
      <c r="C695" s="69"/>
      <c r="E695" s="69"/>
      <c r="F695" s="70"/>
      <c r="I695" s="69"/>
    </row>
    <row r="696" spans="2:9" ht="14.25" customHeight="1">
      <c r="B696" s="68"/>
      <c r="C696" s="69"/>
      <c r="E696" s="69"/>
      <c r="F696" s="70"/>
      <c r="I696" s="69"/>
    </row>
    <row r="697" spans="2:9" ht="14.25" customHeight="1">
      <c r="B697" s="68"/>
      <c r="C697" s="69"/>
      <c r="E697" s="69"/>
      <c r="F697" s="70"/>
      <c r="I697" s="69"/>
    </row>
    <row r="698" spans="2:9" ht="14.25" customHeight="1">
      <c r="B698" s="68"/>
      <c r="C698" s="69"/>
      <c r="E698" s="69"/>
      <c r="F698" s="70"/>
      <c r="I698" s="69"/>
    </row>
    <row r="699" spans="2:9" ht="14.25" customHeight="1">
      <c r="B699" s="68"/>
      <c r="C699" s="69"/>
      <c r="E699" s="69"/>
      <c r="F699" s="70"/>
      <c r="I699" s="69"/>
    </row>
    <row r="700" spans="2:9" ht="14.25" customHeight="1">
      <c r="B700" s="68"/>
      <c r="C700" s="69"/>
      <c r="E700" s="69"/>
      <c r="F700" s="70"/>
      <c r="I700" s="69"/>
    </row>
    <row r="701" spans="2:9" ht="14.25" customHeight="1">
      <c r="B701" s="68"/>
      <c r="C701" s="69"/>
      <c r="E701" s="69"/>
      <c r="F701" s="70"/>
      <c r="I701" s="69"/>
    </row>
    <row r="702" spans="2:9" ht="14.25" customHeight="1">
      <c r="B702" s="68"/>
      <c r="C702" s="69"/>
      <c r="E702" s="69"/>
      <c r="F702" s="70"/>
      <c r="I702" s="69"/>
    </row>
    <row r="703" spans="2:9" ht="14.25" customHeight="1">
      <c r="B703" s="68"/>
      <c r="C703" s="69"/>
      <c r="E703" s="69"/>
      <c r="F703" s="70"/>
      <c r="I703" s="69"/>
    </row>
    <row r="704" spans="2:9" ht="14.25" customHeight="1">
      <c r="B704" s="68"/>
      <c r="C704" s="69"/>
      <c r="E704" s="69"/>
      <c r="F704" s="70"/>
      <c r="I704" s="69"/>
    </row>
    <row r="705" spans="2:9" ht="14.25" customHeight="1">
      <c r="B705" s="68"/>
      <c r="C705" s="69"/>
      <c r="E705" s="69"/>
      <c r="F705" s="70"/>
      <c r="I705" s="69"/>
    </row>
    <row r="706" spans="2:9" ht="14.25" customHeight="1">
      <c r="B706" s="68"/>
      <c r="C706" s="69"/>
      <c r="E706" s="69"/>
      <c r="F706" s="70"/>
      <c r="I706" s="69"/>
    </row>
    <row r="707" spans="2:9" ht="14.25" customHeight="1">
      <c r="B707" s="68"/>
      <c r="C707" s="69"/>
      <c r="E707" s="69"/>
      <c r="F707" s="70"/>
      <c r="I707" s="69"/>
    </row>
    <row r="708" spans="2:9" ht="14.25" customHeight="1">
      <c r="B708" s="68"/>
      <c r="C708" s="69"/>
      <c r="E708" s="69"/>
      <c r="F708" s="70"/>
      <c r="I708" s="69"/>
    </row>
    <row r="709" spans="2:9" ht="14.25" customHeight="1">
      <c r="B709" s="68"/>
      <c r="C709" s="69"/>
      <c r="E709" s="69"/>
      <c r="F709" s="70"/>
      <c r="I709" s="69"/>
    </row>
    <row r="710" spans="2:9" ht="14.25" customHeight="1">
      <c r="B710" s="68"/>
      <c r="C710" s="69"/>
      <c r="E710" s="69"/>
      <c r="F710" s="70"/>
      <c r="I710" s="69"/>
    </row>
    <row r="711" spans="2:9" ht="14.25" customHeight="1">
      <c r="B711" s="68"/>
      <c r="C711" s="69"/>
      <c r="E711" s="69"/>
      <c r="F711" s="70"/>
      <c r="I711" s="69"/>
    </row>
    <row r="712" spans="2:9" ht="14.25" customHeight="1">
      <c r="B712" s="68"/>
      <c r="C712" s="69"/>
      <c r="E712" s="69"/>
      <c r="F712" s="70"/>
      <c r="I712" s="69"/>
    </row>
    <row r="713" spans="2:9" ht="14.25" customHeight="1">
      <c r="B713" s="68"/>
      <c r="C713" s="69"/>
      <c r="E713" s="69"/>
      <c r="F713" s="70"/>
      <c r="I713" s="69"/>
    </row>
    <row r="714" spans="2:9" ht="14.25" customHeight="1">
      <c r="B714" s="68"/>
      <c r="C714" s="69"/>
      <c r="E714" s="69"/>
      <c r="F714" s="70"/>
      <c r="I714" s="69"/>
    </row>
    <row r="715" spans="2:9" ht="14.25" customHeight="1">
      <c r="B715" s="68"/>
      <c r="C715" s="69"/>
      <c r="E715" s="69"/>
      <c r="F715" s="70"/>
      <c r="I715" s="69"/>
    </row>
    <row r="716" spans="2:9" ht="14.25" customHeight="1">
      <c r="B716" s="68"/>
      <c r="C716" s="69"/>
      <c r="E716" s="69"/>
      <c r="F716" s="70"/>
      <c r="I716" s="69"/>
    </row>
    <row r="717" spans="2:9" ht="14.25" customHeight="1">
      <c r="B717" s="68"/>
      <c r="C717" s="69"/>
      <c r="E717" s="69"/>
      <c r="F717" s="70"/>
      <c r="I717" s="69"/>
    </row>
    <row r="718" spans="2:9" ht="14.25" customHeight="1">
      <c r="B718" s="68"/>
      <c r="C718" s="69"/>
      <c r="E718" s="69"/>
      <c r="F718" s="70"/>
      <c r="I718" s="69"/>
    </row>
    <row r="719" spans="2:9" ht="14.25" customHeight="1">
      <c r="B719" s="68"/>
      <c r="C719" s="69"/>
      <c r="E719" s="69"/>
      <c r="F719" s="70"/>
      <c r="I719" s="69"/>
    </row>
    <row r="720" spans="2:9" ht="14.25" customHeight="1">
      <c r="B720" s="68"/>
      <c r="C720" s="69"/>
      <c r="E720" s="69"/>
      <c r="F720" s="70"/>
      <c r="I720" s="69"/>
    </row>
    <row r="721" spans="2:9" ht="14.25" customHeight="1">
      <c r="B721" s="68"/>
      <c r="C721" s="69"/>
      <c r="E721" s="69"/>
      <c r="F721" s="70"/>
      <c r="I721" s="69"/>
    </row>
    <row r="722" spans="2:9" ht="14.25" customHeight="1">
      <c r="B722" s="68"/>
      <c r="C722" s="69"/>
      <c r="E722" s="69"/>
      <c r="F722" s="70"/>
      <c r="I722" s="69"/>
    </row>
    <row r="723" spans="2:9" ht="14.25" customHeight="1">
      <c r="B723" s="68"/>
      <c r="C723" s="69"/>
      <c r="E723" s="69"/>
      <c r="F723" s="70"/>
      <c r="I723" s="69"/>
    </row>
    <row r="724" spans="2:9" ht="14.25" customHeight="1">
      <c r="B724" s="68"/>
      <c r="C724" s="69"/>
      <c r="E724" s="69"/>
      <c r="F724" s="70"/>
      <c r="I724" s="69"/>
    </row>
    <row r="725" spans="2:9" ht="14.25" customHeight="1">
      <c r="B725" s="68"/>
      <c r="C725" s="69"/>
      <c r="E725" s="69"/>
      <c r="F725" s="70"/>
      <c r="I725" s="69"/>
    </row>
    <row r="726" spans="2:9" ht="14.25" customHeight="1">
      <c r="B726" s="68"/>
      <c r="C726" s="69"/>
      <c r="E726" s="69"/>
      <c r="F726" s="70"/>
      <c r="I726" s="69"/>
    </row>
    <row r="727" spans="2:9" ht="14.25" customHeight="1">
      <c r="B727" s="68"/>
      <c r="C727" s="69"/>
      <c r="E727" s="69"/>
      <c r="F727" s="70"/>
      <c r="I727" s="69"/>
    </row>
    <row r="728" spans="2:9" ht="14.25" customHeight="1">
      <c r="B728" s="68"/>
      <c r="C728" s="69"/>
      <c r="E728" s="69"/>
      <c r="F728" s="70"/>
      <c r="I728" s="69"/>
    </row>
    <row r="729" spans="2:9" ht="14.25" customHeight="1">
      <c r="B729" s="68"/>
      <c r="C729" s="69"/>
      <c r="E729" s="69"/>
      <c r="F729" s="70"/>
      <c r="I729" s="69"/>
    </row>
    <row r="730" spans="2:9" ht="14.25" customHeight="1">
      <c r="B730" s="68"/>
      <c r="C730" s="69"/>
      <c r="E730" s="69"/>
      <c r="F730" s="70"/>
      <c r="I730" s="69"/>
    </row>
    <row r="731" spans="2:9" ht="14.25" customHeight="1">
      <c r="B731" s="68"/>
      <c r="C731" s="69"/>
      <c r="E731" s="69"/>
      <c r="F731" s="70"/>
      <c r="I731" s="69"/>
    </row>
    <row r="732" spans="2:9" ht="14.25" customHeight="1">
      <c r="B732" s="68"/>
      <c r="C732" s="69"/>
      <c r="E732" s="69"/>
      <c r="F732" s="70"/>
      <c r="I732" s="69"/>
    </row>
    <row r="733" spans="2:9" ht="14.25" customHeight="1">
      <c r="B733" s="68"/>
      <c r="C733" s="69"/>
      <c r="E733" s="69"/>
      <c r="F733" s="70"/>
      <c r="I733" s="69"/>
    </row>
    <row r="734" spans="2:9" ht="14.25" customHeight="1">
      <c r="B734" s="68"/>
      <c r="C734" s="69"/>
      <c r="E734" s="69"/>
      <c r="F734" s="70"/>
      <c r="I734" s="69"/>
    </row>
    <row r="735" spans="2:9" ht="14.25" customHeight="1">
      <c r="B735" s="68"/>
      <c r="C735" s="69"/>
      <c r="E735" s="69"/>
      <c r="F735" s="70"/>
      <c r="I735" s="69"/>
    </row>
    <row r="736" spans="2:9" ht="14.25" customHeight="1">
      <c r="B736" s="68"/>
      <c r="C736" s="69"/>
      <c r="E736" s="69"/>
      <c r="F736" s="70"/>
      <c r="I736" s="69"/>
    </row>
    <row r="737" spans="2:9" ht="14.25" customHeight="1">
      <c r="B737" s="68"/>
      <c r="C737" s="69"/>
      <c r="E737" s="69"/>
      <c r="F737" s="70"/>
      <c r="I737" s="69"/>
    </row>
    <row r="738" spans="2:9" ht="14.25" customHeight="1">
      <c r="B738" s="68"/>
      <c r="C738" s="69"/>
      <c r="E738" s="69"/>
      <c r="F738" s="70"/>
      <c r="I738" s="69"/>
    </row>
    <row r="739" spans="2:9" ht="14.25" customHeight="1">
      <c r="B739" s="68"/>
      <c r="C739" s="69"/>
      <c r="E739" s="69"/>
      <c r="F739" s="70"/>
      <c r="I739" s="69"/>
    </row>
    <row r="740" spans="2:9" ht="14.25" customHeight="1">
      <c r="B740" s="68"/>
      <c r="C740" s="69"/>
      <c r="E740" s="69"/>
      <c r="F740" s="70"/>
      <c r="I740" s="69"/>
    </row>
    <row r="741" spans="2:9" ht="14.25" customHeight="1">
      <c r="B741" s="68"/>
      <c r="C741" s="69"/>
      <c r="E741" s="69"/>
      <c r="F741" s="70"/>
      <c r="I741" s="69"/>
    </row>
    <row r="742" spans="2:9" ht="14.25" customHeight="1">
      <c r="B742" s="68"/>
      <c r="C742" s="69"/>
      <c r="E742" s="69"/>
      <c r="F742" s="70"/>
      <c r="I742" s="69"/>
    </row>
    <row r="743" spans="2:9" ht="14.25" customHeight="1">
      <c r="B743" s="68"/>
      <c r="C743" s="69"/>
      <c r="E743" s="69"/>
      <c r="F743" s="70"/>
      <c r="I743" s="69"/>
    </row>
    <row r="744" spans="2:9" ht="14.25" customHeight="1">
      <c r="B744" s="68"/>
      <c r="C744" s="69"/>
      <c r="E744" s="69"/>
      <c r="F744" s="70"/>
      <c r="I744" s="69"/>
    </row>
    <row r="745" spans="2:9" ht="14.25" customHeight="1">
      <c r="B745" s="68"/>
      <c r="C745" s="69"/>
      <c r="E745" s="69"/>
      <c r="F745" s="70"/>
      <c r="I745" s="69"/>
    </row>
    <row r="746" spans="2:9" ht="14.25" customHeight="1">
      <c r="B746" s="68"/>
      <c r="C746" s="69"/>
      <c r="E746" s="69"/>
      <c r="F746" s="70"/>
      <c r="I746" s="69"/>
    </row>
    <row r="747" spans="2:9" ht="14.25" customHeight="1">
      <c r="B747" s="68"/>
      <c r="C747" s="69"/>
      <c r="E747" s="69"/>
      <c r="F747" s="70"/>
      <c r="I747" s="69"/>
    </row>
    <row r="748" spans="2:9" ht="14.25" customHeight="1">
      <c r="B748" s="68"/>
      <c r="C748" s="69"/>
      <c r="E748" s="69"/>
      <c r="F748" s="70"/>
      <c r="I748" s="69"/>
    </row>
    <row r="749" spans="2:9" ht="14.25" customHeight="1">
      <c r="B749" s="68"/>
      <c r="C749" s="69"/>
      <c r="E749" s="69"/>
      <c r="F749" s="70"/>
      <c r="I749" s="69"/>
    </row>
    <row r="750" spans="2:9" ht="14.25" customHeight="1">
      <c r="B750" s="68"/>
      <c r="C750" s="69"/>
      <c r="E750" s="69"/>
      <c r="F750" s="70"/>
      <c r="I750" s="69"/>
    </row>
    <row r="751" spans="2:9" ht="14.25" customHeight="1">
      <c r="B751" s="68"/>
      <c r="C751" s="69"/>
      <c r="E751" s="69"/>
      <c r="F751" s="70"/>
      <c r="I751" s="69"/>
    </row>
    <row r="752" spans="2:9" ht="14.25" customHeight="1">
      <c r="B752" s="68"/>
      <c r="C752" s="69"/>
      <c r="E752" s="69"/>
      <c r="F752" s="70"/>
      <c r="I752" s="69"/>
    </row>
    <row r="753" spans="2:9" ht="14.25" customHeight="1">
      <c r="B753" s="68"/>
      <c r="C753" s="69"/>
      <c r="E753" s="69"/>
      <c r="F753" s="70"/>
      <c r="I753" s="69"/>
    </row>
    <row r="754" spans="2:9" ht="14.25" customHeight="1">
      <c r="B754" s="68"/>
      <c r="C754" s="69"/>
      <c r="E754" s="69"/>
      <c r="F754" s="70"/>
      <c r="I754" s="69"/>
    </row>
    <row r="755" spans="2:9" ht="14.25" customHeight="1">
      <c r="B755" s="68"/>
      <c r="C755" s="69"/>
      <c r="E755" s="69"/>
      <c r="F755" s="70"/>
      <c r="I755" s="69"/>
    </row>
    <row r="756" spans="2:9" ht="14.25" customHeight="1">
      <c r="B756" s="68"/>
      <c r="C756" s="69"/>
      <c r="E756" s="69"/>
      <c r="F756" s="70"/>
      <c r="I756" s="69"/>
    </row>
    <row r="757" spans="2:9" ht="14.25" customHeight="1">
      <c r="B757" s="68"/>
      <c r="C757" s="69"/>
      <c r="E757" s="69"/>
      <c r="F757" s="70"/>
      <c r="I757" s="69"/>
    </row>
    <row r="758" spans="2:9" ht="14.25" customHeight="1">
      <c r="B758" s="68"/>
      <c r="C758" s="69"/>
      <c r="E758" s="69"/>
      <c r="F758" s="70"/>
      <c r="I758" s="69"/>
    </row>
    <row r="759" spans="2:9" ht="14.25" customHeight="1">
      <c r="B759" s="68"/>
      <c r="C759" s="69"/>
      <c r="E759" s="69"/>
      <c r="F759" s="70"/>
      <c r="I759" s="69"/>
    </row>
    <row r="760" spans="2:9" ht="14.25" customHeight="1">
      <c r="B760" s="68"/>
      <c r="C760" s="69"/>
      <c r="E760" s="69"/>
      <c r="F760" s="70"/>
      <c r="I760" s="69"/>
    </row>
    <row r="761" spans="2:9" ht="14.25" customHeight="1">
      <c r="B761" s="68"/>
      <c r="C761" s="69"/>
      <c r="E761" s="69"/>
      <c r="F761" s="70"/>
      <c r="I761" s="69"/>
    </row>
    <row r="762" spans="2:9" ht="14.25" customHeight="1">
      <c r="B762" s="68"/>
      <c r="C762" s="69"/>
      <c r="E762" s="69"/>
      <c r="F762" s="70"/>
      <c r="I762" s="69"/>
    </row>
    <row r="763" spans="2:9" ht="14.25" customHeight="1">
      <c r="B763" s="68"/>
      <c r="C763" s="69"/>
      <c r="E763" s="69"/>
      <c r="F763" s="70"/>
      <c r="I763" s="69"/>
    </row>
    <row r="764" spans="2:9" ht="14.25" customHeight="1">
      <c r="B764" s="68"/>
      <c r="C764" s="69"/>
      <c r="E764" s="69"/>
      <c r="F764" s="70"/>
      <c r="I764" s="69"/>
    </row>
    <row r="765" spans="2:9" ht="14.25" customHeight="1">
      <c r="B765" s="68"/>
      <c r="C765" s="69"/>
      <c r="E765" s="69"/>
      <c r="F765" s="70"/>
      <c r="I765" s="69"/>
    </row>
    <row r="766" spans="2:9" ht="14.25" customHeight="1">
      <c r="B766" s="68"/>
      <c r="C766" s="69"/>
      <c r="E766" s="69"/>
      <c r="F766" s="70"/>
      <c r="I766" s="69"/>
    </row>
    <row r="767" spans="2:9" ht="14.25" customHeight="1">
      <c r="B767" s="68"/>
      <c r="C767" s="69"/>
      <c r="E767" s="69"/>
      <c r="F767" s="70"/>
      <c r="I767" s="69"/>
    </row>
    <row r="768" spans="2:9" ht="14.25" customHeight="1">
      <c r="B768" s="68"/>
      <c r="C768" s="69"/>
      <c r="E768" s="69"/>
      <c r="F768" s="70"/>
      <c r="I768" s="69"/>
    </row>
    <row r="769" spans="2:9" ht="14.25" customHeight="1">
      <c r="B769" s="68"/>
      <c r="C769" s="69"/>
      <c r="E769" s="69"/>
      <c r="F769" s="70"/>
      <c r="I769" s="69"/>
    </row>
    <row r="770" spans="2:9" ht="14.25" customHeight="1">
      <c r="B770" s="68"/>
      <c r="C770" s="69"/>
      <c r="E770" s="69"/>
      <c r="F770" s="70"/>
      <c r="I770" s="69"/>
    </row>
    <row r="771" spans="2:9" ht="14.25" customHeight="1">
      <c r="B771" s="68"/>
      <c r="C771" s="69"/>
      <c r="E771" s="69"/>
      <c r="F771" s="70"/>
      <c r="I771" s="69"/>
    </row>
    <row r="772" spans="2:9" ht="14.25" customHeight="1">
      <c r="B772" s="68"/>
      <c r="C772" s="69"/>
      <c r="E772" s="69"/>
      <c r="F772" s="70"/>
      <c r="I772" s="69"/>
    </row>
    <row r="773" spans="2:9" ht="14.25" customHeight="1">
      <c r="B773" s="68"/>
      <c r="C773" s="69"/>
      <c r="E773" s="69"/>
      <c r="F773" s="70"/>
      <c r="I773" s="69"/>
    </row>
    <row r="774" spans="2:9" ht="14.25" customHeight="1">
      <c r="B774" s="68"/>
      <c r="C774" s="69"/>
      <c r="E774" s="69"/>
      <c r="F774" s="70"/>
      <c r="I774" s="69"/>
    </row>
    <row r="775" spans="2:9" ht="14.25" customHeight="1">
      <c r="B775" s="68"/>
      <c r="C775" s="69"/>
      <c r="E775" s="69"/>
      <c r="F775" s="70"/>
      <c r="I775" s="69"/>
    </row>
    <row r="776" spans="2:9" ht="14.25" customHeight="1">
      <c r="B776" s="68"/>
      <c r="C776" s="69"/>
      <c r="E776" s="69"/>
      <c r="F776" s="70"/>
      <c r="I776" s="69"/>
    </row>
    <row r="777" spans="2:9" ht="14.25" customHeight="1">
      <c r="B777" s="68"/>
      <c r="C777" s="69"/>
      <c r="E777" s="69"/>
      <c r="F777" s="70"/>
      <c r="I777" s="69"/>
    </row>
    <row r="778" spans="2:9" ht="14.25" customHeight="1">
      <c r="B778" s="68"/>
      <c r="C778" s="69"/>
      <c r="E778" s="69"/>
      <c r="F778" s="70"/>
      <c r="I778" s="69"/>
    </row>
    <row r="779" spans="2:9" ht="14.25" customHeight="1">
      <c r="B779" s="68"/>
      <c r="C779" s="69"/>
      <c r="E779" s="69"/>
      <c r="F779" s="70"/>
      <c r="I779" s="69"/>
    </row>
    <row r="780" spans="2:9" ht="14.25" customHeight="1">
      <c r="B780" s="68"/>
      <c r="C780" s="69"/>
      <c r="E780" s="69"/>
      <c r="F780" s="70"/>
      <c r="I780" s="69"/>
    </row>
    <row r="781" spans="2:9" ht="14.25" customHeight="1">
      <c r="B781" s="68"/>
      <c r="C781" s="69"/>
      <c r="E781" s="69"/>
      <c r="F781" s="70"/>
      <c r="I781" s="69"/>
    </row>
    <row r="782" spans="2:9" ht="14.25" customHeight="1">
      <c r="B782" s="68"/>
      <c r="C782" s="69"/>
      <c r="E782" s="69"/>
      <c r="F782" s="70"/>
      <c r="I782" s="69"/>
    </row>
    <row r="783" spans="2:9" ht="14.25" customHeight="1">
      <c r="B783" s="68"/>
      <c r="C783" s="69"/>
      <c r="E783" s="69"/>
      <c r="F783" s="70"/>
      <c r="I783" s="69"/>
    </row>
    <row r="784" spans="2:9" ht="14.25" customHeight="1">
      <c r="B784" s="68"/>
      <c r="C784" s="69"/>
      <c r="E784" s="69"/>
      <c r="F784" s="70"/>
      <c r="I784" s="69"/>
    </row>
    <row r="785" spans="2:9" ht="14.25" customHeight="1">
      <c r="B785" s="68"/>
      <c r="C785" s="69"/>
      <c r="E785" s="69"/>
      <c r="F785" s="70"/>
      <c r="I785" s="69"/>
    </row>
    <row r="786" spans="2:9" ht="14.25" customHeight="1">
      <c r="B786" s="68"/>
      <c r="C786" s="69"/>
      <c r="E786" s="69"/>
      <c r="F786" s="70"/>
      <c r="I786" s="69"/>
    </row>
    <row r="787" spans="2:9" ht="14.25" customHeight="1">
      <c r="B787" s="68"/>
      <c r="C787" s="69"/>
      <c r="E787" s="69"/>
      <c r="F787" s="70"/>
      <c r="I787" s="69"/>
    </row>
    <row r="788" spans="2:9" ht="14.25" customHeight="1">
      <c r="B788" s="68"/>
      <c r="C788" s="69"/>
      <c r="E788" s="69"/>
      <c r="F788" s="70"/>
      <c r="I788" s="69"/>
    </row>
    <row r="789" spans="2:9" ht="14.25" customHeight="1">
      <c r="B789" s="68"/>
      <c r="C789" s="69"/>
      <c r="E789" s="69"/>
      <c r="F789" s="70"/>
      <c r="I789" s="69"/>
    </row>
    <row r="790" spans="2:9" ht="14.25" customHeight="1">
      <c r="B790" s="68"/>
      <c r="C790" s="69"/>
      <c r="E790" s="69"/>
      <c r="F790" s="70"/>
      <c r="I790" s="69"/>
    </row>
    <row r="791" spans="2:9" ht="14.25" customHeight="1">
      <c r="B791" s="68"/>
      <c r="C791" s="69"/>
      <c r="E791" s="69"/>
      <c r="F791" s="70"/>
      <c r="I791" s="69"/>
    </row>
    <row r="792" spans="2:9" ht="14.25" customHeight="1">
      <c r="B792" s="68"/>
      <c r="C792" s="69"/>
      <c r="E792" s="69"/>
      <c r="F792" s="70"/>
      <c r="I792" s="69"/>
    </row>
    <row r="793" spans="2:9" ht="14.25" customHeight="1">
      <c r="B793" s="68"/>
      <c r="C793" s="69"/>
      <c r="E793" s="69"/>
      <c r="F793" s="70"/>
      <c r="I793" s="69"/>
    </row>
    <row r="794" spans="2:9" ht="14.25" customHeight="1">
      <c r="B794" s="68"/>
      <c r="C794" s="69"/>
      <c r="E794" s="69"/>
      <c r="F794" s="70"/>
      <c r="I794" s="69"/>
    </row>
    <row r="795" spans="2:9" ht="14.25" customHeight="1">
      <c r="B795" s="68"/>
      <c r="C795" s="69"/>
      <c r="E795" s="69"/>
      <c r="F795" s="70"/>
      <c r="I795" s="69"/>
    </row>
    <row r="796" spans="2:9" ht="14.25" customHeight="1">
      <c r="B796" s="68"/>
      <c r="C796" s="69"/>
      <c r="E796" s="69"/>
      <c r="F796" s="70"/>
      <c r="I796" s="69"/>
    </row>
    <row r="797" spans="2:9" ht="14.25" customHeight="1">
      <c r="B797" s="68"/>
      <c r="C797" s="69"/>
      <c r="E797" s="69"/>
      <c r="F797" s="70"/>
      <c r="I797" s="69"/>
    </row>
    <row r="798" spans="2:9" ht="14.25" customHeight="1">
      <c r="B798" s="68"/>
      <c r="C798" s="69"/>
      <c r="E798" s="69"/>
      <c r="F798" s="70"/>
      <c r="I798" s="69"/>
    </row>
    <row r="799" spans="2:9" ht="14.25" customHeight="1">
      <c r="B799" s="68"/>
      <c r="C799" s="69"/>
      <c r="E799" s="69"/>
      <c r="F799" s="70"/>
      <c r="I799" s="69"/>
    </row>
    <row r="800" spans="2:9" ht="14.25" customHeight="1">
      <c r="B800" s="68"/>
      <c r="C800" s="69"/>
      <c r="E800" s="69"/>
      <c r="F800" s="70"/>
      <c r="I800" s="69"/>
    </row>
    <row r="801" spans="2:9" ht="14.25" customHeight="1">
      <c r="B801" s="68"/>
      <c r="C801" s="69"/>
      <c r="E801" s="69"/>
      <c r="F801" s="70"/>
      <c r="I801" s="69"/>
    </row>
    <row r="802" spans="2:9" ht="14.25" customHeight="1">
      <c r="B802" s="68"/>
      <c r="C802" s="69"/>
      <c r="E802" s="69"/>
      <c r="F802" s="70"/>
      <c r="I802" s="69"/>
    </row>
    <row r="803" spans="2:9" ht="14.25" customHeight="1">
      <c r="B803" s="68"/>
      <c r="C803" s="69"/>
      <c r="E803" s="69"/>
      <c r="F803" s="70"/>
      <c r="I803" s="69"/>
    </row>
    <row r="804" spans="2:9" ht="14.25" customHeight="1">
      <c r="B804" s="68"/>
      <c r="C804" s="69"/>
      <c r="E804" s="69"/>
      <c r="F804" s="70"/>
      <c r="I804" s="69"/>
    </row>
    <row r="805" spans="2:9" ht="14.25" customHeight="1">
      <c r="B805" s="68"/>
      <c r="C805" s="69"/>
      <c r="E805" s="69"/>
      <c r="F805" s="70"/>
      <c r="I805" s="69"/>
    </row>
    <row r="806" spans="2:9" ht="14.25" customHeight="1">
      <c r="B806" s="68"/>
      <c r="C806" s="69"/>
      <c r="E806" s="69"/>
      <c r="F806" s="70"/>
      <c r="I806" s="69"/>
    </row>
    <row r="807" spans="2:9" ht="14.25" customHeight="1">
      <c r="B807" s="68"/>
      <c r="C807" s="69"/>
      <c r="E807" s="69"/>
      <c r="F807" s="70"/>
      <c r="I807" s="69"/>
    </row>
    <row r="808" spans="2:9" ht="14.25" customHeight="1">
      <c r="B808" s="68"/>
      <c r="C808" s="69"/>
      <c r="E808" s="69"/>
      <c r="F808" s="70"/>
      <c r="I808" s="69"/>
    </row>
    <row r="809" spans="2:9" ht="14.25" customHeight="1">
      <c r="B809" s="68"/>
      <c r="C809" s="69"/>
      <c r="E809" s="69"/>
      <c r="F809" s="70"/>
      <c r="I809" s="69"/>
    </row>
    <row r="810" spans="2:9" ht="14.25" customHeight="1">
      <c r="B810" s="68"/>
      <c r="C810" s="69"/>
      <c r="E810" s="69"/>
      <c r="F810" s="70"/>
      <c r="I810" s="69"/>
    </row>
    <row r="811" spans="2:9" ht="14.25" customHeight="1">
      <c r="B811" s="68"/>
      <c r="C811" s="69"/>
      <c r="E811" s="69"/>
      <c r="F811" s="70"/>
      <c r="I811" s="69"/>
    </row>
    <row r="812" spans="2:9" ht="14.25" customHeight="1">
      <c r="B812" s="68"/>
      <c r="C812" s="69"/>
      <c r="E812" s="69"/>
      <c r="F812" s="70"/>
      <c r="I812" s="69"/>
    </row>
    <row r="813" spans="2:9" ht="14.25" customHeight="1">
      <c r="B813" s="68"/>
      <c r="C813" s="69"/>
      <c r="E813" s="69"/>
      <c r="F813" s="70"/>
      <c r="I813" s="69"/>
    </row>
    <row r="814" spans="2:9" ht="14.25" customHeight="1">
      <c r="B814" s="68"/>
      <c r="C814" s="69"/>
      <c r="E814" s="69"/>
      <c r="F814" s="70"/>
      <c r="I814" s="69"/>
    </row>
    <row r="815" spans="2:9" ht="14.25" customHeight="1">
      <c r="B815" s="68"/>
      <c r="C815" s="69"/>
      <c r="E815" s="69"/>
      <c r="F815" s="70"/>
      <c r="I815" s="69"/>
    </row>
    <row r="816" spans="2:9" ht="14.25" customHeight="1">
      <c r="B816" s="68"/>
      <c r="C816" s="69"/>
      <c r="E816" s="69"/>
      <c r="F816" s="70"/>
      <c r="I816" s="69"/>
    </row>
    <row r="817" spans="2:9" ht="14.25" customHeight="1">
      <c r="B817" s="68"/>
      <c r="C817" s="69"/>
      <c r="E817" s="69"/>
      <c r="F817" s="70"/>
      <c r="I817" s="69"/>
    </row>
    <row r="818" spans="2:9" ht="14.25" customHeight="1">
      <c r="B818" s="68"/>
      <c r="C818" s="69"/>
      <c r="E818" s="69"/>
      <c r="F818" s="70"/>
      <c r="I818" s="69"/>
    </row>
    <row r="819" spans="2:9" ht="14.25" customHeight="1">
      <c r="B819" s="68"/>
      <c r="C819" s="69"/>
      <c r="E819" s="69"/>
      <c r="F819" s="70"/>
      <c r="I819" s="69"/>
    </row>
    <row r="820" spans="2:9" ht="14.25" customHeight="1">
      <c r="B820" s="68"/>
      <c r="C820" s="69"/>
      <c r="E820" s="69"/>
      <c r="F820" s="70"/>
      <c r="I820" s="69"/>
    </row>
    <row r="821" spans="2:9" ht="14.25" customHeight="1">
      <c r="B821" s="68"/>
      <c r="C821" s="69"/>
      <c r="E821" s="69"/>
      <c r="F821" s="70"/>
      <c r="I821" s="69"/>
    </row>
    <row r="822" spans="2:9" ht="14.25" customHeight="1">
      <c r="B822" s="68"/>
      <c r="C822" s="69"/>
      <c r="E822" s="69"/>
      <c r="F822" s="70"/>
      <c r="I822" s="69"/>
    </row>
    <row r="823" spans="2:9" ht="14.25" customHeight="1">
      <c r="B823" s="68"/>
      <c r="C823" s="69"/>
      <c r="E823" s="69"/>
      <c r="F823" s="70"/>
      <c r="I823" s="69"/>
    </row>
    <row r="824" spans="2:9" ht="14.25" customHeight="1">
      <c r="B824" s="68"/>
      <c r="C824" s="69"/>
      <c r="E824" s="69"/>
      <c r="F824" s="70"/>
      <c r="I824" s="69"/>
    </row>
    <row r="825" spans="2:9" ht="14.25" customHeight="1">
      <c r="B825" s="68"/>
      <c r="C825" s="69"/>
      <c r="E825" s="69"/>
      <c r="F825" s="70"/>
      <c r="I825" s="69"/>
    </row>
    <row r="826" spans="2:9" ht="14.25" customHeight="1">
      <c r="B826" s="68"/>
      <c r="C826" s="69"/>
      <c r="E826" s="69"/>
      <c r="F826" s="70"/>
      <c r="I826" s="69"/>
    </row>
    <row r="827" spans="2:9" ht="14.25" customHeight="1">
      <c r="B827" s="68"/>
      <c r="C827" s="69"/>
      <c r="E827" s="69"/>
      <c r="F827" s="70"/>
      <c r="I827" s="69"/>
    </row>
    <row r="828" spans="2:9" ht="14.25" customHeight="1">
      <c r="B828" s="68"/>
      <c r="C828" s="69"/>
      <c r="E828" s="69"/>
      <c r="F828" s="70"/>
      <c r="I828" s="69"/>
    </row>
    <row r="829" spans="2:9" ht="14.25" customHeight="1">
      <c r="B829" s="68"/>
      <c r="C829" s="69"/>
      <c r="E829" s="69"/>
      <c r="F829" s="70"/>
      <c r="I829" s="69"/>
    </row>
    <row r="830" spans="2:9" ht="14.25" customHeight="1">
      <c r="B830" s="68"/>
      <c r="C830" s="69"/>
      <c r="E830" s="69"/>
      <c r="F830" s="70"/>
      <c r="I830" s="69"/>
    </row>
    <row r="831" spans="2:9" ht="14.25" customHeight="1">
      <c r="B831" s="68"/>
      <c r="C831" s="69"/>
      <c r="E831" s="69"/>
      <c r="F831" s="70"/>
      <c r="I831" s="69"/>
    </row>
    <row r="832" spans="2:9" ht="14.25" customHeight="1">
      <c r="B832" s="68"/>
      <c r="C832" s="69"/>
      <c r="E832" s="69"/>
      <c r="F832" s="70"/>
      <c r="I832" s="69"/>
    </row>
    <row r="833" spans="2:9" ht="14.25" customHeight="1">
      <c r="B833" s="68"/>
      <c r="C833" s="69"/>
      <c r="E833" s="69"/>
      <c r="F833" s="70"/>
      <c r="I833" s="69"/>
    </row>
    <row r="834" spans="2:9" ht="14.25" customHeight="1">
      <c r="B834" s="68"/>
      <c r="C834" s="69"/>
      <c r="E834" s="69"/>
      <c r="F834" s="70"/>
      <c r="I834" s="69"/>
    </row>
    <row r="835" spans="2:9" ht="14.25" customHeight="1">
      <c r="B835" s="68"/>
      <c r="C835" s="69"/>
      <c r="E835" s="69"/>
      <c r="F835" s="70"/>
      <c r="I835" s="69"/>
    </row>
    <row r="836" spans="2:9" ht="14.25" customHeight="1">
      <c r="B836" s="68"/>
      <c r="C836" s="69"/>
      <c r="E836" s="69"/>
      <c r="F836" s="70"/>
      <c r="I836" s="69"/>
    </row>
    <row r="837" spans="2:9" ht="14.25" customHeight="1">
      <c r="B837" s="68"/>
      <c r="C837" s="69"/>
      <c r="E837" s="69"/>
      <c r="F837" s="70"/>
      <c r="I837" s="69"/>
    </row>
    <row r="838" spans="2:9" ht="14.25" customHeight="1">
      <c r="B838" s="68"/>
      <c r="C838" s="69"/>
      <c r="E838" s="69"/>
      <c r="F838" s="70"/>
      <c r="I838" s="69"/>
    </row>
    <row r="839" spans="2:9" ht="14.25" customHeight="1">
      <c r="B839" s="68"/>
      <c r="C839" s="69"/>
      <c r="E839" s="69"/>
      <c r="F839" s="70"/>
      <c r="I839" s="69"/>
    </row>
    <row r="840" spans="2:9" ht="14.25" customHeight="1">
      <c r="B840" s="68"/>
      <c r="C840" s="69"/>
      <c r="E840" s="69"/>
      <c r="F840" s="70"/>
      <c r="I840" s="69"/>
    </row>
    <row r="841" spans="2:9" ht="14.25" customHeight="1">
      <c r="B841" s="68"/>
      <c r="C841" s="69"/>
      <c r="E841" s="69"/>
      <c r="F841" s="70"/>
      <c r="I841" s="69"/>
    </row>
    <row r="842" spans="2:9" ht="14.25" customHeight="1">
      <c r="B842" s="68"/>
      <c r="C842" s="69"/>
      <c r="E842" s="69"/>
      <c r="F842" s="70"/>
      <c r="I842" s="69"/>
    </row>
    <row r="843" spans="2:9" ht="14.25" customHeight="1">
      <c r="B843" s="68"/>
      <c r="C843" s="69"/>
      <c r="E843" s="69"/>
      <c r="F843" s="70"/>
      <c r="I843" s="69"/>
    </row>
    <row r="844" spans="2:9" ht="14.25" customHeight="1">
      <c r="B844" s="68"/>
      <c r="C844" s="69"/>
      <c r="E844" s="69"/>
      <c r="F844" s="70"/>
      <c r="I844" s="69"/>
    </row>
    <row r="845" spans="2:9" ht="14.25" customHeight="1">
      <c r="B845" s="68"/>
      <c r="C845" s="69"/>
      <c r="E845" s="69"/>
      <c r="F845" s="70"/>
      <c r="I845" s="69"/>
    </row>
    <row r="846" spans="2:9" ht="14.25" customHeight="1">
      <c r="B846" s="68"/>
      <c r="C846" s="69"/>
      <c r="E846" s="69"/>
      <c r="F846" s="70"/>
      <c r="I846" s="69"/>
    </row>
    <row r="847" spans="2:9" ht="14.25" customHeight="1">
      <c r="B847" s="68"/>
      <c r="C847" s="69"/>
      <c r="E847" s="69"/>
      <c r="F847" s="70"/>
      <c r="I847" s="69"/>
    </row>
    <row r="848" spans="2:9" ht="14.25" customHeight="1">
      <c r="B848" s="68"/>
      <c r="C848" s="69"/>
      <c r="E848" s="69"/>
      <c r="F848" s="70"/>
      <c r="I848" s="69"/>
    </row>
    <row r="849" spans="2:9" ht="14.25" customHeight="1">
      <c r="B849" s="68"/>
      <c r="C849" s="69"/>
      <c r="E849" s="69"/>
      <c r="F849" s="70"/>
      <c r="I849" s="69"/>
    </row>
    <row r="850" spans="2:9" ht="14.25" customHeight="1">
      <c r="B850" s="68"/>
      <c r="C850" s="69"/>
      <c r="E850" s="69"/>
      <c r="F850" s="70"/>
      <c r="I850" s="69"/>
    </row>
    <row r="851" spans="2:9" ht="14.25" customHeight="1">
      <c r="B851" s="68"/>
      <c r="C851" s="69"/>
      <c r="E851" s="69"/>
      <c r="F851" s="70"/>
      <c r="I851" s="69"/>
    </row>
    <row r="852" spans="2:9" ht="14.25" customHeight="1">
      <c r="B852" s="68"/>
      <c r="C852" s="69"/>
      <c r="E852" s="69"/>
      <c r="F852" s="70"/>
      <c r="I852" s="69"/>
    </row>
    <row r="853" spans="2:9" ht="14.25" customHeight="1">
      <c r="B853" s="68"/>
      <c r="C853" s="69"/>
      <c r="E853" s="69"/>
      <c r="F853" s="70"/>
      <c r="I853" s="69"/>
    </row>
    <row r="854" spans="2:9" ht="14.25" customHeight="1">
      <c r="B854" s="68"/>
      <c r="C854" s="69"/>
      <c r="E854" s="69"/>
      <c r="F854" s="70"/>
      <c r="I854" s="69"/>
    </row>
    <row r="855" spans="2:9" ht="14.25" customHeight="1">
      <c r="B855" s="68"/>
      <c r="C855" s="69"/>
      <c r="E855" s="69"/>
      <c r="F855" s="70"/>
      <c r="I855" s="69"/>
    </row>
    <row r="856" spans="2:9" ht="14.25" customHeight="1">
      <c r="B856" s="68"/>
      <c r="C856" s="69"/>
      <c r="E856" s="69"/>
      <c r="F856" s="70"/>
      <c r="I856" s="69"/>
    </row>
    <row r="857" spans="2:9" ht="14.25" customHeight="1">
      <c r="B857" s="68"/>
      <c r="C857" s="69"/>
      <c r="E857" s="69"/>
      <c r="F857" s="70"/>
      <c r="I857" s="69"/>
    </row>
    <row r="858" spans="2:9" ht="14.25" customHeight="1">
      <c r="B858" s="68"/>
      <c r="C858" s="69"/>
      <c r="E858" s="69"/>
      <c r="F858" s="70"/>
      <c r="I858" s="69"/>
    </row>
    <row r="859" spans="2:9" ht="14.25" customHeight="1">
      <c r="B859" s="68"/>
      <c r="C859" s="69"/>
      <c r="E859" s="69"/>
      <c r="F859" s="70"/>
      <c r="I859" s="69"/>
    </row>
    <row r="860" spans="2:9" ht="14.25" customHeight="1">
      <c r="B860" s="68"/>
      <c r="C860" s="69"/>
      <c r="E860" s="69"/>
      <c r="F860" s="70"/>
      <c r="I860" s="69"/>
    </row>
    <row r="861" spans="2:9" ht="14.25" customHeight="1">
      <c r="B861" s="68"/>
      <c r="C861" s="69"/>
      <c r="E861" s="69"/>
      <c r="F861" s="70"/>
      <c r="I861" s="69"/>
    </row>
    <row r="862" spans="2:9" ht="14.25" customHeight="1">
      <c r="B862" s="68"/>
      <c r="C862" s="69"/>
      <c r="E862" s="69"/>
      <c r="F862" s="70"/>
      <c r="I862" s="69"/>
    </row>
    <row r="863" spans="2:9" ht="14.25" customHeight="1">
      <c r="B863" s="68"/>
      <c r="C863" s="69"/>
      <c r="E863" s="69"/>
      <c r="F863" s="70"/>
      <c r="I863" s="69"/>
    </row>
    <row r="864" spans="2:9" ht="14.25" customHeight="1">
      <c r="B864" s="68"/>
      <c r="C864" s="69"/>
      <c r="E864" s="69"/>
      <c r="F864" s="70"/>
      <c r="I864" s="69"/>
    </row>
    <row r="865" spans="2:9" ht="14.25" customHeight="1">
      <c r="B865" s="68"/>
      <c r="C865" s="69"/>
      <c r="E865" s="69"/>
      <c r="F865" s="70"/>
      <c r="I865" s="69"/>
    </row>
    <row r="866" spans="2:9" ht="14.25" customHeight="1">
      <c r="B866" s="68"/>
      <c r="C866" s="69"/>
      <c r="E866" s="69"/>
      <c r="F866" s="70"/>
      <c r="I866" s="69"/>
    </row>
    <row r="867" spans="2:9" ht="14.25" customHeight="1">
      <c r="B867" s="68"/>
      <c r="C867" s="69"/>
      <c r="E867" s="69"/>
      <c r="F867" s="70"/>
      <c r="I867" s="69"/>
    </row>
    <row r="868" spans="2:9" ht="14.25" customHeight="1">
      <c r="B868" s="68"/>
      <c r="C868" s="69"/>
      <c r="E868" s="69"/>
      <c r="F868" s="70"/>
      <c r="I868" s="69"/>
    </row>
    <row r="869" spans="2:9" ht="14.25" customHeight="1">
      <c r="B869" s="68"/>
      <c r="C869" s="69"/>
      <c r="E869" s="69"/>
      <c r="F869" s="70"/>
      <c r="I869" s="69"/>
    </row>
    <row r="870" spans="2:9" ht="14.25" customHeight="1">
      <c r="B870" s="68"/>
      <c r="C870" s="69"/>
      <c r="E870" s="69"/>
      <c r="F870" s="70"/>
      <c r="I870" s="69"/>
    </row>
    <row r="871" spans="2:9" ht="14.25" customHeight="1">
      <c r="B871" s="68"/>
      <c r="C871" s="69"/>
      <c r="E871" s="69"/>
      <c r="F871" s="70"/>
      <c r="I871" s="69"/>
    </row>
    <row r="872" spans="2:9" ht="14.25" customHeight="1">
      <c r="B872" s="68"/>
      <c r="C872" s="69"/>
      <c r="E872" s="69"/>
      <c r="F872" s="70"/>
      <c r="I872" s="69"/>
    </row>
    <row r="873" spans="2:9" ht="14.25" customHeight="1">
      <c r="B873" s="68"/>
      <c r="C873" s="69"/>
      <c r="E873" s="69"/>
      <c r="F873" s="70"/>
      <c r="I873" s="69"/>
    </row>
    <row r="874" spans="2:9" ht="14.25" customHeight="1">
      <c r="B874" s="68"/>
      <c r="C874" s="69"/>
      <c r="E874" s="69"/>
      <c r="F874" s="70"/>
      <c r="I874" s="69"/>
    </row>
    <row r="875" spans="2:9" ht="14.25" customHeight="1">
      <c r="B875" s="68"/>
      <c r="C875" s="69"/>
      <c r="E875" s="69"/>
      <c r="F875" s="70"/>
      <c r="I875" s="69"/>
    </row>
    <row r="876" spans="2:9" ht="14.25" customHeight="1">
      <c r="B876" s="68"/>
      <c r="C876" s="69"/>
      <c r="E876" s="69"/>
      <c r="F876" s="70"/>
      <c r="I876" s="69"/>
    </row>
    <row r="877" spans="2:9" ht="14.25" customHeight="1">
      <c r="B877" s="68"/>
      <c r="C877" s="69"/>
      <c r="E877" s="69"/>
      <c r="F877" s="70"/>
      <c r="I877" s="69"/>
    </row>
    <row r="878" spans="2:9" ht="14.25" customHeight="1">
      <c r="B878" s="68"/>
      <c r="C878" s="69"/>
      <c r="E878" s="69"/>
      <c r="F878" s="70"/>
      <c r="I878" s="69"/>
    </row>
    <row r="879" spans="2:9" ht="14.25" customHeight="1">
      <c r="B879" s="68"/>
      <c r="C879" s="69"/>
      <c r="E879" s="69"/>
      <c r="F879" s="70"/>
      <c r="I879" s="69"/>
    </row>
    <row r="880" spans="2:9" ht="14.25" customHeight="1">
      <c r="B880" s="68"/>
      <c r="C880" s="69"/>
      <c r="E880" s="69"/>
      <c r="F880" s="70"/>
      <c r="I880" s="69"/>
    </row>
    <row r="881" spans="2:9" ht="14.25" customHeight="1">
      <c r="B881" s="68"/>
      <c r="C881" s="69"/>
      <c r="E881" s="69"/>
      <c r="F881" s="70"/>
      <c r="I881" s="69"/>
    </row>
    <row r="882" spans="2:9" ht="14.25" customHeight="1">
      <c r="B882" s="68"/>
      <c r="C882" s="69"/>
      <c r="E882" s="69"/>
      <c r="F882" s="70"/>
      <c r="I882" s="69"/>
    </row>
    <row r="883" spans="2:9" ht="14.25" customHeight="1">
      <c r="B883" s="68"/>
      <c r="C883" s="69"/>
      <c r="E883" s="69"/>
      <c r="F883" s="70"/>
      <c r="I883" s="69"/>
    </row>
    <row r="884" spans="2:9" ht="14.25" customHeight="1">
      <c r="B884" s="68"/>
      <c r="C884" s="69"/>
      <c r="E884" s="69"/>
      <c r="F884" s="70"/>
      <c r="I884" s="69"/>
    </row>
    <row r="885" spans="2:9" ht="14.25" customHeight="1">
      <c r="B885" s="68"/>
      <c r="C885" s="69"/>
      <c r="E885" s="69"/>
      <c r="F885" s="70"/>
      <c r="I885" s="69"/>
    </row>
    <row r="886" spans="2:9" ht="14.25" customHeight="1">
      <c r="B886" s="68"/>
      <c r="C886" s="69"/>
      <c r="E886" s="69"/>
      <c r="F886" s="70"/>
      <c r="I886" s="69"/>
    </row>
    <row r="887" spans="2:9" ht="14.25" customHeight="1">
      <c r="B887" s="68"/>
      <c r="C887" s="69"/>
      <c r="E887" s="69"/>
      <c r="F887" s="70"/>
      <c r="I887" s="69"/>
    </row>
    <row r="888" spans="2:9" ht="14.25" customHeight="1">
      <c r="B888" s="68"/>
      <c r="C888" s="69"/>
      <c r="E888" s="69"/>
      <c r="F888" s="70"/>
      <c r="I888" s="69"/>
    </row>
    <row r="889" spans="2:9" ht="14.25" customHeight="1">
      <c r="B889" s="68"/>
      <c r="C889" s="69"/>
      <c r="E889" s="69"/>
      <c r="F889" s="70"/>
      <c r="I889" s="69"/>
    </row>
    <row r="890" spans="2:9" ht="14.25" customHeight="1">
      <c r="B890" s="68"/>
      <c r="C890" s="69"/>
      <c r="E890" s="69"/>
      <c r="F890" s="70"/>
      <c r="I890" s="69"/>
    </row>
    <row r="891" spans="2:9" ht="14.25" customHeight="1">
      <c r="B891" s="68"/>
      <c r="C891" s="69"/>
      <c r="E891" s="69"/>
      <c r="F891" s="70"/>
      <c r="I891" s="69"/>
    </row>
    <row r="892" spans="2:9" ht="14.25" customHeight="1">
      <c r="B892" s="68"/>
      <c r="C892" s="69"/>
      <c r="E892" s="69"/>
      <c r="F892" s="70"/>
      <c r="I892" s="69"/>
    </row>
    <row r="893" spans="2:9" ht="14.25" customHeight="1">
      <c r="B893" s="68"/>
      <c r="C893" s="69"/>
      <c r="E893" s="69"/>
      <c r="F893" s="70"/>
      <c r="I893" s="69"/>
    </row>
    <row r="894" spans="2:9" ht="14.25" customHeight="1">
      <c r="B894" s="68"/>
      <c r="C894" s="69"/>
      <c r="E894" s="69"/>
      <c r="F894" s="70"/>
      <c r="I894" s="69"/>
    </row>
    <row r="895" spans="2:9" ht="14.25" customHeight="1">
      <c r="B895" s="68"/>
      <c r="C895" s="69"/>
      <c r="E895" s="69"/>
      <c r="F895" s="70"/>
      <c r="I895" s="69"/>
    </row>
    <row r="896" spans="2:9" ht="14.25" customHeight="1">
      <c r="B896" s="68"/>
      <c r="C896" s="69"/>
      <c r="E896" s="69"/>
      <c r="F896" s="70"/>
      <c r="I896" s="69"/>
    </row>
    <row r="897" spans="2:9" ht="14.25" customHeight="1">
      <c r="B897" s="68"/>
      <c r="C897" s="69"/>
      <c r="E897" s="69"/>
      <c r="F897" s="70"/>
      <c r="I897" s="69"/>
    </row>
    <row r="898" spans="2:9" ht="14.25" customHeight="1">
      <c r="B898" s="68"/>
      <c r="C898" s="69"/>
      <c r="E898" s="69"/>
      <c r="F898" s="70"/>
      <c r="I898" s="69"/>
    </row>
    <row r="899" spans="2:9" ht="14.25" customHeight="1">
      <c r="B899" s="68"/>
      <c r="C899" s="69"/>
      <c r="E899" s="69"/>
      <c r="F899" s="70"/>
      <c r="I899" s="69"/>
    </row>
    <row r="900" spans="2:9" ht="14.25" customHeight="1">
      <c r="B900" s="68"/>
      <c r="C900" s="69"/>
      <c r="E900" s="69"/>
      <c r="F900" s="70"/>
      <c r="I900" s="69"/>
    </row>
    <row r="901" spans="2:9" ht="14.25" customHeight="1">
      <c r="B901" s="68"/>
      <c r="C901" s="69"/>
      <c r="E901" s="69"/>
      <c r="F901" s="70"/>
      <c r="I901" s="69"/>
    </row>
    <row r="902" spans="2:9" ht="14.25" customHeight="1">
      <c r="B902" s="68"/>
      <c r="C902" s="69"/>
      <c r="E902" s="69"/>
      <c r="F902" s="70"/>
      <c r="I902" s="69"/>
    </row>
    <row r="903" spans="2:9" ht="14.25" customHeight="1">
      <c r="B903" s="68"/>
      <c r="C903" s="69"/>
      <c r="E903" s="69"/>
      <c r="F903" s="70"/>
      <c r="I903" s="69"/>
    </row>
    <row r="904" spans="2:9" ht="14.25" customHeight="1">
      <c r="B904" s="68"/>
      <c r="C904" s="69"/>
      <c r="E904" s="69"/>
      <c r="F904" s="70"/>
      <c r="I904" s="69"/>
    </row>
    <row r="905" spans="2:9" ht="14.25" customHeight="1">
      <c r="B905" s="68"/>
      <c r="C905" s="69"/>
      <c r="E905" s="69"/>
      <c r="F905" s="70"/>
      <c r="I905" s="69"/>
    </row>
    <row r="906" spans="2:9" ht="14.25" customHeight="1">
      <c r="B906" s="68"/>
      <c r="C906" s="69"/>
      <c r="E906" s="69"/>
      <c r="F906" s="70"/>
      <c r="I906" s="69"/>
    </row>
    <row r="907" spans="2:9" ht="14.25" customHeight="1">
      <c r="B907" s="68"/>
      <c r="C907" s="69"/>
      <c r="E907" s="69"/>
      <c r="F907" s="70"/>
      <c r="I907" s="69"/>
    </row>
    <row r="908" spans="2:9" ht="14.25" customHeight="1">
      <c r="B908" s="68"/>
      <c r="C908" s="69"/>
      <c r="E908" s="69"/>
      <c r="F908" s="70"/>
      <c r="I908" s="69"/>
    </row>
    <row r="909" spans="2:9" ht="14.25" customHeight="1">
      <c r="B909" s="68"/>
      <c r="C909" s="69"/>
      <c r="E909" s="69"/>
      <c r="F909" s="70"/>
      <c r="I909" s="69"/>
    </row>
    <row r="910" spans="2:9" ht="14.25" customHeight="1">
      <c r="B910" s="68"/>
      <c r="C910" s="69"/>
      <c r="E910" s="69"/>
      <c r="F910" s="70"/>
      <c r="I910" s="69"/>
    </row>
    <row r="911" spans="2:9" ht="14.25" customHeight="1">
      <c r="B911" s="68"/>
      <c r="C911" s="69"/>
      <c r="E911" s="69"/>
      <c r="F911" s="70"/>
      <c r="I911" s="69"/>
    </row>
    <row r="912" spans="2:9" ht="14.25" customHeight="1">
      <c r="B912" s="68"/>
      <c r="C912" s="69"/>
      <c r="E912" s="69"/>
      <c r="F912" s="70"/>
      <c r="I912" s="69"/>
    </row>
    <row r="913" spans="2:9" ht="14.25" customHeight="1">
      <c r="B913" s="68"/>
      <c r="C913" s="69"/>
      <c r="E913" s="69"/>
      <c r="F913" s="70"/>
      <c r="I913" s="69"/>
    </row>
    <row r="914" spans="2:9" ht="14.25" customHeight="1">
      <c r="B914" s="68"/>
      <c r="C914" s="69"/>
      <c r="E914" s="69"/>
      <c r="F914" s="70"/>
      <c r="I914" s="69"/>
    </row>
    <row r="915" spans="2:9" ht="14.25" customHeight="1">
      <c r="B915" s="68"/>
      <c r="C915" s="69"/>
      <c r="E915" s="69"/>
      <c r="F915" s="70"/>
      <c r="I915" s="69"/>
    </row>
    <row r="916" spans="2:9" ht="14.25" customHeight="1">
      <c r="B916" s="68"/>
      <c r="C916" s="69"/>
      <c r="E916" s="69"/>
      <c r="F916" s="70"/>
      <c r="I916" s="69"/>
    </row>
    <row r="917" spans="2:9" ht="14.25" customHeight="1">
      <c r="B917" s="68"/>
      <c r="C917" s="69"/>
      <c r="E917" s="69"/>
      <c r="F917" s="70"/>
      <c r="I917" s="69"/>
    </row>
    <row r="918" spans="2:9" ht="14.25" customHeight="1">
      <c r="B918" s="68"/>
      <c r="C918" s="69"/>
      <c r="E918" s="69"/>
      <c r="F918" s="70"/>
      <c r="I918" s="69"/>
    </row>
    <row r="919" spans="2:9" ht="14.25" customHeight="1">
      <c r="B919" s="68"/>
      <c r="C919" s="69"/>
      <c r="E919" s="69"/>
      <c r="F919" s="70"/>
      <c r="I919" s="69"/>
    </row>
    <row r="920" spans="2:9" ht="14.25" customHeight="1">
      <c r="B920" s="68"/>
      <c r="C920" s="69"/>
      <c r="E920" s="69"/>
      <c r="F920" s="70"/>
      <c r="I920" s="69"/>
    </row>
    <row r="921" spans="2:9" ht="14.25" customHeight="1">
      <c r="B921" s="68"/>
      <c r="C921" s="69"/>
      <c r="E921" s="69"/>
      <c r="F921" s="70"/>
      <c r="I921" s="69"/>
    </row>
    <row r="922" spans="2:9" ht="14.25" customHeight="1">
      <c r="B922" s="68"/>
      <c r="C922" s="69"/>
      <c r="E922" s="69"/>
      <c r="F922" s="70"/>
      <c r="I922" s="69"/>
    </row>
    <row r="923" spans="2:9" ht="14.25" customHeight="1">
      <c r="B923" s="68"/>
      <c r="C923" s="69"/>
      <c r="E923" s="69"/>
      <c r="F923" s="70"/>
      <c r="I923" s="69"/>
    </row>
    <row r="924" spans="2:9" ht="14.25" customHeight="1">
      <c r="B924" s="68"/>
      <c r="C924" s="69"/>
      <c r="E924" s="69"/>
      <c r="F924" s="70"/>
      <c r="I924" s="69"/>
    </row>
    <row r="925" spans="2:9" ht="14.25" customHeight="1">
      <c r="B925" s="68"/>
      <c r="C925" s="69"/>
      <c r="E925" s="69"/>
      <c r="F925" s="70"/>
      <c r="I925" s="69"/>
    </row>
    <row r="926" spans="2:9" ht="14.25" customHeight="1">
      <c r="B926" s="68"/>
      <c r="C926" s="69"/>
      <c r="E926" s="69"/>
      <c r="F926" s="70"/>
      <c r="I926" s="69"/>
    </row>
    <row r="927" spans="2:9" ht="14.25" customHeight="1">
      <c r="B927" s="68"/>
      <c r="C927" s="69"/>
      <c r="E927" s="69"/>
      <c r="F927" s="70"/>
      <c r="I927" s="69"/>
    </row>
  </sheetData>
  <autoFilter ref="A8:I15" xr:uid="{00000000-0009-0000-0000-000002000000}"/>
  <mergeCells count="3">
    <mergeCell ref="B1:E1"/>
    <mergeCell ref="B2:E2"/>
    <mergeCell ref="B3:E3"/>
  </mergeCells>
  <phoneticPr fontId="2" type="noConversion"/>
  <dataValidations count="2">
    <dataValidation type="list" allowBlank="1" showErrorMessage="1" sqref="F10:F11 F14:F80 F82:F84" xr:uid="{502DBCB2-2F18-49FE-A69C-CFC97C0738DB}">
      <formula1>"Pass,Fail,N/A,Untested"</formula1>
    </dataValidation>
    <dataValidation type="list" allowBlank="1" showErrorMessage="1" sqref="F1:H2" xr:uid="{9DBFBC3A-9B54-41E0-8999-B4A0E51C3411}">
      <formula1>$J$1:$J$5</formula1>
    </dataValidation>
  </dataValidations>
  <pageMargins left="0.7" right="0.7" top="0.75" bottom="0.75" header="0" footer="0"/>
  <pageSetup scale="28"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80BB-3D00-41D1-AADC-775032FACDA8}">
  <dimension ref="A1:L4"/>
  <sheetViews>
    <sheetView zoomScale="112" zoomScaleNormal="112" workbookViewId="0">
      <selection activeCell="C4" sqref="C4"/>
    </sheetView>
  </sheetViews>
  <sheetFormatPr defaultRowHeight="14.4"/>
  <cols>
    <col min="1" max="1" width="7.21875" bestFit="1" customWidth="1"/>
    <col min="2" max="2" width="27.21875" customWidth="1"/>
    <col min="3" max="3" width="22.44140625" customWidth="1"/>
    <col min="4" max="4" width="25.109375" customWidth="1"/>
    <col min="5" max="11" width="17.88671875" customWidth="1"/>
    <col min="12" max="12" width="103.77734375" customWidth="1"/>
  </cols>
  <sheetData>
    <row r="1" spans="1:12" ht="15.6">
      <c r="A1" s="134" t="s">
        <v>355</v>
      </c>
      <c r="B1" s="134"/>
      <c r="C1" s="134"/>
      <c r="D1" s="134"/>
      <c r="E1" s="110"/>
      <c r="F1" s="110"/>
      <c r="G1" s="111"/>
      <c r="H1" s="111"/>
      <c r="I1" s="111"/>
      <c r="J1" s="111"/>
      <c r="K1" s="111"/>
      <c r="L1" s="112"/>
    </row>
    <row r="2" spans="1:12" ht="15.6">
      <c r="A2" s="135"/>
      <c r="B2" s="135"/>
      <c r="C2" s="135"/>
      <c r="D2" s="135"/>
      <c r="E2" s="113"/>
      <c r="F2" s="113"/>
      <c r="G2" s="111"/>
      <c r="H2" s="111"/>
      <c r="I2" s="111"/>
      <c r="J2" s="111"/>
      <c r="K2" s="111"/>
      <c r="L2" s="112"/>
    </row>
    <row r="3" spans="1:12" ht="26.4">
      <c r="A3" s="114" t="s">
        <v>356</v>
      </c>
      <c r="B3" s="114" t="s">
        <v>357</v>
      </c>
      <c r="C3" s="114" t="s">
        <v>358</v>
      </c>
      <c r="D3" s="114" t="s">
        <v>359</v>
      </c>
      <c r="E3" s="114" t="s">
        <v>360</v>
      </c>
      <c r="F3" s="114" t="s">
        <v>361</v>
      </c>
      <c r="G3" s="114" t="s">
        <v>362</v>
      </c>
      <c r="H3" s="114" t="s">
        <v>363</v>
      </c>
      <c r="I3" s="114" t="s">
        <v>364</v>
      </c>
      <c r="J3" s="114" t="s">
        <v>365</v>
      </c>
      <c r="K3" s="114" t="s">
        <v>366</v>
      </c>
      <c r="L3" s="114" t="s">
        <v>367</v>
      </c>
    </row>
    <row r="4" spans="1:12" ht="270" customHeight="1">
      <c r="A4" s="137">
        <v>1</v>
      </c>
      <c r="B4" s="138" t="s">
        <v>37</v>
      </c>
      <c r="C4" s="137" t="s">
        <v>124</v>
      </c>
      <c r="D4" s="139" t="s">
        <v>374</v>
      </c>
      <c r="E4" s="140" t="s">
        <v>368</v>
      </c>
      <c r="F4" s="140" t="s">
        <v>369</v>
      </c>
      <c r="G4" s="140" t="s">
        <v>370</v>
      </c>
      <c r="H4" s="140" t="s">
        <v>371</v>
      </c>
      <c r="I4" s="136" t="s">
        <v>396</v>
      </c>
      <c r="J4" s="115" t="s">
        <v>372</v>
      </c>
      <c r="K4" s="115" t="s">
        <v>373</v>
      </c>
      <c r="L4" s="116"/>
    </row>
  </sheetData>
  <mergeCells count="1">
    <mergeCell ref="A1:D2"/>
  </mergeCells>
  <phoneticPr fontId="25" type="noConversion"/>
  <dataValidations count="4">
    <dataValidation type="list" allowBlank="1" showInputMessage="1" showErrorMessage="1" sqref="H4" xr:uid="{7D057C34-A047-4EE2-95AC-9EEE4A2E6914}">
      <formula1>"Oppened, Assigned, Fixed,Accepted,Closed,Cancelled, Deferred"</formula1>
    </dataValidation>
    <dataValidation type="list" allowBlank="1" showInputMessage="1" showErrorMessage="1" sqref="E4" xr:uid="{F916DA10-8FF4-401F-B3AD-DC55EC2236AE}">
      <formula1>"Document Review, Code Review, Design Review, Unit Test, Integration Test, System Test, Acceptance Test, Audit, Inspection"</formula1>
    </dataValidation>
    <dataValidation type="list" allowBlank="1" showInputMessage="1" showErrorMessage="1" sqref="G4" xr:uid="{87E1C14C-FA4A-418A-84A6-5C221C530989}">
      <formula1>"Immediately,High,Medium,Low"</formula1>
    </dataValidation>
    <dataValidation type="list" allowBlank="1" showInputMessage="1" showErrorMessage="1" sqref="F4" xr:uid="{D6DE9D33-3D53-48EB-8004-420B8D397A09}">
      <formula1>"Fatal,Serious,Medium,Cosmetic"</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TestReport</vt:lpstr>
      <vt:lpstr>UC01_Tạo đề xuất</vt:lpstr>
      <vt:lpstr>UC02_Xử lý đề xuất</vt:lpstr>
      <vt:lpstr>BugList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Khánh Khánh</cp:lastModifiedBy>
  <dcterms:created xsi:type="dcterms:W3CDTF">2019-04-08T09:14:46Z</dcterms:created>
  <dcterms:modified xsi:type="dcterms:W3CDTF">2024-06-05T04:57:22Z</dcterms:modified>
</cp:coreProperties>
</file>