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 PULL\PvP\"/>
    </mc:Choice>
  </mc:AlternateContent>
  <xr:revisionPtr revIDLastSave="0" documentId="13_ncr:1_{02D0ED54-57B5-48F7-85E8-CEC25D3F8ADE}" xr6:coauthVersionLast="47" xr6:coauthVersionMax="47" xr10:uidLastSave="{00000000-0000-0000-0000-000000000000}"/>
  <bookViews>
    <workbookView xWindow="-120" yWindow="-120" windowWidth="29040" windowHeight="15840" xr2:uid="{DD5654F4-3E5C-438C-9AE4-71B49168640E}"/>
  </bookViews>
  <sheets>
    <sheet name="Dam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J11" i="1"/>
  <c r="I11" i="1"/>
  <c r="H11" i="1"/>
  <c r="J12" i="1"/>
  <c r="I12" i="1"/>
  <c r="F12" i="1"/>
  <c r="F13" i="1"/>
  <c r="F14" i="1"/>
  <c r="F15" i="1"/>
  <c r="T4" i="1"/>
  <c r="T5" i="1"/>
  <c r="T6" i="1"/>
  <c r="T7" i="1"/>
  <c r="T3" i="1"/>
  <c r="T12" i="1"/>
  <c r="T13" i="1"/>
  <c r="T14" i="1"/>
  <c r="T15" i="1"/>
  <c r="T11" i="1"/>
  <c r="K14" i="1"/>
  <c r="K15" i="1"/>
  <c r="S15" i="1"/>
  <c r="R15" i="1"/>
  <c r="Q15" i="1"/>
  <c r="P15" i="1"/>
  <c r="O15" i="1"/>
  <c r="N15" i="1"/>
  <c r="M15" i="1"/>
  <c r="L15" i="1"/>
  <c r="J15" i="1"/>
  <c r="I15" i="1"/>
  <c r="H15" i="1"/>
  <c r="G15" i="1"/>
  <c r="E15" i="1"/>
  <c r="D15" i="1"/>
  <c r="C15" i="1"/>
  <c r="S14" i="1"/>
  <c r="R14" i="1"/>
  <c r="Q14" i="1"/>
  <c r="P14" i="1"/>
  <c r="O14" i="1"/>
  <c r="N14" i="1"/>
  <c r="M14" i="1"/>
  <c r="L14" i="1"/>
  <c r="J14" i="1"/>
  <c r="I14" i="1"/>
  <c r="H14" i="1"/>
  <c r="G14" i="1"/>
  <c r="E14" i="1"/>
  <c r="D14" i="1"/>
  <c r="C14" i="1"/>
  <c r="S13" i="1"/>
  <c r="R13" i="1"/>
  <c r="Q13" i="1"/>
  <c r="P13" i="1"/>
  <c r="O13" i="1"/>
  <c r="N13" i="1"/>
  <c r="M13" i="1"/>
  <c r="L13" i="1"/>
  <c r="J13" i="1"/>
  <c r="I13" i="1"/>
  <c r="H13" i="1"/>
  <c r="G13" i="1"/>
  <c r="E13" i="1"/>
  <c r="D13" i="1"/>
  <c r="C13" i="1"/>
  <c r="S12" i="1"/>
  <c r="R12" i="1"/>
  <c r="Q12" i="1"/>
  <c r="P12" i="1"/>
  <c r="O12" i="1"/>
  <c r="N12" i="1"/>
  <c r="M12" i="1"/>
  <c r="L12" i="1"/>
  <c r="H12" i="1"/>
  <c r="G12" i="1"/>
  <c r="E12" i="1"/>
  <c r="D12" i="1"/>
  <c r="C12" i="1"/>
  <c r="S11" i="1"/>
  <c r="R11" i="1"/>
  <c r="Q11" i="1"/>
  <c r="P11" i="1"/>
  <c r="O11" i="1"/>
  <c r="N11" i="1"/>
  <c r="M11" i="1"/>
  <c r="L11" i="1"/>
  <c r="G11" i="1"/>
  <c r="F11" i="1"/>
  <c r="E11" i="1"/>
  <c r="D11" i="1"/>
  <c r="C11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S3" i="1"/>
  <c r="R3" i="1"/>
  <c r="Q3" i="1"/>
  <c r="P3" i="1"/>
  <c r="F3" i="1"/>
  <c r="N3" i="1"/>
  <c r="M3" i="1"/>
  <c r="L3" i="1"/>
  <c r="L7" i="1"/>
  <c r="L6" i="1"/>
  <c r="L5" i="1"/>
  <c r="L4" i="1"/>
  <c r="O3" i="1"/>
  <c r="J4" i="1"/>
  <c r="J5" i="1"/>
  <c r="J6" i="1"/>
  <c r="J7" i="1"/>
  <c r="J3" i="1"/>
  <c r="I4" i="1"/>
  <c r="I5" i="1"/>
  <c r="I6" i="1"/>
  <c r="I7" i="1"/>
  <c r="I3" i="1"/>
  <c r="H4" i="1"/>
  <c r="H5" i="1"/>
  <c r="H6" i="1"/>
  <c r="H7" i="1"/>
  <c r="H3" i="1"/>
  <c r="K3" i="1"/>
  <c r="K4" i="1"/>
  <c r="K5" i="1"/>
  <c r="K6" i="1"/>
  <c r="K7" i="1"/>
  <c r="G4" i="1"/>
  <c r="G5" i="1"/>
  <c r="G6" i="1"/>
  <c r="G7" i="1"/>
  <c r="G3" i="1"/>
  <c r="E4" i="1"/>
  <c r="E5" i="1"/>
  <c r="E6" i="1"/>
  <c r="E7" i="1"/>
  <c r="E3" i="1"/>
  <c r="D4" i="1"/>
  <c r="D5" i="1"/>
  <c r="D6" i="1"/>
  <c r="D7" i="1"/>
  <c r="D3" i="1"/>
  <c r="F4" i="1"/>
  <c r="F5" i="1"/>
  <c r="F6" i="1"/>
  <c r="F7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<sst xmlns="http://schemas.openxmlformats.org/spreadsheetml/2006/main" count="56" uniqueCount="20">
  <si>
    <t>Weapon</t>
  </si>
  <si>
    <t>Damage</t>
  </si>
  <si>
    <t>Punch</t>
  </si>
  <si>
    <t>Sling</t>
  </si>
  <si>
    <t>Bow</t>
  </si>
  <si>
    <t>CrossBow</t>
  </si>
  <si>
    <t>MatchlockGun</t>
  </si>
  <si>
    <t>Official damage</t>
  </si>
  <si>
    <t>Custom damage</t>
  </si>
  <si>
    <t>Armor 25%</t>
  </si>
  <si>
    <t>Armor 50%</t>
  </si>
  <si>
    <t>Armor 75%</t>
  </si>
  <si>
    <t>No Armor</t>
  </si>
  <si>
    <t>Shoots to kill player with 100 health</t>
  </si>
  <si>
    <t>Shoots to kill player with 200 health</t>
  </si>
  <si>
    <t>Armor 10</t>
  </si>
  <si>
    <t>Armor 20</t>
  </si>
  <si>
    <t>Armor 30</t>
  </si>
  <si>
    <t>Armor 40</t>
  </si>
  <si>
    <t>Armor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</si>
</sst>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4DA1-4750-40CD-A22F-909E221692F2}">
  <dimension ref="A1:T23"/>
  <sheetViews>
    <sheetView tabSelected="1" workbookViewId="0">
      <selection activeCell="L9" sqref="L9:T9"/>
    </sheetView>
  </sheetViews>
  <sheetFormatPr baseColWidth="10" defaultRowHeight="15" x14ac:dyDescent="0.25"/>
  <cols>
    <col min="1" max="1" width="13.5703125" bestFit="1" customWidth="1"/>
    <col min="3" max="4" width="11.7109375" bestFit="1" customWidth="1"/>
  </cols>
  <sheetData>
    <row r="1" spans="1:20" ht="15.75" thickBot="1" x14ac:dyDescent="0.3">
      <c r="A1" s="7" t="s">
        <v>7</v>
      </c>
      <c r="B1" s="14"/>
      <c r="C1" s="15" t="s">
        <v>13</v>
      </c>
      <c r="D1" s="16"/>
      <c r="E1" s="16"/>
      <c r="F1" s="16"/>
      <c r="G1" s="16"/>
      <c r="H1" s="16"/>
      <c r="I1" s="16"/>
      <c r="J1" s="16"/>
      <c r="K1" s="17"/>
      <c r="L1" s="15" t="s">
        <v>14</v>
      </c>
      <c r="M1" s="16"/>
      <c r="N1" s="16"/>
      <c r="O1" s="16"/>
      <c r="P1" s="16"/>
      <c r="Q1" s="16"/>
      <c r="R1" s="16"/>
      <c r="S1" s="16"/>
      <c r="T1" s="17"/>
    </row>
    <row r="2" spans="1:20" x14ac:dyDescent="0.25">
      <c r="A2" s="3" t="s">
        <v>0</v>
      </c>
      <c r="B2" s="4" t="s">
        <v>1</v>
      </c>
      <c r="C2" s="11" t="s">
        <v>12</v>
      </c>
      <c r="D2" s="9" t="s">
        <v>9</v>
      </c>
      <c r="E2" s="9" t="s">
        <v>10</v>
      </c>
      <c r="F2" s="9" t="s">
        <v>11</v>
      </c>
      <c r="G2" s="10" t="s">
        <v>15</v>
      </c>
      <c r="H2" s="10" t="s">
        <v>16</v>
      </c>
      <c r="I2" s="10" t="s">
        <v>17</v>
      </c>
      <c r="J2" s="10" t="s">
        <v>18</v>
      </c>
      <c r="K2" s="18" t="s">
        <v>19</v>
      </c>
      <c r="L2" s="11" t="s">
        <v>12</v>
      </c>
      <c r="M2" s="9" t="s">
        <v>9</v>
      </c>
      <c r="N2" s="9" t="s">
        <v>10</v>
      </c>
      <c r="O2" s="9" t="s">
        <v>11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</row>
    <row r="3" spans="1:20" x14ac:dyDescent="0.25">
      <c r="A3" s="3" t="s">
        <v>2</v>
      </c>
      <c r="B3" s="5">
        <v>35</v>
      </c>
      <c r="C3" s="12">
        <f>ROUNDUP(100/$B3,0)</f>
        <v>3</v>
      </c>
      <c r="D3" s="5">
        <f>ROUNDUP(100/($B3*0.75),0)</f>
        <v>4</v>
      </c>
      <c r="E3" s="5">
        <f>ROUNDUP(100/($B3*0.5),0)</f>
        <v>6</v>
      </c>
      <c r="F3" s="5">
        <f>ROUNDUP(100/($B3*0.25),0)</f>
        <v>12</v>
      </c>
      <c r="G3" s="5">
        <f>ROUNDUP(100/($B3-10),0)</f>
        <v>4</v>
      </c>
      <c r="H3" s="5">
        <f>ROUNDUP(100/($B3-20),0)</f>
        <v>7</v>
      </c>
      <c r="I3" s="5">
        <f>ROUNDUP(100/($B3-30),0)</f>
        <v>20</v>
      </c>
      <c r="J3" s="5">
        <f>ROUNDUP(100/($B3-40),0)</f>
        <v>-20</v>
      </c>
      <c r="K3" s="8">
        <f t="shared" ref="K3" si="0">ROUNDUP(100/($B3-10),0)</f>
        <v>4</v>
      </c>
      <c r="L3" s="12">
        <f>ROUNDUP(200/$B3,0)</f>
        <v>6</v>
      </c>
      <c r="M3" s="5">
        <f>ROUNDUP(200/($B3*0.75),0)</f>
        <v>8</v>
      </c>
      <c r="N3" s="5">
        <f>ROUNDUP(200/($B3*0.5),0)</f>
        <v>12</v>
      </c>
      <c r="O3" s="5">
        <f t="shared" ref="O3:O7" si="1">ROUNDUP(200/($B3*0.25),0)</f>
        <v>23</v>
      </c>
      <c r="P3" s="5">
        <f>ROUNDUP(200/($B3-10),0)</f>
        <v>8</v>
      </c>
      <c r="Q3" s="5">
        <f>ROUNDUP(200/($B3-20),0)</f>
        <v>14</v>
      </c>
      <c r="R3" s="5">
        <f>ROUNDUP(200/($B3-30),0)</f>
        <v>40</v>
      </c>
      <c r="S3" s="5">
        <f>ROUNDUP(200/($B3-40),0)</f>
        <v>-40</v>
      </c>
      <c r="T3" s="5">
        <f>ROUNDUP(200/($B3-50),0)</f>
        <v>-14</v>
      </c>
    </row>
    <row r="4" spans="1:20" x14ac:dyDescent="0.25">
      <c r="A4" s="3" t="s">
        <v>3</v>
      </c>
      <c r="B4" s="5">
        <v>50</v>
      </c>
      <c r="C4" s="12">
        <f t="shared" ref="C4:C7" si="2">ROUNDUP(100/$B4,0)</f>
        <v>2</v>
      </c>
      <c r="D4" s="5">
        <f t="shared" ref="D4:D7" si="3">ROUNDUP(100/($B4*0.75),0)</f>
        <v>3</v>
      </c>
      <c r="E4" s="5">
        <f t="shared" ref="E4:E7" si="4">ROUNDUP(100/($B4*0.5),0)</f>
        <v>4</v>
      </c>
      <c r="F4" s="5">
        <f t="shared" ref="F3:F7" si="5">ROUNDUP(200/($B4*0.25),0)</f>
        <v>16</v>
      </c>
      <c r="G4" s="5">
        <f t="shared" ref="G4:K7" si="6">ROUNDUP(100/($B4-10),0)</f>
        <v>3</v>
      </c>
      <c r="H4" s="5">
        <f t="shared" ref="H4:H7" si="7">ROUNDUP(100/($B4-20),0)</f>
        <v>4</v>
      </c>
      <c r="I4" s="5">
        <f t="shared" ref="I4:I7" si="8">ROUNDUP(100/($B4-30),0)</f>
        <v>5</v>
      </c>
      <c r="J4" s="5">
        <f t="shared" ref="J4:J7" si="9">ROUNDUP(100/($B4-40),0)</f>
        <v>10</v>
      </c>
      <c r="K4" s="8">
        <f t="shared" si="6"/>
        <v>3</v>
      </c>
      <c r="L4" s="12">
        <f t="shared" ref="L4:L7" si="10">ROUNDUP(100/$B4,0)</f>
        <v>2</v>
      </c>
      <c r="M4" s="5">
        <f t="shared" ref="M4:M7" si="11">ROUNDUP(200/($B4*0.75),0)</f>
        <v>6</v>
      </c>
      <c r="N4" s="5">
        <f t="shared" ref="N4:N7" si="12">ROUNDUP(200/($B4*0.5),0)</f>
        <v>8</v>
      </c>
      <c r="O4" s="5">
        <f t="shared" si="1"/>
        <v>16</v>
      </c>
      <c r="P4" s="5">
        <f t="shared" ref="P4:P7" si="13">ROUNDUP(200/($B4-10),0)</f>
        <v>5</v>
      </c>
      <c r="Q4" s="5">
        <f t="shared" ref="Q4:Q7" si="14">ROUNDUP(200/($B4-20),0)</f>
        <v>7</v>
      </c>
      <c r="R4" s="5">
        <f t="shared" ref="R4:R7" si="15">ROUNDUP(200/($B4-30),0)</f>
        <v>10</v>
      </c>
      <c r="S4" s="5">
        <f t="shared" ref="S4:S7" si="16">ROUNDUP(200/($B4-40),0)</f>
        <v>20</v>
      </c>
      <c r="T4" s="19" t="e">
        <f t="shared" ref="T4:T7" si="17">ROUNDUP(200/($B4-50),0)</f>
        <v>#DIV/0!</v>
      </c>
    </row>
    <row r="5" spans="1:20" x14ac:dyDescent="0.25">
      <c r="A5" s="3" t="s">
        <v>4</v>
      </c>
      <c r="B5" s="5">
        <v>100</v>
      </c>
      <c r="C5" s="12">
        <f t="shared" si="2"/>
        <v>1</v>
      </c>
      <c r="D5" s="5">
        <f t="shared" si="3"/>
        <v>2</v>
      </c>
      <c r="E5" s="5">
        <f t="shared" si="4"/>
        <v>2</v>
      </c>
      <c r="F5" s="5">
        <f t="shared" si="5"/>
        <v>8</v>
      </c>
      <c r="G5" s="5">
        <f t="shared" si="6"/>
        <v>2</v>
      </c>
      <c r="H5" s="5">
        <f t="shared" si="7"/>
        <v>2</v>
      </c>
      <c r="I5" s="5">
        <f t="shared" si="8"/>
        <v>2</v>
      </c>
      <c r="J5" s="5">
        <f t="shared" si="9"/>
        <v>2</v>
      </c>
      <c r="K5" s="8">
        <f t="shared" si="6"/>
        <v>2</v>
      </c>
      <c r="L5" s="12">
        <f t="shared" si="10"/>
        <v>1</v>
      </c>
      <c r="M5" s="5">
        <f t="shared" si="11"/>
        <v>3</v>
      </c>
      <c r="N5" s="5">
        <f t="shared" si="12"/>
        <v>4</v>
      </c>
      <c r="O5" s="5">
        <f t="shared" si="1"/>
        <v>8</v>
      </c>
      <c r="P5" s="5">
        <f t="shared" si="13"/>
        <v>3</v>
      </c>
      <c r="Q5" s="5">
        <f t="shared" si="14"/>
        <v>3</v>
      </c>
      <c r="R5" s="5">
        <f t="shared" si="15"/>
        <v>3</v>
      </c>
      <c r="S5" s="5">
        <f t="shared" si="16"/>
        <v>4</v>
      </c>
      <c r="T5" s="5">
        <f t="shared" si="17"/>
        <v>4</v>
      </c>
    </row>
    <row r="6" spans="1:20" x14ac:dyDescent="0.25">
      <c r="A6" s="3" t="s">
        <v>5</v>
      </c>
      <c r="B6" s="5">
        <v>300</v>
      </c>
      <c r="C6" s="12">
        <f t="shared" si="2"/>
        <v>1</v>
      </c>
      <c r="D6" s="5">
        <f t="shared" si="3"/>
        <v>1</v>
      </c>
      <c r="E6" s="5">
        <f t="shared" si="4"/>
        <v>1</v>
      </c>
      <c r="F6" s="5">
        <f t="shared" si="5"/>
        <v>3</v>
      </c>
      <c r="G6" s="5">
        <f t="shared" si="6"/>
        <v>1</v>
      </c>
      <c r="H6" s="5">
        <f t="shared" si="7"/>
        <v>1</v>
      </c>
      <c r="I6" s="5">
        <f t="shared" si="8"/>
        <v>1</v>
      </c>
      <c r="J6" s="5">
        <f t="shared" si="9"/>
        <v>1</v>
      </c>
      <c r="K6" s="8">
        <f t="shared" si="6"/>
        <v>1</v>
      </c>
      <c r="L6" s="12">
        <f t="shared" si="10"/>
        <v>1</v>
      </c>
      <c r="M6" s="5">
        <f t="shared" si="11"/>
        <v>1</v>
      </c>
      <c r="N6" s="5">
        <f t="shared" si="12"/>
        <v>2</v>
      </c>
      <c r="O6" s="5">
        <f t="shared" si="1"/>
        <v>3</v>
      </c>
      <c r="P6" s="5">
        <f t="shared" si="13"/>
        <v>1</v>
      </c>
      <c r="Q6" s="5">
        <f t="shared" si="14"/>
        <v>1</v>
      </c>
      <c r="R6" s="5">
        <f t="shared" si="15"/>
        <v>1</v>
      </c>
      <c r="S6" s="5">
        <f t="shared" si="16"/>
        <v>1</v>
      </c>
      <c r="T6" s="5">
        <f t="shared" si="17"/>
        <v>1</v>
      </c>
    </row>
    <row r="7" spans="1:20" x14ac:dyDescent="0.25">
      <c r="A7" s="3" t="s">
        <v>6</v>
      </c>
      <c r="B7" s="5">
        <v>500</v>
      </c>
      <c r="C7" s="13">
        <f t="shared" si="2"/>
        <v>1</v>
      </c>
      <c r="D7" s="5">
        <f t="shared" si="3"/>
        <v>1</v>
      </c>
      <c r="E7" s="5">
        <f t="shared" si="4"/>
        <v>1</v>
      </c>
      <c r="F7" s="5">
        <f t="shared" si="5"/>
        <v>2</v>
      </c>
      <c r="G7" s="5">
        <f t="shared" si="6"/>
        <v>1</v>
      </c>
      <c r="H7" s="5">
        <f t="shared" si="7"/>
        <v>1</v>
      </c>
      <c r="I7" s="5">
        <f t="shared" si="8"/>
        <v>1</v>
      </c>
      <c r="J7" s="5">
        <f t="shared" si="9"/>
        <v>1</v>
      </c>
      <c r="K7" s="8">
        <f t="shared" si="6"/>
        <v>1</v>
      </c>
      <c r="L7" s="13">
        <f t="shared" si="10"/>
        <v>1</v>
      </c>
      <c r="M7" s="5">
        <f t="shared" si="11"/>
        <v>1</v>
      </c>
      <c r="N7" s="5">
        <f t="shared" si="12"/>
        <v>1</v>
      </c>
      <c r="O7" s="5">
        <f t="shared" si="1"/>
        <v>2</v>
      </c>
      <c r="P7" s="5">
        <f t="shared" si="13"/>
        <v>1</v>
      </c>
      <c r="Q7" s="5">
        <f t="shared" si="14"/>
        <v>1</v>
      </c>
      <c r="R7" s="5">
        <f t="shared" si="15"/>
        <v>1</v>
      </c>
      <c r="S7" s="5">
        <f t="shared" si="16"/>
        <v>1</v>
      </c>
      <c r="T7" s="5">
        <f t="shared" si="17"/>
        <v>1</v>
      </c>
    </row>
    <row r="8" spans="1:20" ht="15.75" thickBot="1" x14ac:dyDescent="0.3">
      <c r="B8" s="1"/>
      <c r="C8" s="1"/>
      <c r="D8" s="1"/>
    </row>
    <row r="9" spans="1:20" ht="15.75" thickBot="1" x14ac:dyDescent="0.3">
      <c r="A9" s="7" t="s">
        <v>8</v>
      </c>
      <c r="B9" s="7"/>
      <c r="C9" s="15" t="s">
        <v>13</v>
      </c>
      <c r="D9" s="16"/>
      <c r="E9" s="16"/>
      <c r="F9" s="16"/>
      <c r="G9" s="16"/>
      <c r="H9" s="16"/>
      <c r="I9" s="16"/>
      <c r="J9" s="16"/>
      <c r="K9" s="17"/>
      <c r="L9" s="15" t="s">
        <v>14</v>
      </c>
      <c r="M9" s="16"/>
      <c r="N9" s="16"/>
      <c r="O9" s="16"/>
      <c r="P9" s="16"/>
      <c r="Q9" s="16"/>
      <c r="R9" s="16"/>
      <c r="S9" s="16"/>
      <c r="T9" s="17"/>
    </row>
    <row r="10" spans="1:20" x14ac:dyDescent="0.25">
      <c r="A10" s="3" t="s">
        <v>0</v>
      </c>
      <c r="B10" s="4" t="s">
        <v>1</v>
      </c>
      <c r="C10" s="11" t="s">
        <v>12</v>
      </c>
      <c r="D10" s="9" t="s">
        <v>9</v>
      </c>
      <c r="E10" s="9" t="s">
        <v>10</v>
      </c>
      <c r="F10" s="9" t="s">
        <v>11</v>
      </c>
      <c r="G10" s="10" t="s">
        <v>15</v>
      </c>
      <c r="H10" s="10" t="s">
        <v>16</v>
      </c>
      <c r="I10" s="10" t="s">
        <v>17</v>
      </c>
      <c r="J10" s="10" t="s">
        <v>18</v>
      </c>
      <c r="K10" s="18" t="s">
        <v>19</v>
      </c>
      <c r="L10" s="11" t="s">
        <v>12</v>
      </c>
      <c r="M10" s="9" t="s">
        <v>9</v>
      </c>
      <c r="N10" s="9" t="s">
        <v>10</v>
      </c>
      <c r="O10" s="9" t="s">
        <v>11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</row>
    <row r="11" spans="1:20" x14ac:dyDescent="0.25">
      <c r="A11" s="3" t="s">
        <v>2</v>
      </c>
      <c r="B11" s="5">
        <v>20</v>
      </c>
      <c r="C11" s="12">
        <f>ROUNDUP(100/$B11,0)</f>
        <v>5</v>
      </c>
      <c r="D11" s="5">
        <f>ROUNDUP(100/($B11*0.75),0)</f>
        <v>7</v>
      </c>
      <c r="E11" s="5">
        <f>ROUNDUP(100/($B11*0.5),0)</f>
        <v>10</v>
      </c>
      <c r="F11" s="5">
        <f>ROUNDUP(100/($B11*0.25),0)</f>
        <v>20</v>
      </c>
      <c r="G11" s="5">
        <f>ROUNDUP(100/($B11-10),0)</f>
        <v>10</v>
      </c>
      <c r="H11" s="19" t="e">
        <f>ROUNDUP(100/($B11-20),0)</f>
        <v>#DIV/0!</v>
      </c>
      <c r="I11" s="5">
        <f>ROUNDUP(100/($B11-30),0)</f>
        <v>-10</v>
      </c>
      <c r="J11" s="5">
        <f>ROUNDUP(100/($B11-40),0)</f>
        <v>-5</v>
      </c>
      <c r="K11" s="8">
        <f>ROUNDUP(100/($B11-50),0)</f>
        <v>-4</v>
      </c>
      <c r="L11" s="12">
        <f>ROUNDUP(200/$B11,0)</f>
        <v>10</v>
      </c>
      <c r="M11" s="5">
        <f>ROUNDUP(200/($B11*0.75),0)</f>
        <v>14</v>
      </c>
      <c r="N11" s="5">
        <f>ROUNDUP(200/($B11*0.5),0)</f>
        <v>20</v>
      </c>
      <c r="O11" s="5">
        <f t="shared" ref="O11:O15" si="18">ROUNDUP(200/($B11*0.25),0)</f>
        <v>40</v>
      </c>
      <c r="P11" s="5">
        <f>ROUNDUP(200/($B11-10),0)</f>
        <v>20</v>
      </c>
      <c r="Q11" s="19" t="e">
        <f>ROUNDUP(200/($B11-20),0)</f>
        <v>#DIV/0!</v>
      </c>
      <c r="R11" s="5">
        <f>ROUNDUP(200/($B11-30),0)</f>
        <v>-20</v>
      </c>
      <c r="S11" s="5">
        <f>ROUNDUP(200/($B11-40),0)</f>
        <v>-10</v>
      </c>
      <c r="T11" s="5">
        <f>ROUNDUP(200/($B11-50),0)</f>
        <v>-7</v>
      </c>
    </row>
    <row r="12" spans="1:20" x14ac:dyDescent="0.25">
      <c r="A12" s="3" t="s">
        <v>3</v>
      </c>
      <c r="B12" s="5">
        <v>25</v>
      </c>
      <c r="C12" s="12">
        <f t="shared" ref="C12:C15" si="19">ROUNDUP(100/$B12,0)</f>
        <v>4</v>
      </c>
      <c r="D12" s="5">
        <f t="shared" ref="D12:D15" si="20">ROUNDUP(100/($B12*0.75),0)</f>
        <v>6</v>
      </c>
      <c r="E12" s="5">
        <f t="shared" ref="E12:E15" si="21">ROUNDUP(100/($B12*0.5),0)</f>
        <v>8</v>
      </c>
      <c r="F12" s="5">
        <f t="shared" ref="F12:F15" si="22">ROUNDUP(100/($B12*0.25),0)</f>
        <v>16</v>
      </c>
      <c r="G12" s="5">
        <f t="shared" ref="G12:K15" si="23">ROUNDUP(100/($B12-10),0)</f>
        <v>7</v>
      </c>
      <c r="H12" s="5">
        <f t="shared" ref="H12:H15" si="24">ROUNDUP(100/($B12-20),0)</f>
        <v>20</v>
      </c>
      <c r="I12" s="5">
        <f t="shared" ref="I12:I15" si="25">ROUNDUP(100/($B12-30),0)</f>
        <v>-20</v>
      </c>
      <c r="J12" s="5">
        <f t="shared" ref="J12:J15" si="26">ROUNDUP(100/($B12-40),0)</f>
        <v>-7</v>
      </c>
      <c r="K12" s="8">
        <f t="shared" ref="K12:K15" si="27">ROUNDUP(100/($B12-50),0)</f>
        <v>-4</v>
      </c>
      <c r="L12" s="12">
        <f t="shared" ref="L12:L15" si="28">ROUNDUP(100/$B12,0)</f>
        <v>4</v>
      </c>
      <c r="M12" s="5">
        <f t="shared" ref="M12:M15" si="29">ROUNDUP(200/($B12*0.75),0)</f>
        <v>11</v>
      </c>
      <c r="N12" s="5">
        <f t="shared" ref="N12:N15" si="30">ROUNDUP(200/($B12*0.5),0)</f>
        <v>16</v>
      </c>
      <c r="O12" s="5">
        <f t="shared" si="18"/>
        <v>32</v>
      </c>
      <c r="P12" s="5">
        <f t="shared" ref="P12:P15" si="31">ROUNDUP(200/($B12-10),0)</f>
        <v>14</v>
      </c>
      <c r="Q12" s="5">
        <f t="shared" ref="Q12:Q15" si="32">ROUNDUP(200/($B12-20),0)</f>
        <v>40</v>
      </c>
      <c r="R12" s="5">
        <f t="shared" ref="R12:R15" si="33">ROUNDUP(200/($B12-30),0)</f>
        <v>-40</v>
      </c>
      <c r="S12" s="5">
        <f t="shared" ref="S12:S15" si="34">ROUNDUP(200/($B12-40),0)</f>
        <v>-14</v>
      </c>
      <c r="T12" s="5">
        <f t="shared" ref="T12:T15" si="35">ROUNDUP(200/($B12-50),0)</f>
        <v>-8</v>
      </c>
    </row>
    <row r="13" spans="1:20" x14ac:dyDescent="0.25">
      <c r="A13" s="3" t="s">
        <v>4</v>
      </c>
      <c r="B13" s="5">
        <v>50</v>
      </c>
      <c r="C13" s="12">
        <f t="shared" si="19"/>
        <v>2</v>
      </c>
      <c r="D13" s="5">
        <f t="shared" si="20"/>
        <v>3</v>
      </c>
      <c r="E13" s="5">
        <f t="shared" si="21"/>
        <v>4</v>
      </c>
      <c r="F13" s="5">
        <f t="shared" si="22"/>
        <v>8</v>
      </c>
      <c r="G13" s="5">
        <f t="shared" si="23"/>
        <v>3</v>
      </c>
      <c r="H13" s="5">
        <f t="shared" si="24"/>
        <v>4</v>
      </c>
      <c r="I13" s="5">
        <f t="shared" si="25"/>
        <v>5</v>
      </c>
      <c r="J13" s="5">
        <f t="shared" si="26"/>
        <v>10</v>
      </c>
      <c r="K13" s="20" t="e">
        <f t="shared" si="27"/>
        <v>#DIV/0!</v>
      </c>
      <c r="L13" s="12">
        <f t="shared" si="28"/>
        <v>2</v>
      </c>
      <c r="M13" s="5">
        <f t="shared" si="29"/>
        <v>6</v>
      </c>
      <c r="N13" s="5">
        <f t="shared" si="30"/>
        <v>8</v>
      </c>
      <c r="O13" s="5">
        <f t="shared" si="18"/>
        <v>16</v>
      </c>
      <c r="P13" s="5">
        <f t="shared" si="31"/>
        <v>5</v>
      </c>
      <c r="Q13" s="5">
        <f t="shared" si="32"/>
        <v>7</v>
      </c>
      <c r="R13" s="5">
        <f t="shared" si="33"/>
        <v>10</v>
      </c>
      <c r="S13" s="5">
        <f t="shared" si="34"/>
        <v>20</v>
      </c>
      <c r="T13" s="19" t="e">
        <f t="shared" si="35"/>
        <v>#DIV/0!</v>
      </c>
    </row>
    <row r="14" spans="1:20" x14ac:dyDescent="0.25">
      <c r="A14" s="3" t="s">
        <v>5</v>
      </c>
      <c r="B14" s="5">
        <v>75</v>
      </c>
      <c r="C14" s="12">
        <f t="shared" si="19"/>
        <v>2</v>
      </c>
      <c r="D14" s="5">
        <f t="shared" si="20"/>
        <v>2</v>
      </c>
      <c r="E14" s="5">
        <f t="shared" si="21"/>
        <v>3</v>
      </c>
      <c r="F14" s="5">
        <f t="shared" si="22"/>
        <v>6</v>
      </c>
      <c r="G14" s="5">
        <f t="shared" si="23"/>
        <v>2</v>
      </c>
      <c r="H14" s="5">
        <f t="shared" si="24"/>
        <v>2</v>
      </c>
      <c r="I14" s="5">
        <f t="shared" si="25"/>
        <v>3</v>
      </c>
      <c r="J14" s="5">
        <f t="shared" si="26"/>
        <v>3</v>
      </c>
      <c r="K14" s="8">
        <f t="shared" si="27"/>
        <v>4</v>
      </c>
      <c r="L14" s="12">
        <f t="shared" si="28"/>
        <v>2</v>
      </c>
      <c r="M14" s="5">
        <f t="shared" si="29"/>
        <v>4</v>
      </c>
      <c r="N14" s="5">
        <f t="shared" si="30"/>
        <v>6</v>
      </c>
      <c r="O14" s="5">
        <f t="shared" si="18"/>
        <v>11</v>
      </c>
      <c r="P14" s="5">
        <f t="shared" si="31"/>
        <v>4</v>
      </c>
      <c r="Q14" s="5">
        <f t="shared" si="32"/>
        <v>4</v>
      </c>
      <c r="R14" s="5">
        <f t="shared" si="33"/>
        <v>5</v>
      </c>
      <c r="S14" s="5">
        <f t="shared" si="34"/>
        <v>6</v>
      </c>
      <c r="T14" s="5">
        <f t="shared" si="35"/>
        <v>8</v>
      </c>
    </row>
    <row r="15" spans="1:20" x14ac:dyDescent="0.25">
      <c r="A15" s="3" t="s">
        <v>6</v>
      </c>
      <c r="B15" s="5">
        <v>100</v>
      </c>
      <c r="C15" s="13">
        <f t="shared" si="19"/>
        <v>1</v>
      </c>
      <c r="D15" s="5">
        <f t="shared" si="20"/>
        <v>2</v>
      </c>
      <c r="E15" s="5">
        <f t="shared" si="21"/>
        <v>2</v>
      </c>
      <c r="F15" s="5">
        <f t="shared" si="22"/>
        <v>4</v>
      </c>
      <c r="G15" s="5">
        <f t="shared" si="23"/>
        <v>2</v>
      </c>
      <c r="H15" s="5">
        <f t="shared" si="24"/>
        <v>2</v>
      </c>
      <c r="I15" s="5">
        <f t="shared" si="25"/>
        <v>2</v>
      </c>
      <c r="J15" s="5">
        <f t="shared" si="26"/>
        <v>2</v>
      </c>
      <c r="K15" s="8">
        <f t="shared" si="27"/>
        <v>2</v>
      </c>
      <c r="L15" s="13">
        <f t="shared" si="28"/>
        <v>1</v>
      </c>
      <c r="M15" s="5">
        <f t="shared" si="29"/>
        <v>3</v>
      </c>
      <c r="N15" s="5">
        <f t="shared" si="30"/>
        <v>4</v>
      </c>
      <c r="O15" s="5">
        <f t="shared" si="18"/>
        <v>8</v>
      </c>
      <c r="P15" s="5">
        <f t="shared" si="31"/>
        <v>3</v>
      </c>
      <c r="Q15" s="5">
        <f t="shared" si="32"/>
        <v>3</v>
      </c>
      <c r="R15" s="5">
        <f t="shared" si="33"/>
        <v>3</v>
      </c>
      <c r="S15" s="5">
        <f t="shared" si="34"/>
        <v>4</v>
      </c>
      <c r="T15" s="5">
        <f t="shared" si="35"/>
        <v>4</v>
      </c>
    </row>
    <row r="16" spans="1:20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A19" s="6"/>
      <c r="B19" s="2"/>
      <c r="C19" s="2"/>
      <c r="D19" s="2"/>
    </row>
    <row r="20" spans="1:4" x14ac:dyDescent="0.25">
      <c r="A20" s="6"/>
      <c r="B20" s="2"/>
      <c r="C20" s="2"/>
      <c r="D20" s="2"/>
    </row>
    <row r="21" spans="1:4" x14ac:dyDescent="0.25">
      <c r="A21" s="6"/>
      <c r="B21" s="2"/>
      <c r="C21" s="2"/>
      <c r="D21" s="2"/>
    </row>
    <row r="22" spans="1:4" x14ac:dyDescent="0.25">
      <c r="B22" s="2"/>
      <c r="C22" s="2"/>
      <c r="D22" s="2"/>
    </row>
    <row r="23" spans="1:4" x14ac:dyDescent="0.25">
      <c r="B23" s="2"/>
      <c r="C23" s="2"/>
      <c r="D23" s="2"/>
    </row>
  </sheetData>
  <mergeCells count="6">
    <mergeCell ref="C1:K1"/>
    <mergeCell ref="L1:T1"/>
    <mergeCell ref="L9:T9"/>
    <mergeCell ref="A1:B1"/>
    <mergeCell ref="A9:B9"/>
    <mergeCell ref="C9:K9"/>
  </mergeCells>
  <conditionalFormatting sqref="C3:T7 C11:T15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Khanx Kenovis</dc:creator>
  <cp:lastModifiedBy>Khanx Kenovis</cp:lastModifiedBy>
  <dcterms:created xsi:type="dcterms:W3CDTF">2021-06-27T11:40:17Z</dcterms:created>
  <dcterms:modified xsi:type="dcterms:W3CDTF">2021-06-27T12:30:33Z</dcterms:modified>
</cp:coreProperties>
</file>