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fileSharing readOnlyRecommended="1" userName="Microsoft Office User" algorithmName="SHA-512" hashValue="qaxo8sMw2iOHb+0u0h8c3ZtsDp56CimejqTErMP4V4QuyBFLYY2z7Ra8Rf2rQwuPc2OvbJPDbuBol9sDuC4p1A==" saltValue="5fVwGX+3bcSuFVA5vrv2PA==" spinCount="100000"/>
  <workbookPr/>
  <mc:AlternateContent xmlns:mc="http://schemas.openxmlformats.org/markup-compatibility/2006">
    <mc:Choice Requires="x15">
      <x15ac:absPath xmlns:x15ac="http://schemas.microsoft.com/office/spreadsheetml/2010/11/ac" url="/Users/patrick/Desktop/"/>
    </mc:Choice>
  </mc:AlternateContent>
  <xr:revisionPtr revIDLastSave="0" documentId="13_ncr:1_{681BDCD2-98F7-8D48-A226-0F94BBD62C68}" xr6:coauthVersionLast="47" xr6:coauthVersionMax="47" xr10:uidLastSave="{00000000-0000-0000-0000-000000000000}"/>
  <bookViews>
    <workbookView xWindow="35840" yWindow="-20020" windowWidth="51200" windowHeight="28300" activeTab="10" xr2:uid="{00000000-000D-0000-FFFF-FFFF00000000}"/>
  </bookViews>
  <sheets>
    <sheet name="SPEC CPU 2006" sheetId="1" r:id="rId1"/>
    <sheet name="SPEC CPU 2017" sheetId="2" r:id="rId2"/>
    <sheet name="Overhead" sheetId="3" r:id="rId3"/>
    <sheet name="Overhead (2)" sheetId="10" r:id="rId4"/>
    <sheet name="Diff" sheetId="4" r:id="rId5"/>
    <sheet name="Diff-clean" sheetId="11" r:id="rId6"/>
    <sheet name="statstic" sheetId="7" r:id="rId7"/>
    <sheet name="LLVM-Passes" sheetId="8" r:id="rId8"/>
    <sheet name="Tigress" sheetId="9" r:id="rId9"/>
    <sheet name="cves" sheetId="13" r:id="rId10"/>
    <sheet name="cve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9" i="13" l="1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J52" i="3"/>
  <c r="I52" i="3"/>
  <c r="H52" i="3"/>
  <c r="G52" i="3"/>
  <c r="F52" i="3"/>
  <c r="E52" i="3"/>
  <c r="D52" i="3"/>
  <c r="C52" i="3"/>
  <c r="J51" i="3"/>
  <c r="I51" i="3"/>
  <c r="H51" i="3"/>
  <c r="G51" i="3"/>
  <c r="F51" i="3"/>
  <c r="E51" i="3"/>
  <c r="D51" i="3"/>
  <c r="C51" i="3"/>
  <c r="J50" i="3"/>
  <c r="I50" i="3"/>
  <c r="H50" i="3"/>
  <c r="G50" i="3"/>
  <c r="F50" i="3"/>
  <c r="E50" i="3"/>
  <c r="D50" i="3"/>
  <c r="C50" i="3"/>
  <c r="K4" i="10"/>
  <c r="J4" i="10"/>
  <c r="I4" i="10"/>
  <c r="H4" i="10"/>
  <c r="G4" i="10"/>
  <c r="F4" i="10"/>
  <c r="E4" i="10"/>
  <c r="D4" i="10"/>
  <c r="C4" i="10"/>
  <c r="K3" i="10"/>
  <c r="J3" i="10"/>
  <c r="I3" i="10"/>
  <c r="H3" i="10"/>
  <c r="G3" i="10"/>
  <c r="F3" i="10"/>
  <c r="E3" i="10"/>
  <c r="D3" i="10"/>
  <c r="C3" i="10"/>
  <c r="K2" i="10"/>
  <c r="J2" i="10"/>
  <c r="I2" i="10"/>
  <c r="H2" i="10"/>
  <c r="G2" i="10"/>
  <c r="F2" i="10"/>
  <c r="E2" i="10"/>
  <c r="D2" i="10"/>
  <c r="C2" i="10"/>
  <c r="C7" i="9"/>
  <c r="F7" i="9"/>
  <c r="G7" i="9"/>
  <c r="E7" i="9"/>
  <c r="D7" i="9"/>
  <c r="O51" i="7"/>
  <c r="O22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E3" i="7"/>
  <c r="E4" i="7"/>
  <c r="E5" i="7"/>
  <c r="E6" i="7"/>
  <c r="E7" i="7"/>
  <c r="E8" i="7"/>
  <c r="E9" i="7"/>
  <c r="E10" i="7"/>
  <c r="E11" i="7"/>
  <c r="E12" i="7"/>
  <c r="E22" i="7" s="1"/>
  <c r="E13" i="7"/>
  <c r="E14" i="7"/>
  <c r="E15" i="7"/>
  <c r="E16" i="7"/>
  <c r="E17" i="7"/>
  <c r="E18" i="7"/>
  <c r="E19" i="7"/>
  <c r="E20" i="7"/>
  <c r="E21" i="7"/>
  <c r="C51" i="7"/>
  <c r="D51" i="7"/>
  <c r="E51" i="7"/>
  <c r="F51" i="7"/>
  <c r="G51" i="7"/>
  <c r="H51" i="7"/>
  <c r="I51" i="7"/>
  <c r="J51" i="7"/>
  <c r="K51" i="7"/>
  <c r="L51" i="7"/>
  <c r="M51" i="7"/>
  <c r="N51" i="7"/>
  <c r="P51" i="7"/>
  <c r="B51" i="7"/>
  <c r="C22" i="7"/>
  <c r="D22" i="7"/>
  <c r="F22" i="7"/>
  <c r="G22" i="7"/>
  <c r="H22" i="7"/>
  <c r="K22" i="7"/>
  <c r="L22" i="7"/>
  <c r="N22" i="7"/>
  <c r="P22" i="7"/>
  <c r="B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2" i="7"/>
  <c r="I3" i="7"/>
  <c r="I22" i="7" s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2" i="7"/>
  <c r="J3" i="7"/>
  <c r="J22" i="7" s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2" i="7"/>
  <c r="M3" i="7"/>
  <c r="M22" i="7" s="1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23" i="1"/>
  <c r="B22" i="1"/>
  <c r="B21" i="1"/>
</calcChain>
</file>

<file path=xl/sharedStrings.xml><?xml version="1.0" encoding="utf-8"?>
<sst xmlns="http://schemas.openxmlformats.org/spreadsheetml/2006/main" count="832" uniqueCount="355">
  <si>
    <t>401.bzip2</t>
  </si>
  <si>
    <t>473.astar</t>
  </si>
  <si>
    <t>444.namd</t>
  </si>
  <si>
    <t>462.libquantum</t>
  </si>
  <si>
    <t>429.mcf</t>
  </si>
  <si>
    <t>470.lbm</t>
  </si>
  <si>
    <t>505.mcf_r</t>
  </si>
  <si>
    <t>508.named_r</t>
  </si>
  <si>
    <t>519.lbm_r</t>
  </si>
  <si>
    <t>Benchmarks</t>
  </si>
  <si>
    <t>Fission</t>
  </si>
  <si>
    <t>Fusion</t>
  </si>
  <si>
    <t>FuFi</t>
  </si>
  <si>
    <t>OLLVM-Sub</t>
  </si>
  <si>
    <t>OLLVM-Bog</t>
  </si>
  <si>
    <t>OLLVM-Fla-10</t>
  </si>
  <si>
    <t>400.perlbench</t>
  </si>
  <si>
    <t>403.gcc</t>
  </si>
  <si>
    <t>433.milc</t>
  </si>
  <si>
    <t>445.gobmk</t>
  </si>
  <si>
    <t>447.dealll</t>
  </si>
  <si>
    <t>450.soplex</t>
  </si>
  <si>
    <t>453.povray</t>
  </si>
  <si>
    <t>456.hmmer</t>
  </si>
  <si>
    <t>458.sjeng</t>
  </si>
  <si>
    <t>464.h264ref</t>
  </si>
  <si>
    <t>471.omnetpp</t>
  </si>
  <si>
    <t>482.sphinx3</t>
  </si>
  <si>
    <t>483.xalancbmk</t>
  </si>
  <si>
    <t>500.perlbench_r</t>
  </si>
  <si>
    <t>502.gcc_r</t>
  </si>
  <si>
    <t>510.parest_r</t>
  </si>
  <si>
    <t>511.povray_r</t>
  </si>
  <si>
    <t>520.omnetpp_r</t>
  </si>
  <si>
    <t>523.xalancbmk_r</t>
  </si>
  <si>
    <t>525.x264_r</t>
  </si>
  <si>
    <t>526.blender_r</t>
  </si>
  <si>
    <t>531.deepsjeng_r</t>
  </si>
  <si>
    <t>538.imagick_r</t>
  </si>
  <si>
    <t>541.leela_r</t>
  </si>
  <si>
    <t>544.nab_r</t>
  </si>
  <si>
    <t>557.xz_r</t>
  </si>
  <si>
    <t>600.perlbench_s</t>
  </si>
  <si>
    <t>602.gcc_s</t>
  </si>
  <si>
    <t>605.mcf_s</t>
  </si>
  <si>
    <t>619.lbm_s</t>
  </si>
  <si>
    <t>620.omnetpp_s</t>
  </si>
  <si>
    <t>623.xalancbmk_s</t>
  </si>
  <si>
    <t>625.x264_s</t>
  </si>
  <si>
    <t>631.deepsjeng_s</t>
  </si>
  <si>
    <t>638.imagick_s</t>
  </si>
  <si>
    <t>641.leela_s</t>
  </si>
  <si>
    <t>644.nab_s</t>
  </si>
  <si>
    <t>657.xz_s</t>
  </si>
  <si>
    <t>GEOMEAN</t>
  </si>
  <si>
    <t>Total lines</t>
  </si>
  <si>
    <t>C/C++</t>
  </si>
  <si>
    <t>Runtime-O2</t>
  </si>
  <si>
    <t>Runtime-Fission</t>
  </si>
  <si>
    <t>Runtime-Fission2</t>
  </si>
  <si>
    <t>Runtime-Fusion-Deep2</t>
  </si>
  <si>
    <t>Runtime-FuFi-Only-Fissioned</t>
  </si>
  <si>
    <t>Runtime-FuFi-Only-Origin</t>
  </si>
  <si>
    <t>Runtime-FuFi</t>
  </si>
  <si>
    <t>Runtime-Sub</t>
  </si>
  <si>
    <t>Runtime-Bog</t>
  </si>
  <si>
    <t>Runtime-Fla</t>
  </si>
  <si>
    <t>Runtime-Fla-10</t>
  </si>
  <si>
    <t>DeepBinDiff</t>
  </si>
  <si>
    <t>C++</t>
  </si>
  <si>
    <t>C</t>
  </si>
  <si>
    <t>Min</t>
  </si>
  <si>
    <t>Medium</t>
  </si>
  <si>
    <t>Large</t>
  </si>
  <si>
    <t>Average</t>
  </si>
  <si>
    <t>Average-C</t>
  </si>
  <si>
    <t>Average-C++</t>
  </si>
  <si>
    <t>Fufi.only.fissioned</t>
  </si>
  <si>
    <t>Fufi.only.ori</t>
  </si>
  <si>
    <t>Fufi</t>
  </si>
  <si>
    <t>Sub</t>
  </si>
  <si>
    <t>Bog</t>
  </si>
  <si>
    <t>Fla</t>
  </si>
  <si>
    <t>JerryScript</t>
  </si>
  <si>
    <t>CVE-2020-13991</t>
  </si>
  <si>
    <t>opfunc_spread_arguments</t>
  </si>
  <si>
    <t>QuickJS</t>
  </si>
  <si>
    <t>CVE-2020-22876</t>
  </si>
  <si>
    <t>compute_stack_size_rec</t>
  </si>
  <si>
    <t>BusyBox1.33.1</t>
  </si>
  <si>
    <t>CVE-2021-42382</t>
  </si>
  <si>
    <t>getvar_s</t>
  </si>
  <si>
    <t>CVE-2021-42384</t>
  </si>
  <si>
    <t>handle_special</t>
  </si>
  <si>
    <t>OpenSSL 1.1.1</t>
  </si>
  <si>
    <t>init_sig_algs</t>
  </si>
  <si>
    <t>EC_GROUP_set_generator</t>
  </si>
  <si>
    <t>libcurl</t>
  </si>
  <si>
    <t>CVE-2021-22925/CVE-2021-22898</t>
  </si>
  <si>
    <t>suboption</t>
  </si>
  <si>
    <t>CVE-2020-8285</t>
  </si>
  <si>
    <t>init_wc_data</t>
  </si>
  <si>
    <t>CVE-2020-8231</t>
  </si>
  <si>
    <t>conn_is_conn</t>
  </si>
  <si>
    <t>CVE-2019-5482/CVE-2019-5436</t>
  </si>
  <si>
    <t>tftp_connect</t>
  </si>
  <si>
    <t>CVE-2018-1000120</t>
  </si>
  <si>
    <t>ftp_state_list</t>
  </si>
  <si>
    <t>CVE-2016-8616/CVE-2016-0755/CVE-2014-0138/CVE-2015-3143</t>
  </si>
  <si>
    <t>ConnectionExists</t>
  </si>
  <si>
    <t>CVE-2016-8618</t>
  </si>
  <si>
    <t>alloc_addbyter</t>
  </si>
  <si>
    <t>CVE-2016-8623</t>
  </si>
  <si>
    <t>Curl_cookie_getlist</t>
  </si>
  <si>
    <t>Pass Name</t>
  </si>
  <si>
    <t>CalledValuePropagationLegacyPass</t>
  </si>
  <si>
    <t>ModulePass</t>
  </si>
  <si>
    <t>AttributorLegacyPass</t>
  </si>
  <si>
    <t>GlobalOptLegacyPass</t>
  </si>
  <si>
    <t>CallGraphWrapperPass</t>
  </si>
  <si>
    <t>GlobalsAAWrapperPass</t>
  </si>
  <si>
    <t>ReversePostOrderFunctionAttrsLegacyPass</t>
  </si>
  <si>
    <t>ForceFunctionAttrsLegacyPass</t>
  </si>
  <si>
    <t>InferFunctionAttrsLegacyPass</t>
  </si>
  <si>
    <t>IPSCCPLegacyPass</t>
  </si>
  <si>
    <t>DAE</t>
  </si>
  <si>
    <t>GlobalDCELegacyPass</t>
  </si>
  <si>
    <t>StripDeadPrototypesLegacyPass</t>
  </si>
  <si>
    <t>ConstantMergeLegacyPass</t>
  </si>
  <si>
    <t>CanonicalizeAliasesLegacyPass</t>
  </si>
  <si>
    <t>NameAnonGlobalLegacyPass</t>
  </si>
  <si>
    <t>PGOIndirectCallPromotion</t>
  </si>
  <si>
    <t>GlobalSplit</t>
  </si>
  <si>
    <t>WholeProgramDevirt</t>
  </si>
  <si>
    <t>CrossDSOCFI</t>
  </si>
  <si>
    <t>LowerTypeTests</t>
  </si>
  <si>
    <t>EliminateAvailableExternallyLegacyPass</t>
  </si>
  <si>
    <t>PreISelIntrinsicLoweringLegacyPass</t>
  </si>
  <si>
    <t>RewriteSymbolsLegacyPass</t>
  </si>
  <si>
    <t>PruneEH</t>
  </si>
  <si>
    <t>CallGraphSCCPass</t>
  </si>
  <si>
    <t>SimpleInliner</t>
  </si>
  <si>
    <t>PostOrderFunctionAttrsLegacyPass</t>
  </si>
  <si>
    <t>ArgPromotion</t>
  </si>
  <si>
    <t>LazyBlockFrequencyInfoPass</t>
  </si>
  <si>
    <t>FunctionPass</t>
  </si>
  <si>
    <t>OptimizationRemarkEmitterWrapperPass</t>
  </si>
  <si>
    <t>InstructionCombiningPass</t>
  </si>
  <si>
    <t>MemorySSAWrapperPass</t>
  </si>
  <si>
    <t>EarlyCSEMemSSALegacyPass</t>
  </si>
  <si>
    <t>SpeculativeExecutionLegacyPass</t>
  </si>
  <si>
    <t>LazyValueInfoWrapperPass</t>
  </si>
  <si>
    <t>JumpThreading</t>
  </si>
  <si>
    <t>CorrelatedValuePropagation</t>
  </si>
  <si>
    <t>AggressiveInstCombinerLegacyPass</t>
  </si>
  <si>
    <t>LibCallsShrinkWrapLegacyPass</t>
  </si>
  <si>
    <t>PGOMemOPSizeOptLegacyPass</t>
  </si>
  <si>
    <t>TailCallElim</t>
  </si>
  <si>
    <t>ReassociateLegacyPass</t>
  </si>
  <si>
    <t>LoopSimplify</t>
  </si>
  <si>
    <t>LCSSA Verifier</t>
  </si>
  <si>
    <t>LCSSAWrapperPass</t>
  </si>
  <si>
    <t>ScalarEvolutionWrapperPass</t>
  </si>
  <si>
    <t>MergedLoadStoreMotionLegacyPass</t>
  </si>
  <si>
    <t>PhiValuesWrapperPass</t>
  </si>
  <si>
    <t>MemoryDependenceWrapperPass</t>
  </si>
  <si>
    <t>NewGVNLegacyPass</t>
  </si>
  <si>
    <t>MemCpyOptLegacyPass</t>
  </si>
  <si>
    <t>SCCPLegacyPass</t>
  </si>
  <si>
    <t>DemandedBitsWrapperPass</t>
  </si>
  <si>
    <t>BDCELegacyPass</t>
  </si>
  <si>
    <t>DSELegacyPass</t>
  </si>
  <si>
    <t>PostDominatorTreeWrapperPass</t>
  </si>
  <si>
    <t>ADCELegacyPass</t>
  </si>
  <si>
    <t>BarrierNoop</t>
  </si>
  <si>
    <t>Float2IntLegacyPass</t>
  </si>
  <si>
    <t>LoopAccessLegacyAnalysis</t>
  </si>
  <si>
    <t>LoopDistributeLegacy</t>
  </si>
  <si>
    <t>BranchProbabilityInfoWrapperPass</t>
  </si>
  <si>
    <t>BlockFrequencyInfoWrapperPass</t>
  </si>
  <si>
    <t>LoopVectorize</t>
  </si>
  <si>
    <t>LoopLoadElimination</t>
  </si>
  <si>
    <t>SLPVectorizer</t>
  </si>
  <si>
    <t>WarnMissedTransformationsLegacy</t>
  </si>
  <si>
    <t>AlignmentFromAssumptions</t>
  </si>
  <si>
    <t>InstSimplifyLegacyPass</t>
  </si>
  <si>
    <t>DivRemPairsLegacyPass</t>
  </si>
  <si>
    <t>AtomicExpand</t>
  </si>
  <si>
    <t>MergeICmpsLegacyPass</t>
  </si>
  <si>
    <t>ConstantHoistingLegacyPass</t>
  </si>
  <si>
    <t>PartiallyInlineLibCallsLegacyPass</t>
  </si>
  <si>
    <t>ScalarizeMaskedMemIntrin</t>
  </si>
  <si>
    <t>ExpandReductions</t>
  </si>
  <si>
    <t>InterleavedAccess</t>
  </si>
  <si>
    <t>IndirectBrExpandPass</t>
  </si>
  <si>
    <t>CodeGenPrepare</t>
  </si>
  <si>
    <t>DwarfEHPrepare</t>
  </si>
  <si>
    <t>SafeStackLegacyPass</t>
  </si>
  <si>
    <t>StackProtector</t>
  </si>
  <si>
    <t>FreeMachineFunction</t>
  </si>
  <si>
    <t>LoopRotateLegacyPass</t>
  </si>
  <si>
    <t>LoopPass</t>
  </si>
  <si>
    <t>LegacyLICMPass</t>
  </si>
  <si>
    <t>LoopUnswitch</t>
  </si>
  <si>
    <t>IndVarSimplifyLegacyPass</t>
  </si>
  <si>
    <t>LoopIdiomRecognizeLegacyPass</t>
  </si>
  <si>
    <t>LoopDeletionLegacyPass</t>
  </si>
  <si>
    <t>LoopUnroll</t>
  </si>
  <si>
    <t>LegacyLoopSinkPass</t>
  </si>
  <si>
    <t>IVUsersWrapperPass</t>
  </si>
  <si>
    <t>LoopStrengthReduce</t>
  </si>
  <si>
    <t>ExpandMemCmpPass</t>
  </si>
  <si>
    <t>(Machine)FunctionPass</t>
  </si>
  <si>
    <t>LowerIntrinsics</t>
  </si>
  <si>
    <t>ShadowStackGCLowering</t>
  </si>
  <si>
    <t>UnreachableBlockElimLegacyPass</t>
  </si>
  <si>
    <t>SelectionDAGISel</t>
  </si>
  <si>
    <t>MachineDominatorTree</t>
  </si>
  <si>
    <t>LDTLSCleanup</t>
  </si>
  <si>
    <t>CGBR</t>
  </si>
  <si>
    <t>FinalizeISel</t>
  </si>
  <si>
    <t>X86DomainReassignment</t>
  </si>
  <si>
    <t>EarlyTailDuplicate</t>
  </si>
  <si>
    <t>OptimizePHIs</t>
  </si>
  <si>
    <t>SlotIndexes</t>
  </si>
  <si>
    <t>StackColoring</t>
  </si>
  <si>
    <t>LocalStackSlotPass</t>
  </si>
  <si>
    <t>DeadMachineInstructionElim</t>
  </si>
  <si>
    <t>MachineLoopInfo</t>
  </si>
  <si>
    <t>MachineTraceMetrics</t>
  </si>
  <si>
    <t>EarlyIfConverter</t>
  </si>
  <si>
    <t>MachineCombiner</t>
  </si>
  <si>
    <t>X86CmovConverterPass</t>
  </si>
  <si>
    <t>EarlyMachineLICM</t>
  </si>
  <si>
    <t>MachineBlockFrequencyInfo</t>
  </si>
  <si>
    <t>MachineCSE</t>
  </si>
  <si>
    <t>MachinePostDominatorTree</t>
  </si>
  <si>
    <t>MachineSinking</t>
  </si>
  <si>
    <t>PeepholeOptimizer</t>
  </si>
  <si>
    <t>LiveRangeShrink</t>
  </si>
  <si>
    <t>X86FixupSetCCPass</t>
  </si>
  <si>
    <t>OptimizeLEAPass</t>
  </si>
  <si>
    <t>X86CallFrameOptimization</t>
  </si>
  <si>
    <t>X86AvoidSFBPass</t>
  </si>
  <si>
    <t>X86SpeculativeLoadHardeningPass</t>
  </si>
  <si>
    <t>X86FlagsCopyLoweringPass</t>
  </si>
  <si>
    <t>X86WinAllocaExpander</t>
  </si>
  <si>
    <t>DetectDeadLanes</t>
  </si>
  <si>
    <t>ProcessImplicitDefs</t>
  </si>
  <si>
    <t>UnreachableMachineBlockElim</t>
  </si>
  <si>
    <t>LiveVariables</t>
  </si>
  <si>
    <t>PHIElimination</t>
  </si>
  <si>
    <t>TwoAddressInstructionPass</t>
  </si>
  <si>
    <t>LiveIntervals</t>
  </si>
  <si>
    <t>RegisterCoalescer</t>
  </si>
  <si>
    <t>RenameIndependentSubregs</t>
  </si>
  <si>
    <t>MachineScheduler</t>
  </si>
  <si>
    <t>LiveDebugVariables</t>
  </si>
  <si>
    <t>LiveStacks</t>
  </si>
  <si>
    <t>VirtRegMap</t>
  </si>
  <si>
    <t>LiveRegMatrix</t>
  </si>
  <si>
    <t>EdgeBundles</t>
  </si>
  <si>
    <t>SpillPlacement</t>
  </si>
  <si>
    <t>LazyMachineBlockFrequencyInfoPass</t>
  </si>
  <si>
    <t>MachineOptimizationRemarkEmitterPass</t>
  </si>
  <si>
    <t>RAGreedy</t>
  </si>
  <si>
    <t>VirtRegRewriter</t>
  </si>
  <si>
    <t>StackSlotColoring</t>
  </si>
  <si>
    <t>MachineCopyPropagation</t>
  </si>
  <si>
    <t>MachineLICM</t>
  </si>
  <si>
    <t>FPS</t>
  </si>
  <si>
    <t>PostRAMachineSinking</t>
  </si>
  <si>
    <t>ShrinkWrap</t>
  </si>
  <si>
    <t>PEI</t>
  </si>
  <si>
    <t>BranchFolderPass</t>
  </si>
  <si>
    <t>TailDuplicate</t>
  </si>
  <si>
    <t>ExpandPostRA</t>
  </si>
  <si>
    <t>X86ExpandPseudo</t>
  </si>
  <si>
    <t>PostRAScheduler</t>
  </si>
  <si>
    <t>GCMachineCodeAnalysis</t>
  </si>
  <si>
    <t>MachineBlockPlacement</t>
  </si>
  <si>
    <t>ReachingDefAnalysis</t>
  </si>
  <si>
    <t>X86ExecutionDomainFix</t>
  </si>
  <si>
    <t>BreakFalseDeps</t>
  </si>
  <si>
    <t>X86IndirectBranchTrackingPass</t>
  </si>
  <si>
    <t>VZeroUpperInserter</t>
  </si>
  <si>
    <t>FixupBWInstPass</t>
  </si>
  <si>
    <t>PadShortFunc</t>
  </si>
  <si>
    <t>FixupLEAPass</t>
  </si>
  <si>
    <t>EvexToVexInstPass</t>
  </si>
  <si>
    <t>X86DiscriminateMemOps</t>
  </si>
  <si>
    <t>X86InsertPrefetch</t>
  </si>
  <si>
    <t>FuncletLayout</t>
  </si>
  <si>
    <t>StackMapLiveness</t>
  </si>
  <si>
    <t>LiveDebugValues</t>
  </si>
  <si>
    <t>FEntryInserter</t>
  </si>
  <si>
    <t>XRayInstrumentation</t>
  </si>
  <si>
    <t>PatchableFunction</t>
  </si>
  <si>
    <t>X86RetpolineThunks</t>
  </si>
  <si>
    <t>CFIInstrInserter</t>
  </si>
  <si>
    <t>X86AsmPrinter</t>
  </si>
  <si>
    <t>Runtime-Fusion</t>
  </si>
  <si>
    <t>Runtime-FuFi-Only-Ori</t>
  </si>
  <si>
    <t>AVERAGE</t>
  </si>
  <si>
    <t xml:space="preserve">CVE-2021-3449 </t>
  </si>
  <si>
    <t xml:space="preserve">CVE-2019-1547 </t>
  </si>
  <si>
    <r>
      <rPr>
        <b/>
        <sz val="20"/>
        <color rgb="FF000000"/>
        <rFont val="微软雅黑"/>
        <family val="2"/>
        <charset val="134"/>
      </rPr>
      <t>Safe</t>
    </r>
    <phoneticPr fontId="2" type="noConversion"/>
  </si>
  <si>
    <r>
      <rPr>
        <b/>
        <sz val="20"/>
        <color rgb="FF000000"/>
        <rFont val="微软雅黑"/>
        <family val="2"/>
        <charset val="134"/>
      </rPr>
      <t>DeepBinDiff</t>
    </r>
    <phoneticPr fontId="2" type="noConversion"/>
  </si>
  <si>
    <r>
      <rPr>
        <b/>
        <sz val="20"/>
        <color rgb="FF000000"/>
        <rFont val="微软雅黑"/>
        <family val="2"/>
        <charset val="134"/>
      </rPr>
      <t>508.namd_r</t>
    </r>
    <phoneticPr fontId="2" type="noConversion"/>
  </si>
  <si>
    <r>
      <rPr>
        <b/>
        <sz val="20"/>
        <color rgb="FF000000"/>
        <rFont val="微软雅黑"/>
        <family val="2"/>
        <charset val="134"/>
      </rPr>
      <t>GEOMEAN</t>
    </r>
    <phoneticPr fontId="2" type="noConversion"/>
  </si>
  <si>
    <t>FuFi.fission</t>
  </si>
  <si>
    <t>FuFi.origin</t>
  </si>
  <si>
    <t>SPEC CPU C/C++2006</t>
  </si>
  <si>
    <t>Y</t>
  </si>
  <si>
    <t>YA</t>
  </si>
  <si>
    <t>SPEC CPU 2006</t>
  </si>
  <si>
    <t>SPEC CPU 2017</t>
  </si>
  <si>
    <t>Fla-10</t>
  </si>
  <si>
    <t>BinDiff</t>
  </si>
  <si>
    <t>Asm2Vec</t>
  </si>
  <si>
    <t>VulSeeker</t>
  </si>
  <si>
    <t>Safe</t>
  </si>
  <si>
    <t>spec</t>
  </si>
  <si>
    <t> orgin_function_count</t>
  </si>
  <si>
    <t> size</t>
  </si>
  <si>
    <t> fission_function_count</t>
  </si>
  <si>
    <t> fission_function_count_per_origin</t>
  </si>
  <si>
    <t> orgin_function_size_after_fission</t>
  </si>
  <si>
    <t>447.dealII</t>
  </si>
  <si>
    <t>508.namd_r</t>
  </si>
  <si>
    <t>coreutils</t>
  </si>
  <si>
    <t>function_count</t>
  </si>
  <si>
    <t>fusion_count</t>
  </si>
  <si>
    <t>fusion_arg_reduce</t>
  </si>
  <si>
    <t>harmless_bb_count</t>
  </si>
  <si>
    <t>deep_count</t>
  </si>
  <si>
    <t>fusion_ratio</t>
  </si>
  <si>
    <t>size_reduce</t>
  </si>
  <si>
    <t>fission_size_percent</t>
  </si>
  <si>
    <t>fission_ratio</t>
  </si>
  <si>
    <t>Runtime-Split</t>
  </si>
  <si>
    <t>FuFi.sep</t>
  </si>
  <si>
    <t>FuFi.ori</t>
  </si>
  <si>
    <t>FuFi.all</t>
  </si>
  <si>
    <t>overhead</t>
  </si>
  <si>
    <t>Split</t>
  </si>
  <si>
    <t>Tyoe</t>
  </si>
  <si>
    <t>Execution Count</t>
  </si>
  <si>
    <t>Program</t>
  </si>
  <si>
    <t>CVE</t>
  </si>
  <si>
    <t>funtion(s)</t>
  </si>
  <si>
    <t>Fufi.all</t>
  </si>
  <si>
    <t>Escape@50</t>
  </si>
  <si>
    <t>Escape@10</t>
  </si>
  <si>
    <t>Escape@1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</si>
</sst>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name val="Calibri"/>
      <family val="2"/>
    </font>
    <font>
      <sz val="20"/>
      <color rgb="FF000000"/>
      <name val="微软雅黑"/>
      <family val="2"/>
      <charset val="134"/>
    </font>
    <font>
      <sz val="11"/>
      <name val="Calibri"/>
      <family val="2"/>
    </font>
    <font>
      <b/>
      <sz val="20"/>
      <name val="Calibri"/>
      <family val="2"/>
    </font>
    <font>
      <sz val="10"/>
      <name val="微软雅黑"/>
      <family val="2"/>
      <charset val="134"/>
    </font>
    <font>
      <b/>
      <sz val="20"/>
      <color rgb="FFFFFFFF"/>
      <name val="Calibri"/>
      <family val="2"/>
    </font>
    <font>
      <sz val="36"/>
      <name val="Calibri"/>
      <family val="2"/>
    </font>
    <font>
      <b/>
      <sz val="2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20"/>
      <color rgb="FF000000"/>
      <name val="Calibri"/>
      <family val="2"/>
    </font>
    <font>
      <sz val="12"/>
      <name val="Calibri"/>
      <family val="2"/>
    </font>
    <font>
      <b/>
      <sz val="20"/>
      <color rgb="FF000000"/>
      <name val="Calibri"/>
      <family val="2"/>
    </font>
    <font>
      <sz val="10"/>
      <name val="Calibri"/>
      <family val="2"/>
    </font>
    <font>
      <sz val="10"/>
      <color rgb="FF000000"/>
      <name val="微软雅黑"/>
      <family val="2"/>
      <charset val="134"/>
    </font>
    <font>
      <sz val="10"/>
      <color rgb="FF333333"/>
      <name val="Helvetica Neue"/>
      <family val="2"/>
    </font>
    <font>
      <sz val="10"/>
      <color rgb="FF000000"/>
      <name val="SFMono-Regular"/>
    </font>
    <font>
      <sz val="9"/>
      <color rgb="FF2B2B2B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indexed="8"/>
      <name val="Calibri"/>
      <family val="2"/>
      <scheme val="minor"/>
    </font>
    <font>
      <sz val="20"/>
      <color rgb="FF282828"/>
      <name val="Calibri"/>
      <family val="2"/>
    </font>
    <font>
      <sz val="11"/>
      <color rgb="FF000000"/>
      <name val="Calibri"/>
      <family val="2"/>
    </font>
    <font>
      <b/>
      <sz val="20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6"/>
      <color rgb="FF333333"/>
      <name val="PingFang SC"/>
      <family val="2"/>
      <charset val="134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5B9BD5"/>
      </patternFill>
    </fill>
  </fills>
  <borders count="25">
    <border>
      <left/>
      <right/>
      <top/>
      <bottom/>
      <diagonal/>
    </border>
    <border>
      <left style="thin">
        <color rgb="FF4474A0"/>
      </left>
      <right style="thin">
        <color rgb="FF5B9BD5"/>
      </right>
      <top style="thin">
        <color rgb="FF4474A0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 style="thin">
        <color rgb="FF4474A0"/>
      </top>
      <bottom style="thin">
        <color rgb="FF5B9BD5"/>
      </bottom>
      <diagonal/>
    </border>
    <border>
      <left/>
      <right/>
      <top/>
      <bottom style="thin">
        <color rgb="FF5B9BD5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/>
      <bottom style="thin">
        <color rgb="FF5B9BD5"/>
      </bottom>
      <diagonal/>
    </border>
    <border>
      <left style="thin">
        <color rgb="FF4474A0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 style="thin">
        <color rgb="FFFFFFFF"/>
      </left>
      <right style="thin">
        <color rgb="FFFFFFFF"/>
      </right>
      <top style="thin">
        <color rgb="FF5B9BD5"/>
      </top>
      <bottom style="thin">
        <color rgb="FF5B9BD5"/>
      </bottom>
      <diagonal/>
    </border>
    <border>
      <left style="thin">
        <color rgb="FFFFFFFF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74A0"/>
      </left>
      <right style="thin">
        <color rgb="FF5B9BD5"/>
      </right>
      <top style="thin">
        <color rgb="FF5B9BD5"/>
      </top>
      <bottom style="thin">
        <color rgb="FF4474A0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4474A0"/>
      </bottom>
      <diagonal/>
    </border>
    <border>
      <left/>
      <right/>
      <top style="thin">
        <color rgb="FF5B9BD5"/>
      </top>
      <bottom/>
      <diagonal/>
    </border>
    <border>
      <left style="thin">
        <color rgb="FF5B9BD5"/>
      </left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 style="thin">
        <color rgb="FF4474A0"/>
      </right>
      <top style="thin">
        <color rgb="FF4474A0"/>
      </top>
      <bottom style="thin">
        <color rgb="FF5B9BD5"/>
      </bottom>
      <diagonal/>
    </border>
    <border>
      <left style="thin">
        <color rgb="FF5B9BD5"/>
      </left>
      <right style="thin">
        <color rgb="FF4474A0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4474A0"/>
      </right>
      <top style="thin">
        <color rgb="FF5B9BD5"/>
      </top>
      <bottom style="thin">
        <color rgb="FF4474A0"/>
      </bottom>
      <diagonal/>
    </border>
    <border>
      <left/>
      <right style="thin">
        <color rgb="FF5B9BD5"/>
      </right>
      <top/>
      <bottom/>
      <diagonal/>
    </border>
    <border>
      <left style="thin">
        <color rgb="FF5B9BD5"/>
      </left>
      <right style="thin">
        <color rgb="FF5B9BD5"/>
      </right>
      <top/>
      <bottom/>
      <diagonal/>
    </border>
    <border>
      <left style="thin">
        <color rgb="FF5B9BD5"/>
      </left>
      <right/>
      <top/>
      <bottom/>
      <diagonal/>
    </border>
    <border>
      <left style="thin">
        <color rgb="FF5B9BD5"/>
      </left>
      <right/>
      <top style="thin">
        <color rgb="FF4474A0"/>
      </top>
      <bottom style="thin">
        <color rgb="FF5B9BD5"/>
      </bottom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 style="thin">
        <color rgb="FF5B9BD5"/>
      </left>
      <right/>
      <top style="thin">
        <color rgb="FF5B9BD5"/>
      </top>
      <bottom style="thin">
        <color rgb="FF4474A0"/>
      </bottom>
      <diagonal/>
    </border>
  </borders>
  <cellStyleXfs count="3">
    <xf numFmtId="0" fontId="0" fillId="0" borderId="0"/>
    <xf numFmtId="0" fontId="1" fillId="2" borderId="0"/>
    <xf numFmtId="0" fontId="29" fillId="2" borderId="0" applyNumberFormat="0" applyFill="0" applyBorder="0" applyAlignment="0" applyProtection="0"/>
  </cellStyleXfs>
  <cellXfs count="116">
    <xf numFmtId="0" fontId="0" fillId="0" borderId="0" xfId="0"/>
    <xf numFmtId="0" fontId="2" fillId="2" borderId="0" xfId="0" applyNumberFormat="1" applyFont="1" applyFill="1" applyAlignment="1">
      <alignment horizontal="center" wrapText="1"/>
    </xf>
    <xf numFmtId="0" fontId="3" fillId="2" borderId="0" xfId="0" applyNumberFormat="1" applyFont="1" applyFill="1" applyAlignment="1">
      <alignment horizontal="center" wrapText="1"/>
    </xf>
    <xf numFmtId="0" fontId="4" fillId="2" borderId="0" xfId="0" applyNumberFormat="1" applyFont="1" applyFill="1" applyAlignment="1">
      <alignment horizontal="center" wrapText="1"/>
    </xf>
    <xf numFmtId="0" fontId="5" fillId="2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right"/>
    </xf>
    <xf numFmtId="0" fontId="2" fillId="2" borderId="3" xfId="0" applyNumberFormat="1" applyFont="1" applyFill="1" applyBorder="1" applyAlignment="1">
      <alignment horizontal="right"/>
    </xf>
    <xf numFmtId="0" fontId="2" fillId="2" borderId="4" xfId="0" applyNumberFormat="1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right"/>
    </xf>
    <xf numFmtId="0" fontId="2" fillId="2" borderId="6" xfId="0" applyNumberFormat="1" applyFont="1" applyFill="1" applyBorder="1" applyAlignment="1">
      <alignment horizontal="right"/>
    </xf>
    <xf numFmtId="0" fontId="0" fillId="0" borderId="0" xfId="0" applyNumberFormat="1"/>
    <xf numFmtId="0" fontId="5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right"/>
    </xf>
    <xf numFmtId="0" fontId="2" fillId="2" borderId="9" xfId="0" applyNumberFormat="1" applyFont="1" applyFill="1" applyBorder="1" applyAlignment="1">
      <alignment horizontal="right"/>
    </xf>
    <xf numFmtId="0" fontId="2" fillId="2" borderId="10" xfId="0" applyNumberFormat="1" applyFont="1" applyFill="1" applyBorder="1" applyAlignment="1">
      <alignment horizontal="right"/>
    </xf>
    <xf numFmtId="0" fontId="4" fillId="2" borderId="0" xfId="0" applyNumberFormat="1" applyFont="1" applyFill="1"/>
    <xf numFmtId="0" fontId="4" fillId="2" borderId="11" xfId="0" applyNumberFormat="1" applyFont="1" applyFill="1" applyBorder="1"/>
    <xf numFmtId="0" fontId="5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right"/>
    </xf>
    <xf numFmtId="0" fontId="2" fillId="2" borderId="14" xfId="0" applyNumberFormat="1" applyFont="1" applyFill="1" applyBorder="1" applyAlignment="1">
      <alignment horizontal="right"/>
    </xf>
    <xf numFmtId="0" fontId="5" fillId="2" borderId="6" xfId="0" applyNumberFormat="1" applyFont="1" applyFill="1" applyBorder="1" applyAlignment="1">
      <alignment horizontal="left" wrapText="1"/>
    </xf>
    <xf numFmtId="0" fontId="2" fillId="2" borderId="6" xfId="0" applyNumberFormat="1" applyFont="1" applyFill="1" applyBorder="1" applyAlignment="1">
      <alignment horizontal="right" wrapText="1"/>
    </xf>
    <xf numFmtId="0" fontId="5" fillId="2" borderId="5" xfId="0" applyNumberFormat="1" applyFont="1" applyFill="1" applyBorder="1" applyAlignment="1">
      <alignment horizontal="left"/>
    </xf>
    <xf numFmtId="0" fontId="2" fillId="2" borderId="15" xfId="0" applyNumberFormat="1" applyFont="1" applyFill="1" applyBorder="1" applyAlignment="1">
      <alignment horizontal="right"/>
    </xf>
    <xf numFmtId="0" fontId="6" fillId="2" borderId="0" xfId="0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horizontal="right" vertical="center"/>
    </xf>
    <xf numFmtId="0" fontId="4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wrapText="1"/>
    </xf>
    <xf numFmtId="0" fontId="2" fillId="2" borderId="16" xfId="0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2" borderId="0" xfId="0" applyNumberFormat="1" applyFont="1" applyFill="1"/>
    <xf numFmtId="0" fontId="2" fillId="2" borderId="17" xfId="0" applyNumberFormat="1" applyFont="1" applyFill="1" applyBorder="1" applyAlignment="1">
      <alignment horizontal="right"/>
    </xf>
    <xf numFmtId="0" fontId="2" fillId="2" borderId="11" xfId="0" applyNumberFormat="1" applyFont="1" applyFill="1" applyBorder="1" applyAlignment="1">
      <alignment horizontal="right"/>
    </xf>
    <xf numFmtId="0" fontId="2" fillId="2" borderId="18" xfId="0" applyNumberFormat="1" applyFont="1" applyFill="1" applyBorder="1" applyAlignment="1">
      <alignment horizontal="right"/>
    </xf>
    <xf numFmtId="0" fontId="7" fillId="3" borderId="5" xfId="0" applyNumberFormat="1" applyFont="1" applyFill="1" applyBorder="1" applyAlignment="1">
      <alignment horizontal="center" wrapText="1"/>
    </xf>
    <xf numFmtId="0" fontId="6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5" fillId="2" borderId="15" xfId="0" applyNumberFormat="1" applyFont="1" applyFill="1" applyBorder="1" applyAlignment="1">
      <alignment horizontal="left"/>
    </xf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12" fillId="2" borderId="0" xfId="0" applyNumberFormat="1" applyFont="1" applyFill="1"/>
    <xf numFmtId="0" fontId="5" fillId="2" borderId="7" xfId="0" applyNumberFormat="1" applyFont="1" applyFill="1" applyBorder="1" applyAlignment="1">
      <alignment horizontal="left" wrapText="1"/>
    </xf>
    <xf numFmtId="0" fontId="5" fillId="2" borderId="6" xfId="0" applyNumberFormat="1" applyFont="1" applyFill="1" applyBorder="1" applyAlignment="1">
      <alignment horizontal="left"/>
    </xf>
    <xf numFmtId="0" fontId="15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 wrapText="1"/>
    </xf>
    <xf numFmtId="0" fontId="6" fillId="2" borderId="0" xfId="0" applyNumberFormat="1" applyFont="1" applyFill="1" applyAlignment="1">
      <alignment horizontal="left" vertical="center"/>
    </xf>
    <xf numFmtId="0" fontId="0" fillId="0" borderId="0" xfId="0" applyNumberFormat="1"/>
    <xf numFmtId="0" fontId="6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right"/>
    </xf>
    <xf numFmtId="0" fontId="2" fillId="2" borderId="21" xfId="0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center" wrapText="1"/>
    </xf>
    <xf numFmtId="0" fontId="0" fillId="0" borderId="0" xfId="0" applyNumberFormat="1"/>
    <xf numFmtId="0" fontId="0" fillId="2" borderId="0" xfId="0" applyFill="1"/>
    <xf numFmtId="0" fontId="0" fillId="0" borderId="0" xfId="0" applyNumberFormat="1"/>
    <xf numFmtId="0" fontId="20" fillId="0" borderId="0" xfId="0" applyFont="1"/>
    <xf numFmtId="0" fontId="19" fillId="0" borderId="0" xfId="0" applyFont="1"/>
    <xf numFmtId="0" fontId="21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/>
    </xf>
    <xf numFmtId="0" fontId="20" fillId="0" borderId="0" xfId="0" applyNumberFormat="1" applyFont="1"/>
    <xf numFmtId="0" fontId="19" fillId="0" borderId="0" xfId="0" applyNumberFormat="1" applyFont="1"/>
    <xf numFmtId="0" fontId="0" fillId="0" borderId="0" xfId="0" applyNumberFormat="1"/>
    <xf numFmtId="0" fontId="2" fillId="2" borderId="0" xfId="0" applyNumberFormat="1" applyFont="1" applyFill="1" applyAlignment="1">
      <alignment horizontal="right" wrapText="1"/>
    </xf>
    <xf numFmtId="0" fontId="11" fillId="2" borderId="0" xfId="0" applyNumberFormat="1" applyFont="1" applyFill="1" applyAlignment="1">
      <alignment horizontal="right" wrapText="1"/>
    </xf>
    <xf numFmtId="0" fontId="5" fillId="2" borderId="1" xfId="0" applyNumberFormat="1" applyFont="1" applyFill="1" applyBorder="1" applyAlignment="1">
      <alignment horizontal="right"/>
    </xf>
    <xf numFmtId="0" fontId="12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5" fillId="2" borderId="7" xfId="0" applyNumberFormat="1" applyFont="1" applyFill="1" applyBorder="1" applyAlignment="1">
      <alignment horizontal="right" wrapText="1"/>
    </xf>
    <xf numFmtId="0" fontId="5" fillId="2" borderId="7" xfId="0" applyNumberFormat="1" applyFont="1" applyFill="1" applyBorder="1" applyAlignment="1">
      <alignment horizontal="right"/>
    </xf>
    <xf numFmtId="0" fontId="5" fillId="2" borderId="12" xfId="0" applyNumberFormat="1" applyFont="1" applyFill="1" applyBorder="1" applyAlignment="1">
      <alignment horizontal="right"/>
    </xf>
    <xf numFmtId="0" fontId="5" fillId="2" borderId="6" xfId="0" applyNumberFormat="1" applyFont="1" applyFill="1" applyBorder="1" applyAlignment="1">
      <alignment horizontal="right"/>
    </xf>
    <xf numFmtId="0" fontId="5" fillId="2" borderId="5" xfId="0" applyNumberFormat="1" applyFont="1" applyFill="1" applyBorder="1" applyAlignment="1">
      <alignment horizontal="right"/>
    </xf>
    <xf numFmtId="0" fontId="10" fillId="2" borderId="5" xfId="0" applyNumberFormat="1" applyFont="1" applyFill="1" applyBorder="1" applyAlignment="1">
      <alignment horizontal="right"/>
    </xf>
    <xf numFmtId="0" fontId="13" fillId="2" borderId="5" xfId="0" applyNumberFormat="1" applyFont="1" applyFill="1" applyBorder="1" applyAlignment="1">
      <alignment horizontal="right"/>
    </xf>
    <xf numFmtId="0" fontId="5" fillId="2" borderId="15" xfId="0" applyNumberFormat="1" applyFont="1" applyFill="1" applyBorder="1" applyAlignment="1">
      <alignment horizontal="right"/>
    </xf>
    <xf numFmtId="0" fontId="8" fillId="2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4" fillId="2" borderId="0" xfId="0" applyNumberFormat="1" applyFont="1" applyFill="1" applyAlignment="1">
      <alignment horizontal="right" vertical="center"/>
    </xf>
    <xf numFmtId="0" fontId="0" fillId="0" borderId="0" xfId="0" applyNumberFormat="1"/>
    <xf numFmtId="0" fontId="6" fillId="2" borderId="0" xfId="0" applyNumberFormat="1" applyFont="1" applyFill="1" applyAlignment="1">
      <alignment horizontal="right" vertical="center"/>
    </xf>
    <xf numFmtId="0" fontId="0" fillId="0" borderId="0" xfId="0" applyNumberFormat="1"/>
    <xf numFmtId="0" fontId="2" fillId="2" borderId="22" xfId="0" applyNumberFormat="1" applyFont="1" applyFill="1" applyBorder="1" applyAlignment="1">
      <alignment horizontal="right"/>
    </xf>
    <xf numFmtId="0" fontId="2" fillId="2" borderId="23" xfId="0" applyNumberFormat="1" applyFont="1" applyFill="1" applyBorder="1" applyAlignment="1">
      <alignment horizontal="right"/>
    </xf>
    <xf numFmtId="0" fontId="2" fillId="2" borderId="24" xfId="0" applyNumberFormat="1" applyFont="1" applyFill="1" applyBorder="1" applyAlignment="1">
      <alignment horizontal="right"/>
    </xf>
    <xf numFmtId="0" fontId="0" fillId="0" borderId="0" xfId="0" applyNumberFormat="1"/>
    <xf numFmtId="0" fontId="22" fillId="0" borderId="0" xfId="0" applyFont="1"/>
    <xf numFmtId="0" fontId="23" fillId="0" borderId="0" xfId="0" applyFont="1"/>
    <xf numFmtId="0" fontId="24" fillId="2" borderId="7" xfId="0" applyNumberFormat="1" applyFont="1" applyFill="1" applyBorder="1"/>
    <xf numFmtId="0" fontId="24" fillId="2" borderId="12" xfId="0" applyNumberFormat="1" applyFont="1" applyFill="1" applyBorder="1"/>
    <xf numFmtId="0" fontId="9" fillId="2" borderId="0" xfId="0" applyNumberFormat="1" applyFont="1" applyFill="1" applyAlignment="1">
      <alignment horizontal="center" wrapText="1"/>
    </xf>
    <xf numFmtId="0" fontId="25" fillId="2" borderId="0" xfId="0" applyNumberFormat="1" applyFont="1" applyFill="1"/>
    <xf numFmtId="0" fontId="26" fillId="2" borderId="0" xfId="1" applyFont="1" applyAlignment="1">
      <alignment horizontal="center" vertical="center"/>
    </xf>
    <xf numFmtId="0" fontId="1" fillId="2" borderId="0" xfId="1"/>
    <xf numFmtId="0" fontId="27" fillId="2" borderId="0" xfId="1" applyFont="1" applyAlignment="1">
      <alignment horizontal="left" vertical="center"/>
    </xf>
    <xf numFmtId="0" fontId="16" fillId="2" borderId="0" xfId="1" applyFont="1" applyAlignment="1">
      <alignment horizontal="left" vertical="center"/>
    </xf>
    <xf numFmtId="0" fontId="27" fillId="2" borderId="0" xfId="1" applyFont="1" applyAlignment="1">
      <alignment horizontal="right" vertical="center"/>
    </xf>
    <xf numFmtId="0" fontId="19" fillId="2" borderId="0" xfId="1" applyFont="1"/>
    <xf numFmtId="0" fontId="17" fillId="2" borderId="0" xfId="1" applyFont="1" applyAlignment="1">
      <alignment horizontal="left" vertical="center"/>
    </xf>
    <xf numFmtId="0" fontId="19" fillId="2" borderId="0" xfId="1" applyFont="1" applyAlignment="1">
      <alignment horizontal="right"/>
    </xf>
    <xf numFmtId="0" fontId="18" fillId="2" borderId="0" xfId="1" applyFont="1" applyAlignment="1">
      <alignment horizontal="left" vertical="center"/>
    </xf>
    <xf numFmtId="0" fontId="28" fillId="2" borderId="0" xfId="1" applyFont="1"/>
    <xf numFmtId="0" fontId="8" fillId="2" borderId="19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center" wrapText="1"/>
    </xf>
    <xf numFmtId="0" fontId="6" fillId="2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8" fillId="2" borderId="19" xfId="0" applyNumberFormat="1" applyFont="1" applyFill="1" applyBorder="1" applyAlignment="1">
      <alignment horizontal="right" vertical="center"/>
    </xf>
    <xf numFmtId="0" fontId="9" fillId="2" borderId="0" xfId="0" applyNumberFormat="1" applyFont="1" applyFill="1" applyAlignment="1">
      <alignment horizontal="center" wrapText="1"/>
    </xf>
    <xf numFmtId="0" fontId="6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/>
    </xf>
    <xf numFmtId="0" fontId="26" fillId="2" borderId="0" xfId="1" applyFont="1" applyAlignment="1">
      <alignment horizontal="center" vertical="center"/>
    </xf>
    <xf numFmtId="0" fontId="29" fillId="2" borderId="0" xfId="2" applyAlignment="1">
      <alignment horizontal="center"/>
    </xf>
  </cellXfs>
  <cellStyles count="3">
    <cellStyle name="Hyperlink 2" xfId="2" xr:uid="{314EE60E-839A-BC4B-83B4-C3B4F3E619D0}"/>
    <cellStyle name="Normal" xfId="0" builtinId="0"/>
    <cellStyle name="Normal 2" xfId="1" xr:uid="{C13E7215-DCAC-A64A-8B6B-E7C2BB99AB34}"/>
  </cellStyles>
  <dxfs count="0"/>
  <tableStyles count="0" defaultTableStyle="TableStyleMedium2" defaultPivotStyle="PivotStyleLight16"/>
  <colors>
    <mruColors>
      <color rgb="FF0072B2"/>
      <color rgb="FF52B9DA"/>
      <color rgb="FFADDFE6"/>
      <color rgb="FF1E2262"/>
      <color rgb="FF2267A8"/>
      <color rgb="FF56B4E9"/>
      <color rgb="FFE69F00"/>
      <color rgb="FF009E73"/>
      <color rgb="FF999999"/>
      <color rgb="FFD55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Overhead!$C$1</c:f>
              <c:strCache>
                <c:ptCount val="1"/>
                <c:pt idx="0">
                  <c:v>Fission</c:v>
                </c:pt>
              </c:strCache>
            </c:strRef>
          </c:tx>
          <c:spPr>
            <a:solidFill>
              <a:srgbClr val="999999"/>
            </a:solidFill>
            <a:ln>
              <a:solidFill>
                <a:srgbClr val="999999"/>
              </a:solidFill>
            </a:ln>
            <a:effectLst/>
          </c:spPr>
          <c:invertIfNegative val="0"/>
          <c:cat>
            <c:strRef>
              <c:f>Overhead!$B$2:$B$21</c:f>
              <c:strCache>
                <c:ptCount val="20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433.milc</c:v>
                </c:pt>
                <c:pt idx="5">
                  <c:v>444.namd</c:v>
                </c:pt>
                <c:pt idx="6">
                  <c:v>445.gobmk</c:v>
                </c:pt>
                <c:pt idx="7">
                  <c:v>447.dealll</c:v>
                </c:pt>
                <c:pt idx="8">
                  <c:v>450.soplex</c:v>
                </c:pt>
                <c:pt idx="9">
                  <c:v>453.povray</c:v>
                </c:pt>
                <c:pt idx="10">
                  <c:v>456.hmmer</c:v>
                </c:pt>
                <c:pt idx="11">
                  <c:v>458.sjeng</c:v>
                </c:pt>
                <c:pt idx="12">
                  <c:v>462.libquantum</c:v>
                </c:pt>
                <c:pt idx="13">
                  <c:v>464.h264ref</c:v>
                </c:pt>
                <c:pt idx="14">
                  <c:v>470.lbm</c:v>
                </c:pt>
                <c:pt idx="15">
                  <c:v>471.omnetpp</c:v>
                </c:pt>
                <c:pt idx="16">
                  <c:v>473.astar</c:v>
                </c:pt>
                <c:pt idx="17">
                  <c:v>482.sphinx3</c:v>
                </c:pt>
                <c:pt idx="18">
                  <c:v>483.xalancbmk</c:v>
                </c:pt>
                <c:pt idx="19">
                  <c:v>GEOMEAN</c:v>
                </c:pt>
              </c:strCache>
            </c:strRef>
          </c:cat>
          <c:val>
            <c:numRef>
              <c:f>Overhead!$C$2:$C$21</c:f>
              <c:numCache>
                <c:formatCode>General</c:formatCode>
                <c:ptCount val="20"/>
                <c:pt idx="0">
                  <c:v>2.2522522522522501</c:v>
                </c:pt>
                <c:pt idx="1">
                  <c:v>-1.40449438202247</c:v>
                </c:pt>
                <c:pt idx="2">
                  <c:v>5.2631578947368398</c:v>
                </c:pt>
                <c:pt idx="3">
                  <c:v>-0.93457943925233711</c:v>
                </c:pt>
                <c:pt idx="4">
                  <c:v>0.50125313283206896</c:v>
                </c:pt>
                <c:pt idx="5">
                  <c:v>1.6806722689075597</c:v>
                </c:pt>
                <c:pt idx="6">
                  <c:v>6.3758389261744997</c:v>
                </c:pt>
                <c:pt idx="7">
                  <c:v>6.1111111111111098</c:v>
                </c:pt>
                <c:pt idx="8">
                  <c:v>-1.25</c:v>
                </c:pt>
                <c:pt idx="9">
                  <c:v>17.282479141835498</c:v>
                </c:pt>
                <c:pt idx="10">
                  <c:v>-3.3195020746888</c:v>
                </c:pt>
                <c:pt idx="11">
                  <c:v>5.9375</c:v>
                </c:pt>
                <c:pt idx="12">
                  <c:v>-0.47169811320755295</c:v>
                </c:pt>
                <c:pt idx="13">
                  <c:v>-1.2539184952978</c:v>
                </c:pt>
                <c:pt idx="14">
                  <c:v>-4.8309178743961301</c:v>
                </c:pt>
                <c:pt idx="15">
                  <c:v>8.92018779342723</c:v>
                </c:pt>
                <c:pt idx="16">
                  <c:v>0.75471698113207497</c:v>
                </c:pt>
                <c:pt idx="17">
                  <c:v>1.91256830601092</c:v>
                </c:pt>
                <c:pt idx="18">
                  <c:v>26.923076923076898</c:v>
                </c:pt>
                <c:pt idx="19">
                  <c:v>3.4641190693500024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9-164F-868F-91A1CD973109}"/>
            </c:ext>
          </c:extLst>
        </c:ser>
        <c:ser>
          <c:idx val="1"/>
          <c:order val="1"/>
          <c:tx>
            <c:strRef>
              <c:f>Overhead!$D$1</c:f>
              <c:strCache>
                <c:ptCount val="1"/>
                <c:pt idx="0">
                  <c:v>Fusion</c:v>
                </c:pt>
              </c:strCache>
            </c:strRef>
          </c:tx>
          <c:spPr>
            <a:solidFill>
              <a:srgbClr val="ADDFE6"/>
            </a:solidFill>
            <a:ln w="12700">
              <a:solidFill>
                <a:srgbClr val="ADDFE6"/>
              </a:solidFill>
            </a:ln>
            <a:effectLst/>
          </c:spPr>
          <c:invertIfNegative val="0"/>
          <c:cat>
            <c:strRef>
              <c:f>Overhead!$B$2:$B$21</c:f>
              <c:strCache>
                <c:ptCount val="20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433.milc</c:v>
                </c:pt>
                <c:pt idx="5">
                  <c:v>444.namd</c:v>
                </c:pt>
                <c:pt idx="6">
                  <c:v>445.gobmk</c:v>
                </c:pt>
                <c:pt idx="7">
                  <c:v>447.dealll</c:v>
                </c:pt>
                <c:pt idx="8">
                  <c:v>450.soplex</c:v>
                </c:pt>
                <c:pt idx="9">
                  <c:v>453.povray</c:v>
                </c:pt>
                <c:pt idx="10">
                  <c:v>456.hmmer</c:v>
                </c:pt>
                <c:pt idx="11">
                  <c:v>458.sjeng</c:v>
                </c:pt>
                <c:pt idx="12">
                  <c:v>462.libquantum</c:v>
                </c:pt>
                <c:pt idx="13">
                  <c:v>464.h264ref</c:v>
                </c:pt>
                <c:pt idx="14">
                  <c:v>470.lbm</c:v>
                </c:pt>
                <c:pt idx="15">
                  <c:v>471.omnetpp</c:v>
                </c:pt>
                <c:pt idx="16">
                  <c:v>473.astar</c:v>
                </c:pt>
                <c:pt idx="17">
                  <c:v>482.sphinx3</c:v>
                </c:pt>
                <c:pt idx="18">
                  <c:v>483.xalancbmk</c:v>
                </c:pt>
                <c:pt idx="19">
                  <c:v>GEOMEAN</c:v>
                </c:pt>
              </c:strCache>
            </c:strRef>
          </c:cat>
          <c:val>
            <c:numRef>
              <c:f>Overhead!$D$2:$D$21</c:f>
              <c:numCache>
                <c:formatCode>General</c:formatCode>
                <c:ptCount val="20"/>
                <c:pt idx="0">
                  <c:v>7.6576576576576505</c:v>
                </c:pt>
                <c:pt idx="1">
                  <c:v>6.4606741573033792</c:v>
                </c:pt>
                <c:pt idx="2">
                  <c:v>5.7894736842105203</c:v>
                </c:pt>
                <c:pt idx="3">
                  <c:v>1.4018691588784999</c:v>
                </c:pt>
                <c:pt idx="4">
                  <c:v>3.7593984962406104</c:v>
                </c:pt>
                <c:pt idx="5">
                  <c:v>0.84033613445377908</c:v>
                </c:pt>
                <c:pt idx="6">
                  <c:v>9.3959731543624212</c:v>
                </c:pt>
                <c:pt idx="7">
                  <c:v>3.3333333333333401</c:v>
                </c:pt>
                <c:pt idx="8">
                  <c:v>1.25</c:v>
                </c:pt>
                <c:pt idx="9">
                  <c:v>29.9165673420739</c:v>
                </c:pt>
                <c:pt idx="10">
                  <c:v>-2.9045643153527001</c:v>
                </c:pt>
                <c:pt idx="11">
                  <c:v>5.6249999999999893</c:v>
                </c:pt>
                <c:pt idx="12">
                  <c:v>1.88679245283019</c:v>
                </c:pt>
                <c:pt idx="13">
                  <c:v>12.2257053291536</c:v>
                </c:pt>
                <c:pt idx="14">
                  <c:v>-4.8309178743961301</c:v>
                </c:pt>
                <c:pt idx="15">
                  <c:v>6.1032863849765295</c:v>
                </c:pt>
                <c:pt idx="16">
                  <c:v>7.5471698113207504</c:v>
                </c:pt>
                <c:pt idx="17">
                  <c:v>-0.81967213114754212</c:v>
                </c:pt>
                <c:pt idx="18">
                  <c:v>11.538461538461501</c:v>
                </c:pt>
                <c:pt idx="19">
                  <c:v>5.3561161060038609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9-164F-868F-91A1CD973109}"/>
            </c:ext>
          </c:extLst>
        </c:ser>
        <c:ser>
          <c:idx val="2"/>
          <c:order val="2"/>
          <c:tx>
            <c:strRef>
              <c:f>Overhead!$E$1</c:f>
              <c:strCache>
                <c:ptCount val="1"/>
                <c:pt idx="0">
                  <c:v>FuFi.sep</c:v>
                </c:pt>
              </c:strCache>
            </c:strRef>
          </c:tx>
          <c:spPr>
            <a:pattFill prst="wdUpDiag">
              <a:fgClr>
                <a:srgbClr val="56B4E9"/>
              </a:fgClr>
              <a:bgClr>
                <a:schemeClr val="bg1"/>
              </a:bgClr>
            </a:pattFill>
            <a:ln>
              <a:solidFill>
                <a:srgbClr val="56B4E9"/>
              </a:solidFill>
            </a:ln>
            <a:effectLst/>
          </c:spPr>
          <c:invertIfNegative val="0"/>
          <c:cat>
            <c:strRef>
              <c:f>Overhead!$B$2:$B$21</c:f>
              <c:strCache>
                <c:ptCount val="20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433.milc</c:v>
                </c:pt>
                <c:pt idx="5">
                  <c:v>444.namd</c:v>
                </c:pt>
                <c:pt idx="6">
                  <c:v>445.gobmk</c:v>
                </c:pt>
                <c:pt idx="7">
                  <c:v>447.dealll</c:v>
                </c:pt>
                <c:pt idx="8">
                  <c:v>450.soplex</c:v>
                </c:pt>
                <c:pt idx="9">
                  <c:v>453.povray</c:v>
                </c:pt>
                <c:pt idx="10">
                  <c:v>456.hmmer</c:v>
                </c:pt>
                <c:pt idx="11">
                  <c:v>458.sjeng</c:v>
                </c:pt>
                <c:pt idx="12">
                  <c:v>462.libquantum</c:v>
                </c:pt>
                <c:pt idx="13">
                  <c:v>464.h264ref</c:v>
                </c:pt>
                <c:pt idx="14">
                  <c:v>470.lbm</c:v>
                </c:pt>
                <c:pt idx="15">
                  <c:v>471.omnetpp</c:v>
                </c:pt>
                <c:pt idx="16">
                  <c:v>473.astar</c:v>
                </c:pt>
                <c:pt idx="17">
                  <c:v>482.sphinx3</c:v>
                </c:pt>
                <c:pt idx="18">
                  <c:v>483.xalancbmk</c:v>
                </c:pt>
                <c:pt idx="19">
                  <c:v>GEOMEAN</c:v>
                </c:pt>
              </c:strCache>
            </c:strRef>
          </c:cat>
          <c:val>
            <c:numRef>
              <c:f>Overhead!$E$2:$E$21</c:f>
              <c:numCache>
                <c:formatCode>General</c:formatCode>
                <c:ptCount val="20"/>
                <c:pt idx="0">
                  <c:v>13.963963963963998</c:v>
                </c:pt>
                <c:pt idx="1">
                  <c:v>0</c:v>
                </c:pt>
                <c:pt idx="2">
                  <c:v>24.210526315789497</c:v>
                </c:pt>
                <c:pt idx="3">
                  <c:v>0.46728971962617399</c:v>
                </c:pt>
                <c:pt idx="4">
                  <c:v>5.2631578947368398</c:v>
                </c:pt>
                <c:pt idx="5">
                  <c:v>1.6806722689075597</c:v>
                </c:pt>
                <c:pt idx="6">
                  <c:v>15.7718120805369</c:v>
                </c:pt>
                <c:pt idx="7">
                  <c:v>3.8888888888888999</c:v>
                </c:pt>
                <c:pt idx="8">
                  <c:v>0</c:v>
                </c:pt>
                <c:pt idx="9">
                  <c:v>31.108462455303897</c:v>
                </c:pt>
                <c:pt idx="10">
                  <c:v>-3.7344398340248901</c:v>
                </c:pt>
                <c:pt idx="11">
                  <c:v>13.125</c:v>
                </c:pt>
                <c:pt idx="12">
                  <c:v>4.71698113207548</c:v>
                </c:pt>
                <c:pt idx="13">
                  <c:v>0.313479623824442</c:v>
                </c:pt>
                <c:pt idx="14">
                  <c:v>-4.3478260869565206</c:v>
                </c:pt>
                <c:pt idx="15">
                  <c:v>16.901408450704199</c:v>
                </c:pt>
                <c:pt idx="16">
                  <c:v>2.2641509433962299</c:v>
                </c:pt>
                <c:pt idx="17">
                  <c:v>3.8251366120218599</c:v>
                </c:pt>
                <c:pt idx="18">
                  <c:v>33.846153846153896</c:v>
                </c:pt>
                <c:pt idx="19">
                  <c:v>8.0624377925792245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9-164F-868F-91A1CD973109}"/>
            </c:ext>
          </c:extLst>
        </c:ser>
        <c:ser>
          <c:idx val="3"/>
          <c:order val="3"/>
          <c:tx>
            <c:strRef>
              <c:f>Overhead!$F$1</c:f>
              <c:strCache>
                <c:ptCount val="1"/>
                <c:pt idx="0">
                  <c:v>FuFi.ori</c:v>
                </c:pt>
              </c:strCache>
            </c:strRef>
          </c:tx>
          <c:spPr>
            <a:pattFill prst="wdDnDiag">
              <a:fgClr>
                <a:srgbClr val="0072B2"/>
              </a:fgClr>
              <a:bgClr>
                <a:schemeClr val="bg1"/>
              </a:bgClr>
            </a:pattFill>
            <a:ln>
              <a:solidFill>
                <a:srgbClr val="0072B2"/>
              </a:solidFill>
            </a:ln>
            <a:effectLst/>
          </c:spPr>
          <c:invertIfNegative val="0"/>
          <c:cat>
            <c:strRef>
              <c:f>Overhead!$B$2:$B$21</c:f>
              <c:strCache>
                <c:ptCount val="20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433.milc</c:v>
                </c:pt>
                <c:pt idx="5">
                  <c:v>444.namd</c:v>
                </c:pt>
                <c:pt idx="6">
                  <c:v>445.gobmk</c:v>
                </c:pt>
                <c:pt idx="7">
                  <c:v>447.dealll</c:v>
                </c:pt>
                <c:pt idx="8">
                  <c:v>450.soplex</c:v>
                </c:pt>
                <c:pt idx="9">
                  <c:v>453.povray</c:v>
                </c:pt>
                <c:pt idx="10">
                  <c:v>456.hmmer</c:v>
                </c:pt>
                <c:pt idx="11">
                  <c:v>458.sjeng</c:v>
                </c:pt>
                <c:pt idx="12">
                  <c:v>462.libquantum</c:v>
                </c:pt>
                <c:pt idx="13">
                  <c:v>464.h264ref</c:v>
                </c:pt>
                <c:pt idx="14">
                  <c:v>470.lbm</c:v>
                </c:pt>
                <c:pt idx="15">
                  <c:v>471.omnetpp</c:v>
                </c:pt>
                <c:pt idx="16">
                  <c:v>473.astar</c:v>
                </c:pt>
                <c:pt idx="17">
                  <c:v>482.sphinx3</c:v>
                </c:pt>
                <c:pt idx="18">
                  <c:v>483.xalancbmk</c:v>
                </c:pt>
                <c:pt idx="19">
                  <c:v>GEOMEAN</c:v>
                </c:pt>
              </c:strCache>
            </c:strRef>
          </c:cat>
          <c:val>
            <c:numRef>
              <c:f>Overhead!$F$2:$F$21</c:f>
              <c:numCache>
                <c:formatCode>General</c:formatCode>
                <c:ptCount val="20"/>
                <c:pt idx="0">
                  <c:v>23.423423423423401</c:v>
                </c:pt>
                <c:pt idx="1">
                  <c:v>1.40449438202248</c:v>
                </c:pt>
                <c:pt idx="2">
                  <c:v>7.3684210526315796</c:v>
                </c:pt>
                <c:pt idx="3">
                  <c:v>-1.86915887850467</c:v>
                </c:pt>
                <c:pt idx="4">
                  <c:v>-0.50125313283207995</c:v>
                </c:pt>
                <c:pt idx="5">
                  <c:v>0.84033613445377908</c:v>
                </c:pt>
                <c:pt idx="6">
                  <c:v>7.0469798657718101</c:v>
                </c:pt>
                <c:pt idx="7">
                  <c:v>6.1111111111111098</c:v>
                </c:pt>
                <c:pt idx="8">
                  <c:v>-1.875</c:v>
                </c:pt>
                <c:pt idx="9">
                  <c:v>28.7246722288439</c:v>
                </c:pt>
                <c:pt idx="10">
                  <c:v>-3.3195020746888</c:v>
                </c:pt>
                <c:pt idx="11">
                  <c:v>6.5625</c:v>
                </c:pt>
                <c:pt idx="12">
                  <c:v>-2.8301886792452802</c:v>
                </c:pt>
                <c:pt idx="13">
                  <c:v>3.1347962382445105</c:v>
                </c:pt>
                <c:pt idx="14">
                  <c:v>-4.3478260869565206</c:v>
                </c:pt>
                <c:pt idx="15">
                  <c:v>7.0422535211267494</c:v>
                </c:pt>
                <c:pt idx="16">
                  <c:v>1.88679245283019</c:v>
                </c:pt>
                <c:pt idx="17">
                  <c:v>-0.27322404371584702</c:v>
                </c:pt>
                <c:pt idx="18">
                  <c:v>25.384615384615401</c:v>
                </c:pt>
                <c:pt idx="19">
                  <c:v>5.064569029968613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9-164F-868F-91A1CD973109}"/>
            </c:ext>
          </c:extLst>
        </c:ser>
        <c:ser>
          <c:idx val="4"/>
          <c:order val="4"/>
          <c:tx>
            <c:strRef>
              <c:f>Overhead!$G$1</c:f>
              <c:strCache>
                <c:ptCount val="1"/>
                <c:pt idx="0">
                  <c:v>FuFi.all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pattFill prst="dkHorz">
                <a:fgClr>
                  <a:srgbClr val="1E2262"/>
                </a:fgClr>
                <a:bgClr>
                  <a:schemeClr val="bg1"/>
                </a:bgClr>
              </a:pattFill>
              <a:ln>
                <a:solidFill>
                  <a:srgbClr val="1E226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B743-9EBC-B371A8F99190}"/>
              </c:ext>
            </c:extLst>
          </c:dPt>
          <c:cat>
            <c:strRef>
              <c:f>Overhead!$B$2:$B$21</c:f>
              <c:strCache>
                <c:ptCount val="20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433.milc</c:v>
                </c:pt>
                <c:pt idx="5">
                  <c:v>444.namd</c:v>
                </c:pt>
                <c:pt idx="6">
                  <c:v>445.gobmk</c:v>
                </c:pt>
                <c:pt idx="7">
                  <c:v>447.dealll</c:v>
                </c:pt>
                <c:pt idx="8">
                  <c:v>450.soplex</c:v>
                </c:pt>
                <c:pt idx="9">
                  <c:v>453.povray</c:v>
                </c:pt>
                <c:pt idx="10">
                  <c:v>456.hmmer</c:v>
                </c:pt>
                <c:pt idx="11">
                  <c:v>458.sjeng</c:v>
                </c:pt>
                <c:pt idx="12">
                  <c:v>462.libquantum</c:v>
                </c:pt>
                <c:pt idx="13">
                  <c:v>464.h264ref</c:v>
                </c:pt>
                <c:pt idx="14">
                  <c:v>470.lbm</c:v>
                </c:pt>
                <c:pt idx="15">
                  <c:v>471.omnetpp</c:v>
                </c:pt>
                <c:pt idx="16">
                  <c:v>473.astar</c:v>
                </c:pt>
                <c:pt idx="17">
                  <c:v>482.sphinx3</c:v>
                </c:pt>
                <c:pt idx="18">
                  <c:v>483.xalancbmk</c:v>
                </c:pt>
                <c:pt idx="19">
                  <c:v>GEOMEAN</c:v>
                </c:pt>
              </c:strCache>
            </c:strRef>
          </c:cat>
          <c:val>
            <c:numRef>
              <c:f>Overhead!$G$2:$G$21</c:f>
              <c:numCache>
                <c:formatCode>General</c:formatCode>
                <c:ptCount val="20"/>
                <c:pt idx="0">
                  <c:v>49.099099099099099</c:v>
                </c:pt>
                <c:pt idx="1">
                  <c:v>3.3707865168539399</c:v>
                </c:pt>
                <c:pt idx="2">
                  <c:v>28.947368421052598</c:v>
                </c:pt>
                <c:pt idx="3">
                  <c:v>-0.467289719626163</c:v>
                </c:pt>
                <c:pt idx="4">
                  <c:v>1.0025062656641599</c:v>
                </c:pt>
                <c:pt idx="5">
                  <c:v>0.84033613445377908</c:v>
                </c:pt>
                <c:pt idx="6">
                  <c:v>27.181208053691304</c:v>
                </c:pt>
                <c:pt idx="7">
                  <c:v>5</c:v>
                </c:pt>
                <c:pt idx="8">
                  <c:v>1.875</c:v>
                </c:pt>
                <c:pt idx="9">
                  <c:v>65.673420738974997</c:v>
                </c:pt>
                <c:pt idx="10">
                  <c:v>-1.2448132780082899</c:v>
                </c:pt>
                <c:pt idx="11">
                  <c:v>18.75</c:v>
                </c:pt>
                <c:pt idx="12">
                  <c:v>-0.47169811320755295</c:v>
                </c:pt>
                <c:pt idx="13">
                  <c:v>10.3448275862069</c:v>
                </c:pt>
                <c:pt idx="14">
                  <c:v>-4.8309178743961301</c:v>
                </c:pt>
                <c:pt idx="15">
                  <c:v>23.004694835680802</c:v>
                </c:pt>
                <c:pt idx="16">
                  <c:v>9.0566037735849001</c:v>
                </c:pt>
                <c:pt idx="17">
                  <c:v>3.5519125683060002</c:v>
                </c:pt>
                <c:pt idx="18">
                  <c:v>45.384615384615401</c:v>
                </c:pt>
                <c:pt idx="19">
                  <c:v>13.580730814900321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9-164F-868F-91A1CD97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5"/>
        <c:axId val="1522319471"/>
        <c:axId val="1078739951"/>
      </c:barChart>
      <c:catAx>
        <c:axId val="15223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78739951"/>
        <c:crosses val="autoZero"/>
        <c:auto val="1"/>
        <c:lblAlgn val="ctr"/>
        <c:lblOffset val="100"/>
        <c:noMultiLvlLbl val="0"/>
      </c:catAx>
      <c:valAx>
        <c:axId val="1078739951"/>
        <c:scaling>
          <c:orientation val="minMax"/>
          <c:max val="7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2231947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33421530810672"/>
          <c:y val="8.8147679092560986E-3"/>
          <c:w val="0.3147331959041601"/>
          <c:h val="0.2135731914107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43656523162543E-2"/>
          <c:y val="4.5001525409845054E-2"/>
          <c:w val="0.93004794212102593"/>
          <c:h val="0.46384198172991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Overhead!$C$1</c:f>
              <c:strCache>
                <c:ptCount val="1"/>
                <c:pt idx="0">
                  <c:v>Fission</c:v>
                </c:pt>
              </c:strCache>
            </c:strRef>
          </c:tx>
          <c:spPr>
            <a:solidFill>
              <a:srgbClr val="999999"/>
            </a:solidFill>
            <a:ln>
              <a:solidFill>
                <a:srgbClr val="999999"/>
              </a:solidFill>
            </a:ln>
            <a:effectLst/>
          </c:spPr>
          <c:invertIfNegative val="0"/>
          <c:cat>
            <c:strRef>
              <c:f>Overhead!$B$22:$B$51</c:f>
              <c:strCache>
                <c:ptCount val="29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508.named_r</c:v>
                </c:pt>
                <c:pt idx="4">
                  <c:v>510.parest_r</c:v>
                </c:pt>
                <c:pt idx="5">
                  <c:v>511.povray_r</c:v>
                </c:pt>
                <c:pt idx="6">
                  <c:v>519.lbm_r</c:v>
                </c:pt>
                <c:pt idx="7">
                  <c:v>520.omnetpp_r</c:v>
                </c:pt>
                <c:pt idx="8">
                  <c:v>523.xalancbmk_r</c:v>
                </c:pt>
                <c:pt idx="9">
                  <c:v>525.x264_r</c:v>
                </c:pt>
                <c:pt idx="10">
                  <c:v>526.blender_r</c:v>
                </c:pt>
                <c:pt idx="11">
                  <c:v>531.deepsjeng_r</c:v>
                </c:pt>
                <c:pt idx="12">
                  <c:v>538.imagick_r</c:v>
                </c:pt>
                <c:pt idx="13">
                  <c:v>541.leela_r</c:v>
                </c:pt>
                <c:pt idx="14">
                  <c:v>544.nab_r</c:v>
                </c:pt>
                <c:pt idx="15">
                  <c:v>557.xz_r</c:v>
                </c:pt>
                <c:pt idx="16">
                  <c:v>600.perlbench_s</c:v>
                </c:pt>
                <c:pt idx="17">
                  <c:v>602.gcc_s</c:v>
                </c:pt>
                <c:pt idx="18">
                  <c:v>605.mcf_s</c:v>
                </c:pt>
                <c:pt idx="19">
                  <c:v>619.lbm_s</c:v>
                </c:pt>
                <c:pt idx="20">
                  <c:v>620.omnetpp_s</c:v>
                </c:pt>
                <c:pt idx="21">
                  <c:v>623.xalancbmk_s</c:v>
                </c:pt>
                <c:pt idx="22">
                  <c:v>625.x264_s</c:v>
                </c:pt>
                <c:pt idx="23">
                  <c:v>631.deepsjeng_s</c:v>
                </c:pt>
                <c:pt idx="24">
                  <c:v>638.imagick_s</c:v>
                </c:pt>
                <c:pt idx="25">
                  <c:v>641.leela_s</c:v>
                </c:pt>
                <c:pt idx="26">
                  <c:v>644.nab_s</c:v>
                </c:pt>
                <c:pt idx="27">
                  <c:v>657.xz_s</c:v>
                </c:pt>
                <c:pt idx="28">
                  <c:v>GEOMEAN</c:v>
                </c:pt>
              </c:strCache>
            </c:strRef>
          </c:cat>
          <c:val>
            <c:numRef>
              <c:f>Overhead!$C$22:$C$51</c:f>
              <c:numCache>
                <c:formatCode>General</c:formatCode>
                <c:ptCount val="29"/>
                <c:pt idx="0">
                  <c:v>11.884057971014499</c:v>
                </c:pt>
                <c:pt idx="1">
                  <c:v>9.3959731543624212</c:v>
                </c:pt>
                <c:pt idx="2">
                  <c:v>7.0588235294117601</c:v>
                </c:pt>
                <c:pt idx="3">
                  <c:v>-0.90090090090090302</c:v>
                </c:pt>
                <c:pt idx="4">
                  <c:v>0.44150110375276197</c:v>
                </c:pt>
                <c:pt idx="5">
                  <c:v>16.239316239316199</c:v>
                </c:pt>
                <c:pt idx="6">
                  <c:v>-1.5748031496063</c:v>
                </c:pt>
                <c:pt idx="7">
                  <c:v>2.7259684361549597</c:v>
                </c:pt>
                <c:pt idx="8">
                  <c:v>7.5</c:v>
                </c:pt>
                <c:pt idx="9">
                  <c:v>-0.42016806722688899</c:v>
                </c:pt>
                <c:pt idx="10">
                  <c:v>1.55038759689923</c:v>
                </c:pt>
                <c:pt idx="11">
                  <c:v>10.661764705882399</c:v>
                </c:pt>
                <c:pt idx="12">
                  <c:v>2.3752969121140199</c:v>
                </c:pt>
                <c:pt idx="13">
                  <c:v>6.7146282973621103</c:v>
                </c:pt>
                <c:pt idx="14">
                  <c:v>1.8050541516245502</c:v>
                </c:pt>
                <c:pt idx="15">
                  <c:v>4.7505938242280203</c:v>
                </c:pt>
                <c:pt idx="16">
                  <c:v>12.828947368421101</c:v>
                </c:pt>
                <c:pt idx="17">
                  <c:v>19.1142191142191</c:v>
                </c:pt>
                <c:pt idx="18">
                  <c:v>7.0200573065902496</c:v>
                </c:pt>
                <c:pt idx="19">
                  <c:v>0.256410256410255</c:v>
                </c:pt>
                <c:pt idx="20">
                  <c:v>2.6315789473684301</c:v>
                </c:pt>
                <c:pt idx="21">
                  <c:v>10.5769230769231</c:v>
                </c:pt>
                <c:pt idx="22">
                  <c:v>-0.86580086580087001</c:v>
                </c:pt>
                <c:pt idx="23">
                  <c:v>9.6273291925465898</c:v>
                </c:pt>
                <c:pt idx="24">
                  <c:v>13.970588235294102</c:v>
                </c:pt>
                <c:pt idx="25">
                  <c:v>6.8796068796068699</c:v>
                </c:pt>
                <c:pt idx="26">
                  <c:v>0.218340611353707</c:v>
                </c:pt>
                <c:pt idx="27">
                  <c:v>-5.3956834532374103</c:v>
                </c:pt>
                <c:pt idx="28">
                  <c:v>5.4448773568037456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6-B34E-8DD1-FF1E0D0DC275}"/>
            </c:ext>
          </c:extLst>
        </c:ser>
        <c:ser>
          <c:idx val="1"/>
          <c:order val="1"/>
          <c:tx>
            <c:strRef>
              <c:f>Overhead!$D$1</c:f>
              <c:strCache>
                <c:ptCount val="1"/>
                <c:pt idx="0">
                  <c:v>Fusion</c:v>
                </c:pt>
              </c:strCache>
            </c:strRef>
          </c:tx>
          <c:spPr>
            <a:solidFill>
              <a:srgbClr val="ADDFE6"/>
            </a:solidFill>
            <a:ln w="12700">
              <a:solidFill>
                <a:srgbClr val="ADDFE6"/>
              </a:solidFill>
            </a:ln>
            <a:effectLst/>
          </c:spPr>
          <c:invertIfNegative val="0"/>
          <c:cat>
            <c:strRef>
              <c:f>Overhead!$B$22:$B$51</c:f>
              <c:strCache>
                <c:ptCount val="29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508.named_r</c:v>
                </c:pt>
                <c:pt idx="4">
                  <c:v>510.parest_r</c:v>
                </c:pt>
                <c:pt idx="5">
                  <c:v>511.povray_r</c:v>
                </c:pt>
                <c:pt idx="6">
                  <c:v>519.lbm_r</c:v>
                </c:pt>
                <c:pt idx="7">
                  <c:v>520.omnetpp_r</c:v>
                </c:pt>
                <c:pt idx="8">
                  <c:v>523.xalancbmk_r</c:v>
                </c:pt>
                <c:pt idx="9">
                  <c:v>525.x264_r</c:v>
                </c:pt>
                <c:pt idx="10">
                  <c:v>526.blender_r</c:v>
                </c:pt>
                <c:pt idx="11">
                  <c:v>531.deepsjeng_r</c:v>
                </c:pt>
                <c:pt idx="12">
                  <c:v>538.imagick_r</c:v>
                </c:pt>
                <c:pt idx="13">
                  <c:v>541.leela_r</c:v>
                </c:pt>
                <c:pt idx="14">
                  <c:v>544.nab_r</c:v>
                </c:pt>
                <c:pt idx="15">
                  <c:v>557.xz_r</c:v>
                </c:pt>
                <c:pt idx="16">
                  <c:v>600.perlbench_s</c:v>
                </c:pt>
                <c:pt idx="17">
                  <c:v>602.gcc_s</c:v>
                </c:pt>
                <c:pt idx="18">
                  <c:v>605.mcf_s</c:v>
                </c:pt>
                <c:pt idx="19">
                  <c:v>619.lbm_s</c:v>
                </c:pt>
                <c:pt idx="20">
                  <c:v>620.omnetpp_s</c:v>
                </c:pt>
                <c:pt idx="21">
                  <c:v>623.xalancbmk_s</c:v>
                </c:pt>
                <c:pt idx="22">
                  <c:v>625.x264_s</c:v>
                </c:pt>
                <c:pt idx="23">
                  <c:v>631.deepsjeng_s</c:v>
                </c:pt>
                <c:pt idx="24">
                  <c:v>638.imagick_s</c:v>
                </c:pt>
                <c:pt idx="25">
                  <c:v>641.leela_s</c:v>
                </c:pt>
                <c:pt idx="26">
                  <c:v>644.nab_s</c:v>
                </c:pt>
                <c:pt idx="27">
                  <c:v>657.xz_s</c:v>
                </c:pt>
                <c:pt idx="28">
                  <c:v>GEOMEAN</c:v>
                </c:pt>
              </c:strCache>
            </c:strRef>
          </c:cat>
          <c:val>
            <c:numRef>
              <c:f>Overhead!$D$22:$D$51</c:f>
              <c:numCache>
                <c:formatCode>General</c:formatCode>
                <c:ptCount val="29"/>
                <c:pt idx="0">
                  <c:v>9.85507246376811</c:v>
                </c:pt>
                <c:pt idx="1">
                  <c:v>7.3825503355704702</c:v>
                </c:pt>
                <c:pt idx="2">
                  <c:v>8.70588235294119</c:v>
                </c:pt>
                <c:pt idx="3">
                  <c:v>0.45045045045044602</c:v>
                </c:pt>
                <c:pt idx="4">
                  <c:v>0</c:v>
                </c:pt>
                <c:pt idx="5">
                  <c:v>21.652421652421598</c:v>
                </c:pt>
                <c:pt idx="6">
                  <c:v>0.39370078740157399</c:v>
                </c:pt>
                <c:pt idx="7">
                  <c:v>5.59540889526542</c:v>
                </c:pt>
                <c:pt idx="8">
                  <c:v>9.5833333333333393</c:v>
                </c:pt>
                <c:pt idx="9">
                  <c:v>5.8823529411764701</c:v>
                </c:pt>
                <c:pt idx="10">
                  <c:v>5.4263565891473</c:v>
                </c:pt>
                <c:pt idx="11">
                  <c:v>33.455882352941202</c:v>
                </c:pt>
                <c:pt idx="12">
                  <c:v>1.18764845605701</c:v>
                </c:pt>
                <c:pt idx="13">
                  <c:v>0</c:v>
                </c:pt>
                <c:pt idx="14">
                  <c:v>2.5270758122743602</c:v>
                </c:pt>
                <c:pt idx="15">
                  <c:v>2.3752969121140199</c:v>
                </c:pt>
                <c:pt idx="16">
                  <c:v>12.5</c:v>
                </c:pt>
                <c:pt idx="17">
                  <c:v>19.8135198135198</c:v>
                </c:pt>
                <c:pt idx="18">
                  <c:v>9.5988538681948299</c:v>
                </c:pt>
                <c:pt idx="19">
                  <c:v>-0.256410256410255</c:v>
                </c:pt>
                <c:pt idx="20">
                  <c:v>5.5263157894736903</c:v>
                </c:pt>
                <c:pt idx="21">
                  <c:v>11.538461538461501</c:v>
                </c:pt>
                <c:pt idx="22">
                  <c:v>5.1948051948052001</c:v>
                </c:pt>
                <c:pt idx="23">
                  <c:v>12.111801242236</c:v>
                </c:pt>
                <c:pt idx="24">
                  <c:v>2.5735294117646998</c:v>
                </c:pt>
                <c:pt idx="25">
                  <c:v>0</c:v>
                </c:pt>
                <c:pt idx="26">
                  <c:v>0.65502183406114201</c:v>
                </c:pt>
                <c:pt idx="27">
                  <c:v>-5.5755395683453202</c:v>
                </c:pt>
                <c:pt idx="28">
                  <c:v>6.4421594127882065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6-B34E-8DD1-FF1E0D0DC275}"/>
            </c:ext>
          </c:extLst>
        </c:ser>
        <c:ser>
          <c:idx val="2"/>
          <c:order val="2"/>
          <c:tx>
            <c:strRef>
              <c:f>Overhead!$E$1</c:f>
              <c:strCache>
                <c:ptCount val="1"/>
                <c:pt idx="0">
                  <c:v>FuFi.sep</c:v>
                </c:pt>
              </c:strCache>
            </c:strRef>
          </c:tx>
          <c:spPr>
            <a:pattFill prst="wdUpDiag">
              <a:fgClr>
                <a:srgbClr val="56B4E9"/>
              </a:fgClr>
              <a:bgClr>
                <a:schemeClr val="bg1"/>
              </a:bgClr>
            </a:pattFill>
            <a:ln>
              <a:solidFill>
                <a:srgbClr val="56B4E9"/>
              </a:solidFill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01-F747-A33E-9BBC0AC25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Overhead!$B$22:$B$51</c:f>
              <c:strCache>
                <c:ptCount val="29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508.named_r</c:v>
                </c:pt>
                <c:pt idx="4">
                  <c:v>510.parest_r</c:v>
                </c:pt>
                <c:pt idx="5">
                  <c:v>511.povray_r</c:v>
                </c:pt>
                <c:pt idx="6">
                  <c:v>519.lbm_r</c:v>
                </c:pt>
                <c:pt idx="7">
                  <c:v>520.omnetpp_r</c:v>
                </c:pt>
                <c:pt idx="8">
                  <c:v>523.xalancbmk_r</c:v>
                </c:pt>
                <c:pt idx="9">
                  <c:v>525.x264_r</c:v>
                </c:pt>
                <c:pt idx="10">
                  <c:v>526.blender_r</c:v>
                </c:pt>
                <c:pt idx="11">
                  <c:v>531.deepsjeng_r</c:v>
                </c:pt>
                <c:pt idx="12">
                  <c:v>538.imagick_r</c:v>
                </c:pt>
                <c:pt idx="13">
                  <c:v>541.leela_r</c:v>
                </c:pt>
                <c:pt idx="14">
                  <c:v>544.nab_r</c:v>
                </c:pt>
                <c:pt idx="15">
                  <c:v>557.xz_r</c:v>
                </c:pt>
                <c:pt idx="16">
                  <c:v>600.perlbench_s</c:v>
                </c:pt>
                <c:pt idx="17">
                  <c:v>602.gcc_s</c:v>
                </c:pt>
                <c:pt idx="18">
                  <c:v>605.mcf_s</c:v>
                </c:pt>
                <c:pt idx="19">
                  <c:v>619.lbm_s</c:v>
                </c:pt>
                <c:pt idx="20">
                  <c:v>620.omnetpp_s</c:v>
                </c:pt>
                <c:pt idx="21">
                  <c:v>623.xalancbmk_s</c:v>
                </c:pt>
                <c:pt idx="22">
                  <c:v>625.x264_s</c:v>
                </c:pt>
                <c:pt idx="23">
                  <c:v>631.deepsjeng_s</c:v>
                </c:pt>
                <c:pt idx="24">
                  <c:v>638.imagick_s</c:v>
                </c:pt>
                <c:pt idx="25">
                  <c:v>641.leela_s</c:v>
                </c:pt>
                <c:pt idx="26">
                  <c:v>644.nab_s</c:v>
                </c:pt>
                <c:pt idx="27">
                  <c:v>657.xz_s</c:v>
                </c:pt>
                <c:pt idx="28">
                  <c:v>GEOMEAN</c:v>
                </c:pt>
              </c:strCache>
            </c:strRef>
          </c:cat>
          <c:val>
            <c:numRef>
              <c:f>Overhead!$E$22:$E$51</c:f>
              <c:numCache>
                <c:formatCode>General</c:formatCode>
                <c:ptCount val="29"/>
                <c:pt idx="0">
                  <c:v>24.927536231884101</c:v>
                </c:pt>
                <c:pt idx="1">
                  <c:v>111.07382550335601</c:v>
                </c:pt>
                <c:pt idx="2">
                  <c:v>13.647058823529401</c:v>
                </c:pt>
                <c:pt idx="3">
                  <c:v>0</c:v>
                </c:pt>
                <c:pt idx="4">
                  <c:v>-0.66225165562914201</c:v>
                </c:pt>
                <c:pt idx="5">
                  <c:v>25.925925925925903</c:v>
                </c:pt>
                <c:pt idx="6">
                  <c:v>-2.3622047244094402</c:v>
                </c:pt>
                <c:pt idx="7">
                  <c:v>7.60401721664274</c:v>
                </c:pt>
                <c:pt idx="8">
                  <c:v>17.9166666666667</c:v>
                </c:pt>
                <c:pt idx="9">
                  <c:v>0.84033613445377908</c:v>
                </c:pt>
                <c:pt idx="10">
                  <c:v>3.8759689922480702</c:v>
                </c:pt>
                <c:pt idx="11">
                  <c:v>22.0588235294118</c:v>
                </c:pt>
                <c:pt idx="12">
                  <c:v>3.5629453681710102</c:v>
                </c:pt>
                <c:pt idx="13">
                  <c:v>15.587529976019198</c:v>
                </c:pt>
                <c:pt idx="14">
                  <c:v>1.44404332129964</c:v>
                </c:pt>
                <c:pt idx="15">
                  <c:v>4.7505938242280203</c:v>
                </c:pt>
                <c:pt idx="16">
                  <c:v>26.644736842105299</c:v>
                </c:pt>
                <c:pt idx="17">
                  <c:v>138.461538461538</c:v>
                </c:pt>
                <c:pt idx="18">
                  <c:v>15.186246418338101</c:v>
                </c:pt>
                <c:pt idx="19">
                  <c:v>-0.76923076923076594</c:v>
                </c:pt>
                <c:pt idx="20">
                  <c:v>8.6842105263157805</c:v>
                </c:pt>
                <c:pt idx="21">
                  <c:v>16.3461538461539</c:v>
                </c:pt>
                <c:pt idx="22">
                  <c:v>0.43290043290042901</c:v>
                </c:pt>
                <c:pt idx="23">
                  <c:v>22.360248447204999</c:v>
                </c:pt>
                <c:pt idx="24">
                  <c:v>13.3578431372549</c:v>
                </c:pt>
                <c:pt idx="25">
                  <c:v>15.970515970516001</c:v>
                </c:pt>
                <c:pt idx="26">
                  <c:v>0.436681222707413</c:v>
                </c:pt>
                <c:pt idx="27">
                  <c:v>-4.85611510791367</c:v>
                </c:pt>
                <c:pt idx="28">
                  <c:v>15.067533852688442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6-B34E-8DD1-FF1E0D0DC275}"/>
            </c:ext>
          </c:extLst>
        </c:ser>
        <c:ser>
          <c:idx val="3"/>
          <c:order val="3"/>
          <c:tx>
            <c:strRef>
              <c:f>Overhead!$F$1</c:f>
              <c:strCache>
                <c:ptCount val="1"/>
                <c:pt idx="0">
                  <c:v>FuFi.ori</c:v>
                </c:pt>
              </c:strCache>
            </c:strRef>
          </c:tx>
          <c:spPr>
            <a:pattFill prst="wdDnDiag">
              <a:fgClr>
                <a:srgbClr val="0072B2"/>
              </a:fgClr>
              <a:bgClr>
                <a:schemeClr val="bg1"/>
              </a:bgClr>
            </a:pattFill>
            <a:ln>
              <a:solidFill>
                <a:srgbClr val="0072B2"/>
              </a:solidFill>
            </a:ln>
            <a:effectLst/>
          </c:spPr>
          <c:invertIfNegative val="0"/>
          <c:cat>
            <c:strRef>
              <c:f>Overhead!$B$22:$B$51</c:f>
              <c:strCache>
                <c:ptCount val="29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508.named_r</c:v>
                </c:pt>
                <c:pt idx="4">
                  <c:v>510.parest_r</c:v>
                </c:pt>
                <c:pt idx="5">
                  <c:v>511.povray_r</c:v>
                </c:pt>
                <c:pt idx="6">
                  <c:v>519.lbm_r</c:v>
                </c:pt>
                <c:pt idx="7">
                  <c:v>520.omnetpp_r</c:v>
                </c:pt>
                <c:pt idx="8">
                  <c:v>523.xalancbmk_r</c:v>
                </c:pt>
                <c:pt idx="9">
                  <c:v>525.x264_r</c:v>
                </c:pt>
                <c:pt idx="10">
                  <c:v>526.blender_r</c:v>
                </c:pt>
                <c:pt idx="11">
                  <c:v>531.deepsjeng_r</c:v>
                </c:pt>
                <c:pt idx="12">
                  <c:v>538.imagick_r</c:v>
                </c:pt>
                <c:pt idx="13">
                  <c:v>541.leela_r</c:v>
                </c:pt>
                <c:pt idx="14">
                  <c:v>544.nab_r</c:v>
                </c:pt>
                <c:pt idx="15">
                  <c:v>557.xz_r</c:v>
                </c:pt>
                <c:pt idx="16">
                  <c:v>600.perlbench_s</c:v>
                </c:pt>
                <c:pt idx="17">
                  <c:v>602.gcc_s</c:v>
                </c:pt>
                <c:pt idx="18">
                  <c:v>605.mcf_s</c:v>
                </c:pt>
                <c:pt idx="19">
                  <c:v>619.lbm_s</c:v>
                </c:pt>
                <c:pt idx="20">
                  <c:v>620.omnetpp_s</c:v>
                </c:pt>
                <c:pt idx="21">
                  <c:v>623.xalancbmk_s</c:v>
                </c:pt>
                <c:pt idx="22">
                  <c:v>625.x264_s</c:v>
                </c:pt>
                <c:pt idx="23">
                  <c:v>631.deepsjeng_s</c:v>
                </c:pt>
                <c:pt idx="24">
                  <c:v>638.imagick_s</c:v>
                </c:pt>
                <c:pt idx="25">
                  <c:v>641.leela_s</c:v>
                </c:pt>
                <c:pt idx="26">
                  <c:v>644.nab_s</c:v>
                </c:pt>
                <c:pt idx="27">
                  <c:v>657.xz_s</c:v>
                </c:pt>
                <c:pt idx="28">
                  <c:v>GEOMEAN</c:v>
                </c:pt>
              </c:strCache>
            </c:strRef>
          </c:cat>
          <c:val>
            <c:numRef>
              <c:f>Overhead!$F$22:$F$51</c:f>
              <c:numCache>
                <c:formatCode>General</c:formatCode>
                <c:ptCount val="29"/>
                <c:pt idx="0">
                  <c:v>11.304347826087</c:v>
                </c:pt>
                <c:pt idx="1">
                  <c:v>13.4228187919463</c:v>
                </c:pt>
                <c:pt idx="2">
                  <c:v>8.0000000000000107</c:v>
                </c:pt>
                <c:pt idx="3">
                  <c:v>-0.45045045045044602</c:v>
                </c:pt>
                <c:pt idx="4">
                  <c:v>0.44150110375276197</c:v>
                </c:pt>
                <c:pt idx="5">
                  <c:v>14.245014245014302</c:v>
                </c:pt>
                <c:pt idx="6">
                  <c:v>-1.1811023622047201</c:v>
                </c:pt>
                <c:pt idx="7">
                  <c:v>6.3127690100430494</c:v>
                </c:pt>
                <c:pt idx="8">
                  <c:v>11.6666666666667</c:v>
                </c:pt>
                <c:pt idx="9">
                  <c:v>6.3025210084033594</c:v>
                </c:pt>
                <c:pt idx="10">
                  <c:v>3.10077519379846</c:v>
                </c:pt>
                <c:pt idx="11">
                  <c:v>12.132352941176499</c:v>
                </c:pt>
                <c:pt idx="12">
                  <c:v>10.2137767220903</c:v>
                </c:pt>
                <c:pt idx="13">
                  <c:v>8.1534772182254098</c:v>
                </c:pt>
                <c:pt idx="14">
                  <c:v>1.8050541516245502</c:v>
                </c:pt>
                <c:pt idx="15">
                  <c:v>4.5130641330166199</c:v>
                </c:pt>
                <c:pt idx="16">
                  <c:v>14.473684210526299</c:v>
                </c:pt>
                <c:pt idx="17">
                  <c:v>22.377622377622401</c:v>
                </c:pt>
                <c:pt idx="18">
                  <c:v>9.7421203438395398</c:v>
                </c:pt>
                <c:pt idx="19">
                  <c:v>-0.512820512820511</c:v>
                </c:pt>
                <c:pt idx="20">
                  <c:v>8.6842105263157805</c:v>
                </c:pt>
                <c:pt idx="21">
                  <c:v>16.826923076923102</c:v>
                </c:pt>
                <c:pt idx="22">
                  <c:v>6.4935064935064801</c:v>
                </c:pt>
                <c:pt idx="23">
                  <c:v>10.248447204968899</c:v>
                </c:pt>
                <c:pt idx="24">
                  <c:v>11.397058823529401</c:v>
                </c:pt>
                <c:pt idx="25">
                  <c:v>8.5995085995085994</c:v>
                </c:pt>
                <c:pt idx="26">
                  <c:v>0</c:v>
                </c:pt>
                <c:pt idx="27">
                  <c:v>-5.0359712230215798</c:v>
                </c:pt>
                <c:pt idx="28">
                  <c:v>7.4408273816661152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6-B34E-8DD1-FF1E0D0DC275}"/>
            </c:ext>
          </c:extLst>
        </c:ser>
        <c:ser>
          <c:idx val="4"/>
          <c:order val="4"/>
          <c:tx>
            <c:strRef>
              <c:f>Overhead!$G$1</c:f>
              <c:strCache>
                <c:ptCount val="1"/>
                <c:pt idx="0">
                  <c:v>FuFi.all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25"/>
            <c:invertIfNegative val="0"/>
            <c:bubble3D val="0"/>
            <c:spPr>
              <a:pattFill prst="dkHorz">
                <a:fgClr>
                  <a:srgbClr val="1E2262"/>
                </a:fgClr>
                <a:bgClr>
                  <a:schemeClr val="bg1"/>
                </a:bgClr>
              </a:pattFill>
              <a:ln>
                <a:solidFill>
                  <a:srgbClr val="1E226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A-124D-81D1-CED96E42D4B2}"/>
              </c:ext>
            </c:extLst>
          </c:dPt>
          <c:cat>
            <c:strRef>
              <c:f>Overhead!$B$22:$B$51</c:f>
              <c:strCache>
                <c:ptCount val="29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508.named_r</c:v>
                </c:pt>
                <c:pt idx="4">
                  <c:v>510.parest_r</c:v>
                </c:pt>
                <c:pt idx="5">
                  <c:v>511.povray_r</c:v>
                </c:pt>
                <c:pt idx="6">
                  <c:v>519.lbm_r</c:v>
                </c:pt>
                <c:pt idx="7">
                  <c:v>520.omnetpp_r</c:v>
                </c:pt>
                <c:pt idx="8">
                  <c:v>523.xalancbmk_r</c:v>
                </c:pt>
                <c:pt idx="9">
                  <c:v>525.x264_r</c:v>
                </c:pt>
                <c:pt idx="10">
                  <c:v>526.blender_r</c:v>
                </c:pt>
                <c:pt idx="11">
                  <c:v>531.deepsjeng_r</c:v>
                </c:pt>
                <c:pt idx="12">
                  <c:v>538.imagick_r</c:v>
                </c:pt>
                <c:pt idx="13">
                  <c:v>541.leela_r</c:v>
                </c:pt>
                <c:pt idx="14">
                  <c:v>544.nab_r</c:v>
                </c:pt>
                <c:pt idx="15">
                  <c:v>557.xz_r</c:v>
                </c:pt>
                <c:pt idx="16">
                  <c:v>600.perlbench_s</c:v>
                </c:pt>
                <c:pt idx="17">
                  <c:v>602.gcc_s</c:v>
                </c:pt>
                <c:pt idx="18">
                  <c:v>605.mcf_s</c:v>
                </c:pt>
                <c:pt idx="19">
                  <c:v>619.lbm_s</c:v>
                </c:pt>
                <c:pt idx="20">
                  <c:v>620.omnetpp_s</c:v>
                </c:pt>
                <c:pt idx="21">
                  <c:v>623.xalancbmk_s</c:v>
                </c:pt>
                <c:pt idx="22">
                  <c:v>625.x264_s</c:v>
                </c:pt>
                <c:pt idx="23">
                  <c:v>631.deepsjeng_s</c:v>
                </c:pt>
                <c:pt idx="24">
                  <c:v>638.imagick_s</c:v>
                </c:pt>
                <c:pt idx="25">
                  <c:v>641.leela_s</c:v>
                </c:pt>
                <c:pt idx="26">
                  <c:v>644.nab_s</c:v>
                </c:pt>
                <c:pt idx="27">
                  <c:v>657.xz_s</c:v>
                </c:pt>
                <c:pt idx="28">
                  <c:v>GEOMEAN</c:v>
                </c:pt>
              </c:strCache>
            </c:strRef>
          </c:cat>
          <c:val>
            <c:numRef>
              <c:f>Overhead!$G$22:$G$51</c:f>
              <c:numCache>
                <c:formatCode>General</c:formatCode>
                <c:ptCount val="29"/>
                <c:pt idx="0">
                  <c:v>62.318840579710198</c:v>
                </c:pt>
                <c:pt idx="1">
                  <c:v>130.87248322147701</c:v>
                </c:pt>
                <c:pt idx="2">
                  <c:v>24.235294117647101</c:v>
                </c:pt>
                <c:pt idx="3">
                  <c:v>-0.45045045045044602</c:v>
                </c:pt>
                <c:pt idx="4">
                  <c:v>0.22075055187638098</c:v>
                </c:pt>
                <c:pt idx="5">
                  <c:v>58.689458689458696</c:v>
                </c:pt>
                <c:pt idx="6">
                  <c:v>-1.1811023622047201</c:v>
                </c:pt>
                <c:pt idx="7">
                  <c:v>17.647058823529399</c:v>
                </c:pt>
                <c:pt idx="8">
                  <c:v>22.5</c:v>
                </c:pt>
                <c:pt idx="9">
                  <c:v>7.98319327731092</c:v>
                </c:pt>
                <c:pt idx="10">
                  <c:v>9.3023255813953405</c:v>
                </c:pt>
                <c:pt idx="11">
                  <c:v>27.205882352941202</c:v>
                </c:pt>
                <c:pt idx="12">
                  <c:v>10.451306413301701</c:v>
                </c:pt>
                <c:pt idx="13">
                  <c:v>23.261390887290201</c:v>
                </c:pt>
                <c:pt idx="14">
                  <c:v>4.6931407942238303</c:v>
                </c:pt>
                <c:pt idx="15">
                  <c:v>4.5130641330166199</c:v>
                </c:pt>
                <c:pt idx="16">
                  <c:v>72.039473684210492</c:v>
                </c:pt>
                <c:pt idx="17">
                  <c:v>160.13986013985999</c:v>
                </c:pt>
                <c:pt idx="18">
                  <c:v>27.650429799426902</c:v>
                </c:pt>
                <c:pt idx="19">
                  <c:v>-0.256410256410255</c:v>
                </c:pt>
                <c:pt idx="20">
                  <c:v>20.2631578947368</c:v>
                </c:pt>
                <c:pt idx="21">
                  <c:v>23.557692307692299</c:v>
                </c:pt>
                <c:pt idx="22">
                  <c:v>6.9264069264069406</c:v>
                </c:pt>
                <c:pt idx="23">
                  <c:v>26.086956521739101</c:v>
                </c:pt>
                <c:pt idx="24">
                  <c:v>3.4313725490196201</c:v>
                </c:pt>
                <c:pt idx="25">
                  <c:v>23.587223587223598</c:v>
                </c:pt>
                <c:pt idx="26">
                  <c:v>0.218340611353707</c:v>
                </c:pt>
                <c:pt idx="27">
                  <c:v>-5.2158273381295004</c:v>
                </c:pt>
                <c:pt idx="28">
                  <c:v>22.950784282215707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6-B34E-8DD1-FF1E0D0D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72109423"/>
        <c:axId val="1572503311"/>
      </c:barChart>
      <c:catAx>
        <c:axId val="15721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2503311"/>
        <c:crosses val="autoZero"/>
        <c:auto val="1"/>
        <c:lblAlgn val="ctr"/>
        <c:lblOffset val="100"/>
        <c:noMultiLvlLbl val="0"/>
      </c:catAx>
      <c:valAx>
        <c:axId val="1572503311"/>
        <c:scaling>
          <c:orientation val="minMax"/>
          <c:max val="7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21094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32696370270784E-2"/>
          <c:y val="0.26170153087087289"/>
          <c:w val="0.9069673036297291"/>
          <c:h val="0.52482917103173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'Overhead (2)'!$B$2</c:f>
              <c:strCache>
                <c:ptCount val="1"/>
                <c:pt idx="0">
                  <c:v>SPEC CPU 2006</c:v>
                </c:pt>
              </c:strCache>
            </c:strRef>
          </c:tx>
          <c:spPr>
            <a:solidFill>
              <a:srgbClr val="ADDFE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60-5B44-A73A-BE44B8EC05A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60-5B44-A73A-BE44B8EC05A2}"/>
                </c:ext>
              </c:extLst>
            </c:dLbl>
            <c:dLbl>
              <c:idx val="2"/>
              <c:layout>
                <c:manualLayout>
                  <c:x val="-3.824419051277127E-3"/>
                  <c:y val="8.5138915562383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60-5B44-A73A-BE44B8EC05A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60-5B44-A73A-BE44B8EC05A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60-5B44-A73A-BE44B8EC05A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60-5B44-A73A-BE44B8EC05A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60-5B44-A73A-BE44B8EC05A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60-5B44-A73A-BE44B8EC05A2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60-5B44-A73A-BE44B8EC05A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'Overhead (2)'!$C$1:$K$1</c:f>
              <c:strCache>
                <c:ptCount val="9"/>
                <c:pt idx="0">
                  <c:v>Sub</c:v>
                </c:pt>
                <c:pt idx="1">
                  <c:v>Bog</c:v>
                </c:pt>
                <c:pt idx="2">
                  <c:v>Fla</c:v>
                </c:pt>
                <c:pt idx="3">
                  <c:v>Fla-10</c:v>
                </c:pt>
                <c:pt idx="4">
                  <c:v>Fission</c:v>
                </c:pt>
                <c:pt idx="5">
                  <c:v>Fusion</c:v>
                </c:pt>
                <c:pt idx="6">
                  <c:v>FuFi.sep</c:v>
                </c:pt>
                <c:pt idx="7">
                  <c:v>FuFi.ori</c:v>
                </c:pt>
                <c:pt idx="8">
                  <c:v>FuFi.all</c:v>
                </c:pt>
              </c:strCache>
            </c:strRef>
          </c:cat>
          <c:val>
            <c:numRef>
              <c:f>'Overhead (2)'!$C$2:$K$2</c:f>
              <c:numCache>
                <c:formatCode>General</c:formatCode>
                <c:ptCount val="9"/>
                <c:pt idx="0">
                  <c:v>5.9772680916486687</c:v>
                </c:pt>
                <c:pt idx="1">
                  <c:v>3.2426117003895527</c:v>
                </c:pt>
                <c:pt idx="2">
                  <c:v>281.60436209588215</c:v>
                </c:pt>
                <c:pt idx="3">
                  <c:v>22.016515581072269</c:v>
                </c:pt>
                <c:pt idx="4">
                  <c:v>3.4641190693500024</c:v>
                </c:pt>
                <c:pt idx="5">
                  <c:v>5.3561161060038609</c:v>
                </c:pt>
                <c:pt idx="6">
                  <c:v>8.0624377925792245</c:v>
                </c:pt>
                <c:pt idx="7">
                  <c:v>5.064569029968613</c:v>
                </c:pt>
                <c:pt idx="8">
                  <c:v>13.580730814900321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C-2B40-A04F-5B575C0F0900}"/>
            </c:ext>
          </c:extLst>
        </c:ser>
        <c:ser>
          <c:idx val="1"/>
          <c:order val="1"/>
          <c:tx>
            <c:strRef>
              <c:f>'Overhead (2)'!$B$3</c:f>
              <c:strCache>
                <c:ptCount val="1"/>
                <c:pt idx="0">
                  <c:v>SPEC CPU 2017</c:v>
                </c:pt>
              </c:strCache>
            </c:strRef>
          </c:tx>
          <c:spPr>
            <a:solidFill>
              <a:srgbClr val="52B9DA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60-5B44-A73A-BE44B8EC05A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60-5B44-A73A-BE44B8EC05A2}"/>
                </c:ext>
              </c:extLst>
            </c:dLbl>
            <c:dLbl>
              <c:idx val="2"/>
              <c:layout>
                <c:manualLayout>
                  <c:x val="-6.1279687600025604E-4"/>
                  <c:y val="8.04951667626912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60-5B44-A73A-BE44B8EC05A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60-5B44-A73A-BE44B8EC05A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60-5B44-A73A-BE44B8EC05A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160-5B44-A73A-BE44B8EC05A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60-5B44-A73A-BE44B8EC05A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60-5B44-A73A-BE44B8EC05A2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60-5B44-A73A-BE44B8EC05A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'Overhead (2)'!$C$1:$K$1</c:f>
              <c:strCache>
                <c:ptCount val="9"/>
                <c:pt idx="0">
                  <c:v>Sub</c:v>
                </c:pt>
                <c:pt idx="1">
                  <c:v>Bog</c:v>
                </c:pt>
                <c:pt idx="2">
                  <c:v>Fla</c:v>
                </c:pt>
                <c:pt idx="3">
                  <c:v>Fla-10</c:v>
                </c:pt>
                <c:pt idx="4">
                  <c:v>Fission</c:v>
                </c:pt>
                <c:pt idx="5">
                  <c:v>Fusion</c:v>
                </c:pt>
                <c:pt idx="6">
                  <c:v>FuFi.sep</c:v>
                </c:pt>
                <c:pt idx="7">
                  <c:v>FuFi.ori</c:v>
                </c:pt>
                <c:pt idx="8">
                  <c:v>FuFi.all</c:v>
                </c:pt>
              </c:strCache>
            </c:strRef>
          </c:cat>
          <c:val>
            <c:numRef>
              <c:f>'Overhead (2)'!$C$3:$K$3</c:f>
              <c:numCache>
                <c:formatCode>General</c:formatCode>
                <c:ptCount val="9"/>
                <c:pt idx="0">
                  <c:v>5.7745972246973531</c:v>
                </c:pt>
                <c:pt idx="1">
                  <c:v>8.8626474420528734</c:v>
                </c:pt>
                <c:pt idx="2">
                  <c:v>276.79831333062521</c:v>
                </c:pt>
                <c:pt idx="3">
                  <c:v>38.545098478088157</c:v>
                </c:pt>
                <c:pt idx="4">
                  <c:v>5.4448773568037456</c:v>
                </c:pt>
                <c:pt idx="5">
                  <c:v>6.4421594127882065</c:v>
                </c:pt>
                <c:pt idx="6">
                  <c:v>15.067533852688442</c:v>
                </c:pt>
                <c:pt idx="7">
                  <c:v>7.4408273816661152</c:v>
                </c:pt>
                <c:pt idx="8">
                  <c:v>22.950784282215707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C-2B40-A04F-5B575C0F0900}"/>
            </c:ext>
          </c:extLst>
        </c:ser>
        <c:ser>
          <c:idx val="2"/>
          <c:order val="2"/>
          <c:tx>
            <c:strRef>
              <c:f>'Overhead (2)'!$B$4</c:f>
              <c:strCache>
                <c:ptCount val="1"/>
                <c:pt idx="0">
                  <c:v>GEOMEAN</c:v>
                </c:pt>
              </c:strCache>
            </c:strRef>
          </c:tx>
          <c:spPr>
            <a:solidFill>
              <a:srgbClr val="2267A8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60-5B44-A73A-BE44B8EC05A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60-5B44-A73A-BE44B8EC05A2}"/>
                </c:ext>
              </c:extLst>
            </c:dLbl>
            <c:dLbl>
              <c:idx val="2"/>
              <c:layout>
                <c:manualLayout>
                  <c:x val="1.5011042826963703E-3"/>
                  <c:y val="8.3568913641892326E-2"/>
                </c:manualLayout>
              </c:layout>
              <c:tx>
                <c:rich>
                  <a:bodyPr rot="-5400000" spcFirstLastPara="1" vertOverflow="ellipsis" vert="horz" wrap="square" anchor="ctr" anchorCtr="1"/>
                  <a:lstStyle/>
                  <a:p>
                    <a:pPr>
                      <a:defRPr sz="2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EF833D-CB1E-D543-9348-9660C405EC86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 sz="2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anchor="ctr" anchorCtr="1"/>
                <a:lstStyle/>
                <a:p>
                  <a:pPr>
                    <a:defRPr sz="2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E160-5B44-A73A-BE44B8EC05A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60-5B44-A73A-BE44B8EC05A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60-5B44-A73A-BE44B8EC05A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160-5B44-A73A-BE44B8EC05A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60-5B44-A73A-BE44B8EC05A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60-5B44-A73A-BE44B8EC05A2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60-5B44-A73A-BE44B8EC05A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'Overhead (2)'!$C$1:$K$1</c:f>
              <c:strCache>
                <c:ptCount val="9"/>
                <c:pt idx="0">
                  <c:v>Sub</c:v>
                </c:pt>
                <c:pt idx="1">
                  <c:v>Bog</c:v>
                </c:pt>
                <c:pt idx="2">
                  <c:v>Fla</c:v>
                </c:pt>
                <c:pt idx="3">
                  <c:v>Fla-10</c:v>
                </c:pt>
                <c:pt idx="4">
                  <c:v>Fission</c:v>
                </c:pt>
                <c:pt idx="5">
                  <c:v>Fusion</c:v>
                </c:pt>
                <c:pt idx="6">
                  <c:v>FuFi.sep</c:v>
                </c:pt>
                <c:pt idx="7">
                  <c:v>FuFi.ori</c:v>
                </c:pt>
                <c:pt idx="8">
                  <c:v>FuFi.all</c:v>
                </c:pt>
              </c:strCache>
            </c:strRef>
          </c:cat>
          <c:val>
            <c:numRef>
              <c:f>'Overhead (2)'!$C$4:$K$4</c:f>
              <c:numCache>
                <c:formatCode>General</c:formatCode>
                <c:ptCount val="9"/>
                <c:pt idx="0">
                  <c:v>5.8564812869319915</c:v>
                </c:pt>
                <c:pt idx="1">
                  <c:v>6.554788378123555</c:v>
                </c:pt>
                <c:pt idx="2">
                  <c:v>278.7338521307517</c:v>
                </c:pt>
                <c:pt idx="3">
                  <c:v>31.609539671323716</c:v>
                </c:pt>
                <c:pt idx="4">
                  <c:v>4.6396194933551849</c:v>
                </c:pt>
                <c:pt idx="5">
                  <c:v>6.0017789990849391</c:v>
                </c:pt>
                <c:pt idx="6">
                  <c:v>12.182602436861888</c:v>
                </c:pt>
                <c:pt idx="7">
                  <c:v>6.4738082212660419</c:v>
                </c:pt>
                <c:pt idx="8">
                  <c:v>19.073234012055561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C-2B40-A04F-5B575C0F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axId val="1157036703"/>
        <c:axId val="1097896735"/>
      </c:barChart>
      <c:catAx>
        <c:axId val="11570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7896735"/>
        <c:crossesAt val="0"/>
        <c:auto val="1"/>
        <c:lblAlgn val="ctr"/>
        <c:lblOffset val="100"/>
        <c:noMultiLvlLbl val="0"/>
      </c:catAx>
      <c:valAx>
        <c:axId val="109789673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overhead(%)</a:t>
                </a:r>
              </a:p>
            </c:rich>
          </c:tx>
          <c:layout>
            <c:manualLayout>
              <c:xMode val="edge"/>
              <c:yMode val="edge"/>
              <c:x val="2.4854362716855518E-3"/>
              <c:y val="0.188139637051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5703670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966935535497085"/>
          <c:y val="0.10401862876896485"/>
          <c:w val="0.57387251136290895"/>
          <c:h val="0.17201513973843396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692747289252"/>
          <c:y val="0.10919783464566929"/>
          <c:w val="0.87502841808584075"/>
          <c:h val="0.595875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'Diff-clean'!$B$1</c:f>
              <c:strCache>
                <c:ptCount val="1"/>
                <c:pt idx="0">
                  <c:v>Sub</c:v>
                </c:pt>
              </c:strCache>
            </c:strRef>
          </c:tx>
          <c:spPr>
            <a:solidFill>
              <a:srgbClr val="ADDFE6"/>
            </a:solidFill>
            <a:ln>
              <a:solidFill>
                <a:srgbClr val="ADDFE6"/>
              </a:solidFill>
            </a:ln>
            <a:effectLst/>
          </c:spPr>
          <c:invertIfNegative val="0"/>
          <c:cat>
            <c:strRef>
              <c:f>'Diff-clean'!$A$2:$A$6</c:f>
              <c:strCache>
                <c:ptCount val="5"/>
                <c:pt idx="0">
                  <c:v>BinDiff</c:v>
                </c:pt>
                <c:pt idx="1">
                  <c:v>VulSeeker</c:v>
                </c:pt>
                <c:pt idx="2">
                  <c:v>Asm2Vec</c:v>
                </c:pt>
                <c:pt idx="3">
                  <c:v>Safe</c:v>
                </c:pt>
                <c:pt idx="4">
                  <c:v>DeepBinDiff</c:v>
                </c:pt>
              </c:strCache>
            </c:strRef>
          </c:cat>
          <c:val>
            <c:numRef>
              <c:f>'Diff-clean'!$B$2:$B$6</c:f>
              <c:numCache>
                <c:formatCode>General</c:formatCode>
                <c:ptCount val="5"/>
                <c:pt idx="0">
                  <c:v>0.93111113386849176</c:v>
                </c:pt>
                <c:pt idx="1">
                  <c:v>0.50517457722830095</c:v>
                </c:pt>
                <c:pt idx="2">
                  <c:v>0.56697385919622745</c:v>
                </c:pt>
                <c:pt idx="3">
                  <c:v>0.79808615982136999</c:v>
                </c:pt>
                <c:pt idx="4">
                  <c:v>0.72519041745570778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7C42-B9D0-9AB60F28FAAF}"/>
            </c:ext>
          </c:extLst>
        </c:ser>
        <c:ser>
          <c:idx val="1"/>
          <c:order val="1"/>
          <c:tx>
            <c:strRef>
              <c:f>'Diff-clean'!$C$1</c:f>
              <c:strCache>
                <c:ptCount val="1"/>
                <c:pt idx="0">
                  <c:v>Bog</c:v>
                </c:pt>
              </c:strCache>
            </c:strRef>
          </c:tx>
          <c:spPr>
            <a:solidFill>
              <a:srgbClr val="52B9DA"/>
            </a:solidFill>
            <a:ln>
              <a:solidFill>
                <a:srgbClr val="52B9DA"/>
              </a:solidFill>
            </a:ln>
            <a:effectLst/>
          </c:spPr>
          <c:invertIfNegative val="0"/>
          <c:cat>
            <c:strRef>
              <c:f>'Diff-clean'!$A$2:$A$6</c:f>
              <c:strCache>
                <c:ptCount val="5"/>
                <c:pt idx="0">
                  <c:v>BinDiff</c:v>
                </c:pt>
                <c:pt idx="1">
                  <c:v>VulSeeker</c:v>
                </c:pt>
                <c:pt idx="2">
                  <c:v>Asm2Vec</c:v>
                </c:pt>
                <c:pt idx="3">
                  <c:v>Safe</c:v>
                </c:pt>
                <c:pt idx="4">
                  <c:v>DeepBinDiff</c:v>
                </c:pt>
              </c:strCache>
            </c:strRef>
          </c:cat>
          <c:val>
            <c:numRef>
              <c:f>'Diff-clean'!$C$2:$C$6</c:f>
              <c:numCache>
                <c:formatCode>General</c:formatCode>
                <c:ptCount val="5"/>
                <c:pt idx="0">
                  <c:v>0.72864953648264874</c:v>
                </c:pt>
                <c:pt idx="1">
                  <c:v>0.43679008682239906</c:v>
                </c:pt>
                <c:pt idx="2">
                  <c:v>0.49560736685918649</c:v>
                </c:pt>
                <c:pt idx="3">
                  <c:v>0.67622776175421317</c:v>
                </c:pt>
                <c:pt idx="4">
                  <c:v>0.53271592956998948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7C42-B9D0-9AB60F28FAAF}"/>
            </c:ext>
          </c:extLst>
        </c:ser>
        <c:ser>
          <c:idx val="2"/>
          <c:order val="2"/>
          <c:tx>
            <c:strRef>
              <c:f>'Diff-clean'!$D$1</c:f>
              <c:strCache>
                <c:ptCount val="1"/>
                <c:pt idx="0">
                  <c:v>Fla-10</c:v>
                </c:pt>
              </c:strCache>
            </c:strRef>
          </c:tx>
          <c:spPr>
            <a:solidFill>
              <a:srgbClr val="2267A8"/>
            </a:solidFill>
            <a:ln>
              <a:solidFill>
                <a:srgbClr val="2267A8"/>
              </a:solidFill>
            </a:ln>
            <a:effectLst/>
          </c:spPr>
          <c:invertIfNegative val="0"/>
          <c:cat>
            <c:strRef>
              <c:f>'Diff-clean'!$A$2:$A$6</c:f>
              <c:strCache>
                <c:ptCount val="5"/>
                <c:pt idx="0">
                  <c:v>BinDiff</c:v>
                </c:pt>
                <c:pt idx="1">
                  <c:v>VulSeeker</c:v>
                </c:pt>
                <c:pt idx="2">
                  <c:v>Asm2Vec</c:v>
                </c:pt>
                <c:pt idx="3">
                  <c:v>Safe</c:v>
                </c:pt>
                <c:pt idx="4">
                  <c:v>DeepBinDiff</c:v>
                </c:pt>
              </c:strCache>
            </c:strRef>
          </c:cat>
          <c:val>
            <c:numRef>
              <c:f>'Diff-clean'!$D$2:$D$6</c:f>
              <c:numCache>
                <c:formatCode>General</c:formatCode>
                <c:ptCount val="5"/>
                <c:pt idx="0">
                  <c:v>0.80595642234249742</c:v>
                </c:pt>
                <c:pt idx="1">
                  <c:v>0.43890290579551827</c:v>
                </c:pt>
                <c:pt idx="2">
                  <c:v>0.53148834611534657</c:v>
                </c:pt>
                <c:pt idx="3">
                  <c:v>0.70968399936029303</c:v>
                </c:pt>
                <c:pt idx="4">
                  <c:v>0.58767568280104598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7C42-B9D0-9AB60F28FAAF}"/>
            </c:ext>
          </c:extLst>
        </c:ser>
        <c:ser>
          <c:idx val="3"/>
          <c:order val="3"/>
          <c:tx>
            <c:strRef>
              <c:f>'Diff-clean'!$E$1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rgbClr val="1E2262"/>
            </a:solidFill>
            <a:ln>
              <a:solidFill>
                <a:srgbClr val="1E2262"/>
              </a:solidFill>
            </a:ln>
            <a:effectLst/>
          </c:spPr>
          <c:invertIfNegative val="0"/>
          <c:cat>
            <c:strRef>
              <c:f>'Diff-clean'!$A$2:$A$6</c:f>
              <c:strCache>
                <c:ptCount val="5"/>
                <c:pt idx="0">
                  <c:v>BinDiff</c:v>
                </c:pt>
                <c:pt idx="1">
                  <c:v>VulSeeker</c:v>
                </c:pt>
                <c:pt idx="2">
                  <c:v>Asm2Vec</c:v>
                </c:pt>
                <c:pt idx="3">
                  <c:v>Safe</c:v>
                </c:pt>
                <c:pt idx="4">
                  <c:v>DeepBinDiff</c:v>
                </c:pt>
              </c:strCache>
            </c:strRef>
          </c:cat>
          <c:val>
            <c:numRef>
              <c:f>'Diff-clean'!$E$2:$E$6</c:f>
              <c:numCache>
                <c:formatCode>General</c:formatCode>
                <c:ptCount val="5"/>
                <c:pt idx="0">
                  <c:v>0.95287087859294428</c:v>
                </c:pt>
                <c:pt idx="1">
                  <c:v>0.73278575366391496</c:v>
                </c:pt>
                <c:pt idx="2">
                  <c:v>0.53274928037140989</c:v>
                </c:pt>
                <c:pt idx="3">
                  <c:v>0.87828168461254208</c:v>
                </c:pt>
                <c:pt idx="4">
                  <c:v>0.97674484276169715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5-7C42-B9D0-9AB60F28FAAF}"/>
            </c:ext>
          </c:extLst>
        </c:ser>
        <c:ser>
          <c:idx val="4"/>
          <c:order val="4"/>
          <c:tx>
            <c:strRef>
              <c:f>'Diff-clean'!$F$1</c:f>
              <c:strCache>
                <c:ptCount val="1"/>
                <c:pt idx="0">
                  <c:v>Fission</c:v>
                </c:pt>
              </c:strCache>
            </c:strRef>
          </c:tx>
          <c:spPr>
            <a:pattFill prst="wdDnDiag">
              <a:fgClr>
                <a:srgbClr val="E69F00"/>
              </a:fgClr>
              <a:bgClr>
                <a:schemeClr val="bg1"/>
              </a:bgClr>
            </a:pattFill>
            <a:ln>
              <a:solidFill>
                <a:srgbClr val="E69F00"/>
              </a:solidFill>
            </a:ln>
            <a:effectLst/>
          </c:spPr>
          <c:invertIfNegative val="0"/>
          <c:cat>
            <c:strRef>
              <c:f>'Diff-clean'!$A$2:$A$6</c:f>
              <c:strCache>
                <c:ptCount val="5"/>
                <c:pt idx="0">
                  <c:v>BinDiff</c:v>
                </c:pt>
                <c:pt idx="1">
                  <c:v>VulSeeker</c:v>
                </c:pt>
                <c:pt idx="2">
                  <c:v>Asm2Vec</c:v>
                </c:pt>
                <c:pt idx="3">
                  <c:v>Safe</c:v>
                </c:pt>
                <c:pt idx="4">
                  <c:v>DeepBinDiff</c:v>
                </c:pt>
              </c:strCache>
            </c:strRef>
          </c:cat>
          <c:val>
            <c:numRef>
              <c:f>'Diff-clean'!$F$2:$F$6</c:f>
              <c:numCache>
                <c:formatCode>General</c:formatCode>
                <c:ptCount val="5"/>
                <c:pt idx="0">
                  <c:v>0.33519903796298151</c:v>
                </c:pt>
                <c:pt idx="1">
                  <c:v>0.11895992137694855</c:v>
                </c:pt>
                <c:pt idx="2">
                  <c:v>0.15707301584653077</c:v>
                </c:pt>
                <c:pt idx="3">
                  <c:v>0.1241186444513438</c:v>
                </c:pt>
                <c:pt idx="4">
                  <c:v>0.28264891024043964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5-7C42-B9D0-9AB60F28FAAF}"/>
            </c:ext>
          </c:extLst>
        </c:ser>
        <c:ser>
          <c:idx val="5"/>
          <c:order val="5"/>
          <c:tx>
            <c:strRef>
              <c:f>'Diff-clean'!$G$1</c:f>
              <c:strCache>
                <c:ptCount val="1"/>
                <c:pt idx="0">
                  <c:v>Fusion</c:v>
                </c:pt>
              </c:strCache>
            </c:strRef>
          </c:tx>
          <c:spPr>
            <a:pattFill prst="wdUpDiag">
              <a:fgClr>
                <a:srgbClr val="009E73"/>
              </a:fgClr>
              <a:bgClr>
                <a:schemeClr val="bg1"/>
              </a:bgClr>
            </a:pattFill>
            <a:ln>
              <a:solidFill>
                <a:srgbClr val="009E73"/>
              </a:solidFill>
            </a:ln>
            <a:effectLst/>
          </c:spPr>
          <c:invertIfNegative val="0"/>
          <c:cat>
            <c:strRef>
              <c:f>'Diff-clean'!$A$2:$A$6</c:f>
              <c:strCache>
                <c:ptCount val="5"/>
                <c:pt idx="0">
                  <c:v>BinDiff</c:v>
                </c:pt>
                <c:pt idx="1">
                  <c:v>VulSeeker</c:v>
                </c:pt>
                <c:pt idx="2">
                  <c:v>Asm2Vec</c:v>
                </c:pt>
                <c:pt idx="3">
                  <c:v>Safe</c:v>
                </c:pt>
                <c:pt idx="4">
                  <c:v>DeepBinDiff</c:v>
                </c:pt>
              </c:strCache>
            </c:strRef>
          </c:cat>
          <c:val>
            <c:numRef>
              <c:f>'Diff-clean'!$G$2:$G$6</c:f>
              <c:numCache>
                <c:formatCode>General</c:formatCode>
                <c:ptCount val="5"/>
                <c:pt idx="0">
                  <c:v>0.32915139818729672</c:v>
                </c:pt>
                <c:pt idx="1">
                  <c:v>0.12176859902250836</c:v>
                </c:pt>
                <c:pt idx="2">
                  <c:v>0.33869240876718565</c:v>
                </c:pt>
                <c:pt idx="3">
                  <c:v>0.17652463162003529</c:v>
                </c:pt>
                <c:pt idx="4">
                  <c:v>0.33054323241055389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5-7C42-B9D0-9AB60F28FAAF}"/>
            </c:ext>
          </c:extLst>
        </c:ser>
        <c:ser>
          <c:idx val="6"/>
          <c:order val="6"/>
          <c:tx>
            <c:strRef>
              <c:f>'Diff-clean'!$H$1</c:f>
              <c:strCache>
                <c:ptCount val="1"/>
                <c:pt idx="0">
                  <c:v>FuFi.sep</c:v>
                </c:pt>
              </c:strCache>
            </c:strRef>
          </c:tx>
          <c:spPr>
            <a:pattFill prst="horzBrick">
              <a:fgClr>
                <a:srgbClr val="56B4E9"/>
              </a:fgClr>
              <a:bgClr>
                <a:schemeClr val="bg1"/>
              </a:bgClr>
            </a:pattFill>
            <a:ln>
              <a:solidFill>
                <a:srgbClr val="56B4E9"/>
              </a:solidFill>
            </a:ln>
            <a:effectLst/>
          </c:spPr>
          <c:invertIfNegative val="0"/>
          <c:cat>
            <c:strRef>
              <c:f>'Diff-clean'!$A$2:$A$6</c:f>
              <c:strCache>
                <c:ptCount val="5"/>
                <c:pt idx="0">
                  <c:v>BinDiff</c:v>
                </c:pt>
                <c:pt idx="1">
                  <c:v>VulSeeker</c:v>
                </c:pt>
                <c:pt idx="2">
                  <c:v>Asm2Vec</c:v>
                </c:pt>
                <c:pt idx="3">
                  <c:v>Safe</c:v>
                </c:pt>
                <c:pt idx="4">
                  <c:v>DeepBinDiff</c:v>
                </c:pt>
              </c:strCache>
            </c:strRef>
          </c:cat>
          <c:val>
            <c:numRef>
              <c:f>'Diff-clean'!$H$2:$H$6</c:f>
              <c:numCache>
                <c:formatCode>General</c:formatCode>
                <c:ptCount val="5"/>
                <c:pt idx="0">
                  <c:v>0.32040705219266086</c:v>
                </c:pt>
                <c:pt idx="1">
                  <c:v>0.12761520354280331</c:v>
                </c:pt>
                <c:pt idx="2">
                  <c:v>0.1377400764471306</c:v>
                </c:pt>
                <c:pt idx="3">
                  <c:v>9.4993849387360774E-2</c:v>
                </c:pt>
                <c:pt idx="4">
                  <c:v>0.13524648603196188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A5-7C42-B9D0-9AB60F28FAAF}"/>
            </c:ext>
          </c:extLst>
        </c:ser>
        <c:ser>
          <c:idx val="7"/>
          <c:order val="7"/>
          <c:tx>
            <c:strRef>
              <c:f>'Diff-clean'!$I$1</c:f>
              <c:strCache>
                <c:ptCount val="1"/>
                <c:pt idx="0">
                  <c:v>FuFi.ori</c:v>
                </c:pt>
              </c:strCache>
            </c:strRef>
          </c:tx>
          <c:spPr>
            <a:pattFill prst="weave">
              <a:fgClr>
                <a:srgbClr val="0072B2"/>
              </a:fgClr>
              <a:bgClr>
                <a:schemeClr val="bg1"/>
              </a:bgClr>
            </a:pattFill>
            <a:ln>
              <a:solidFill>
                <a:srgbClr val="0072B2"/>
              </a:solidFill>
            </a:ln>
            <a:effectLst/>
          </c:spPr>
          <c:invertIfNegative val="0"/>
          <c:cat>
            <c:strRef>
              <c:f>'Diff-clean'!$A$2:$A$6</c:f>
              <c:strCache>
                <c:ptCount val="5"/>
                <c:pt idx="0">
                  <c:v>BinDiff</c:v>
                </c:pt>
                <c:pt idx="1">
                  <c:v>VulSeeker</c:v>
                </c:pt>
                <c:pt idx="2">
                  <c:v>Asm2Vec</c:v>
                </c:pt>
                <c:pt idx="3">
                  <c:v>Safe</c:v>
                </c:pt>
                <c:pt idx="4">
                  <c:v>DeepBinDiff</c:v>
                </c:pt>
              </c:strCache>
            </c:strRef>
          </c:cat>
          <c:val>
            <c:numRef>
              <c:f>'Diff-clean'!$I$2:$I$6</c:f>
              <c:numCache>
                <c:formatCode>General</c:formatCode>
                <c:ptCount val="5"/>
                <c:pt idx="0">
                  <c:v>0.28318499023476179</c:v>
                </c:pt>
                <c:pt idx="1">
                  <c:v>5.2795059157776159E-2</c:v>
                </c:pt>
                <c:pt idx="2">
                  <c:v>0.11373292171104876</c:v>
                </c:pt>
                <c:pt idx="3">
                  <c:v>7.4208240330434272E-2</c:v>
                </c:pt>
                <c:pt idx="4">
                  <c:v>0.17559990022282498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A5-7C42-B9D0-9AB60F28FAAF}"/>
            </c:ext>
          </c:extLst>
        </c:ser>
        <c:ser>
          <c:idx val="8"/>
          <c:order val="8"/>
          <c:tx>
            <c:strRef>
              <c:f>'Diff-clean'!$J$1</c:f>
              <c:strCache>
                <c:ptCount val="1"/>
                <c:pt idx="0">
                  <c:v>FuFi.all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'Diff-clean'!$A$2:$A$6</c:f>
              <c:strCache>
                <c:ptCount val="5"/>
                <c:pt idx="0">
                  <c:v>BinDiff</c:v>
                </c:pt>
                <c:pt idx="1">
                  <c:v>VulSeeker</c:v>
                </c:pt>
                <c:pt idx="2">
                  <c:v>Asm2Vec</c:v>
                </c:pt>
                <c:pt idx="3">
                  <c:v>Safe</c:v>
                </c:pt>
                <c:pt idx="4">
                  <c:v>DeepBinDiff</c:v>
                </c:pt>
              </c:strCache>
            </c:strRef>
          </c:cat>
          <c:val>
            <c:numRef>
              <c:f>'Diff-clean'!$J$2:$J$6</c:f>
              <c:numCache>
                <c:formatCode>General</c:formatCode>
                <c:ptCount val="5"/>
                <c:pt idx="0">
                  <c:v>0.18235284998251103</c:v>
                </c:pt>
                <c:pt idx="1">
                  <c:v>7.6520911263865177E-2</c:v>
                </c:pt>
                <c:pt idx="2">
                  <c:v>0.14328071348420024</c:v>
                </c:pt>
                <c:pt idx="3">
                  <c:v>6.0523845441625035E-2</c:v>
                </c:pt>
                <c:pt idx="4">
                  <c:v>0.1625726288357025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A5-7C42-B9D0-9AB60F28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73402816"/>
        <c:axId val="1437113744"/>
      </c:barChart>
      <c:catAx>
        <c:axId val="9734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7113744"/>
        <c:crosses val="autoZero"/>
        <c:auto val="1"/>
        <c:lblAlgn val="ctr"/>
        <c:lblOffset val="100"/>
        <c:noMultiLvlLbl val="0"/>
      </c:catAx>
      <c:valAx>
        <c:axId val="1437113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precision@1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734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69308986343747"/>
          <c:y val="2.532152230971128E-2"/>
          <c:w val="0.6429136453526697"/>
          <c:h val="0.17924915635545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cve!$A$3</c:f>
              <c:strCache>
                <c:ptCount val="1"/>
                <c:pt idx="0">
                  <c:v>Sub</c:v>
                </c:pt>
              </c:strCache>
            </c:strRef>
          </c:tx>
          <c:spPr>
            <a:pattFill prst="wdDnDiag">
              <a:fgClr>
                <a:srgbClr val="E69F00"/>
              </a:fgClr>
              <a:bgClr>
                <a:schemeClr val="bg1"/>
              </a:bgClr>
            </a:pattFill>
            <a:ln>
              <a:solidFill>
                <a:srgbClr val="E69F00"/>
              </a:solidFill>
            </a:ln>
            <a:effectLst/>
          </c:spPr>
          <c:invertIfNegative val="0"/>
          <c:cat>
            <c:multiLvlStrRef>
              <c:f>cve!$B$1:$J$2</c:f>
              <c:multiLvlStrCache>
                <c:ptCount val="9"/>
                <c:lvl>
                  <c:pt idx="0">
                    <c:v>VulSeeker</c:v>
                  </c:pt>
                  <c:pt idx="1">
                    <c:v>Asm2Vec</c:v>
                  </c:pt>
                  <c:pt idx="2">
                    <c:v>Safe</c:v>
                  </c:pt>
                  <c:pt idx="3">
                    <c:v>VulSeeker</c:v>
                  </c:pt>
                  <c:pt idx="4">
                    <c:v>Asm2Vec</c:v>
                  </c:pt>
                  <c:pt idx="5">
                    <c:v>Safe</c:v>
                  </c:pt>
                  <c:pt idx="6">
                    <c:v>VulSeeker</c:v>
                  </c:pt>
                  <c:pt idx="7">
                    <c:v>Asm2Vec</c:v>
                  </c:pt>
                  <c:pt idx="8">
                    <c:v>Safe</c:v>
                  </c:pt>
                </c:lvl>
                <c:lvl>
                  <c:pt idx="0">
                    <c:v>Escape@1</c:v>
                  </c:pt>
                  <c:pt idx="3">
                    <c:v>Escape@10</c:v>
                  </c:pt>
                  <c:pt idx="6">
                    <c:v>Escape@50</c:v>
                  </c:pt>
                </c:lvl>
              </c:multiLvlStrCache>
            </c:multiLvlStrRef>
          </c:cat>
          <c:val>
            <c:numRef>
              <c:f>cve!$B$3:$J$3</c:f>
              <c:numCache>
                <c:formatCode>General</c:formatCode>
                <c:ptCount val="9"/>
                <c:pt idx="0">
                  <c:v>0.8571428571428571</c:v>
                </c:pt>
                <c:pt idx="1">
                  <c:v>0.21428571428571427</c:v>
                </c:pt>
                <c:pt idx="2">
                  <c:v>0</c:v>
                </c:pt>
                <c:pt idx="3">
                  <c:v>0.5</c:v>
                </c:pt>
                <c:pt idx="4">
                  <c:v>0.21428571428571427</c:v>
                </c:pt>
                <c:pt idx="5">
                  <c:v>0</c:v>
                </c:pt>
                <c:pt idx="6">
                  <c:v>0.14285714285714285</c:v>
                </c:pt>
                <c:pt idx="7">
                  <c:v>6.6666666666666666E-2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7-A940-9A54-67E41A1B97E9}"/>
            </c:ext>
          </c:extLst>
        </c:ser>
        <c:ser>
          <c:idx val="1"/>
          <c:order val="1"/>
          <c:tx>
            <c:strRef>
              <c:f>cve!$A$4</c:f>
              <c:strCache>
                <c:ptCount val="1"/>
                <c:pt idx="0">
                  <c:v>Bog</c:v>
                </c:pt>
              </c:strCache>
            </c:strRef>
          </c:tx>
          <c:spPr>
            <a:pattFill prst="wdUpDiag">
              <a:fgClr>
                <a:srgbClr val="D55E00"/>
              </a:fgClr>
              <a:bgClr>
                <a:schemeClr val="bg1"/>
              </a:bgClr>
            </a:pattFill>
            <a:ln>
              <a:solidFill>
                <a:srgbClr val="D55E00"/>
              </a:solidFill>
            </a:ln>
            <a:effectLst/>
          </c:spPr>
          <c:invertIfNegative val="0"/>
          <c:cat>
            <c:multiLvlStrRef>
              <c:f>cve!$B$1:$J$2</c:f>
              <c:multiLvlStrCache>
                <c:ptCount val="9"/>
                <c:lvl>
                  <c:pt idx="0">
                    <c:v>VulSeeker</c:v>
                  </c:pt>
                  <c:pt idx="1">
                    <c:v>Asm2Vec</c:v>
                  </c:pt>
                  <c:pt idx="2">
                    <c:v>Safe</c:v>
                  </c:pt>
                  <c:pt idx="3">
                    <c:v>VulSeeker</c:v>
                  </c:pt>
                  <c:pt idx="4">
                    <c:v>Asm2Vec</c:v>
                  </c:pt>
                  <c:pt idx="5">
                    <c:v>Safe</c:v>
                  </c:pt>
                  <c:pt idx="6">
                    <c:v>VulSeeker</c:v>
                  </c:pt>
                  <c:pt idx="7">
                    <c:v>Asm2Vec</c:v>
                  </c:pt>
                  <c:pt idx="8">
                    <c:v>Safe</c:v>
                  </c:pt>
                </c:lvl>
                <c:lvl>
                  <c:pt idx="0">
                    <c:v>Escape@1</c:v>
                  </c:pt>
                  <c:pt idx="3">
                    <c:v>Escape@10</c:v>
                  </c:pt>
                  <c:pt idx="6">
                    <c:v>Escape@50</c:v>
                  </c:pt>
                </c:lvl>
              </c:multiLvlStrCache>
            </c:multiLvlStrRef>
          </c:cat>
          <c:val>
            <c:numRef>
              <c:f>cve!$B$4:$J$4</c:f>
              <c:numCache>
                <c:formatCode>General</c:formatCode>
                <c:ptCount val="9"/>
                <c:pt idx="0">
                  <c:v>1</c:v>
                </c:pt>
                <c:pt idx="1">
                  <c:v>0.21428571428571427</c:v>
                </c:pt>
                <c:pt idx="2">
                  <c:v>0.6</c:v>
                </c:pt>
                <c:pt idx="3">
                  <c:v>0.5714285714285714</c:v>
                </c:pt>
                <c:pt idx="4">
                  <c:v>0.14285714285714285</c:v>
                </c:pt>
                <c:pt idx="5">
                  <c:v>0.5</c:v>
                </c:pt>
                <c:pt idx="6">
                  <c:v>0.42857142857142855</c:v>
                </c:pt>
                <c:pt idx="7">
                  <c:v>0.13333333333333333</c:v>
                </c:pt>
                <c:pt idx="8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7-A940-9A54-67E41A1B97E9}"/>
            </c:ext>
          </c:extLst>
        </c:ser>
        <c:ser>
          <c:idx val="2"/>
          <c:order val="2"/>
          <c:tx>
            <c:strRef>
              <c:f>cve!$A$5</c:f>
              <c:strCache>
                <c:ptCount val="1"/>
                <c:pt idx="0">
                  <c:v>Fla</c:v>
                </c:pt>
              </c:strCache>
            </c:strRef>
          </c:tx>
          <c:spPr>
            <a:pattFill prst="dkHorz">
              <a:fgClr>
                <a:srgbClr val="009E73"/>
              </a:fgClr>
              <a:bgClr>
                <a:schemeClr val="bg1"/>
              </a:bgClr>
            </a:pattFill>
            <a:ln>
              <a:solidFill>
                <a:srgbClr val="009E73"/>
              </a:solidFill>
            </a:ln>
            <a:effectLst/>
          </c:spPr>
          <c:invertIfNegative val="0"/>
          <c:cat>
            <c:multiLvlStrRef>
              <c:f>cve!$B$1:$J$2</c:f>
              <c:multiLvlStrCache>
                <c:ptCount val="9"/>
                <c:lvl>
                  <c:pt idx="0">
                    <c:v>VulSeeker</c:v>
                  </c:pt>
                  <c:pt idx="1">
                    <c:v>Asm2Vec</c:v>
                  </c:pt>
                  <c:pt idx="2">
                    <c:v>Safe</c:v>
                  </c:pt>
                  <c:pt idx="3">
                    <c:v>VulSeeker</c:v>
                  </c:pt>
                  <c:pt idx="4">
                    <c:v>Asm2Vec</c:v>
                  </c:pt>
                  <c:pt idx="5">
                    <c:v>Safe</c:v>
                  </c:pt>
                  <c:pt idx="6">
                    <c:v>VulSeeker</c:v>
                  </c:pt>
                  <c:pt idx="7">
                    <c:v>Asm2Vec</c:v>
                  </c:pt>
                  <c:pt idx="8">
                    <c:v>Safe</c:v>
                  </c:pt>
                </c:lvl>
                <c:lvl>
                  <c:pt idx="0">
                    <c:v>Escape@1</c:v>
                  </c:pt>
                  <c:pt idx="3">
                    <c:v>Escape@10</c:v>
                  </c:pt>
                  <c:pt idx="6">
                    <c:v>Escape@50</c:v>
                  </c:pt>
                </c:lvl>
              </c:multiLvlStrCache>
            </c:multiLvlStrRef>
          </c:cat>
          <c:val>
            <c:numRef>
              <c:f>cve!$B$5:$J$5</c:f>
              <c:numCache>
                <c:formatCode>General</c:formatCode>
                <c:ptCount val="9"/>
                <c:pt idx="0">
                  <c:v>0.9285714285714286</c:v>
                </c:pt>
                <c:pt idx="1">
                  <c:v>0.2857142857142857</c:v>
                </c:pt>
                <c:pt idx="2">
                  <c:v>0.8</c:v>
                </c:pt>
                <c:pt idx="3">
                  <c:v>0.7142857142857143</c:v>
                </c:pt>
                <c:pt idx="4">
                  <c:v>0.2857142857142857</c:v>
                </c:pt>
                <c:pt idx="5">
                  <c:v>0.7142857142857143</c:v>
                </c:pt>
                <c:pt idx="6">
                  <c:v>0.5714285714285714</c:v>
                </c:pt>
                <c:pt idx="7">
                  <c:v>0.13333333333333333</c:v>
                </c:pt>
                <c:pt idx="8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7-A940-9A54-67E41A1B97E9}"/>
            </c:ext>
          </c:extLst>
        </c:ser>
        <c:ser>
          <c:idx val="3"/>
          <c:order val="3"/>
          <c:tx>
            <c:strRef>
              <c:f>cve!$A$6</c:f>
              <c:strCache>
                <c:ptCount val="1"/>
                <c:pt idx="0">
                  <c:v>FuFi.sep</c:v>
                </c:pt>
              </c:strCache>
            </c:strRef>
          </c:tx>
          <c:spPr>
            <a:pattFill prst="smGrid">
              <a:fgClr>
                <a:srgbClr val="56B4E9"/>
              </a:fgClr>
              <a:bgClr>
                <a:schemeClr val="bg1"/>
              </a:bgClr>
            </a:pattFill>
            <a:ln>
              <a:solidFill>
                <a:srgbClr val="56B4E9"/>
              </a:solidFill>
            </a:ln>
            <a:effectLst/>
          </c:spPr>
          <c:invertIfNegative val="0"/>
          <c:cat>
            <c:multiLvlStrRef>
              <c:f>cve!$B$1:$J$2</c:f>
              <c:multiLvlStrCache>
                <c:ptCount val="9"/>
                <c:lvl>
                  <c:pt idx="0">
                    <c:v>VulSeeker</c:v>
                  </c:pt>
                  <c:pt idx="1">
                    <c:v>Asm2Vec</c:v>
                  </c:pt>
                  <c:pt idx="2">
                    <c:v>Safe</c:v>
                  </c:pt>
                  <c:pt idx="3">
                    <c:v>VulSeeker</c:v>
                  </c:pt>
                  <c:pt idx="4">
                    <c:v>Asm2Vec</c:v>
                  </c:pt>
                  <c:pt idx="5">
                    <c:v>Safe</c:v>
                  </c:pt>
                  <c:pt idx="6">
                    <c:v>VulSeeker</c:v>
                  </c:pt>
                  <c:pt idx="7">
                    <c:v>Asm2Vec</c:v>
                  </c:pt>
                  <c:pt idx="8">
                    <c:v>Safe</c:v>
                  </c:pt>
                </c:lvl>
                <c:lvl>
                  <c:pt idx="0">
                    <c:v>Escape@1</c:v>
                  </c:pt>
                  <c:pt idx="3">
                    <c:v>Escape@10</c:v>
                  </c:pt>
                  <c:pt idx="6">
                    <c:v>Escape@50</c:v>
                  </c:pt>
                </c:lvl>
              </c:multiLvlStrCache>
            </c:multiLvlStrRef>
          </c:cat>
          <c:val>
            <c:numRef>
              <c:f>cve!$B$6:$J$6</c:f>
              <c:numCache>
                <c:formatCode>General</c:formatCode>
                <c:ptCount val="9"/>
                <c:pt idx="0">
                  <c:v>0.9285714285714286</c:v>
                </c:pt>
                <c:pt idx="1">
                  <c:v>0.9285714285714286</c:v>
                </c:pt>
                <c:pt idx="2">
                  <c:v>0.9285714285714286</c:v>
                </c:pt>
                <c:pt idx="3">
                  <c:v>0.8571428571428571</c:v>
                </c:pt>
                <c:pt idx="4">
                  <c:v>0.7142857142857143</c:v>
                </c:pt>
                <c:pt idx="5">
                  <c:v>0.7857142857142857</c:v>
                </c:pt>
                <c:pt idx="6">
                  <c:v>0.5714285714285714</c:v>
                </c:pt>
                <c:pt idx="7">
                  <c:v>0.7142857142857143</c:v>
                </c:pt>
                <c:pt idx="8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7-A940-9A54-67E41A1B97E9}"/>
            </c:ext>
          </c:extLst>
        </c:ser>
        <c:ser>
          <c:idx val="4"/>
          <c:order val="4"/>
          <c:tx>
            <c:strRef>
              <c:f>cve!$A$7</c:f>
              <c:strCache>
                <c:ptCount val="1"/>
                <c:pt idx="0">
                  <c:v>FuFi.ori</c:v>
                </c:pt>
              </c:strCache>
            </c:strRef>
          </c:tx>
          <c:spPr>
            <a:pattFill prst="trellis">
              <a:fgClr>
                <a:srgbClr val="0072B2"/>
              </a:fgClr>
              <a:bgClr>
                <a:schemeClr val="bg1"/>
              </a:bgClr>
            </a:pattFill>
            <a:ln>
              <a:solidFill>
                <a:srgbClr val="0072B2"/>
              </a:solidFill>
            </a:ln>
            <a:effectLst/>
          </c:spPr>
          <c:invertIfNegative val="0"/>
          <c:cat>
            <c:multiLvlStrRef>
              <c:f>cve!$B$1:$J$2</c:f>
              <c:multiLvlStrCache>
                <c:ptCount val="9"/>
                <c:lvl>
                  <c:pt idx="0">
                    <c:v>VulSeeker</c:v>
                  </c:pt>
                  <c:pt idx="1">
                    <c:v>Asm2Vec</c:v>
                  </c:pt>
                  <c:pt idx="2">
                    <c:v>Safe</c:v>
                  </c:pt>
                  <c:pt idx="3">
                    <c:v>VulSeeker</c:v>
                  </c:pt>
                  <c:pt idx="4">
                    <c:v>Asm2Vec</c:v>
                  </c:pt>
                  <c:pt idx="5">
                    <c:v>Safe</c:v>
                  </c:pt>
                  <c:pt idx="6">
                    <c:v>VulSeeker</c:v>
                  </c:pt>
                  <c:pt idx="7">
                    <c:v>Asm2Vec</c:v>
                  </c:pt>
                  <c:pt idx="8">
                    <c:v>Safe</c:v>
                  </c:pt>
                </c:lvl>
                <c:lvl>
                  <c:pt idx="0">
                    <c:v>Escape@1</c:v>
                  </c:pt>
                  <c:pt idx="3">
                    <c:v>Escape@10</c:v>
                  </c:pt>
                  <c:pt idx="6">
                    <c:v>Escape@50</c:v>
                  </c:pt>
                </c:lvl>
              </c:multiLvlStrCache>
            </c:multiLvlStrRef>
          </c:cat>
          <c:val>
            <c:numRef>
              <c:f>cve!$B$7:$J$7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0.8571428571428571</c:v>
                </c:pt>
                <c:pt idx="3">
                  <c:v>0.9285714285714286</c:v>
                </c:pt>
                <c:pt idx="4">
                  <c:v>0.42857142857142855</c:v>
                </c:pt>
                <c:pt idx="5">
                  <c:v>0.6428571428571429</c:v>
                </c:pt>
                <c:pt idx="6">
                  <c:v>0.7857142857142857</c:v>
                </c:pt>
                <c:pt idx="7">
                  <c:v>0.42857142857142855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7-A940-9A54-67E41A1B97E9}"/>
            </c:ext>
          </c:extLst>
        </c:ser>
        <c:ser>
          <c:idx val="5"/>
          <c:order val="5"/>
          <c:tx>
            <c:strRef>
              <c:f>cve!$A$8</c:f>
              <c:strCache>
                <c:ptCount val="1"/>
                <c:pt idx="0">
                  <c:v>Fufi.all</c:v>
                </c:pt>
              </c:strCache>
            </c:strRef>
          </c:tx>
          <c:spPr>
            <a:pattFill prst="smCheck">
              <a:fgClr>
                <a:srgbClr val="1E2262"/>
              </a:fgClr>
              <a:bgClr>
                <a:schemeClr val="bg1"/>
              </a:bgClr>
            </a:pattFill>
            <a:ln>
              <a:solidFill>
                <a:srgbClr val="1E2262"/>
              </a:solidFill>
            </a:ln>
            <a:effectLst/>
          </c:spPr>
          <c:invertIfNegative val="0"/>
          <c:cat>
            <c:multiLvlStrRef>
              <c:f>cve!$B$1:$J$2</c:f>
              <c:multiLvlStrCache>
                <c:ptCount val="9"/>
                <c:lvl>
                  <c:pt idx="0">
                    <c:v>VulSeeker</c:v>
                  </c:pt>
                  <c:pt idx="1">
                    <c:v>Asm2Vec</c:v>
                  </c:pt>
                  <c:pt idx="2">
                    <c:v>Safe</c:v>
                  </c:pt>
                  <c:pt idx="3">
                    <c:v>VulSeeker</c:v>
                  </c:pt>
                  <c:pt idx="4">
                    <c:v>Asm2Vec</c:v>
                  </c:pt>
                  <c:pt idx="5">
                    <c:v>Safe</c:v>
                  </c:pt>
                  <c:pt idx="6">
                    <c:v>VulSeeker</c:v>
                  </c:pt>
                  <c:pt idx="7">
                    <c:v>Asm2Vec</c:v>
                  </c:pt>
                  <c:pt idx="8">
                    <c:v>Safe</c:v>
                  </c:pt>
                </c:lvl>
                <c:lvl>
                  <c:pt idx="0">
                    <c:v>Escape@1</c:v>
                  </c:pt>
                  <c:pt idx="3">
                    <c:v>Escape@10</c:v>
                  </c:pt>
                  <c:pt idx="6">
                    <c:v>Escape@50</c:v>
                  </c:pt>
                </c:lvl>
              </c:multiLvlStrCache>
            </c:multiLvlStrRef>
          </c:cat>
          <c:val>
            <c:numRef>
              <c:f>cve!$B$8:$J$8</c:f>
              <c:numCache>
                <c:formatCode>General</c:formatCode>
                <c:ptCount val="9"/>
                <c:pt idx="0">
                  <c:v>1</c:v>
                </c:pt>
                <c:pt idx="1">
                  <c:v>0.9285714285714286</c:v>
                </c:pt>
                <c:pt idx="2">
                  <c:v>1</c:v>
                </c:pt>
                <c:pt idx="3">
                  <c:v>0.8571428571428571</c:v>
                </c:pt>
                <c:pt idx="4">
                  <c:v>0.9285714285714286</c:v>
                </c:pt>
                <c:pt idx="5">
                  <c:v>1</c:v>
                </c:pt>
                <c:pt idx="6">
                  <c:v>0.5</c:v>
                </c:pt>
                <c:pt idx="7">
                  <c:v>0.8571428571428571</c:v>
                </c:pt>
                <c:pt idx="8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7-A940-9A54-67E41A1B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2121420559"/>
        <c:axId val="26762240"/>
      </c:barChart>
      <c:catAx>
        <c:axId val="21214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762240"/>
        <c:crosses val="autoZero"/>
        <c:auto val="1"/>
        <c:lblAlgn val="ctr"/>
        <c:lblOffset val="0"/>
        <c:noMultiLvlLbl val="0"/>
      </c:catAx>
      <c:valAx>
        <c:axId val="26762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escape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214205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64307167789594"/>
          <c:y val="0.86415593282053604"/>
          <c:w val="0.59065200097410508"/>
          <c:h val="0.10116198625460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10</xdr:row>
      <xdr:rowOff>101600</xdr:rowOff>
    </xdr:from>
    <xdr:to>
      <xdr:col>7</xdr:col>
      <xdr:colOff>1917700</xdr:colOff>
      <xdr:row>20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77F7DB-6EE6-0E42-B63A-44FEA16EA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18</xdr:row>
      <xdr:rowOff>266700</xdr:rowOff>
    </xdr:from>
    <xdr:to>
      <xdr:col>7</xdr:col>
      <xdr:colOff>1917700</xdr:colOff>
      <xdr:row>27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16F52F-D384-E84C-8350-2CEB24207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1358900</xdr:colOff>
      <xdr:row>18</xdr:row>
      <xdr:rowOff>120650</xdr:rowOff>
    </xdr:from>
    <xdr:ext cx="535724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7C91C0-D3F0-21F1-8F10-E739F116F933}"/>
            </a:ext>
          </a:extLst>
        </xdr:cNvPr>
        <xdr:cNvSpPr txBox="1"/>
      </xdr:nvSpPr>
      <xdr:spPr>
        <a:xfrm>
          <a:off x="3187700" y="6432550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800">
              <a:latin typeface="+mj-lt"/>
            </a:rPr>
            <a:t>111</a:t>
          </a:r>
          <a:endParaRPr lang="en-US" sz="1100">
            <a:latin typeface="+mj-lt"/>
          </a:endParaRPr>
        </a:p>
      </xdr:txBody>
    </xdr:sp>
    <xdr:clientData/>
  </xdr:oneCellAnchor>
  <xdr:oneCellAnchor>
    <xdr:from>
      <xdr:col>1</xdr:col>
      <xdr:colOff>1784350</xdr:colOff>
      <xdr:row>18</xdr:row>
      <xdr:rowOff>120650</xdr:rowOff>
    </xdr:from>
    <xdr:ext cx="535724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0B8850-EFDC-A54F-9968-D2A928D49CCA}"/>
            </a:ext>
          </a:extLst>
        </xdr:cNvPr>
        <xdr:cNvSpPr txBox="1"/>
      </xdr:nvSpPr>
      <xdr:spPr>
        <a:xfrm>
          <a:off x="3613150" y="6432550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800">
              <a:latin typeface="+mj-lt"/>
            </a:rPr>
            <a:t>131</a:t>
          </a:r>
          <a:endParaRPr lang="en-US" sz="1800">
            <a:latin typeface="+mj-lt"/>
          </a:endParaRPr>
        </a:p>
      </xdr:txBody>
    </xdr:sp>
    <xdr:clientData/>
  </xdr:oneCellAnchor>
  <xdr:oneCellAnchor>
    <xdr:from>
      <xdr:col>5</xdr:col>
      <xdr:colOff>419100</xdr:colOff>
      <xdr:row>18</xdr:row>
      <xdr:rowOff>120650</xdr:rowOff>
    </xdr:from>
    <xdr:ext cx="535724" cy="374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B94C61-E8A1-C14B-9C0E-F1AC298A2E10}"/>
            </a:ext>
          </a:extLst>
        </xdr:cNvPr>
        <xdr:cNvSpPr txBox="1"/>
      </xdr:nvSpPr>
      <xdr:spPr>
        <a:xfrm>
          <a:off x="11239500" y="6432550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800">
              <a:latin typeface="+mj-lt"/>
            </a:rPr>
            <a:t>138</a:t>
          </a:r>
          <a:endParaRPr lang="en-US" sz="1800">
            <a:latin typeface="+mj-lt"/>
          </a:endParaRPr>
        </a:p>
      </xdr:txBody>
    </xdr:sp>
    <xdr:clientData/>
  </xdr:oneCellAnchor>
  <xdr:oneCellAnchor>
    <xdr:from>
      <xdr:col>5</xdr:col>
      <xdr:colOff>831850</xdr:colOff>
      <xdr:row>18</xdr:row>
      <xdr:rowOff>120650</xdr:rowOff>
    </xdr:from>
    <xdr:ext cx="535724" cy="374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DD4805D-2F46-1F47-A4CE-6156AD4B17A0}"/>
            </a:ext>
          </a:extLst>
        </xdr:cNvPr>
        <xdr:cNvSpPr txBox="1"/>
      </xdr:nvSpPr>
      <xdr:spPr>
        <a:xfrm>
          <a:off x="11652250" y="6432550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800">
              <a:latin typeface="+mj-lt"/>
            </a:rPr>
            <a:t>160</a:t>
          </a:r>
          <a:endParaRPr lang="en-US" sz="1800">
            <a:latin typeface="+mj-lt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54</xdr:row>
      <xdr:rowOff>12700</xdr:rowOff>
    </xdr:from>
    <xdr:to>
      <xdr:col>8</xdr:col>
      <xdr:colOff>2730500</xdr:colOff>
      <xdr:row>69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B0BA5-5C46-2249-8CAE-028EA99A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</xdr:row>
      <xdr:rowOff>330200</xdr:rowOff>
    </xdr:from>
    <xdr:to>
      <xdr:col>12</xdr:col>
      <xdr:colOff>1308100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138CD-4DFE-7504-D0BD-159FEAB5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0</xdr:rowOff>
    </xdr:from>
    <xdr:to>
      <xdr:col>26</xdr:col>
      <xdr:colOff>457200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53212-1825-C044-8A42-DD56D551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nk@50" TargetMode="External"/><Relationship Id="rId2" Type="http://schemas.openxmlformats.org/officeDocument/2006/relationships/hyperlink" Target="mailto:Rank@10" TargetMode="External"/><Relationship Id="rId1" Type="http://schemas.openxmlformats.org/officeDocument/2006/relationships/hyperlink" Target="mailto:Rank@50" TargetMode="External"/><Relationship Id="rId4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workbookViewId="0">
      <selection activeCell="M7" sqref="M7"/>
    </sheetView>
  </sheetViews>
  <sheetFormatPr baseColWidth="10" defaultRowHeight="15"/>
  <cols>
    <col min="1" max="1" width="22" customWidth="1"/>
    <col min="2" max="2" width="20" customWidth="1"/>
    <col min="3" max="3" width="14" customWidth="1"/>
    <col min="4" max="4" width="25" customWidth="1"/>
    <col min="5" max="5" width="31" customWidth="1"/>
    <col min="6" max="8" width="41" customWidth="1"/>
    <col min="9" max="10" width="29" customWidth="1"/>
    <col min="11" max="13" width="27" customWidth="1"/>
    <col min="14" max="14" width="22" customWidth="1"/>
    <col min="15" max="15" width="33" customWidth="1"/>
    <col min="16" max="16" width="11" customWidth="1"/>
  </cols>
  <sheetData>
    <row r="1" spans="1:16" ht="45.75" customHeight="1">
      <c r="A1" s="1" t="s">
        <v>9</v>
      </c>
      <c r="B1" s="1" t="s">
        <v>55</v>
      </c>
      <c r="C1" s="1" t="s">
        <v>56</v>
      </c>
      <c r="D1" s="1" t="s">
        <v>57</v>
      </c>
      <c r="E1" s="1" t="s">
        <v>58</v>
      </c>
      <c r="F1" s="2" t="s">
        <v>59</v>
      </c>
      <c r="G1" s="2" t="s">
        <v>340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2" t="s">
        <v>67</v>
      </c>
      <c r="P1" s="3"/>
    </row>
    <row r="2" spans="1:16" ht="26">
      <c r="A2" s="4" t="s">
        <v>28</v>
      </c>
      <c r="B2" s="5">
        <v>553642</v>
      </c>
      <c r="C2" s="5" t="s">
        <v>69</v>
      </c>
      <c r="D2" s="5">
        <v>130</v>
      </c>
      <c r="E2" s="5">
        <v>165</v>
      </c>
      <c r="F2" s="6">
        <v>164</v>
      </c>
      <c r="G2" s="6"/>
      <c r="H2" s="6">
        <v>145</v>
      </c>
      <c r="I2" s="7">
        <v>174</v>
      </c>
      <c r="J2" s="7">
        <v>163</v>
      </c>
      <c r="K2" s="8">
        <v>189</v>
      </c>
      <c r="L2" s="8">
        <v>128</v>
      </c>
      <c r="M2" s="8">
        <v>129</v>
      </c>
      <c r="N2" s="8">
        <v>594</v>
      </c>
      <c r="O2" s="8">
        <v>255</v>
      </c>
      <c r="P2" s="10"/>
    </row>
    <row r="3" spans="1:16" ht="26">
      <c r="A3" s="11" t="s">
        <v>17</v>
      </c>
      <c r="B3" s="8">
        <v>521045</v>
      </c>
      <c r="C3" s="8" t="s">
        <v>70</v>
      </c>
      <c r="D3" s="8">
        <v>190</v>
      </c>
      <c r="E3" s="8">
        <v>200</v>
      </c>
      <c r="F3" s="12">
        <v>203</v>
      </c>
      <c r="G3" s="12"/>
      <c r="H3" s="12">
        <v>201</v>
      </c>
      <c r="I3" s="7">
        <v>236</v>
      </c>
      <c r="J3" s="7">
        <v>204</v>
      </c>
      <c r="K3" s="8">
        <v>245</v>
      </c>
      <c r="L3" s="8">
        <v>193</v>
      </c>
      <c r="M3" s="8">
        <v>182</v>
      </c>
      <c r="N3" s="8">
        <v>889</v>
      </c>
      <c r="O3" s="8">
        <v>325</v>
      </c>
      <c r="P3" s="10"/>
    </row>
    <row r="4" spans="1:16" ht="26">
      <c r="A4" s="11" t="s">
        <v>20</v>
      </c>
      <c r="B4" s="8">
        <v>197841</v>
      </c>
      <c r="C4" s="8" t="s">
        <v>69</v>
      </c>
      <c r="D4" s="8">
        <v>180</v>
      </c>
      <c r="E4" s="8">
        <v>191</v>
      </c>
      <c r="F4" s="12">
        <v>191</v>
      </c>
      <c r="G4" s="12"/>
      <c r="H4" s="12">
        <v>186</v>
      </c>
      <c r="I4" s="7">
        <v>187</v>
      </c>
      <c r="J4" s="7">
        <v>191</v>
      </c>
      <c r="K4" s="8">
        <v>189</v>
      </c>
      <c r="L4" s="8">
        <v>181</v>
      </c>
      <c r="M4" s="8">
        <v>182</v>
      </c>
      <c r="N4" s="8">
        <v>728</v>
      </c>
      <c r="O4" s="8">
        <v>224</v>
      </c>
      <c r="P4" s="10"/>
    </row>
    <row r="5" spans="1:16" ht="26">
      <c r="A5" s="11" t="s">
        <v>19</v>
      </c>
      <c r="B5" s="8">
        <v>197215</v>
      </c>
      <c r="C5" s="8" t="s">
        <v>70</v>
      </c>
      <c r="D5" s="8">
        <v>298</v>
      </c>
      <c r="E5" s="8">
        <v>317</v>
      </c>
      <c r="F5" s="12">
        <v>316</v>
      </c>
      <c r="G5" s="12"/>
      <c r="H5" s="12">
        <v>326</v>
      </c>
      <c r="I5" s="7">
        <v>345</v>
      </c>
      <c r="J5" s="7">
        <v>319</v>
      </c>
      <c r="K5" s="8">
        <v>379</v>
      </c>
      <c r="L5" s="8">
        <v>305</v>
      </c>
      <c r="M5" s="8">
        <v>303</v>
      </c>
      <c r="N5" s="8">
        <v>2113</v>
      </c>
      <c r="O5" s="8">
        <v>446</v>
      </c>
      <c r="P5" s="10"/>
    </row>
    <row r="6" spans="1:16" ht="26">
      <c r="A6" s="11" t="s">
        <v>16</v>
      </c>
      <c r="B6" s="8">
        <v>157173</v>
      </c>
      <c r="C6" s="8" t="s">
        <v>70</v>
      </c>
      <c r="D6" s="8">
        <v>222</v>
      </c>
      <c r="E6" s="8">
        <v>227</v>
      </c>
      <c r="F6" s="12">
        <v>228</v>
      </c>
      <c r="G6" s="12">
        <v>215</v>
      </c>
      <c r="H6" s="12">
        <v>239</v>
      </c>
      <c r="I6" s="7">
        <v>253</v>
      </c>
      <c r="J6" s="7">
        <v>274</v>
      </c>
      <c r="K6" s="8">
        <v>331</v>
      </c>
      <c r="L6" s="8">
        <v>229</v>
      </c>
      <c r="M6" s="8">
        <v>202</v>
      </c>
      <c r="N6" s="8">
        <v>1968</v>
      </c>
      <c r="O6" s="8">
        <v>278</v>
      </c>
      <c r="P6" s="10"/>
    </row>
    <row r="7" spans="1:16" ht="26">
      <c r="A7" s="11" t="s">
        <v>22</v>
      </c>
      <c r="B7" s="8">
        <v>155170</v>
      </c>
      <c r="C7" s="8" t="s">
        <v>69</v>
      </c>
      <c r="D7" s="8">
        <v>83.9</v>
      </c>
      <c r="E7" s="8">
        <v>98.4</v>
      </c>
      <c r="F7" s="12">
        <v>98.3</v>
      </c>
      <c r="G7" s="12"/>
      <c r="H7" s="12">
        <v>109</v>
      </c>
      <c r="I7" s="7">
        <v>110</v>
      </c>
      <c r="J7" s="7">
        <v>108</v>
      </c>
      <c r="K7" s="8">
        <v>139</v>
      </c>
      <c r="L7" s="8">
        <v>85.4</v>
      </c>
      <c r="M7" s="8">
        <v>90.8</v>
      </c>
      <c r="N7" s="8">
        <v>386</v>
      </c>
      <c r="O7" s="8">
        <v>102</v>
      </c>
      <c r="P7" s="10"/>
    </row>
    <row r="8" spans="1:16" ht="26">
      <c r="A8" s="11" t="s">
        <v>25</v>
      </c>
      <c r="B8" s="8">
        <v>51585</v>
      </c>
      <c r="C8" s="8" t="s">
        <v>70</v>
      </c>
      <c r="D8" s="8">
        <v>319</v>
      </c>
      <c r="E8" s="8">
        <v>315</v>
      </c>
      <c r="F8" s="12">
        <v>310</v>
      </c>
      <c r="G8" s="12"/>
      <c r="H8" s="12">
        <v>358</v>
      </c>
      <c r="I8" s="7">
        <v>320</v>
      </c>
      <c r="J8" s="7">
        <v>329</v>
      </c>
      <c r="K8" s="8">
        <v>352</v>
      </c>
      <c r="L8" s="8">
        <v>312</v>
      </c>
      <c r="M8" s="8">
        <v>324</v>
      </c>
      <c r="N8" s="8">
        <v>1254</v>
      </c>
      <c r="O8" s="8">
        <v>349</v>
      </c>
      <c r="P8" s="10"/>
    </row>
    <row r="9" spans="1:16" ht="26">
      <c r="A9" s="11" t="s">
        <v>26</v>
      </c>
      <c r="B9" s="8">
        <v>47910</v>
      </c>
      <c r="C9" s="8" t="s">
        <v>69</v>
      </c>
      <c r="D9" s="8">
        <v>213</v>
      </c>
      <c r="E9" s="8">
        <v>232</v>
      </c>
      <c r="F9" s="12">
        <v>238</v>
      </c>
      <c r="G9" s="12"/>
      <c r="H9" s="12">
        <v>226</v>
      </c>
      <c r="I9" s="7">
        <v>249</v>
      </c>
      <c r="J9" s="7">
        <v>228</v>
      </c>
      <c r="K9" s="8">
        <v>262</v>
      </c>
      <c r="L9" s="8">
        <v>212</v>
      </c>
      <c r="M9" s="8">
        <v>211</v>
      </c>
      <c r="N9" s="8">
        <v>401</v>
      </c>
      <c r="O9" s="8">
        <v>224</v>
      </c>
      <c r="P9" s="10"/>
    </row>
    <row r="10" spans="1:16" ht="26">
      <c r="A10" s="11" t="s">
        <v>21</v>
      </c>
      <c r="B10" s="8">
        <v>41435</v>
      </c>
      <c r="C10" s="8" t="s">
        <v>69</v>
      </c>
      <c r="D10" s="8">
        <v>160</v>
      </c>
      <c r="E10" s="8">
        <v>158</v>
      </c>
      <c r="F10" s="12">
        <v>161</v>
      </c>
      <c r="G10" s="12"/>
      <c r="H10" s="13">
        <v>162</v>
      </c>
      <c r="I10" s="14">
        <v>160</v>
      </c>
      <c r="J10" s="14">
        <v>157</v>
      </c>
      <c r="K10" s="8">
        <v>163</v>
      </c>
      <c r="L10" s="8">
        <v>160</v>
      </c>
      <c r="M10" s="8">
        <v>161</v>
      </c>
      <c r="N10" s="8">
        <v>392</v>
      </c>
      <c r="O10" s="8">
        <v>194</v>
      </c>
      <c r="P10" s="15"/>
    </row>
    <row r="11" spans="1:16" ht="26">
      <c r="A11" s="11" t="s">
        <v>23</v>
      </c>
      <c r="B11" s="8">
        <v>35999</v>
      </c>
      <c r="C11" s="8" t="s">
        <v>70</v>
      </c>
      <c r="D11" s="8">
        <v>241</v>
      </c>
      <c r="E11" s="8">
        <v>233</v>
      </c>
      <c r="F11" s="12">
        <v>233</v>
      </c>
      <c r="G11" s="12">
        <v>232</v>
      </c>
      <c r="H11" s="12">
        <v>234</v>
      </c>
      <c r="I11" s="7">
        <v>232</v>
      </c>
      <c r="J11" s="7">
        <v>233</v>
      </c>
      <c r="K11" s="8">
        <v>238</v>
      </c>
      <c r="L11" s="8">
        <v>240</v>
      </c>
      <c r="M11" s="8">
        <v>301</v>
      </c>
      <c r="N11" s="8">
        <v>2042</v>
      </c>
      <c r="O11" s="8">
        <v>236</v>
      </c>
      <c r="P11" s="10"/>
    </row>
    <row r="12" spans="1:16" ht="26">
      <c r="A12" s="11" t="s">
        <v>27</v>
      </c>
      <c r="B12" s="8">
        <v>25097</v>
      </c>
      <c r="C12" s="8" t="s">
        <v>70</v>
      </c>
      <c r="D12" s="8">
        <v>366</v>
      </c>
      <c r="E12" s="8">
        <v>373</v>
      </c>
      <c r="F12" s="12">
        <v>369</v>
      </c>
      <c r="G12" s="12"/>
      <c r="H12" s="12">
        <v>363</v>
      </c>
      <c r="I12" s="7">
        <v>380</v>
      </c>
      <c r="J12" s="7">
        <v>365</v>
      </c>
      <c r="K12" s="8">
        <v>379</v>
      </c>
      <c r="L12" s="8">
        <v>370</v>
      </c>
      <c r="M12" s="8">
        <v>359</v>
      </c>
      <c r="N12" s="8">
        <v>1350</v>
      </c>
      <c r="O12" s="8">
        <v>384</v>
      </c>
      <c r="P12" s="10"/>
    </row>
    <row r="13" spans="1:16" ht="26">
      <c r="A13" s="11" t="s">
        <v>18</v>
      </c>
      <c r="B13" s="8">
        <v>15049</v>
      </c>
      <c r="C13" s="8" t="s">
        <v>70</v>
      </c>
      <c r="D13" s="8">
        <v>399</v>
      </c>
      <c r="E13" s="8">
        <v>401</v>
      </c>
      <c r="F13" s="12">
        <v>406</v>
      </c>
      <c r="G13" s="12"/>
      <c r="H13" s="13">
        <v>414</v>
      </c>
      <c r="I13" s="14">
        <v>420</v>
      </c>
      <c r="J13" s="14">
        <v>397</v>
      </c>
      <c r="K13" s="8">
        <v>403</v>
      </c>
      <c r="L13" s="8">
        <v>406</v>
      </c>
      <c r="M13" s="8">
        <v>404</v>
      </c>
      <c r="N13" s="8">
        <v>573</v>
      </c>
      <c r="O13" s="8">
        <v>399</v>
      </c>
      <c r="P13" s="16"/>
    </row>
    <row r="14" spans="1:16" ht="26">
      <c r="A14" s="17" t="s">
        <v>24</v>
      </c>
      <c r="B14" s="18">
        <v>13854</v>
      </c>
      <c r="C14" s="18" t="s">
        <v>70</v>
      </c>
      <c r="D14" s="18">
        <v>320</v>
      </c>
      <c r="E14" s="18">
        <v>339</v>
      </c>
      <c r="F14" s="19">
        <v>339</v>
      </c>
      <c r="G14" s="19"/>
      <c r="H14" s="19">
        <v>338</v>
      </c>
      <c r="I14" s="7">
        <v>362</v>
      </c>
      <c r="J14" s="7">
        <v>341</v>
      </c>
      <c r="K14" s="8">
        <v>380</v>
      </c>
      <c r="L14" s="8">
        <v>337</v>
      </c>
      <c r="M14" s="8">
        <v>315</v>
      </c>
      <c r="N14" s="8">
        <v>2115</v>
      </c>
      <c r="O14" s="8">
        <v>363</v>
      </c>
      <c r="P14" s="10"/>
    </row>
    <row r="15" spans="1:16" ht="27">
      <c r="A15" s="20" t="s">
        <v>0</v>
      </c>
      <c r="B15" s="21">
        <v>8300</v>
      </c>
      <c r="C15" s="9" t="s">
        <v>70</v>
      </c>
      <c r="D15" s="9">
        <v>356</v>
      </c>
      <c r="E15" s="9">
        <v>351</v>
      </c>
      <c r="F15" s="9">
        <v>362</v>
      </c>
      <c r="G15" s="9"/>
      <c r="H15" s="9">
        <v>379</v>
      </c>
      <c r="I15" s="8">
        <v>356</v>
      </c>
      <c r="J15" s="8">
        <v>361</v>
      </c>
      <c r="K15" s="8">
        <v>368</v>
      </c>
      <c r="L15" s="8">
        <v>392</v>
      </c>
      <c r="M15" s="8">
        <v>384</v>
      </c>
      <c r="N15" s="8">
        <v>1715</v>
      </c>
      <c r="O15" s="8">
        <v>373</v>
      </c>
      <c r="P15" s="10"/>
    </row>
    <row r="16" spans="1:16" ht="26">
      <c r="A16" s="22" t="s">
        <v>1</v>
      </c>
      <c r="B16" s="8">
        <v>5849</v>
      </c>
      <c r="C16" s="8" t="s">
        <v>69</v>
      </c>
      <c r="D16" s="8">
        <v>265</v>
      </c>
      <c r="E16" s="8">
        <v>267</v>
      </c>
      <c r="F16" s="8">
        <v>266</v>
      </c>
      <c r="G16" s="8"/>
      <c r="H16" s="8">
        <v>285</v>
      </c>
      <c r="I16" s="8">
        <v>271</v>
      </c>
      <c r="J16" s="8">
        <v>270</v>
      </c>
      <c r="K16" s="8">
        <v>289</v>
      </c>
      <c r="L16" s="8">
        <v>299</v>
      </c>
      <c r="M16" s="8">
        <v>262</v>
      </c>
      <c r="N16" s="8">
        <v>856</v>
      </c>
      <c r="O16" s="8">
        <v>517</v>
      </c>
      <c r="P16" s="16"/>
    </row>
    <row r="17" spans="1:16" ht="26">
      <c r="A17" s="22" t="s">
        <v>2</v>
      </c>
      <c r="B17" s="8">
        <v>5322</v>
      </c>
      <c r="C17" s="8" t="s">
        <v>69</v>
      </c>
      <c r="D17" s="8">
        <v>238</v>
      </c>
      <c r="E17" s="8">
        <v>242</v>
      </c>
      <c r="F17" s="8">
        <v>246</v>
      </c>
      <c r="G17" s="8"/>
      <c r="H17" s="8">
        <v>240</v>
      </c>
      <c r="I17" s="8">
        <v>242</v>
      </c>
      <c r="J17" s="8">
        <v>240</v>
      </c>
      <c r="K17" s="8">
        <v>240</v>
      </c>
      <c r="L17" s="8">
        <v>240</v>
      </c>
      <c r="M17" s="8">
        <v>245</v>
      </c>
      <c r="N17" s="8">
        <v>801</v>
      </c>
      <c r="O17" s="8">
        <v>308</v>
      </c>
      <c r="P17" s="10"/>
    </row>
    <row r="18" spans="1:16" ht="26">
      <c r="A18" s="22" t="s">
        <v>3</v>
      </c>
      <c r="B18" s="8">
        <v>4367</v>
      </c>
      <c r="C18" s="8" t="s">
        <v>70</v>
      </c>
      <c r="D18" s="8">
        <v>212</v>
      </c>
      <c r="E18" s="8">
        <v>211</v>
      </c>
      <c r="F18" s="8">
        <v>214</v>
      </c>
      <c r="G18" s="8">
        <v>223</v>
      </c>
      <c r="H18" s="8">
        <v>216</v>
      </c>
      <c r="I18" s="8">
        <v>222</v>
      </c>
      <c r="J18" s="8">
        <v>206</v>
      </c>
      <c r="K18" s="8">
        <v>211</v>
      </c>
      <c r="L18" s="8">
        <v>234</v>
      </c>
      <c r="M18" s="8">
        <v>253</v>
      </c>
      <c r="N18" s="8">
        <v>1132</v>
      </c>
      <c r="O18" s="8">
        <v>215</v>
      </c>
      <c r="P18" s="16"/>
    </row>
    <row r="19" spans="1:16" ht="26">
      <c r="A19" s="22" t="s">
        <v>4</v>
      </c>
      <c r="B19" s="8">
        <v>2692</v>
      </c>
      <c r="C19" s="8" t="s">
        <v>70</v>
      </c>
      <c r="D19" s="8">
        <v>214</v>
      </c>
      <c r="E19" s="8">
        <v>212</v>
      </c>
      <c r="F19" s="8">
        <v>214</v>
      </c>
      <c r="G19" s="8"/>
      <c r="H19" s="8">
        <v>217</v>
      </c>
      <c r="I19" s="8">
        <v>215</v>
      </c>
      <c r="J19" s="8">
        <v>210</v>
      </c>
      <c r="K19" s="8">
        <v>213</v>
      </c>
      <c r="L19" s="8">
        <v>228</v>
      </c>
      <c r="M19" s="8">
        <v>206</v>
      </c>
      <c r="N19" s="8">
        <v>471</v>
      </c>
      <c r="O19" s="8">
        <v>225</v>
      </c>
      <c r="P19" s="10"/>
    </row>
    <row r="20" spans="1:16" ht="26">
      <c r="A20" s="22" t="s">
        <v>5</v>
      </c>
      <c r="B20" s="8">
        <v>1162</v>
      </c>
      <c r="C20" s="8" t="s">
        <v>70</v>
      </c>
      <c r="D20" s="8">
        <v>207</v>
      </c>
      <c r="E20" s="8">
        <v>197</v>
      </c>
      <c r="F20" s="8">
        <v>199</v>
      </c>
      <c r="G20" s="8"/>
      <c r="H20" s="8">
        <v>197</v>
      </c>
      <c r="I20" s="8">
        <v>198</v>
      </c>
      <c r="J20" s="8">
        <v>198</v>
      </c>
      <c r="K20" s="8">
        <v>197</v>
      </c>
      <c r="L20" s="8">
        <v>373</v>
      </c>
      <c r="M20" s="8">
        <v>253</v>
      </c>
      <c r="N20" s="8">
        <v>281</v>
      </c>
      <c r="O20" s="8">
        <v>208</v>
      </c>
      <c r="P20" s="10"/>
    </row>
    <row r="21" spans="1:16" ht="26" hidden="1">
      <c r="A21" s="22" t="s">
        <v>71</v>
      </c>
      <c r="B21" s="8">
        <f>GEOMEAN(B15:B20)/1000</f>
        <v>3.9019631167333082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0"/>
    </row>
    <row r="22" spans="1:16" ht="26" hidden="1">
      <c r="A22" s="22" t="s">
        <v>72</v>
      </c>
      <c r="B22" s="8">
        <f>GEOMEAN(B8:B14)/1000</f>
        <v>29.466617717099719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0"/>
    </row>
    <row r="23" spans="1:16" ht="26" hidden="1">
      <c r="A23" s="22" t="s">
        <v>73</v>
      </c>
      <c r="B23" s="8">
        <f>GEOMEAN(B2:B7)/1000</f>
        <v>254.93200861970971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10"/>
    </row>
    <row r="24" spans="1:16" ht="26" hidden="1">
      <c r="A24" s="22" t="s">
        <v>74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0"/>
    </row>
    <row r="25" spans="1:16" ht="26" hidden="1">
      <c r="A25" s="22" t="s">
        <v>75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0"/>
    </row>
    <row r="26" spans="1:16" ht="26" hidden="1">
      <c r="A26" s="22" t="s">
        <v>76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10"/>
    </row>
    <row r="27" spans="1:16" ht="26">
      <c r="A27" s="22" t="s">
        <v>54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0"/>
    </row>
    <row r="28" spans="1:16" ht="16">
      <c r="A28" s="24"/>
      <c r="B28" s="25"/>
      <c r="C28" s="25"/>
      <c r="D28" s="25"/>
      <c r="E28" s="25"/>
      <c r="F28" s="25"/>
      <c r="G28" s="81"/>
      <c r="H28" s="25"/>
      <c r="I28" s="25"/>
      <c r="J28" s="25"/>
      <c r="K28" s="25"/>
      <c r="L28" s="25"/>
      <c r="M28" s="25"/>
      <c r="N28" s="25"/>
      <c r="O28" s="26"/>
      <c r="P28" s="10"/>
    </row>
    <row r="29" spans="1:16" ht="16">
      <c r="A29" s="24"/>
      <c r="B29" s="25"/>
      <c r="C29" s="25"/>
      <c r="D29" s="25"/>
      <c r="E29" s="25"/>
      <c r="F29" s="25"/>
      <c r="G29" s="81"/>
      <c r="H29" s="25"/>
      <c r="I29" s="25"/>
      <c r="J29" s="25"/>
      <c r="K29" s="25"/>
      <c r="L29" s="25"/>
      <c r="M29" s="25"/>
      <c r="N29" s="25"/>
      <c r="O29" s="26"/>
      <c r="P29" s="10"/>
    </row>
    <row r="30" spans="1:16" ht="16">
      <c r="A30" s="24"/>
      <c r="B30" s="25"/>
      <c r="C30" s="25"/>
      <c r="D30" s="25"/>
      <c r="E30" s="25"/>
      <c r="F30" s="25"/>
      <c r="G30" s="81"/>
      <c r="H30" s="25"/>
      <c r="I30" s="25"/>
      <c r="J30" s="25"/>
      <c r="K30" s="25"/>
      <c r="L30" s="25"/>
      <c r="M30" s="25"/>
      <c r="N30" s="25"/>
      <c r="O30" s="26"/>
      <c r="P30" s="10"/>
    </row>
    <row r="31" spans="1:16" ht="16">
      <c r="A31" s="24"/>
      <c r="B31" s="25"/>
      <c r="C31" s="25"/>
      <c r="D31" s="25"/>
      <c r="E31" s="25"/>
      <c r="F31" s="25"/>
      <c r="G31" s="81"/>
      <c r="H31" s="25"/>
      <c r="I31" s="25"/>
      <c r="J31" s="25"/>
      <c r="K31" s="25"/>
      <c r="L31" s="25"/>
      <c r="M31" s="25"/>
      <c r="N31" s="25"/>
      <c r="O31" s="26"/>
      <c r="P31" s="10"/>
    </row>
    <row r="32" spans="1:16" ht="16">
      <c r="A32" s="24"/>
      <c r="B32" s="25"/>
      <c r="C32" s="25"/>
      <c r="D32" s="25"/>
      <c r="E32" s="25"/>
      <c r="F32" s="25"/>
      <c r="G32" s="81"/>
      <c r="H32" s="25"/>
      <c r="I32" s="25"/>
      <c r="J32" s="25"/>
      <c r="K32" s="25"/>
      <c r="L32" s="25"/>
      <c r="M32" s="25"/>
      <c r="N32" s="25"/>
      <c r="O32" s="26"/>
      <c r="P32" s="10"/>
    </row>
    <row r="33" spans="1:16" ht="16">
      <c r="A33" s="24"/>
      <c r="B33" s="25"/>
      <c r="C33" s="25"/>
      <c r="D33" s="25"/>
      <c r="E33" s="25"/>
      <c r="F33" s="25"/>
      <c r="G33" s="81"/>
      <c r="H33" s="25"/>
      <c r="I33" s="25"/>
      <c r="J33" s="25"/>
      <c r="K33" s="25"/>
      <c r="L33" s="25"/>
      <c r="M33" s="25"/>
      <c r="N33" s="25"/>
      <c r="O33" s="26"/>
      <c r="P33" s="10"/>
    </row>
    <row r="34" spans="1:16" ht="16">
      <c r="A34" s="24"/>
      <c r="B34" s="25"/>
      <c r="C34" s="25"/>
      <c r="D34" s="25"/>
      <c r="E34" s="25"/>
      <c r="F34" s="25"/>
      <c r="G34" s="81"/>
      <c r="H34" s="25"/>
      <c r="I34" s="25"/>
      <c r="J34" s="25"/>
      <c r="K34" s="25"/>
      <c r="L34" s="25"/>
      <c r="M34" s="25"/>
      <c r="N34" s="25"/>
      <c r="O34" s="26"/>
      <c r="P34" s="10"/>
    </row>
    <row r="35" spans="1:16" ht="16">
      <c r="A35" s="24"/>
      <c r="B35" s="25"/>
      <c r="C35" s="25"/>
      <c r="D35" s="25"/>
      <c r="E35" s="25"/>
      <c r="F35" s="25"/>
      <c r="G35" s="81"/>
      <c r="H35" s="25"/>
      <c r="I35" s="25"/>
      <c r="J35" s="25"/>
      <c r="K35" s="25"/>
      <c r="L35" s="25"/>
      <c r="M35" s="25"/>
      <c r="N35" s="25"/>
      <c r="O35" s="26"/>
      <c r="P35" s="10"/>
    </row>
    <row r="36" spans="1:16" ht="16">
      <c r="A36" s="24"/>
      <c r="B36" s="25"/>
      <c r="C36" s="25"/>
      <c r="D36" s="25"/>
      <c r="E36" s="25"/>
      <c r="F36" s="25"/>
      <c r="G36" s="81"/>
      <c r="H36" s="25"/>
      <c r="I36" s="25"/>
      <c r="J36" s="25"/>
      <c r="K36" s="25"/>
      <c r="L36" s="25"/>
      <c r="M36" s="25"/>
      <c r="N36" s="25"/>
      <c r="O36" s="26"/>
      <c r="P36" s="10"/>
    </row>
    <row r="37" spans="1:16" ht="16">
      <c r="A37" s="24"/>
      <c r="B37" s="25"/>
      <c r="C37" s="25"/>
      <c r="D37" s="25"/>
      <c r="E37" s="25"/>
      <c r="F37" s="25"/>
      <c r="G37" s="81"/>
      <c r="H37" s="25"/>
      <c r="I37" s="25"/>
      <c r="J37" s="25"/>
      <c r="K37" s="25"/>
      <c r="L37" s="25"/>
      <c r="M37" s="25"/>
      <c r="N37" s="25"/>
      <c r="O37" s="26"/>
      <c r="P37" s="10"/>
    </row>
    <row r="38" spans="1:16" ht="16">
      <c r="A38" s="24"/>
      <c r="B38" s="25"/>
      <c r="C38" s="25"/>
      <c r="D38" s="25"/>
      <c r="E38" s="25"/>
      <c r="F38" s="25"/>
      <c r="G38" s="81"/>
      <c r="H38" s="25"/>
      <c r="I38" s="25"/>
      <c r="J38" s="25"/>
      <c r="K38" s="25"/>
      <c r="L38" s="25"/>
      <c r="M38" s="25"/>
      <c r="N38" s="25"/>
      <c r="O38" s="26"/>
      <c r="P38" s="10"/>
    </row>
    <row r="39" spans="1:16" ht="16">
      <c r="A39" s="24"/>
      <c r="B39" s="25"/>
      <c r="C39" s="25"/>
      <c r="D39" s="25"/>
      <c r="E39" s="25"/>
      <c r="F39" s="25"/>
      <c r="G39" s="81"/>
      <c r="H39" s="25"/>
      <c r="I39" s="25"/>
      <c r="J39" s="25"/>
      <c r="K39" s="25"/>
      <c r="L39" s="25"/>
      <c r="M39" s="25"/>
      <c r="N39" s="25"/>
      <c r="O39" s="26"/>
      <c r="P39" s="10"/>
    </row>
    <row r="40" spans="1:16" ht="16">
      <c r="A40" s="24"/>
      <c r="B40" s="25"/>
      <c r="C40" s="25"/>
      <c r="D40" s="25"/>
      <c r="E40" s="25"/>
      <c r="F40" s="25"/>
      <c r="G40" s="81"/>
      <c r="H40" s="25"/>
      <c r="I40" s="25"/>
      <c r="J40" s="25"/>
      <c r="K40" s="25"/>
      <c r="L40" s="25"/>
      <c r="M40" s="25"/>
      <c r="N40" s="25"/>
      <c r="O40" s="26"/>
      <c r="P40" s="10"/>
    </row>
    <row r="41" spans="1:16" ht="16">
      <c r="A41" s="24"/>
      <c r="B41" s="25"/>
      <c r="C41" s="25"/>
      <c r="D41" s="25"/>
      <c r="E41" s="25"/>
      <c r="F41" s="25"/>
      <c r="G41" s="81"/>
      <c r="H41" s="25"/>
      <c r="I41" s="25"/>
      <c r="J41" s="25"/>
      <c r="K41" s="25"/>
      <c r="L41" s="25"/>
      <c r="M41" s="25"/>
      <c r="N41" s="25"/>
      <c r="O41" s="26"/>
      <c r="P41" s="10"/>
    </row>
    <row r="42" spans="1:16" ht="16">
      <c r="A42" s="24"/>
      <c r="B42" s="25"/>
      <c r="C42" s="25"/>
      <c r="D42" s="25"/>
      <c r="E42" s="25"/>
      <c r="F42" s="25"/>
      <c r="G42" s="81"/>
      <c r="H42" s="25"/>
      <c r="I42" s="25"/>
      <c r="J42" s="25"/>
      <c r="K42" s="25"/>
      <c r="L42" s="25"/>
      <c r="M42" s="25"/>
      <c r="N42" s="25"/>
      <c r="O42" s="26"/>
      <c r="P42" s="10"/>
    </row>
    <row r="43" spans="1:16" ht="16">
      <c r="A43" s="24"/>
      <c r="B43" s="25"/>
      <c r="C43" s="25"/>
      <c r="D43" s="25"/>
      <c r="E43" s="25"/>
      <c r="F43" s="25"/>
      <c r="G43" s="81"/>
      <c r="H43" s="25"/>
      <c r="I43" s="25"/>
      <c r="J43" s="25"/>
      <c r="K43" s="25"/>
      <c r="L43" s="25"/>
      <c r="M43" s="25"/>
      <c r="N43" s="25"/>
      <c r="O43" s="26"/>
      <c r="P43" s="10"/>
    </row>
    <row r="44" spans="1:16" ht="16">
      <c r="A44" s="24"/>
      <c r="B44" s="25"/>
      <c r="C44" s="25"/>
      <c r="D44" s="25"/>
      <c r="E44" s="25"/>
      <c r="F44" s="25"/>
      <c r="G44" s="81"/>
      <c r="H44" s="25"/>
      <c r="I44" s="25"/>
      <c r="J44" s="25"/>
      <c r="K44" s="25"/>
      <c r="L44" s="25"/>
      <c r="M44" s="25"/>
      <c r="N44" s="25"/>
      <c r="O44" s="26"/>
      <c r="P44" s="10"/>
    </row>
    <row r="45" spans="1:16" ht="16">
      <c r="A45" s="24"/>
      <c r="B45" s="25"/>
      <c r="C45" s="25"/>
      <c r="D45" s="25"/>
      <c r="E45" s="25"/>
      <c r="F45" s="25"/>
      <c r="G45" s="81"/>
      <c r="H45" s="25"/>
      <c r="I45" s="25"/>
      <c r="J45" s="25"/>
      <c r="K45" s="25"/>
      <c r="L45" s="25"/>
      <c r="M45" s="25"/>
      <c r="N45" s="25"/>
      <c r="O45" s="26"/>
      <c r="P45" s="10"/>
    </row>
    <row r="46" spans="1:16" ht="16">
      <c r="A46" s="24"/>
      <c r="B46" s="25"/>
      <c r="C46" s="25"/>
      <c r="D46" s="25"/>
      <c r="E46" s="25"/>
      <c r="F46" s="25"/>
      <c r="G46" s="81"/>
      <c r="H46" s="25"/>
      <c r="I46" s="25"/>
      <c r="J46" s="25"/>
      <c r="K46" s="25"/>
      <c r="L46" s="25"/>
      <c r="M46" s="25"/>
      <c r="N46" s="25"/>
      <c r="O46" s="26"/>
      <c r="P46" s="10"/>
    </row>
    <row r="47" spans="1:16" ht="16">
      <c r="A47" s="24"/>
      <c r="B47" s="25"/>
      <c r="C47" s="25"/>
      <c r="D47" s="25"/>
      <c r="E47" s="25"/>
      <c r="F47" s="25"/>
      <c r="G47" s="81"/>
      <c r="H47" s="25"/>
      <c r="I47" s="25"/>
      <c r="J47" s="25"/>
      <c r="K47" s="25"/>
      <c r="L47" s="25"/>
      <c r="M47" s="25"/>
      <c r="N47" s="25"/>
      <c r="O47" s="25"/>
      <c r="P47" s="10"/>
    </row>
    <row r="48" spans="1:16" ht="16">
      <c r="A48" s="24"/>
      <c r="B48" s="10"/>
      <c r="C48" s="10"/>
      <c r="D48" s="10"/>
      <c r="E48" s="10"/>
      <c r="F48" s="10"/>
      <c r="G48" s="80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6">
      <c r="A49" s="24"/>
      <c r="B49" s="10"/>
      <c r="C49" s="10"/>
      <c r="D49" s="10"/>
      <c r="E49" s="10"/>
      <c r="F49" s="10"/>
      <c r="G49" s="80"/>
      <c r="H49" s="10"/>
      <c r="I49" s="10"/>
      <c r="J49" s="10"/>
      <c r="K49" s="10"/>
      <c r="L49" s="10"/>
      <c r="M49" s="10"/>
      <c r="N49" s="10"/>
      <c r="O49" s="15"/>
      <c r="P49" s="10"/>
    </row>
    <row r="50" spans="1:16" ht="16">
      <c r="A50" s="24"/>
      <c r="B50" s="10"/>
      <c r="C50" s="10"/>
      <c r="D50" s="10"/>
      <c r="E50" s="10"/>
      <c r="F50" s="10"/>
      <c r="G50" s="80"/>
      <c r="H50" s="10"/>
      <c r="I50" s="10"/>
      <c r="J50" s="10"/>
      <c r="K50" s="10"/>
      <c r="L50" s="10"/>
      <c r="M50" s="10"/>
      <c r="N50" s="10"/>
      <c r="O50" s="10"/>
      <c r="P50" s="10"/>
    </row>
    <row r="51" spans="1:16" ht="16">
      <c r="A51" s="24"/>
      <c r="B51" s="10"/>
      <c r="C51" s="10"/>
      <c r="D51" s="10"/>
      <c r="E51" s="10"/>
      <c r="F51" s="10"/>
      <c r="G51" s="80"/>
      <c r="H51" s="10"/>
      <c r="I51" s="10"/>
      <c r="J51" s="10"/>
      <c r="K51" s="10"/>
      <c r="L51" s="10"/>
      <c r="M51" s="10"/>
      <c r="N51" s="10"/>
      <c r="O51" s="10"/>
      <c r="P51" s="10"/>
    </row>
    <row r="52" spans="1:16" ht="16">
      <c r="A52" s="24"/>
      <c r="B52" s="10"/>
      <c r="C52" s="10"/>
      <c r="D52" s="10"/>
      <c r="E52" s="10"/>
      <c r="F52" s="10"/>
      <c r="G52" s="80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6">
      <c r="A53" s="24"/>
      <c r="B53" s="10"/>
      <c r="C53" s="10"/>
      <c r="D53" s="10"/>
      <c r="E53" s="10"/>
      <c r="F53" s="10"/>
      <c r="G53" s="80"/>
      <c r="H53" s="10"/>
      <c r="I53" s="10"/>
      <c r="J53" s="10"/>
      <c r="K53" s="10"/>
      <c r="L53" s="10"/>
      <c r="M53" s="10"/>
      <c r="N53" s="10"/>
      <c r="O53" s="10"/>
      <c r="P53" s="10"/>
    </row>
    <row r="54" spans="1:16" ht="16">
      <c r="A54" s="24"/>
      <c r="B54" s="10"/>
      <c r="C54" s="10"/>
      <c r="D54" s="10"/>
      <c r="E54" s="10"/>
      <c r="F54" s="10"/>
      <c r="G54" s="80"/>
      <c r="H54" s="10"/>
      <c r="I54" s="10"/>
      <c r="J54" s="10"/>
      <c r="K54" s="10"/>
      <c r="L54" s="10"/>
      <c r="M54" s="10"/>
      <c r="N54" s="10"/>
      <c r="O54" s="10"/>
      <c r="P54" s="10"/>
    </row>
    <row r="55" spans="1:16" ht="16">
      <c r="A55" s="24"/>
      <c r="B55" s="10"/>
      <c r="C55" s="10"/>
      <c r="D55" s="10"/>
      <c r="E55" s="10"/>
      <c r="F55" s="10"/>
      <c r="G55" s="80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6">
      <c r="A56" s="24"/>
      <c r="B56" s="10"/>
      <c r="C56" s="10"/>
      <c r="D56" s="10"/>
      <c r="E56" s="10"/>
      <c r="F56" s="10"/>
      <c r="G56" s="80"/>
      <c r="H56" s="10"/>
      <c r="I56" s="10"/>
      <c r="J56" s="10"/>
      <c r="K56" s="10"/>
      <c r="L56" s="10"/>
      <c r="M56" s="10"/>
      <c r="N56" s="10"/>
      <c r="O56" s="10"/>
      <c r="P56" s="10"/>
    </row>
    <row r="57" spans="1:16" ht="16">
      <c r="A57" s="24"/>
      <c r="B57" s="10"/>
      <c r="C57" s="10"/>
      <c r="D57" s="10"/>
      <c r="E57" s="10"/>
      <c r="F57" s="10"/>
      <c r="G57" s="80"/>
      <c r="H57" s="10"/>
      <c r="I57" s="10"/>
      <c r="J57" s="10"/>
      <c r="K57" s="10"/>
      <c r="L57" s="10"/>
      <c r="M57" s="10"/>
      <c r="N57" s="10"/>
      <c r="O57" s="10"/>
      <c r="P57" s="10"/>
    </row>
    <row r="58" spans="1:16" ht="16">
      <c r="A58" s="24"/>
      <c r="B58" s="10"/>
      <c r="C58" s="10"/>
      <c r="D58" s="10"/>
      <c r="E58" s="10"/>
      <c r="F58" s="10"/>
      <c r="G58" s="8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6">
      <c r="A59" s="24"/>
      <c r="B59" s="10"/>
      <c r="C59" s="10"/>
      <c r="D59" s="10"/>
      <c r="E59" s="10"/>
      <c r="F59" s="10"/>
      <c r="G59" s="80"/>
      <c r="H59" s="10"/>
      <c r="I59" s="10"/>
      <c r="J59" s="10"/>
      <c r="K59" s="10"/>
      <c r="L59" s="10"/>
      <c r="M59" s="10"/>
      <c r="N59" s="10"/>
      <c r="O59" s="10"/>
      <c r="P59" s="10"/>
    </row>
    <row r="60" spans="1:16" ht="16">
      <c r="A60" s="24"/>
      <c r="B60" s="10"/>
      <c r="C60" s="10"/>
      <c r="D60" s="10"/>
      <c r="E60" s="10"/>
      <c r="F60" s="10"/>
      <c r="G60" s="80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6">
      <c r="A61" s="24"/>
      <c r="B61" s="10"/>
      <c r="C61" s="10"/>
      <c r="D61" s="10"/>
      <c r="E61" s="10"/>
      <c r="F61" s="10"/>
      <c r="G61" s="80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6">
      <c r="A62" s="24"/>
      <c r="B62" s="10"/>
      <c r="C62" s="10"/>
      <c r="D62" s="10"/>
      <c r="E62" s="10"/>
      <c r="F62" s="10"/>
      <c r="G62" s="80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6">
      <c r="A63" s="24"/>
      <c r="B63" s="10"/>
      <c r="C63" s="10"/>
      <c r="D63" s="10"/>
      <c r="E63" s="10"/>
      <c r="F63" s="10"/>
      <c r="G63" s="80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6">
      <c r="A64" s="24"/>
      <c r="B64" s="10"/>
      <c r="C64" s="10"/>
      <c r="D64" s="10"/>
      <c r="E64" s="10"/>
      <c r="F64" s="10"/>
      <c r="G64" s="8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6">
      <c r="A65" s="24"/>
      <c r="B65" s="10"/>
      <c r="C65" s="10"/>
      <c r="D65" s="10"/>
      <c r="E65" s="10"/>
      <c r="F65" s="10"/>
      <c r="G65" s="80"/>
      <c r="H65" s="10"/>
      <c r="I65" s="10"/>
      <c r="J65" s="10"/>
      <c r="K65" s="10"/>
      <c r="L65" s="10"/>
      <c r="M65" s="10"/>
      <c r="N65" s="10"/>
      <c r="O65" s="10"/>
      <c r="P65" s="10"/>
    </row>
    <row r="66" spans="1:16" ht="16">
      <c r="A66" s="24"/>
      <c r="B66" s="10"/>
      <c r="C66" s="10"/>
      <c r="D66" s="10"/>
      <c r="E66" s="10"/>
      <c r="F66" s="10"/>
      <c r="G66" s="80"/>
      <c r="H66" s="10"/>
      <c r="I66" s="10"/>
      <c r="J66" s="10"/>
      <c r="K66" s="10"/>
      <c r="L66" s="10"/>
      <c r="M66" s="10"/>
      <c r="N66" s="10"/>
      <c r="O66" s="10"/>
      <c r="P66" s="10"/>
    </row>
    <row r="67" spans="1:16" ht="16">
      <c r="A67" s="24"/>
      <c r="B67" s="10"/>
      <c r="C67" s="10"/>
      <c r="D67" s="10"/>
      <c r="E67" s="10"/>
      <c r="F67" s="10"/>
      <c r="G67" s="80"/>
      <c r="H67" s="10"/>
      <c r="I67" s="10"/>
      <c r="J67" s="10"/>
      <c r="K67" s="10"/>
      <c r="L67" s="10"/>
      <c r="M67" s="10"/>
      <c r="N67" s="10"/>
      <c r="O67" s="10"/>
      <c r="P67" s="10"/>
    </row>
    <row r="68" spans="1:16" ht="16">
      <c r="A68" s="24"/>
      <c r="B68" s="10"/>
      <c r="C68" s="10"/>
      <c r="D68" s="10"/>
      <c r="E68" s="10"/>
      <c r="F68" s="10"/>
      <c r="G68" s="80"/>
      <c r="H68" s="10"/>
      <c r="I68" s="10"/>
      <c r="J68" s="10"/>
      <c r="K68" s="10"/>
      <c r="L68" s="10"/>
      <c r="M68" s="10"/>
      <c r="N68" s="10"/>
      <c r="O68" s="10"/>
      <c r="P68" s="10"/>
    </row>
    <row r="69" spans="1:16" ht="16">
      <c r="A69" s="24"/>
      <c r="B69" s="10"/>
      <c r="C69" s="10"/>
      <c r="D69" s="10"/>
      <c r="E69" s="10"/>
      <c r="F69" s="10"/>
      <c r="G69" s="80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6">
      <c r="A70" s="24"/>
      <c r="B70" s="10"/>
      <c r="C70" s="10"/>
      <c r="D70" s="10"/>
      <c r="E70" s="10"/>
      <c r="F70" s="10"/>
      <c r="G70" s="80"/>
      <c r="H70" s="10"/>
      <c r="I70" s="10"/>
      <c r="J70" s="10"/>
      <c r="K70" s="10"/>
      <c r="L70" s="10"/>
      <c r="M70" s="10"/>
      <c r="N70" s="10"/>
      <c r="O70" s="10"/>
      <c r="P70" s="10"/>
    </row>
    <row r="71" spans="1:16" ht="16">
      <c r="A71" s="24"/>
      <c r="B71" s="10"/>
      <c r="C71" s="10"/>
      <c r="D71" s="10"/>
      <c r="E71" s="10"/>
      <c r="F71" s="10"/>
      <c r="G71" s="80"/>
      <c r="H71" s="10"/>
      <c r="I71" s="10"/>
      <c r="J71" s="10"/>
      <c r="K71" s="10"/>
      <c r="L71" s="10"/>
      <c r="M71" s="10"/>
      <c r="N71" s="10"/>
      <c r="O71" s="10"/>
      <c r="P71" s="10"/>
    </row>
    <row r="72" spans="1:16" ht="16">
      <c r="A72" s="24"/>
      <c r="B72" s="10"/>
      <c r="C72" s="10"/>
      <c r="D72" s="10"/>
      <c r="E72" s="10"/>
      <c r="F72" s="10"/>
      <c r="G72" s="80"/>
      <c r="H72" s="10"/>
      <c r="I72" s="10"/>
      <c r="J72" s="10"/>
      <c r="K72" s="10"/>
      <c r="L72" s="10"/>
      <c r="M72" s="10"/>
      <c r="N72" s="10"/>
      <c r="O72" s="10"/>
      <c r="P72" s="10"/>
    </row>
    <row r="73" spans="1:16" ht="16">
      <c r="A73" s="24"/>
      <c r="B73" s="10"/>
      <c r="C73" s="10"/>
      <c r="D73" s="10"/>
      <c r="E73" s="10"/>
      <c r="F73" s="10"/>
      <c r="G73" s="80"/>
      <c r="H73" s="10"/>
      <c r="I73" s="10"/>
      <c r="J73" s="10"/>
      <c r="K73" s="10"/>
      <c r="L73" s="10"/>
      <c r="M73" s="10"/>
      <c r="N73" s="10"/>
      <c r="O73" s="10"/>
      <c r="P73" s="10"/>
    </row>
    <row r="74" spans="1:16" ht="16">
      <c r="A74" s="24"/>
      <c r="B74" s="10"/>
      <c r="C74" s="10"/>
      <c r="D74" s="10"/>
      <c r="E74" s="10"/>
      <c r="F74" s="10"/>
      <c r="G74" s="80"/>
      <c r="H74" s="10"/>
      <c r="I74" s="10"/>
      <c r="J74" s="10"/>
      <c r="K74" s="10"/>
      <c r="L74" s="10"/>
      <c r="M74" s="10"/>
      <c r="N74" s="10"/>
      <c r="O74" s="10"/>
      <c r="P74" s="10"/>
    </row>
    <row r="75" spans="1:16" ht="16">
      <c r="A75" s="24"/>
      <c r="B75" s="10"/>
      <c r="C75" s="10"/>
      <c r="D75" s="10"/>
      <c r="E75" s="10"/>
      <c r="F75" s="10"/>
      <c r="G75" s="80"/>
      <c r="H75" s="10"/>
      <c r="I75" s="10"/>
      <c r="J75" s="10"/>
      <c r="K75" s="10"/>
      <c r="L75" s="10"/>
      <c r="M75" s="10"/>
      <c r="N75" s="10"/>
      <c r="O75" s="10"/>
      <c r="P75" s="10"/>
    </row>
    <row r="76" spans="1:16" ht="16">
      <c r="A76" s="24"/>
      <c r="B76" s="10"/>
      <c r="C76" s="10"/>
      <c r="D76" s="10"/>
      <c r="E76" s="10"/>
      <c r="F76" s="10"/>
      <c r="G76" s="80"/>
      <c r="H76" s="10"/>
      <c r="I76" s="10"/>
      <c r="J76" s="10"/>
      <c r="K76" s="10"/>
      <c r="L76" s="10"/>
      <c r="M76" s="10"/>
      <c r="N76" s="10"/>
      <c r="O76" s="10"/>
      <c r="P76" s="10"/>
    </row>
    <row r="77" spans="1:16" ht="16">
      <c r="A77" s="24"/>
      <c r="B77" s="10"/>
      <c r="C77" s="10"/>
      <c r="D77" s="10"/>
      <c r="E77" s="10"/>
      <c r="F77" s="10"/>
      <c r="G77" s="80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6">
      <c r="A78" s="24"/>
      <c r="B78" s="10"/>
      <c r="C78" s="10"/>
      <c r="D78" s="10"/>
      <c r="E78" s="10"/>
      <c r="F78" s="10"/>
      <c r="G78" s="80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6">
      <c r="A79" s="24"/>
      <c r="B79" s="10"/>
      <c r="C79" s="10"/>
      <c r="D79" s="10"/>
      <c r="E79" s="10"/>
      <c r="F79" s="10"/>
      <c r="G79" s="80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6">
      <c r="A80" s="24"/>
      <c r="B80" s="10"/>
      <c r="C80" s="10"/>
      <c r="D80" s="10"/>
      <c r="E80" s="10"/>
      <c r="F80" s="10"/>
      <c r="G80" s="80"/>
      <c r="H80" s="10"/>
      <c r="I80" s="10"/>
      <c r="J80" s="10"/>
      <c r="K80" s="10"/>
      <c r="L80" s="10"/>
      <c r="M80" s="10"/>
      <c r="N80" s="10"/>
      <c r="O80" s="10"/>
      <c r="P80" s="10"/>
    </row>
    <row r="81" spans="1:16" ht="16">
      <c r="A81" s="24"/>
      <c r="B81" s="10"/>
      <c r="C81" s="10"/>
      <c r="D81" s="10"/>
      <c r="E81" s="10"/>
      <c r="F81" s="10"/>
      <c r="G81" s="80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6">
      <c r="A82" s="24"/>
      <c r="B82" s="10"/>
      <c r="C82" s="10"/>
      <c r="D82" s="10"/>
      <c r="E82" s="10"/>
      <c r="F82" s="10"/>
      <c r="G82" s="80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6">
      <c r="A83" s="24"/>
      <c r="B83" s="10"/>
      <c r="C83" s="10"/>
      <c r="D83" s="10"/>
      <c r="E83" s="10"/>
      <c r="F83" s="10"/>
      <c r="G83" s="8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6">
      <c r="A84" s="24"/>
      <c r="B84" s="10"/>
      <c r="C84" s="10"/>
      <c r="D84" s="10"/>
      <c r="E84" s="10"/>
      <c r="F84" s="10"/>
      <c r="G84" s="8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6">
      <c r="A85" s="24"/>
      <c r="B85" s="10"/>
      <c r="C85" s="10"/>
      <c r="D85" s="10"/>
      <c r="E85" s="10"/>
      <c r="F85" s="10"/>
      <c r="G85" s="8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6">
      <c r="A86" s="24"/>
      <c r="B86" s="10"/>
      <c r="C86" s="10"/>
      <c r="D86" s="10"/>
      <c r="E86" s="10"/>
      <c r="F86" s="10"/>
      <c r="G86" s="80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6">
      <c r="A87" s="24"/>
      <c r="B87" s="10"/>
      <c r="C87" s="10"/>
      <c r="D87" s="10"/>
      <c r="E87" s="10"/>
      <c r="F87" s="10"/>
      <c r="G87" s="80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6">
      <c r="A88" s="24"/>
      <c r="B88" s="10"/>
      <c r="C88" s="10"/>
      <c r="D88" s="10"/>
      <c r="E88" s="10"/>
      <c r="F88" s="10"/>
      <c r="G88" s="80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6">
      <c r="A89" s="24"/>
      <c r="B89" s="10"/>
      <c r="C89" s="10"/>
      <c r="D89" s="10"/>
      <c r="E89" s="10"/>
      <c r="F89" s="10"/>
      <c r="G89" s="80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6">
      <c r="A90" s="24"/>
      <c r="B90" s="10"/>
      <c r="C90" s="10"/>
      <c r="D90" s="10"/>
      <c r="E90" s="10"/>
      <c r="F90" s="10"/>
      <c r="G90" s="80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6">
      <c r="A91" s="24"/>
      <c r="B91" s="10"/>
      <c r="C91" s="10"/>
      <c r="D91" s="10"/>
      <c r="E91" s="10"/>
      <c r="F91" s="10"/>
      <c r="G91" s="80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6">
      <c r="A92" s="24"/>
      <c r="B92" s="10"/>
      <c r="C92" s="10"/>
      <c r="D92" s="10"/>
      <c r="E92" s="10"/>
      <c r="F92" s="10"/>
      <c r="G92" s="80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6">
      <c r="A93" s="24"/>
      <c r="B93" s="10"/>
      <c r="C93" s="10"/>
      <c r="D93" s="10"/>
      <c r="E93" s="10"/>
      <c r="F93" s="10"/>
      <c r="G93" s="80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6">
      <c r="A94" s="24"/>
      <c r="B94" s="10"/>
      <c r="C94" s="10"/>
      <c r="D94" s="10"/>
      <c r="E94" s="10"/>
      <c r="F94" s="10"/>
      <c r="G94" s="80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6">
      <c r="A95" s="24"/>
      <c r="B95" s="10"/>
      <c r="C95" s="10"/>
      <c r="D95" s="10"/>
      <c r="E95" s="10"/>
      <c r="F95" s="10"/>
      <c r="G95" s="80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6">
      <c r="A96" s="24"/>
      <c r="B96" s="10"/>
      <c r="C96" s="10"/>
      <c r="D96" s="10"/>
      <c r="E96" s="10"/>
      <c r="F96" s="10"/>
      <c r="G96" s="80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6">
      <c r="A97" s="24"/>
      <c r="B97" s="10"/>
      <c r="C97" s="10"/>
      <c r="D97" s="10"/>
      <c r="E97" s="10"/>
      <c r="F97" s="10"/>
      <c r="G97" s="80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6">
      <c r="A98" s="24"/>
      <c r="B98" s="10"/>
      <c r="C98" s="10"/>
      <c r="D98" s="10"/>
      <c r="E98" s="10"/>
      <c r="F98" s="10"/>
      <c r="G98" s="80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6">
      <c r="A99" s="24"/>
      <c r="B99" s="10"/>
      <c r="C99" s="10"/>
      <c r="D99" s="10"/>
      <c r="E99" s="10"/>
      <c r="F99" s="10"/>
      <c r="G99" s="8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6">
      <c r="A100" s="24"/>
      <c r="B100" s="10"/>
      <c r="C100" s="10"/>
      <c r="D100" s="10"/>
      <c r="E100" s="10"/>
      <c r="F100" s="10"/>
      <c r="G100" s="8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6">
      <c r="A101" s="24"/>
      <c r="B101" s="10"/>
      <c r="C101" s="10"/>
      <c r="D101" s="10"/>
      <c r="E101" s="10"/>
      <c r="F101" s="10"/>
      <c r="G101" s="8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6">
      <c r="A102" s="24"/>
      <c r="B102" s="10"/>
      <c r="C102" s="10"/>
      <c r="D102" s="10"/>
      <c r="E102" s="10"/>
      <c r="F102" s="10"/>
      <c r="G102" s="8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6">
      <c r="A103" s="24"/>
      <c r="B103" s="10"/>
      <c r="C103" s="10"/>
      <c r="D103" s="10"/>
      <c r="E103" s="10"/>
      <c r="F103" s="10"/>
      <c r="G103" s="8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6">
      <c r="A104" s="24"/>
      <c r="B104" s="10"/>
      <c r="C104" s="10"/>
      <c r="D104" s="10"/>
      <c r="E104" s="10"/>
      <c r="F104" s="10"/>
      <c r="G104" s="8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6">
      <c r="A105" s="24"/>
      <c r="B105" s="10"/>
      <c r="C105" s="10"/>
      <c r="D105" s="10"/>
      <c r="E105" s="10"/>
      <c r="F105" s="10"/>
      <c r="G105" s="8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6">
      <c r="A106" s="24"/>
      <c r="B106" s="10"/>
      <c r="C106" s="10"/>
      <c r="D106" s="10"/>
      <c r="E106" s="10"/>
      <c r="F106" s="10"/>
      <c r="G106" s="8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6">
      <c r="A107" s="24"/>
      <c r="B107" s="10"/>
      <c r="C107" s="10"/>
      <c r="D107" s="10"/>
      <c r="E107" s="10"/>
      <c r="F107" s="10"/>
      <c r="G107" s="8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 ht="16">
      <c r="A108" s="24"/>
      <c r="B108" s="10"/>
      <c r="C108" s="10"/>
      <c r="D108" s="10"/>
      <c r="E108" s="10"/>
      <c r="F108" s="10"/>
      <c r="G108" s="8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6">
      <c r="A109" s="24"/>
      <c r="B109" s="10"/>
      <c r="C109" s="10"/>
      <c r="D109" s="10"/>
      <c r="E109" s="10"/>
      <c r="F109" s="10"/>
      <c r="G109" s="8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6">
      <c r="A110" s="24"/>
      <c r="B110" s="10"/>
      <c r="C110" s="10"/>
      <c r="D110" s="10"/>
      <c r="E110" s="10"/>
      <c r="F110" s="10"/>
      <c r="G110" s="8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6">
      <c r="A111" s="24"/>
      <c r="B111" s="10"/>
      <c r="C111" s="10"/>
      <c r="D111" s="10"/>
      <c r="E111" s="10"/>
      <c r="F111" s="10"/>
      <c r="G111" s="8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6">
      <c r="A112" s="24"/>
      <c r="B112" s="10"/>
      <c r="C112" s="10"/>
      <c r="D112" s="10"/>
      <c r="E112" s="10"/>
      <c r="F112" s="10"/>
      <c r="G112" s="8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6">
      <c r="A113" s="24"/>
      <c r="B113" s="10"/>
      <c r="C113" s="10"/>
      <c r="D113" s="10"/>
      <c r="E113" s="10"/>
      <c r="F113" s="10"/>
      <c r="G113" s="8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6">
      <c r="A114" s="24"/>
      <c r="B114" s="10"/>
      <c r="C114" s="10"/>
      <c r="D114" s="10"/>
      <c r="E114" s="10"/>
      <c r="F114" s="10"/>
      <c r="G114" s="8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6">
      <c r="A115" s="24"/>
      <c r="B115" s="10"/>
      <c r="C115" s="10"/>
      <c r="D115" s="10"/>
      <c r="E115" s="10"/>
      <c r="F115" s="10"/>
      <c r="G115" s="8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6">
      <c r="A116" s="24"/>
      <c r="B116" s="10"/>
      <c r="C116" s="10"/>
      <c r="D116" s="10"/>
      <c r="E116" s="10"/>
      <c r="F116" s="10"/>
      <c r="G116" s="8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6">
      <c r="A117" s="24"/>
      <c r="B117" s="10"/>
      <c r="C117" s="10"/>
      <c r="D117" s="10"/>
      <c r="E117" s="10"/>
      <c r="F117" s="10"/>
      <c r="G117" s="8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6">
      <c r="A118" s="24"/>
      <c r="B118" s="10"/>
      <c r="C118" s="10"/>
      <c r="D118" s="10"/>
      <c r="E118" s="10"/>
      <c r="F118" s="10"/>
      <c r="G118" s="8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6">
      <c r="A119" s="24"/>
      <c r="B119" s="10"/>
      <c r="C119" s="10"/>
      <c r="D119" s="10"/>
      <c r="E119" s="10"/>
      <c r="F119" s="10"/>
      <c r="G119" s="8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6">
      <c r="A120" s="24"/>
      <c r="B120" s="10"/>
      <c r="C120" s="10"/>
      <c r="D120" s="10"/>
      <c r="E120" s="10"/>
      <c r="F120" s="10"/>
      <c r="G120" s="8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6">
      <c r="A121" s="24"/>
      <c r="B121" s="10"/>
      <c r="C121" s="10"/>
      <c r="D121" s="10"/>
      <c r="E121" s="10"/>
      <c r="F121" s="10"/>
      <c r="G121" s="8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6">
      <c r="A122" s="24"/>
      <c r="B122" s="10"/>
      <c r="C122" s="10"/>
      <c r="D122" s="10"/>
      <c r="E122" s="10"/>
      <c r="F122" s="10"/>
      <c r="G122" s="8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6">
      <c r="A123" s="24"/>
      <c r="B123" s="10"/>
      <c r="C123" s="10"/>
      <c r="D123" s="10"/>
      <c r="E123" s="10"/>
      <c r="F123" s="10"/>
      <c r="G123" s="8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6">
      <c r="A124" s="24"/>
      <c r="B124" s="10"/>
      <c r="C124" s="10"/>
      <c r="D124" s="10"/>
      <c r="E124" s="10"/>
      <c r="F124" s="10"/>
      <c r="G124" s="8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6">
      <c r="A125" s="24"/>
      <c r="B125" s="10"/>
      <c r="C125" s="10"/>
      <c r="D125" s="10"/>
      <c r="E125" s="10"/>
      <c r="F125" s="10"/>
      <c r="G125" s="8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6">
      <c r="A126" s="24"/>
      <c r="B126" s="10"/>
      <c r="C126" s="10"/>
      <c r="D126" s="10"/>
      <c r="E126" s="10"/>
      <c r="F126" s="10"/>
      <c r="G126" s="8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6">
      <c r="A127" s="24"/>
      <c r="B127" s="10"/>
      <c r="C127" s="10"/>
      <c r="D127" s="10"/>
      <c r="E127" s="10"/>
      <c r="F127" s="10"/>
      <c r="G127" s="8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6">
      <c r="A128" s="24"/>
      <c r="B128" s="10"/>
      <c r="C128" s="10"/>
      <c r="D128" s="10"/>
      <c r="E128" s="10"/>
      <c r="F128" s="10"/>
      <c r="G128" s="8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6">
      <c r="A129" s="24"/>
      <c r="B129" s="10"/>
      <c r="C129" s="10"/>
      <c r="D129" s="10"/>
      <c r="E129" s="10"/>
      <c r="F129" s="10"/>
      <c r="G129" s="8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6">
      <c r="A130" s="24"/>
      <c r="B130" s="10"/>
      <c r="C130" s="10"/>
      <c r="D130" s="10"/>
      <c r="E130" s="10"/>
      <c r="F130" s="10"/>
      <c r="G130" s="8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6">
      <c r="A131" s="24"/>
      <c r="B131" s="10"/>
      <c r="C131" s="10"/>
      <c r="D131" s="10"/>
      <c r="E131" s="10"/>
      <c r="F131" s="10"/>
      <c r="G131" s="8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6">
      <c r="A132" s="24"/>
      <c r="B132" s="10"/>
      <c r="C132" s="10"/>
      <c r="D132" s="10"/>
      <c r="E132" s="10"/>
      <c r="F132" s="10"/>
      <c r="G132" s="8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6">
      <c r="A133" s="24"/>
      <c r="B133" s="10"/>
      <c r="C133" s="10"/>
      <c r="D133" s="10"/>
      <c r="E133" s="10"/>
      <c r="F133" s="10"/>
      <c r="G133" s="8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6">
      <c r="A134" s="24"/>
      <c r="B134" s="10"/>
      <c r="C134" s="10"/>
      <c r="D134" s="10"/>
      <c r="E134" s="10"/>
      <c r="F134" s="10"/>
      <c r="G134" s="8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6">
      <c r="A135" s="24"/>
      <c r="B135" s="10"/>
      <c r="C135" s="10"/>
      <c r="D135" s="10"/>
      <c r="E135" s="10"/>
      <c r="F135" s="10"/>
      <c r="G135" s="8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6">
      <c r="A136" s="24"/>
      <c r="B136" s="10"/>
      <c r="C136" s="10"/>
      <c r="D136" s="10"/>
      <c r="E136" s="10"/>
      <c r="F136" s="10"/>
      <c r="G136" s="8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6">
      <c r="A137" s="24"/>
      <c r="B137" s="10"/>
      <c r="C137" s="10"/>
      <c r="D137" s="10"/>
      <c r="E137" s="10"/>
      <c r="F137" s="10"/>
      <c r="G137" s="8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6">
      <c r="A138" s="24"/>
      <c r="B138" s="10"/>
      <c r="C138" s="10"/>
      <c r="D138" s="10"/>
      <c r="E138" s="10"/>
      <c r="F138" s="10"/>
      <c r="G138" s="8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6">
      <c r="A139" s="24"/>
      <c r="B139" s="10"/>
      <c r="C139" s="10"/>
      <c r="D139" s="10"/>
      <c r="E139" s="10"/>
      <c r="F139" s="10"/>
      <c r="G139" s="8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6">
      <c r="A140" s="24"/>
      <c r="B140" s="10"/>
      <c r="C140" s="10"/>
      <c r="D140" s="10"/>
      <c r="E140" s="10"/>
      <c r="F140" s="10"/>
      <c r="G140" s="8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6">
      <c r="A141" s="24"/>
      <c r="B141" s="10"/>
      <c r="C141" s="10"/>
      <c r="D141" s="10"/>
      <c r="E141" s="10"/>
      <c r="F141" s="10"/>
      <c r="G141" s="8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6">
      <c r="A142" s="24"/>
      <c r="B142" s="10"/>
      <c r="C142" s="10"/>
      <c r="D142" s="10"/>
      <c r="E142" s="10"/>
      <c r="F142" s="10"/>
      <c r="G142" s="8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6">
      <c r="A143" s="24"/>
      <c r="B143" s="10"/>
      <c r="C143" s="10"/>
      <c r="D143" s="10"/>
      <c r="E143" s="10"/>
      <c r="F143" s="10"/>
      <c r="G143" s="8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6">
      <c r="A144" s="24"/>
      <c r="B144" s="10"/>
      <c r="C144" s="10"/>
      <c r="D144" s="10"/>
      <c r="E144" s="10"/>
      <c r="F144" s="10"/>
      <c r="G144" s="8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6">
      <c r="A145" s="24"/>
      <c r="B145" s="10"/>
      <c r="C145" s="10"/>
      <c r="D145" s="10"/>
      <c r="E145" s="10"/>
      <c r="F145" s="10"/>
      <c r="G145" s="8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6">
      <c r="A146" s="24"/>
      <c r="B146" s="10"/>
      <c r="C146" s="10"/>
      <c r="D146" s="10"/>
      <c r="E146" s="10"/>
      <c r="F146" s="10"/>
      <c r="G146" s="8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6">
      <c r="A147" s="24"/>
      <c r="B147" s="10"/>
      <c r="C147" s="10"/>
      <c r="D147" s="10"/>
      <c r="E147" s="10"/>
      <c r="F147" s="10"/>
      <c r="G147" s="8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6">
      <c r="A148" s="24"/>
      <c r="B148" s="10"/>
      <c r="C148" s="10"/>
      <c r="D148" s="10"/>
      <c r="E148" s="10"/>
      <c r="F148" s="10"/>
      <c r="G148" s="8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6">
      <c r="A149" s="24"/>
      <c r="B149" s="10"/>
      <c r="C149" s="10"/>
      <c r="D149" s="10"/>
      <c r="E149" s="10"/>
      <c r="F149" s="10"/>
      <c r="G149" s="8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6">
      <c r="A150" s="24"/>
      <c r="B150" s="10"/>
      <c r="C150" s="10"/>
      <c r="D150" s="10"/>
      <c r="E150" s="10"/>
      <c r="F150" s="10"/>
      <c r="G150" s="8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6">
      <c r="A151" s="24"/>
      <c r="B151" s="10"/>
      <c r="C151" s="10"/>
      <c r="D151" s="10"/>
      <c r="E151" s="10"/>
      <c r="F151" s="10"/>
      <c r="G151" s="8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6">
      <c r="A152" s="24"/>
      <c r="B152" s="10"/>
      <c r="C152" s="10"/>
      <c r="D152" s="10"/>
      <c r="E152" s="10"/>
      <c r="F152" s="10"/>
      <c r="G152" s="8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6">
      <c r="A153" s="24"/>
      <c r="B153" s="10"/>
      <c r="C153" s="10"/>
      <c r="D153" s="10"/>
      <c r="E153" s="10"/>
      <c r="F153" s="10"/>
      <c r="G153" s="8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6">
      <c r="A154" s="24"/>
      <c r="B154" s="10"/>
      <c r="C154" s="10"/>
      <c r="D154" s="10"/>
      <c r="E154" s="10"/>
      <c r="F154" s="10"/>
      <c r="G154" s="8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6">
      <c r="A155" s="24"/>
      <c r="B155" s="10"/>
      <c r="C155" s="10"/>
      <c r="D155" s="10"/>
      <c r="E155" s="10"/>
      <c r="F155" s="10"/>
      <c r="G155" s="8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6">
      <c r="A156" s="24"/>
      <c r="B156" s="10"/>
      <c r="C156" s="10"/>
      <c r="D156" s="10"/>
      <c r="E156" s="10"/>
      <c r="F156" s="10"/>
      <c r="G156" s="8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6">
      <c r="A157" s="24"/>
      <c r="B157" s="10"/>
      <c r="C157" s="10"/>
      <c r="D157" s="10"/>
      <c r="E157" s="10"/>
      <c r="F157" s="10"/>
      <c r="G157" s="8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6">
      <c r="A158" s="24"/>
      <c r="B158" s="10"/>
      <c r="C158" s="10"/>
      <c r="D158" s="10"/>
      <c r="E158" s="10"/>
      <c r="F158" s="10"/>
      <c r="G158" s="8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6">
      <c r="A159" s="24"/>
      <c r="B159" s="10"/>
      <c r="C159" s="10"/>
      <c r="D159" s="10"/>
      <c r="E159" s="10"/>
      <c r="F159" s="10"/>
      <c r="G159" s="8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6">
      <c r="A160" s="24"/>
      <c r="B160" s="10"/>
      <c r="C160" s="10"/>
      <c r="D160" s="10"/>
      <c r="E160" s="10"/>
      <c r="F160" s="10"/>
      <c r="G160" s="8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6">
      <c r="A161" s="24"/>
      <c r="B161" s="10"/>
      <c r="C161" s="10"/>
      <c r="D161" s="10"/>
      <c r="E161" s="10"/>
      <c r="F161" s="10"/>
      <c r="G161" s="8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6">
      <c r="A162" s="24"/>
      <c r="B162" s="10"/>
      <c r="C162" s="10"/>
      <c r="D162" s="10"/>
      <c r="E162" s="10"/>
      <c r="F162" s="10"/>
      <c r="G162" s="8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6">
      <c r="A163" s="24"/>
      <c r="B163" s="10"/>
      <c r="C163" s="10"/>
      <c r="D163" s="10"/>
      <c r="E163" s="10"/>
      <c r="F163" s="10"/>
      <c r="G163" s="8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6">
      <c r="A164" s="24"/>
      <c r="B164" s="10"/>
      <c r="C164" s="10"/>
      <c r="D164" s="10"/>
      <c r="E164" s="10"/>
      <c r="F164" s="10"/>
      <c r="G164" s="8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6">
      <c r="A165" s="24"/>
      <c r="B165" s="10"/>
      <c r="C165" s="10"/>
      <c r="D165" s="10"/>
      <c r="E165" s="10"/>
      <c r="F165" s="10"/>
      <c r="G165" s="8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6">
      <c r="A166" s="24"/>
      <c r="B166" s="10"/>
      <c r="C166" s="10"/>
      <c r="D166" s="10"/>
      <c r="E166" s="10"/>
      <c r="F166" s="10"/>
      <c r="G166" s="8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6">
      <c r="A167" s="24"/>
      <c r="B167" s="10"/>
      <c r="C167" s="10"/>
      <c r="D167" s="10"/>
      <c r="E167" s="10"/>
      <c r="F167" s="10"/>
      <c r="G167" s="8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6">
      <c r="A168" s="24"/>
      <c r="B168" s="10"/>
      <c r="C168" s="10"/>
      <c r="D168" s="10"/>
      <c r="E168" s="10"/>
      <c r="F168" s="10"/>
      <c r="G168" s="8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6">
      <c r="A169" s="24"/>
      <c r="B169" s="10"/>
      <c r="C169" s="10"/>
      <c r="D169" s="10"/>
      <c r="E169" s="10"/>
      <c r="F169" s="10"/>
      <c r="G169" s="8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6">
      <c r="A170" s="24"/>
      <c r="B170" s="10"/>
      <c r="C170" s="10"/>
      <c r="D170" s="10"/>
      <c r="E170" s="10"/>
      <c r="F170" s="10"/>
      <c r="G170" s="8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6">
      <c r="A171" s="24"/>
      <c r="B171" s="10"/>
      <c r="C171" s="10"/>
      <c r="D171" s="10"/>
      <c r="E171" s="10"/>
      <c r="F171" s="10"/>
      <c r="G171" s="8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6">
      <c r="A172" s="24"/>
      <c r="B172" s="10"/>
      <c r="C172" s="10"/>
      <c r="D172" s="10"/>
      <c r="E172" s="10"/>
      <c r="F172" s="10"/>
      <c r="G172" s="8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6">
      <c r="A173" s="24"/>
      <c r="B173" s="10"/>
      <c r="C173" s="10"/>
      <c r="D173" s="10"/>
      <c r="E173" s="10"/>
      <c r="F173" s="10"/>
      <c r="G173" s="8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6">
      <c r="A174" s="24"/>
      <c r="B174" s="10"/>
      <c r="C174" s="10"/>
      <c r="D174" s="10"/>
      <c r="E174" s="10"/>
      <c r="F174" s="10"/>
      <c r="G174" s="8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6">
      <c r="A175" s="24"/>
      <c r="B175" s="10"/>
      <c r="C175" s="10"/>
      <c r="D175" s="10"/>
      <c r="E175" s="10"/>
      <c r="F175" s="10"/>
      <c r="G175" s="8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6">
      <c r="A176" s="24"/>
      <c r="B176" s="10"/>
      <c r="C176" s="10"/>
      <c r="D176" s="10"/>
      <c r="E176" s="10"/>
      <c r="F176" s="10"/>
      <c r="G176" s="8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6">
      <c r="A177" s="24"/>
      <c r="B177" s="10"/>
      <c r="C177" s="10"/>
      <c r="D177" s="10"/>
      <c r="E177" s="10"/>
      <c r="F177" s="10"/>
      <c r="G177" s="8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6">
      <c r="A178" s="24"/>
      <c r="B178" s="10"/>
      <c r="C178" s="10"/>
      <c r="D178" s="10"/>
      <c r="E178" s="10"/>
      <c r="F178" s="10"/>
      <c r="G178" s="8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6">
      <c r="A179" s="24"/>
      <c r="B179" s="10"/>
      <c r="C179" s="10"/>
      <c r="D179" s="10"/>
      <c r="E179" s="10"/>
      <c r="F179" s="10"/>
      <c r="G179" s="8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6">
      <c r="A180" s="24"/>
      <c r="B180" s="10"/>
      <c r="C180" s="10"/>
      <c r="D180" s="10"/>
      <c r="E180" s="10"/>
      <c r="F180" s="10"/>
      <c r="G180" s="8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6">
      <c r="A181" s="24"/>
      <c r="B181" s="10"/>
      <c r="C181" s="10"/>
      <c r="D181" s="10"/>
      <c r="E181" s="10"/>
      <c r="F181" s="10"/>
      <c r="G181" s="8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6">
      <c r="A182" s="24"/>
      <c r="B182" s="10"/>
      <c r="C182" s="10"/>
      <c r="D182" s="10"/>
      <c r="E182" s="10"/>
      <c r="F182" s="10"/>
      <c r="G182" s="8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6">
      <c r="A183" s="24"/>
      <c r="B183" s="10"/>
      <c r="C183" s="10"/>
      <c r="D183" s="10"/>
      <c r="E183" s="10"/>
      <c r="F183" s="10"/>
      <c r="G183" s="8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6">
      <c r="A184" s="24"/>
      <c r="B184" s="10"/>
      <c r="C184" s="10"/>
      <c r="D184" s="10"/>
      <c r="E184" s="10"/>
      <c r="F184" s="10"/>
      <c r="G184" s="8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6">
      <c r="A185" s="24"/>
      <c r="B185" s="10"/>
      <c r="C185" s="10"/>
      <c r="D185" s="10"/>
      <c r="E185" s="10"/>
      <c r="F185" s="10"/>
      <c r="G185" s="8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6">
      <c r="A186" s="24"/>
      <c r="B186" s="10"/>
      <c r="C186" s="10"/>
      <c r="D186" s="10"/>
      <c r="E186" s="10"/>
      <c r="F186" s="10"/>
      <c r="G186" s="8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6">
      <c r="A187" s="24"/>
      <c r="B187" s="10"/>
      <c r="C187" s="10"/>
      <c r="D187" s="10"/>
      <c r="E187" s="10"/>
      <c r="F187" s="10"/>
      <c r="G187" s="8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6">
      <c r="A188" s="24"/>
      <c r="B188" s="10"/>
      <c r="C188" s="10"/>
      <c r="D188" s="10"/>
      <c r="E188" s="10"/>
      <c r="F188" s="10"/>
      <c r="G188" s="8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6">
      <c r="A189" s="24"/>
      <c r="B189" s="10"/>
      <c r="C189" s="10"/>
      <c r="D189" s="10"/>
      <c r="E189" s="10"/>
      <c r="F189" s="10"/>
      <c r="G189" s="8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6">
      <c r="A190" s="24"/>
      <c r="B190" s="10"/>
      <c r="C190" s="10"/>
      <c r="D190" s="10"/>
      <c r="E190" s="10"/>
      <c r="F190" s="10"/>
      <c r="G190" s="8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6">
      <c r="A191" s="24"/>
      <c r="B191" s="10"/>
      <c r="C191" s="10"/>
      <c r="D191" s="10"/>
      <c r="E191" s="10"/>
      <c r="F191" s="10"/>
      <c r="G191" s="8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6">
      <c r="A192" s="24"/>
      <c r="B192" s="10"/>
      <c r="C192" s="10"/>
      <c r="D192" s="10"/>
      <c r="E192" s="10"/>
      <c r="F192" s="10"/>
      <c r="G192" s="8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6">
      <c r="A193" s="24"/>
      <c r="B193" s="10"/>
      <c r="C193" s="10"/>
      <c r="D193" s="10"/>
      <c r="E193" s="10"/>
      <c r="F193" s="10"/>
      <c r="G193" s="8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6">
      <c r="A194" s="24"/>
      <c r="B194" s="10"/>
      <c r="C194" s="10"/>
      <c r="D194" s="10"/>
      <c r="E194" s="10"/>
      <c r="F194" s="10"/>
      <c r="G194" s="8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6">
      <c r="A195" s="24"/>
      <c r="B195" s="10"/>
      <c r="C195" s="10"/>
      <c r="D195" s="10"/>
      <c r="E195" s="10"/>
      <c r="F195" s="10"/>
      <c r="G195" s="8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6">
      <c r="A196" s="24"/>
      <c r="B196" s="10"/>
      <c r="C196" s="10"/>
      <c r="D196" s="10"/>
      <c r="E196" s="10"/>
      <c r="F196" s="10"/>
      <c r="G196" s="8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6">
      <c r="A197" s="24"/>
      <c r="B197" s="10"/>
      <c r="C197" s="10"/>
      <c r="D197" s="10"/>
      <c r="E197" s="10"/>
      <c r="F197" s="10"/>
      <c r="G197" s="8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6">
      <c r="A198" s="24"/>
      <c r="B198" s="10"/>
      <c r="C198" s="10"/>
      <c r="D198" s="10"/>
      <c r="E198" s="10"/>
      <c r="F198" s="10"/>
      <c r="G198" s="8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6">
      <c r="A199" s="24"/>
      <c r="B199" s="10"/>
      <c r="C199" s="10"/>
      <c r="D199" s="10"/>
      <c r="E199" s="10"/>
      <c r="F199" s="10"/>
      <c r="G199" s="8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6">
      <c r="A200" s="24"/>
      <c r="B200" s="10"/>
      <c r="C200" s="10"/>
      <c r="D200" s="10"/>
      <c r="E200" s="10"/>
      <c r="F200" s="10"/>
      <c r="G200" s="8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6">
      <c r="A201" s="24"/>
      <c r="B201" s="10"/>
      <c r="C201" s="10"/>
      <c r="D201" s="10"/>
      <c r="E201" s="10"/>
      <c r="F201" s="10"/>
      <c r="G201" s="80"/>
      <c r="H201" s="10"/>
      <c r="I201" s="10"/>
      <c r="J201" s="10"/>
      <c r="K201" s="10"/>
      <c r="L201" s="10"/>
      <c r="M201" s="10"/>
      <c r="N201" s="10"/>
      <c r="O201" s="10"/>
      <c r="P201" s="10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1AF1-3CB9-514A-8222-91386798AD17}">
  <dimension ref="A1:U19"/>
  <sheetViews>
    <sheetView zoomScale="110" zoomScaleNormal="110" workbookViewId="0">
      <selection activeCell="D19" sqref="D19"/>
    </sheetView>
  </sheetViews>
  <sheetFormatPr baseColWidth="10" defaultRowHeight="16"/>
  <cols>
    <col min="1" max="1" width="10.83203125" style="94"/>
    <col min="2" max="2" width="31.83203125" style="94" customWidth="1"/>
    <col min="3" max="3" width="17.5" style="94" customWidth="1"/>
    <col min="4" max="9" width="10.83203125" style="94" customWidth="1"/>
    <col min="10" max="15" width="10.83203125" style="94"/>
    <col min="16" max="21" width="10.83203125" style="94" customWidth="1"/>
    <col min="22" max="16384" width="10.83203125" style="94"/>
  </cols>
  <sheetData>
    <row r="1" spans="1:21">
      <c r="A1" s="93" t="s">
        <v>348</v>
      </c>
      <c r="B1" s="93" t="s">
        <v>349</v>
      </c>
      <c r="C1" s="93" t="s">
        <v>350</v>
      </c>
      <c r="D1" s="114" t="s">
        <v>319</v>
      </c>
      <c r="E1" s="114"/>
      <c r="F1" s="114"/>
      <c r="G1" s="114"/>
      <c r="H1" s="114"/>
      <c r="I1" s="114"/>
      <c r="J1" s="114" t="s">
        <v>321</v>
      </c>
      <c r="K1" s="114"/>
      <c r="L1" s="114"/>
      <c r="M1" s="114"/>
      <c r="N1" s="114"/>
      <c r="O1" s="114"/>
      <c r="P1" s="114" t="s">
        <v>320</v>
      </c>
      <c r="Q1" s="114"/>
      <c r="R1" s="114"/>
      <c r="S1" s="114"/>
      <c r="T1" s="114"/>
      <c r="U1" s="114"/>
    </row>
    <row r="2" spans="1:21">
      <c r="A2" s="95"/>
      <c r="B2" s="96"/>
      <c r="C2" s="95"/>
      <c r="D2" s="95" t="s">
        <v>77</v>
      </c>
      <c r="E2" s="95" t="s">
        <v>78</v>
      </c>
      <c r="F2" s="95" t="s">
        <v>79</v>
      </c>
      <c r="G2" s="95" t="s">
        <v>80</v>
      </c>
      <c r="H2" s="95" t="s">
        <v>81</v>
      </c>
      <c r="I2" s="95" t="s">
        <v>82</v>
      </c>
      <c r="J2" s="95" t="s">
        <v>77</v>
      </c>
      <c r="K2" s="95" t="s">
        <v>78</v>
      </c>
      <c r="L2" s="95" t="s">
        <v>79</v>
      </c>
      <c r="M2" s="95" t="s">
        <v>81</v>
      </c>
      <c r="N2" s="95" t="s">
        <v>82</v>
      </c>
      <c r="O2" s="95" t="s">
        <v>80</v>
      </c>
      <c r="P2" s="95" t="s">
        <v>77</v>
      </c>
      <c r="Q2" s="95" t="s">
        <v>78</v>
      </c>
      <c r="R2" s="95" t="s">
        <v>79</v>
      </c>
      <c r="S2" s="95" t="s">
        <v>80</v>
      </c>
      <c r="T2" s="95" t="s">
        <v>81</v>
      </c>
      <c r="U2" s="95" t="s">
        <v>82</v>
      </c>
    </row>
    <row r="3" spans="1:21">
      <c r="A3" s="95" t="s">
        <v>83</v>
      </c>
      <c r="B3" s="96" t="s">
        <v>84</v>
      </c>
      <c r="C3" s="95" t="s">
        <v>85</v>
      </c>
      <c r="D3" s="97">
        <v>51</v>
      </c>
      <c r="E3" s="97">
        <v>51</v>
      </c>
      <c r="F3" s="97">
        <v>51</v>
      </c>
      <c r="G3" s="97">
        <v>1</v>
      </c>
      <c r="H3" s="97">
        <v>1</v>
      </c>
      <c r="I3" s="97">
        <v>1</v>
      </c>
      <c r="J3" s="97">
        <v>101</v>
      </c>
      <c r="K3" s="97">
        <v>101</v>
      </c>
      <c r="L3" s="97">
        <v>101</v>
      </c>
      <c r="M3" s="97">
        <v>1</v>
      </c>
      <c r="N3" s="97">
        <v>1</v>
      </c>
      <c r="O3" s="97">
        <v>1</v>
      </c>
      <c r="P3" s="98">
        <v>18</v>
      </c>
      <c r="Q3" s="98">
        <v>28</v>
      </c>
      <c r="R3" s="98">
        <v>12</v>
      </c>
      <c r="S3" s="98">
        <v>8</v>
      </c>
      <c r="T3" s="98">
        <v>5</v>
      </c>
      <c r="U3" s="98">
        <v>3</v>
      </c>
    </row>
    <row r="4" spans="1:21">
      <c r="A4" s="95" t="s">
        <v>86</v>
      </c>
      <c r="B4" s="96" t="s">
        <v>87</v>
      </c>
      <c r="C4" s="95" t="s">
        <v>88</v>
      </c>
      <c r="D4" s="97">
        <v>51</v>
      </c>
      <c r="E4" s="97">
        <v>1</v>
      </c>
      <c r="F4" s="97">
        <v>1</v>
      </c>
      <c r="G4" s="97">
        <v>1</v>
      </c>
      <c r="H4" s="97">
        <v>1</v>
      </c>
      <c r="I4" s="97">
        <v>1</v>
      </c>
      <c r="J4" s="97">
        <v>101</v>
      </c>
      <c r="K4" s="97">
        <v>1</v>
      </c>
      <c r="L4" s="97">
        <v>101</v>
      </c>
      <c r="M4" s="97">
        <v>21</v>
      </c>
      <c r="N4" s="97">
        <v>1</v>
      </c>
      <c r="O4" s="97">
        <v>1</v>
      </c>
      <c r="P4" s="98">
        <v>46</v>
      </c>
      <c r="Q4" s="98">
        <v>1000</v>
      </c>
      <c r="R4" s="98">
        <v>2</v>
      </c>
      <c r="S4" s="98">
        <v>16</v>
      </c>
      <c r="T4" s="98">
        <v>9</v>
      </c>
      <c r="U4" s="98">
        <v>1</v>
      </c>
    </row>
    <row r="5" spans="1:21">
      <c r="A5" s="95" t="s">
        <v>89</v>
      </c>
      <c r="B5" s="96" t="s">
        <v>90</v>
      </c>
      <c r="C5" s="99" t="s">
        <v>91</v>
      </c>
      <c r="D5" s="97">
        <v>51</v>
      </c>
      <c r="E5" s="97">
        <v>51</v>
      </c>
      <c r="F5" s="97">
        <v>51</v>
      </c>
      <c r="G5" s="97">
        <v>1</v>
      </c>
      <c r="H5" s="97">
        <v>1</v>
      </c>
      <c r="I5" s="97">
        <v>1</v>
      </c>
      <c r="J5" s="97">
        <v>31</v>
      </c>
      <c r="K5" s="97">
        <v>5</v>
      </c>
      <c r="L5" s="97">
        <v>41</v>
      </c>
      <c r="M5" s="97">
        <v>1</v>
      </c>
      <c r="N5" s="97">
        <v>10</v>
      </c>
      <c r="O5" s="97">
        <v>1</v>
      </c>
      <c r="P5" s="98">
        <v>4</v>
      </c>
      <c r="Q5" s="98">
        <v>9</v>
      </c>
      <c r="R5" s="98">
        <v>12</v>
      </c>
      <c r="S5" s="98">
        <v>6</v>
      </c>
      <c r="T5" s="98">
        <v>4</v>
      </c>
      <c r="U5" s="98">
        <v>37</v>
      </c>
    </row>
    <row r="6" spans="1:21">
      <c r="A6" s="95"/>
      <c r="B6" s="96" t="s">
        <v>92</v>
      </c>
      <c r="C6" s="99" t="s">
        <v>93</v>
      </c>
      <c r="D6" s="97">
        <v>51</v>
      </c>
      <c r="E6" s="97">
        <v>51</v>
      </c>
      <c r="F6" s="97">
        <v>51</v>
      </c>
      <c r="G6" s="97">
        <v>1</v>
      </c>
      <c r="H6" s="97">
        <v>1</v>
      </c>
      <c r="I6" s="97">
        <v>1</v>
      </c>
      <c r="J6" s="97">
        <v>98</v>
      </c>
      <c r="K6" s="97">
        <v>1</v>
      </c>
      <c r="L6" s="97">
        <v>101</v>
      </c>
      <c r="M6" s="97">
        <v>1</v>
      </c>
      <c r="N6" s="97">
        <v>101</v>
      </c>
      <c r="O6" s="97">
        <v>1</v>
      </c>
      <c r="P6" s="98">
        <v>32</v>
      </c>
      <c r="Q6" s="98">
        <v>26</v>
      </c>
      <c r="R6" s="98">
        <v>36</v>
      </c>
      <c r="S6" s="98">
        <v>1</v>
      </c>
      <c r="T6" s="98">
        <v>8</v>
      </c>
      <c r="U6" s="98">
        <v>10</v>
      </c>
    </row>
    <row r="7" spans="1:21">
      <c r="A7" s="95" t="s">
        <v>94</v>
      </c>
      <c r="B7" s="95" t="s">
        <v>304</v>
      </c>
      <c r="C7" s="95" t="s">
        <v>95</v>
      </c>
      <c r="D7" s="97">
        <v>9</v>
      </c>
      <c r="E7" s="97">
        <v>51</v>
      </c>
      <c r="F7" s="97">
        <v>19</v>
      </c>
      <c r="G7" s="97">
        <v>15</v>
      </c>
      <c r="H7" s="97">
        <v>6</v>
      </c>
      <c r="I7" s="97">
        <v>44</v>
      </c>
      <c r="J7" s="97">
        <v>1</v>
      </c>
      <c r="K7" s="97">
        <v>101</v>
      </c>
      <c r="L7" s="97">
        <v>19</v>
      </c>
      <c r="M7" s="97">
        <v>1</v>
      </c>
      <c r="N7" s="97">
        <v>1</v>
      </c>
      <c r="O7" s="97">
        <v>1</v>
      </c>
      <c r="P7" s="98">
        <v>1</v>
      </c>
      <c r="Q7" s="98">
        <v>487</v>
      </c>
      <c r="R7" s="98">
        <v>14</v>
      </c>
      <c r="S7" s="98">
        <v>2</v>
      </c>
      <c r="T7" s="98">
        <v>2</v>
      </c>
      <c r="U7" s="98">
        <v>2</v>
      </c>
    </row>
    <row r="8" spans="1:21">
      <c r="A8" s="95"/>
      <c r="B8" s="95" t="s">
        <v>305</v>
      </c>
      <c r="C8" s="95" t="s">
        <v>96</v>
      </c>
      <c r="D8" s="97">
        <v>51</v>
      </c>
      <c r="E8" s="97">
        <v>51</v>
      </c>
      <c r="F8" s="97">
        <v>51</v>
      </c>
      <c r="G8" s="97">
        <v>51</v>
      </c>
      <c r="H8" s="97">
        <v>51</v>
      </c>
      <c r="I8" s="97">
        <v>51</v>
      </c>
      <c r="J8" s="97">
        <v>72</v>
      </c>
      <c r="K8" s="97">
        <v>5</v>
      </c>
      <c r="L8" s="97">
        <v>101</v>
      </c>
      <c r="M8" s="97">
        <v>1</v>
      </c>
      <c r="N8" s="97">
        <v>101</v>
      </c>
      <c r="O8" s="97">
        <v>1</v>
      </c>
      <c r="P8" s="98">
        <v>67</v>
      </c>
      <c r="Q8" s="98">
        <v>185</v>
      </c>
      <c r="R8" s="98">
        <v>3</v>
      </c>
      <c r="S8" s="98">
        <v>78</v>
      </c>
      <c r="T8" s="98">
        <v>8</v>
      </c>
      <c r="U8" s="98">
        <v>458</v>
      </c>
    </row>
    <row r="9" spans="1:21">
      <c r="A9" s="95" t="s">
        <v>97</v>
      </c>
      <c r="B9" s="95" t="s">
        <v>98</v>
      </c>
      <c r="C9" s="95" t="s">
        <v>99</v>
      </c>
      <c r="D9" s="97">
        <v>6</v>
      </c>
      <c r="E9" s="97">
        <v>1</v>
      </c>
      <c r="F9" s="97">
        <v>51</v>
      </c>
      <c r="G9" s="97">
        <v>1</v>
      </c>
      <c r="H9" s="97">
        <v>1</v>
      </c>
      <c r="I9" s="97">
        <v>1</v>
      </c>
      <c r="J9" s="100">
        <v>2</v>
      </c>
      <c r="K9" s="100">
        <v>28</v>
      </c>
      <c r="L9" s="100">
        <v>46</v>
      </c>
      <c r="M9" s="100">
        <v>33</v>
      </c>
      <c r="N9" s="100">
        <v>101</v>
      </c>
      <c r="O9" s="100">
        <v>1</v>
      </c>
      <c r="P9" s="98">
        <v>751</v>
      </c>
      <c r="Q9" s="98">
        <v>899</v>
      </c>
      <c r="R9" s="98">
        <v>15</v>
      </c>
      <c r="S9" s="98">
        <v>2</v>
      </c>
      <c r="T9" s="98">
        <v>33</v>
      </c>
      <c r="U9" s="98">
        <v>157</v>
      </c>
    </row>
    <row r="10" spans="1:21">
      <c r="A10" s="95"/>
      <c r="B10" s="95" t="s">
        <v>100</v>
      </c>
      <c r="C10" s="95" t="s">
        <v>101</v>
      </c>
      <c r="D10" s="97">
        <v>8</v>
      </c>
      <c r="E10" s="97">
        <v>1</v>
      </c>
      <c r="F10" s="97">
        <v>51</v>
      </c>
      <c r="G10" s="97">
        <v>1</v>
      </c>
      <c r="H10" s="97">
        <v>1</v>
      </c>
      <c r="I10" s="97">
        <v>1</v>
      </c>
      <c r="J10" s="100">
        <v>40</v>
      </c>
      <c r="K10" s="100">
        <v>53</v>
      </c>
      <c r="L10" s="100">
        <v>101</v>
      </c>
      <c r="M10" s="100">
        <v>3</v>
      </c>
      <c r="N10" s="100">
        <v>101</v>
      </c>
      <c r="O10" s="100">
        <v>1</v>
      </c>
      <c r="P10" s="98">
        <v>1417</v>
      </c>
      <c r="Q10" s="98">
        <v>1878</v>
      </c>
      <c r="R10" s="98">
        <v>555</v>
      </c>
      <c r="S10" s="98">
        <v>5</v>
      </c>
      <c r="T10" s="98">
        <v>245</v>
      </c>
      <c r="U10" s="98">
        <v>473</v>
      </c>
    </row>
    <row r="11" spans="1:21">
      <c r="A11" s="95"/>
      <c r="B11" s="95" t="s">
        <v>102</v>
      </c>
      <c r="C11" s="95" t="s">
        <v>103</v>
      </c>
      <c r="D11" s="97">
        <v>51</v>
      </c>
      <c r="E11" s="97">
        <v>51</v>
      </c>
      <c r="F11" s="97">
        <v>51</v>
      </c>
      <c r="G11" s="97">
        <v>23</v>
      </c>
      <c r="H11" s="97">
        <v>51</v>
      </c>
      <c r="I11" s="97">
        <v>51</v>
      </c>
      <c r="J11" s="100">
        <v>101</v>
      </c>
      <c r="K11" s="100">
        <v>58</v>
      </c>
      <c r="L11" s="100">
        <v>101</v>
      </c>
      <c r="M11" s="100">
        <v>101</v>
      </c>
      <c r="N11" s="100">
        <v>25</v>
      </c>
      <c r="O11" s="100">
        <v>1</v>
      </c>
      <c r="P11" s="98">
        <v>332</v>
      </c>
      <c r="Q11" s="98">
        <v>686</v>
      </c>
      <c r="R11" s="98">
        <v>1253</v>
      </c>
      <c r="S11" s="98">
        <v>1</v>
      </c>
      <c r="T11" s="98">
        <v>58</v>
      </c>
      <c r="U11" s="98">
        <v>278</v>
      </c>
    </row>
    <row r="12" spans="1:21">
      <c r="A12" s="95"/>
      <c r="B12" s="95" t="s">
        <v>104</v>
      </c>
      <c r="C12" s="95" t="s">
        <v>105</v>
      </c>
      <c r="D12" s="97">
        <v>51</v>
      </c>
      <c r="E12" s="97">
        <v>1</v>
      </c>
      <c r="F12" s="97">
        <v>51</v>
      </c>
      <c r="G12" s="97">
        <v>1</v>
      </c>
      <c r="H12" s="97">
        <v>1</v>
      </c>
      <c r="I12" s="97">
        <v>1</v>
      </c>
      <c r="J12" s="100">
        <v>101</v>
      </c>
      <c r="K12" s="100">
        <v>101</v>
      </c>
      <c r="L12" s="100">
        <v>101</v>
      </c>
      <c r="M12" s="100">
        <v>2</v>
      </c>
      <c r="N12" s="100">
        <v>18</v>
      </c>
      <c r="O12" s="100">
        <v>1</v>
      </c>
      <c r="P12" s="98">
        <v>941</v>
      </c>
      <c r="Q12" s="98">
        <v>381</v>
      </c>
      <c r="R12" s="98">
        <v>349</v>
      </c>
      <c r="S12" s="98">
        <v>20</v>
      </c>
      <c r="T12" s="98">
        <v>49</v>
      </c>
      <c r="U12" s="98">
        <v>42</v>
      </c>
    </row>
    <row r="13" spans="1:21">
      <c r="A13" s="95"/>
      <c r="B13" s="95" t="s">
        <v>106</v>
      </c>
      <c r="C13" s="101" t="s">
        <v>107</v>
      </c>
      <c r="D13" s="97">
        <v>1</v>
      </c>
      <c r="E13" s="97">
        <v>2</v>
      </c>
      <c r="F13" s="97">
        <v>51</v>
      </c>
      <c r="G13" s="97">
        <v>1</v>
      </c>
      <c r="H13" s="97">
        <v>1</v>
      </c>
      <c r="I13" s="97">
        <v>1</v>
      </c>
      <c r="J13" s="100">
        <v>9</v>
      </c>
      <c r="K13" s="100">
        <v>23</v>
      </c>
      <c r="L13" s="100">
        <v>47</v>
      </c>
      <c r="M13" s="100">
        <v>17</v>
      </c>
      <c r="N13" s="100">
        <v>101</v>
      </c>
      <c r="O13" s="100">
        <v>1</v>
      </c>
      <c r="P13" s="98">
        <v>31</v>
      </c>
      <c r="Q13" s="98">
        <v>757</v>
      </c>
      <c r="R13" s="98">
        <v>91</v>
      </c>
      <c r="S13" s="98">
        <v>29</v>
      </c>
      <c r="T13" s="98">
        <v>82</v>
      </c>
      <c r="U13" s="98">
        <v>301</v>
      </c>
    </row>
    <row r="14" spans="1:21">
      <c r="A14" s="95"/>
      <c r="B14" s="95" t="s">
        <v>110</v>
      </c>
      <c r="C14" s="95" t="s">
        <v>111</v>
      </c>
      <c r="D14" s="97">
        <v>51</v>
      </c>
      <c r="E14" s="97">
        <v>1</v>
      </c>
      <c r="F14" s="97">
        <v>51</v>
      </c>
      <c r="G14" s="97">
        <v>1</v>
      </c>
      <c r="H14" s="97">
        <v>1</v>
      </c>
      <c r="I14" s="97">
        <v>51</v>
      </c>
      <c r="J14" s="100">
        <v>101</v>
      </c>
      <c r="K14" s="100">
        <v>97</v>
      </c>
      <c r="L14" s="100">
        <v>101</v>
      </c>
      <c r="M14" s="100">
        <v>67</v>
      </c>
      <c r="N14" s="100">
        <v>16</v>
      </c>
      <c r="O14" s="100">
        <v>1</v>
      </c>
      <c r="P14" s="98">
        <v>496</v>
      </c>
      <c r="Q14" s="98">
        <v>774</v>
      </c>
      <c r="R14" s="98">
        <v>841</v>
      </c>
      <c r="S14" s="98">
        <v>42</v>
      </c>
      <c r="T14" s="98">
        <v>298</v>
      </c>
      <c r="U14" s="98">
        <v>298</v>
      </c>
    </row>
    <row r="15" spans="1:21">
      <c r="A15" s="95"/>
      <c r="B15" s="95" t="s">
        <v>108</v>
      </c>
      <c r="C15" s="95" t="s">
        <v>109</v>
      </c>
      <c r="D15" s="97">
        <v>51</v>
      </c>
      <c r="E15" s="97">
        <v>1</v>
      </c>
      <c r="F15" s="97">
        <v>51</v>
      </c>
      <c r="G15" s="97">
        <v>1</v>
      </c>
      <c r="H15" s="97">
        <v>1</v>
      </c>
      <c r="I15" s="97">
        <v>1</v>
      </c>
      <c r="J15" s="97">
        <v>56</v>
      </c>
      <c r="K15" s="97">
        <v>10</v>
      </c>
      <c r="L15" s="97">
        <v>99</v>
      </c>
      <c r="M15" s="97">
        <v>36</v>
      </c>
      <c r="N15" s="97">
        <v>28</v>
      </c>
      <c r="O15" s="97">
        <v>1</v>
      </c>
      <c r="P15" s="98">
        <v>1209</v>
      </c>
      <c r="Q15" s="98">
        <v>1468</v>
      </c>
      <c r="R15" s="98">
        <v>1013</v>
      </c>
      <c r="S15" s="98">
        <v>11</v>
      </c>
      <c r="T15" s="98">
        <v>159</v>
      </c>
      <c r="U15" s="98">
        <v>109</v>
      </c>
    </row>
    <row r="16" spans="1:21">
      <c r="A16" s="95"/>
      <c r="B16" s="95" t="s">
        <v>112</v>
      </c>
      <c r="C16" s="95" t="s">
        <v>113</v>
      </c>
      <c r="D16" s="97">
        <v>51</v>
      </c>
      <c r="E16" s="97">
        <v>1</v>
      </c>
      <c r="F16" s="97">
        <v>51</v>
      </c>
      <c r="G16" s="97">
        <v>1</v>
      </c>
      <c r="H16" s="97">
        <v>1</v>
      </c>
      <c r="I16" s="97">
        <v>1</v>
      </c>
      <c r="J16" s="100">
        <v>101</v>
      </c>
      <c r="K16" s="100">
        <v>101</v>
      </c>
      <c r="L16" s="100">
        <v>101</v>
      </c>
      <c r="M16" s="100">
        <v>16</v>
      </c>
      <c r="N16" s="100">
        <v>101</v>
      </c>
      <c r="O16" s="100">
        <v>1</v>
      </c>
      <c r="P16" s="98">
        <v>846</v>
      </c>
      <c r="Q16" s="98">
        <v>736</v>
      </c>
      <c r="R16" s="98">
        <v>537</v>
      </c>
      <c r="S16" s="98">
        <v>51</v>
      </c>
      <c r="T16" s="98">
        <v>577</v>
      </c>
      <c r="U16" s="98">
        <v>433</v>
      </c>
    </row>
    <row r="17" spans="4:21" ht="24">
      <c r="D17" s="102">
        <f>COUNTIF((D3:D16), "&gt;1")/14</f>
        <v>0.9285714285714286</v>
      </c>
      <c r="E17" s="102">
        <f t="shared" ref="E17:U17" si="0">COUNTIF((E3:E16), "&gt;1")/14</f>
        <v>0.5</v>
      </c>
      <c r="F17" s="102">
        <f t="shared" si="0"/>
        <v>0.9285714285714286</v>
      </c>
      <c r="G17" s="102">
        <f t="shared" si="0"/>
        <v>0.21428571428571427</v>
      </c>
      <c r="H17" s="102">
        <f t="shared" si="0"/>
        <v>0.21428571428571427</v>
      </c>
      <c r="I17" s="102">
        <f t="shared" si="0"/>
        <v>0.2857142857142857</v>
      </c>
      <c r="J17" s="102">
        <f t="shared" si="0"/>
        <v>0.9285714285714286</v>
      </c>
      <c r="K17" s="102">
        <f t="shared" si="0"/>
        <v>0.8571428571428571</v>
      </c>
      <c r="L17" s="102">
        <f t="shared" si="0"/>
        <v>1</v>
      </c>
      <c r="M17" s="102">
        <f t="shared" si="0"/>
        <v>0.6428571428571429</v>
      </c>
      <c r="N17" s="102">
        <f t="shared" si="0"/>
        <v>0.7857142857142857</v>
      </c>
      <c r="O17" s="102">
        <f t="shared" si="0"/>
        <v>0</v>
      </c>
      <c r="P17" s="102">
        <f t="shared" si="0"/>
        <v>0.9285714285714286</v>
      </c>
      <c r="Q17" s="102">
        <f t="shared" si="0"/>
        <v>1</v>
      </c>
      <c r="R17" s="102">
        <f t="shared" si="0"/>
        <v>1</v>
      </c>
      <c r="S17" s="102">
        <f t="shared" si="0"/>
        <v>0.8571428571428571</v>
      </c>
      <c r="T17" s="102">
        <f t="shared" si="0"/>
        <v>1</v>
      </c>
      <c r="U17" s="102">
        <f t="shared" si="0"/>
        <v>0.9285714285714286</v>
      </c>
    </row>
    <row r="18" spans="4:21" ht="24">
      <c r="D18" s="102">
        <f>COUNTIF((D3:D16), "&gt;10")/14</f>
        <v>0.7142857142857143</v>
      </c>
      <c r="E18" s="102">
        <f t="shared" ref="E18:U18" si="1">COUNTIF((E3:E16), "&gt;10")/14</f>
        <v>0.42857142857142855</v>
      </c>
      <c r="F18" s="102">
        <f t="shared" si="1"/>
        <v>0.9285714285714286</v>
      </c>
      <c r="G18" s="102">
        <f t="shared" si="1"/>
        <v>0.21428571428571427</v>
      </c>
      <c r="H18" s="102">
        <f t="shared" si="1"/>
        <v>0.14285714285714285</v>
      </c>
      <c r="I18" s="102">
        <f t="shared" si="1"/>
        <v>0.2857142857142857</v>
      </c>
      <c r="J18" s="102">
        <f t="shared" si="1"/>
        <v>0.7857142857142857</v>
      </c>
      <c r="K18" s="102">
        <f t="shared" si="1"/>
        <v>0.6428571428571429</v>
      </c>
      <c r="L18" s="102">
        <f t="shared" si="1"/>
        <v>1</v>
      </c>
      <c r="M18" s="102">
        <f t="shared" si="1"/>
        <v>0.5</v>
      </c>
      <c r="N18" s="102">
        <f t="shared" si="1"/>
        <v>0.7142857142857143</v>
      </c>
      <c r="O18" s="102">
        <f t="shared" si="1"/>
        <v>0</v>
      </c>
      <c r="P18" s="102">
        <f t="shared" si="1"/>
        <v>0.8571428571428571</v>
      </c>
      <c r="Q18" s="102">
        <f t="shared" si="1"/>
        <v>0.9285714285714286</v>
      </c>
      <c r="R18" s="102">
        <f t="shared" si="1"/>
        <v>0.8571428571428571</v>
      </c>
      <c r="S18" s="102">
        <f t="shared" si="1"/>
        <v>0.5</v>
      </c>
      <c r="T18" s="102">
        <f t="shared" si="1"/>
        <v>0.5714285714285714</v>
      </c>
      <c r="U18" s="102">
        <f t="shared" si="1"/>
        <v>0.7142857142857143</v>
      </c>
    </row>
    <row r="19" spans="4:21" ht="24">
      <c r="D19" s="102">
        <f>COUNTIF((D3:D16), "&gt;50")/14</f>
        <v>0.7142857142857143</v>
      </c>
      <c r="E19" s="102">
        <f t="shared" ref="E19:U19" si="2">COUNTIF((E3:E16), "&gt;50")/14</f>
        <v>0.42857142857142855</v>
      </c>
      <c r="F19" s="102">
        <f t="shared" si="2"/>
        <v>0.8571428571428571</v>
      </c>
      <c r="G19" s="102">
        <f t="shared" si="2"/>
        <v>7.1428571428571425E-2</v>
      </c>
      <c r="H19" s="102">
        <f t="shared" si="2"/>
        <v>0.14285714285714285</v>
      </c>
      <c r="I19" s="102">
        <f t="shared" si="2"/>
        <v>0.21428571428571427</v>
      </c>
      <c r="J19" s="102">
        <f t="shared" si="2"/>
        <v>0.6428571428571429</v>
      </c>
      <c r="K19" s="102">
        <f t="shared" si="2"/>
        <v>0.5</v>
      </c>
      <c r="L19" s="102">
        <f t="shared" si="2"/>
        <v>0.7142857142857143</v>
      </c>
      <c r="M19" s="102">
        <f t="shared" si="2"/>
        <v>0.14285714285714285</v>
      </c>
      <c r="N19" s="102">
        <f t="shared" si="2"/>
        <v>0.42857142857142855</v>
      </c>
      <c r="O19" s="102">
        <f t="shared" si="2"/>
        <v>0</v>
      </c>
      <c r="P19" s="102">
        <f t="shared" si="2"/>
        <v>0.5714285714285714</v>
      </c>
      <c r="Q19" s="102">
        <f t="shared" si="2"/>
        <v>0.7857142857142857</v>
      </c>
      <c r="R19" s="102">
        <f t="shared" si="2"/>
        <v>0.5</v>
      </c>
      <c r="S19" s="102">
        <f t="shared" si="2"/>
        <v>0.14285714285714285</v>
      </c>
      <c r="T19" s="102">
        <f t="shared" si="2"/>
        <v>0.42857142857142855</v>
      </c>
      <c r="U19" s="102">
        <f t="shared" si="2"/>
        <v>0.5714285714285714</v>
      </c>
    </row>
  </sheetData>
  <mergeCells count="3">
    <mergeCell ref="D1:I1"/>
    <mergeCell ref="J1:O1"/>
    <mergeCell ref="P1:U1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55C3-4786-0F4A-B781-29C8DFF1AB1C}">
  <dimension ref="A1:J8"/>
  <sheetViews>
    <sheetView tabSelected="1" workbookViewId="0">
      <selection activeCell="H8" sqref="H8"/>
    </sheetView>
  </sheetViews>
  <sheetFormatPr baseColWidth="10" defaultRowHeight="16"/>
  <cols>
    <col min="1" max="16384" width="10.83203125" style="94"/>
  </cols>
  <sheetData>
    <row r="1" spans="1:10">
      <c r="B1" s="115" t="s">
        <v>354</v>
      </c>
      <c r="C1" s="115"/>
      <c r="D1" s="115"/>
      <c r="E1" s="115" t="s">
        <v>353</v>
      </c>
      <c r="F1" s="115"/>
      <c r="G1" s="115"/>
      <c r="H1" s="115" t="s">
        <v>352</v>
      </c>
      <c r="I1" s="115"/>
      <c r="J1" s="115"/>
    </row>
    <row r="2" spans="1:10">
      <c r="B2" s="94" t="s">
        <v>320</v>
      </c>
      <c r="C2" s="94" t="s">
        <v>319</v>
      </c>
      <c r="D2" s="94" t="s">
        <v>321</v>
      </c>
      <c r="E2" s="94" t="s">
        <v>320</v>
      </c>
      <c r="F2" s="94" t="s">
        <v>319</v>
      </c>
      <c r="G2" s="94" t="s">
        <v>321</v>
      </c>
      <c r="H2" s="94" t="s">
        <v>320</v>
      </c>
      <c r="I2" s="94" t="s">
        <v>319</v>
      </c>
      <c r="J2" s="94" t="s">
        <v>321</v>
      </c>
    </row>
    <row r="3" spans="1:10" ht="24">
      <c r="A3" s="94" t="s">
        <v>80</v>
      </c>
      <c r="B3" s="102">
        <v>0.8571428571428571</v>
      </c>
      <c r="C3" s="102">
        <v>0.21428571428571427</v>
      </c>
      <c r="D3" s="102">
        <v>0</v>
      </c>
      <c r="E3" s="102">
        <v>0.5</v>
      </c>
      <c r="F3" s="102">
        <v>0.21428571428571427</v>
      </c>
      <c r="G3" s="102">
        <v>0</v>
      </c>
      <c r="H3" s="102">
        <v>0.14285714285714285</v>
      </c>
      <c r="I3" s="102">
        <v>6.6666666666666666E-2</v>
      </c>
      <c r="J3" s="102">
        <v>0</v>
      </c>
    </row>
    <row r="4" spans="1:10" ht="24">
      <c r="A4" s="94" t="s">
        <v>81</v>
      </c>
      <c r="B4" s="102">
        <v>1</v>
      </c>
      <c r="C4" s="102">
        <v>0.21428571428571427</v>
      </c>
      <c r="D4" s="102">
        <v>0.6</v>
      </c>
      <c r="E4" s="102">
        <v>0.5714285714285714</v>
      </c>
      <c r="F4" s="102">
        <v>0.14285714285714285</v>
      </c>
      <c r="G4" s="102">
        <v>0.5</v>
      </c>
      <c r="H4" s="102">
        <v>0.42857142857142855</v>
      </c>
      <c r="I4" s="102">
        <v>0.13333333333333333</v>
      </c>
      <c r="J4" s="102">
        <v>0.14285714285714285</v>
      </c>
    </row>
    <row r="5" spans="1:10" ht="24">
      <c r="A5" s="94" t="s">
        <v>82</v>
      </c>
      <c r="B5" s="102">
        <v>0.9285714285714286</v>
      </c>
      <c r="C5" s="102">
        <v>0.2857142857142857</v>
      </c>
      <c r="D5" s="102">
        <v>0.8</v>
      </c>
      <c r="E5" s="102">
        <v>0.7142857142857143</v>
      </c>
      <c r="F5" s="102">
        <v>0.2857142857142857</v>
      </c>
      <c r="G5" s="102">
        <v>0.7142857142857143</v>
      </c>
      <c r="H5" s="102">
        <v>0.5714285714285714</v>
      </c>
      <c r="I5" s="102">
        <v>0.13333333333333333</v>
      </c>
      <c r="J5" s="102">
        <v>0.42857142857142855</v>
      </c>
    </row>
    <row r="6" spans="1:10" ht="24">
      <c r="A6" s="94" t="s">
        <v>341</v>
      </c>
      <c r="B6" s="102">
        <v>0.9285714285714286</v>
      </c>
      <c r="C6" s="102">
        <v>0.9285714285714286</v>
      </c>
      <c r="D6" s="102">
        <v>0.9285714285714286</v>
      </c>
      <c r="E6" s="102">
        <v>0.8571428571428571</v>
      </c>
      <c r="F6" s="102">
        <v>0.7142857142857143</v>
      </c>
      <c r="G6" s="102">
        <v>0.7857142857142857</v>
      </c>
      <c r="H6" s="102">
        <v>0.5714285714285714</v>
      </c>
      <c r="I6" s="102">
        <v>0.7142857142857143</v>
      </c>
      <c r="J6" s="102">
        <v>0.6428571428571429</v>
      </c>
    </row>
    <row r="7" spans="1:10" ht="24">
      <c r="A7" s="94" t="s">
        <v>342</v>
      </c>
      <c r="B7" s="102">
        <v>1</v>
      </c>
      <c r="C7" s="102">
        <v>0.5</v>
      </c>
      <c r="D7" s="102">
        <v>0.8571428571428571</v>
      </c>
      <c r="E7" s="102">
        <v>0.9285714285714286</v>
      </c>
      <c r="F7" s="102">
        <v>0.42857142857142855</v>
      </c>
      <c r="G7" s="102">
        <v>0.6428571428571429</v>
      </c>
      <c r="H7" s="102">
        <v>0.7857142857142857</v>
      </c>
      <c r="I7" s="102">
        <v>0.42857142857142855</v>
      </c>
      <c r="J7" s="102">
        <v>0.5</v>
      </c>
    </row>
    <row r="8" spans="1:10" ht="24">
      <c r="A8" s="94" t="s">
        <v>351</v>
      </c>
      <c r="B8" s="102">
        <v>1</v>
      </c>
      <c r="C8" s="102">
        <v>0.9285714285714286</v>
      </c>
      <c r="D8" s="102">
        <v>1</v>
      </c>
      <c r="E8" s="102">
        <v>0.8571428571428571</v>
      </c>
      <c r="F8" s="102">
        <v>0.9285714285714286</v>
      </c>
      <c r="G8" s="102">
        <v>1</v>
      </c>
      <c r="H8" s="102">
        <v>0.5</v>
      </c>
      <c r="I8" s="102">
        <v>0.8571428571428571</v>
      </c>
      <c r="J8" s="102">
        <v>0.7142857142857143</v>
      </c>
    </row>
  </sheetData>
  <mergeCells count="3">
    <mergeCell ref="B1:D1"/>
    <mergeCell ref="E1:G1"/>
    <mergeCell ref="H1:J1"/>
  </mergeCells>
  <hyperlinks>
    <hyperlink ref="E1" r:id="rId1" display="Rank@50" xr:uid="{9D732EC9-0955-F64B-9F00-E178D6E7DF2B}"/>
    <hyperlink ref="B1" r:id="rId2" display="Rank@10" xr:uid="{45C576FD-76AC-BA4C-998C-0261F9348F40}"/>
    <hyperlink ref="H1" r:id="rId3" display="Rank@50" xr:uid="{1D431C7B-3F07-BE4C-AAF7-DA5E9DC66E85}"/>
  </hyperlinks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1"/>
  <sheetViews>
    <sheetView workbookViewId="0">
      <selection activeCell="C8" sqref="C8"/>
    </sheetView>
  </sheetViews>
  <sheetFormatPr baseColWidth="10" defaultRowHeight="15"/>
  <cols>
    <col min="1" max="1" width="32" customWidth="1"/>
    <col min="2" max="2" width="17" customWidth="1"/>
    <col min="3" max="3" width="12" customWidth="1"/>
    <col min="4" max="4" width="21" customWidth="1"/>
    <col min="5" max="6" width="29" customWidth="1"/>
    <col min="7" max="7" width="28" customWidth="1"/>
    <col min="8" max="8" width="26" customWidth="1"/>
    <col min="9" max="10" width="25" customWidth="1"/>
    <col min="11" max="11" width="23" customWidth="1"/>
    <col min="12" max="12" width="21" customWidth="1"/>
    <col min="13" max="13" width="27" customWidth="1"/>
    <col min="14" max="14" width="23" customWidth="1"/>
    <col min="15" max="15" width="28" customWidth="1"/>
  </cols>
  <sheetData>
    <row r="1" spans="1:15" ht="60.75" customHeight="1">
      <c r="A1" s="27" t="s">
        <v>9</v>
      </c>
      <c r="B1" s="27" t="s">
        <v>55</v>
      </c>
      <c r="C1" s="27" t="s">
        <v>56</v>
      </c>
      <c r="D1" s="27" t="s">
        <v>57</v>
      </c>
      <c r="E1" s="27" t="s">
        <v>58</v>
      </c>
      <c r="F1" s="27" t="s">
        <v>340</v>
      </c>
      <c r="G1" s="27" t="s">
        <v>301</v>
      </c>
      <c r="H1" s="27" t="s">
        <v>61</v>
      </c>
      <c r="I1" s="27" t="s">
        <v>302</v>
      </c>
      <c r="J1" s="27" t="s">
        <v>63</v>
      </c>
      <c r="K1" s="27" t="s">
        <v>65</v>
      </c>
      <c r="L1" s="27" t="s">
        <v>66</v>
      </c>
      <c r="M1" s="27" t="s">
        <v>67</v>
      </c>
      <c r="N1" s="27" t="s">
        <v>64</v>
      </c>
      <c r="O1" s="27"/>
    </row>
    <row r="2" spans="1:15" ht="26">
      <c r="A2" s="4" t="s">
        <v>29</v>
      </c>
      <c r="B2" s="5">
        <v>362</v>
      </c>
      <c r="C2" s="5" t="s">
        <v>70</v>
      </c>
      <c r="D2" s="5">
        <v>345</v>
      </c>
      <c r="E2" s="5">
        <v>386</v>
      </c>
      <c r="F2" s="83"/>
      <c r="G2" s="28">
        <v>379</v>
      </c>
      <c r="H2" s="7">
        <v>431</v>
      </c>
      <c r="I2" s="29">
        <v>384</v>
      </c>
      <c r="J2" s="29">
        <v>560</v>
      </c>
      <c r="K2" s="29">
        <v>483</v>
      </c>
      <c r="L2" s="29">
        <v>5776</v>
      </c>
      <c r="M2" s="29">
        <v>4049</v>
      </c>
      <c r="N2" s="29">
        <v>347</v>
      </c>
      <c r="O2" s="30"/>
    </row>
    <row r="3" spans="1:15" ht="26">
      <c r="A3" s="4" t="s">
        <v>42</v>
      </c>
      <c r="B3" s="8">
        <v>362</v>
      </c>
      <c r="C3" s="8" t="s">
        <v>70</v>
      </c>
      <c r="D3" s="8">
        <v>304</v>
      </c>
      <c r="E3" s="8">
        <v>343</v>
      </c>
      <c r="F3" s="84"/>
      <c r="G3" s="31">
        <v>342</v>
      </c>
      <c r="H3" s="7">
        <v>385</v>
      </c>
      <c r="I3" s="29">
        <v>348</v>
      </c>
      <c r="J3" s="29">
        <v>523</v>
      </c>
      <c r="K3" s="29">
        <v>435</v>
      </c>
      <c r="L3" s="29">
        <v>5454</v>
      </c>
      <c r="M3" s="29">
        <v>387</v>
      </c>
      <c r="N3" s="29">
        <v>306</v>
      </c>
      <c r="O3" s="30"/>
    </row>
    <row r="4" spans="1:15" ht="26">
      <c r="A4" s="11" t="s">
        <v>30</v>
      </c>
      <c r="B4" s="8">
        <v>1304</v>
      </c>
      <c r="C4" s="8" t="s">
        <v>70</v>
      </c>
      <c r="D4" s="8">
        <v>298</v>
      </c>
      <c r="E4" s="8">
        <v>326</v>
      </c>
      <c r="F4" s="84"/>
      <c r="G4" s="31">
        <v>320</v>
      </c>
      <c r="H4" s="7">
        <v>629</v>
      </c>
      <c r="I4" s="29">
        <v>338</v>
      </c>
      <c r="J4" s="29">
        <v>688</v>
      </c>
      <c r="K4" s="29">
        <v>332</v>
      </c>
      <c r="L4" s="29">
        <v>1317</v>
      </c>
      <c r="M4" s="29">
        <v>384</v>
      </c>
      <c r="N4" s="29">
        <v>311</v>
      </c>
      <c r="O4" s="30"/>
    </row>
    <row r="5" spans="1:15" ht="26">
      <c r="A5" s="89" t="s">
        <v>43</v>
      </c>
      <c r="B5" s="8">
        <v>1304</v>
      </c>
      <c r="C5" s="8" t="s">
        <v>70</v>
      </c>
      <c r="D5" s="8">
        <v>429</v>
      </c>
      <c r="E5" s="8">
        <v>511</v>
      </c>
      <c r="F5" s="84"/>
      <c r="G5" s="31">
        <v>514</v>
      </c>
      <c r="H5" s="7">
        <v>1023</v>
      </c>
      <c r="I5" s="29">
        <v>525</v>
      </c>
      <c r="J5" s="29">
        <v>1116</v>
      </c>
      <c r="K5" s="29">
        <v>427</v>
      </c>
      <c r="L5" s="29">
        <v>3026</v>
      </c>
      <c r="M5" s="29">
        <v>552</v>
      </c>
      <c r="N5" s="29">
        <v>468</v>
      </c>
      <c r="O5" s="30"/>
    </row>
    <row r="6" spans="1:15" ht="26">
      <c r="A6" s="11" t="s">
        <v>6</v>
      </c>
      <c r="B6" s="8">
        <v>3</v>
      </c>
      <c r="C6" s="8" t="s">
        <v>70</v>
      </c>
      <c r="D6" s="8">
        <v>425</v>
      </c>
      <c r="E6" s="8">
        <v>455</v>
      </c>
      <c r="F6" s="84">
        <v>783</v>
      </c>
      <c r="G6" s="31">
        <v>462</v>
      </c>
      <c r="H6" s="7">
        <v>483</v>
      </c>
      <c r="I6" s="29">
        <v>459</v>
      </c>
      <c r="J6" s="29">
        <v>528</v>
      </c>
      <c r="K6" s="29">
        <v>457</v>
      </c>
      <c r="L6" s="29">
        <v>1013</v>
      </c>
      <c r="M6" s="29">
        <v>424</v>
      </c>
      <c r="N6" s="29">
        <v>438</v>
      </c>
      <c r="O6" s="30"/>
    </row>
    <row r="7" spans="1:15" ht="26">
      <c r="A7" s="11" t="s">
        <v>44</v>
      </c>
      <c r="B7" s="8">
        <v>3</v>
      </c>
      <c r="C7" s="8" t="s">
        <v>70</v>
      </c>
      <c r="D7" s="8">
        <v>698</v>
      </c>
      <c r="E7" s="8">
        <v>747</v>
      </c>
      <c r="F7" s="84">
        <v>775</v>
      </c>
      <c r="G7" s="31">
        <v>765</v>
      </c>
      <c r="H7" s="7">
        <v>804</v>
      </c>
      <c r="I7" s="29">
        <v>766</v>
      </c>
      <c r="J7" s="29">
        <v>891</v>
      </c>
      <c r="K7" s="29">
        <v>679</v>
      </c>
      <c r="L7" s="29">
        <v>1856</v>
      </c>
      <c r="M7" s="29">
        <v>1078</v>
      </c>
      <c r="N7" s="29">
        <v>720</v>
      </c>
      <c r="O7" s="30"/>
    </row>
    <row r="8" spans="1:15" ht="26">
      <c r="A8" s="11" t="s">
        <v>33</v>
      </c>
      <c r="B8" s="8">
        <v>134</v>
      </c>
      <c r="C8" s="8" t="s">
        <v>69</v>
      </c>
      <c r="D8" s="8">
        <v>697</v>
      </c>
      <c r="E8" s="8">
        <v>716</v>
      </c>
      <c r="F8" s="84"/>
      <c r="G8" s="31">
        <v>736</v>
      </c>
      <c r="H8" s="7">
        <v>750</v>
      </c>
      <c r="I8" s="29">
        <v>741</v>
      </c>
      <c r="J8" s="29">
        <v>820</v>
      </c>
      <c r="K8" s="29">
        <v>712</v>
      </c>
      <c r="L8" s="29">
        <v>976</v>
      </c>
      <c r="M8" s="29">
        <v>694</v>
      </c>
      <c r="N8" s="29">
        <v>723</v>
      </c>
      <c r="O8" s="30"/>
    </row>
    <row r="9" spans="1:15" ht="26">
      <c r="A9" s="11" t="s">
        <v>46</v>
      </c>
      <c r="B9" s="8">
        <v>134</v>
      </c>
      <c r="C9" s="8" t="s">
        <v>69</v>
      </c>
      <c r="D9" s="8">
        <v>380</v>
      </c>
      <c r="E9" s="8">
        <v>390</v>
      </c>
      <c r="F9" s="84"/>
      <c r="G9" s="31">
        <v>401</v>
      </c>
      <c r="H9" s="7">
        <v>413</v>
      </c>
      <c r="I9" s="29">
        <v>413</v>
      </c>
      <c r="J9" s="29">
        <v>457</v>
      </c>
      <c r="K9" s="29">
        <v>369</v>
      </c>
      <c r="L9" s="29">
        <v>628</v>
      </c>
      <c r="M9" s="29">
        <v>383</v>
      </c>
      <c r="N9" s="29">
        <v>386</v>
      </c>
      <c r="O9" s="30"/>
    </row>
    <row r="10" spans="1:15" ht="26">
      <c r="A10" s="11" t="s">
        <v>34</v>
      </c>
      <c r="B10" s="8">
        <v>520</v>
      </c>
      <c r="C10" s="8" t="s">
        <v>69</v>
      </c>
      <c r="D10" s="8">
        <v>240</v>
      </c>
      <c r="E10" s="8">
        <v>258</v>
      </c>
      <c r="F10" s="84"/>
      <c r="G10" s="31">
        <v>263</v>
      </c>
      <c r="H10" s="14">
        <v>283</v>
      </c>
      <c r="I10" s="32">
        <v>268</v>
      </c>
      <c r="J10" s="32">
        <v>294</v>
      </c>
      <c r="K10" s="32">
        <v>287</v>
      </c>
      <c r="L10" s="32">
        <v>913</v>
      </c>
      <c r="M10" s="32">
        <v>495</v>
      </c>
      <c r="N10" s="32">
        <v>259</v>
      </c>
      <c r="O10" s="30"/>
    </row>
    <row r="11" spans="1:15" ht="26">
      <c r="A11" s="11" t="s">
        <v>47</v>
      </c>
      <c r="B11" s="8">
        <v>520</v>
      </c>
      <c r="C11" s="8" t="s">
        <v>69</v>
      </c>
      <c r="D11" s="8">
        <v>208</v>
      </c>
      <c r="E11" s="8">
        <v>230</v>
      </c>
      <c r="F11" s="84"/>
      <c r="G11" s="31">
        <v>232</v>
      </c>
      <c r="H11" s="7">
        <v>242</v>
      </c>
      <c r="I11" s="29">
        <v>243</v>
      </c>
      <c r="J11" s="29">
        <v>257</v>
      </c>
      <c r="K11" s="29">
        <v>232</v>
      </c>
      <c r="L11" s="29">
        <v>882</v>
      </c>
      <c r="M11" s="29">
        <v>210</v>
      </c>
      <c r="N11" s="29">
        <v>214</v>
      </c>
      <c r="O11" s="30"/>
    </row>
    <row r="12" spans="1:15" ht="26">
      <c r="A12" s="11" t="s">
        <v>35</v>
      </c>
      <c r="B12" s="8">
        <v>96</v>
      </c>
      <c r="C12" s="8" t="s">
        <v>70</v>
      </c>
      <c r="D12" s="8">
        <v>238</v>
      </c>
      <c r="E12" s="8">
        <v>237</v>
      </c>
      <c r="F12" s="84"/>
      <c r="G12" s="31">
        <v>252</v>
      </c>
      <c r="H12" s="7">
        <v>240</v>
      </c>
      <c r="I12" s="29">
        <v>253</v>
      </c>
      <c r="J12" s="29">
        <v>257</v>
      </c>
      <c r="K12" s="29">
        <v>319</v>
      </c>
      <c r="L12" s="29">
        <v>1639</v>
      </c>
      <c r="M12" s="29">
        <v>468</v>
      </c>
      <c r="N12" s="29">
        <v>341</v>
      </c>
      <c r="O12" s="30"/>
    </row>
    <row r="13" spans="1:15" ht="26">
      <c r="A13" s="11" t="s">
        <v>48</v>
      </c>
      <c r="B13" s="8">
        <v>96</v>
      </c>
      <c r="C13" s="8" t="s">
        <v>70</v>
      </c>
      <c r="D13" s="8">
        <v>231</v>
      </c>
      <c r="E13" s="8">
        <v>229</v>
      </c>
      <c r="F13" s="84"/>
      <c r="G13" s="31">
        <v>243</v>
      </c>
      <c r="H13" s="14">
        <v>232</v>
      </c>
      <c r="I13" s="32">
        <v>246</v>
      </c>
      <c r="J13" s="32">
        <v>247</v>
      </c>
      <c r="K13" s="32">
        <v>257</v>
      </c>
      <c r="L13" s="32">
        <v>1549</v>
      </c>
      <c r="M13" s="32">
        <v>354</v>
      </c>
      <c r="N13" s="32">
        <v>288</v>
      </c>
      <c r="O13" s="30"/>
    </row>
    <row r="14" spans="1:15" ht="26">
      <c r="A14" s="17" t="s">
        <v>37</v>
      </c>
      <c r="B14" s="18">
        <v>10</v>
      </c>
      <c r="C14" s="18" t="s">
        <v>69</v>
      </c>
      <c r="D14" s="18">
        <v>272</v>
      </c>
      <c r="E14" s="18">
        <v>301</v>
      </c>
      <c r="F14" s="85"/>
      <c r="G14" s="33">
        <v>363</v>
      </c>
      <c r="H14" s="7">
        <v>332</v>
      </c>
      <c r="I14" s="29">
        <v>305</v>
      </c>
      <c r="J14" s="29">
        <v>346</v>
      </c>
      <c r="K14" s="29">
        <v>287</v>
      </c>
      <c r="L14" s="29">
        <v>1260</v>
      </c>
      <c r="M14" s="29">
        <v>500</v>
      </c>
      <c r="N14" s="29">
        <v>293</v>
      </c>
      <c r="O14" s="30"/>
    </row>
    <row r="15" spans="1:15" ht="26">
      <c r="A15" s="17" t="s">
        <v>49</v>
      </c>
      <c r="B15" s="8">
        <v>10</v>
      </c>
      <c r="C15" s="8" t="s">
        <v>69</v>
      </c>
      <c r="D15" s="8">
        <v>322</v>
      </c>
      <c r="E15" s="8">
        <v>353</v>
      </c>
      <c r="F15" s="84"/>
      <c r="G15" s="31">
        <v>361</v>
      </c>
      <c r="H15" s="7">
        <v>394</v>
      </c>
      <c r="I15" s="29">
        <v>355</v>
      </c>
      <c r="J15" s="29">
        <v>406</v>
      </c>
      <c r="K15" s="29">
        <v>326</v>
      </c>
      <c r="L15" s="29">
        <v>1501</v>
      </c>
      <c r="M15" s="29">
        <v>318</v>
      </c>
      <c r="N15" s="29">
        <v>332</v>
      </c>
      <c r="O15" s="30"/>
    </row>
    <row r="16" spans="1:15" ht="26">
      <c r="A16" s="17" t="s">
        <v>39</v>
      </c>
      <c r="B16" s="8">
        <v>21</v>
      </c>
      <c r="C16" s="8" t="s">
        <v>69</v>
      </c>
      <c r="D16" s="8">
        <v>417</v>
      </c>
      <c r="E16" s="8">
        <v>445</v>
      </c>
      <c r="F16" s="84"/>
      <c r="G16" s="31">
        <v>445</v>
      </c>
      <c r="H16" s="7">
        <v>482</v>
      </c>
      <c r="I16" s="29">
        <v>451</v>
      </c>
      <c r="J16" s="29">
        <v>514</v>
      </c>
      <c r="K16" s="29">
        <v>423</v>
      </c>
      <c r="L16" s="29">
        <v>1563</v>
      </c>
      <c r="M16" s="29">
        <v>581</v>
      </c>
      <c r="N16" s="29">
        <v>441</v>
      </c>
      <c r="O16" s="30"/>
    </row>
    <row r="17" spans="1:15" ht="26">
      <c r="A17" s="17" t="s">
        <v>51</v>
      </c>
      <c r="B17" s="8">
        <v>21</v>
      </c>
      <c r="C17" s="8" t="s">
        <v>69</v>
      </c>
      <c r="D17" s="8">
        <v>407</v>
      </c>
      <c r="E17" s="8">
        <v>435</v>
      </c>
      <c r="F17" s="84"/>
      <c r="G17" s="31">
        <v>433</v>
      </c>
      <c r="H17" s="7">
        <v>472</v>
      </c>
      <c r="I17" s="29">
        <v>442</v>
      </c>
      <c r="J17" s="29">
        <v>503</v>
      </c>
      <c r="K17" s="29">
        <v>400</v>
      </c>
      <c r="L17" s="29">
        <v>1505</v>
      </c>
      <c r="M17" s="29">
        <v>746</v>
      </c>
      <c r="N17" s="29">
        <v>419</v>
      </c>
      <c r="O17" s="30"/>
    </row>
    <row r="18" spans="1:15" ht="26">
      <c r="A18" s="17" t="s">
        <v>41</v>
      </c>
      <c r="B18" s="8">
        <v>33</v>
      </c>
      <c r="C18" s="8" t="s">
        <v>70</v>
      </c>
      <c r="D18" s="8">
        <v>421</v>
      </c>
      <c r="E18" s="8">
        <v>441</v>
      </c>
      <c r="F18" s="84"/>
      <c r="G18" s="31">
        <v>431</v>
      </c>
      <c r="H18" s="7">
        <v>441</v>
      </c>
      <c r="I18" s="29">
        <v>440</v>
      </c>
      <c r="J18" s="29">
        <v>440</v>
      </c>
      <c r="K18" s="29">
        <v>441</v>
      </c>
      <c r="L18" s="29">
        <v>1285</v>
      </c>
      <c r="M18" s="29">
        <v>661</v>
      </c>
      <c r="N18" s="29">
        <v>456</v>
      </c>
      <c r="O18" s="30"/>
    </row>
    <row r="19" spans="1:15" ht="26">
      <c r="A19" s="17" t="s">
        <v>53</v>
      </c>
      <c r="B19" s="8">
        <v>33</v>
      </c>
      <c r="C19" s="8" t="s">
        <v>70</v>
      </c>
      <c r="D19" s="8">
        <v>556</v>
      </c>
      <c r="E19" s="8">
        <v>526</v>
      </c>
      <c r="F19" s="84"/>
      <c r="G19" s="31">
        <v>525</v>
      </c>
      <c r="H19" s="7">
        <v>529</v>
      </c>
      <c r="I19" s="29">
        <v>528</v>
      </c>
      <c r="J19" s="29">
        <v>527</v>
      </c>
      <c r="K19" s="29">
        <v>522</v>
      </c>
      <c r="L19" s="29">
        <v>1472</v>
      </c>
      <c r="M19" s="29">
        <v>631</v>
      </c>
      <c r="N19" s="29">
        <v>549</v>
      </c>
      <c r="O19" s="30"/>
    </row>
    <row r="20" spans="1:15" ht="26">
      <c r="A20" s="17" t="s">
        <v>7</v>
      </c>
      <c r="B20" s="8">
        <v>8</v>
      </c>
      <c r="C20" s="8" t="s">
        <v>69</v>
      </c>
      <c r="D20" s="8">
        <v>222</v>
      </c>
      <c r="E20" s="8">
        <v>220</v>
      </c>
      <c r="F20" s="84"/>
      <c r="G20" s="31">
        <v>223</v>
      </c>
      <c r="H20" s="7">
        <v>222</v>
      </c>
      <c r="I20" s="29">
        <v>221</v>
      </c>
      <c r="J20" s="29">
        <v>221</v>
      </c>
      <c r="K20" s="29">
        <v>257</v>
      </c>
      <c r="L20" s="29">
        <v>482</v>
      </c>
      <c r="M20" s="29">
        <v>235</v>
      </c>
      <c r="N20" s="29">
        <v>233</v>
      </c>
      <c r="O20" s="30"/>
    </row>
    <row r="21" spans="1:15" ht="26">
      <c r="A21" s="17" t="s">
        <v>31</v>
      </c>
      <c r="B21" s="8">
        <v>427</v>
      </c>
      <c r="C21" s="8" t="s">
        <v>69</v>
      </c>
      <c r="D21" s="8">
        <v>453</v>
      </c>
      <c r="E21" s="8">
        <v>455</v>
      </c>
      <c r="F21" s="84"/>
      <c r="G21" s="31">
        <v>450</v>
      </c>
      <c r="H21" s="7">
        <v>450</v>
      </c>
      <c r="I21" s="29">
        <v>455</v>
      </c>
      <c r="J21" s="29">
        <v>454</v>
      </c>
      <c r="K21" s="29">
        <v>475</v>
      </c>
      <c r="L21" s="29">
        <v>1816</v>
      </c>
      <c r="M21" s="29">
        <v>836</v>
      </c>
      <c r="N21" s="29">
        <v>470</v>
      </c>
      <c r="O21" s="30"/>
    </row>
    <row r="22" spans="1:15" ht="26">
      <c r="A22" s="17" t="s">
        <v>32</v>
      </c>
      <c r="B22" s="8">
        <v>170</v>
      </c>
      <c r="C22" s="8" t="s">
        <v>56</v>
      </c>
      <c r="D22" s="8">
        <v>351</v>
      </c>
      <c r="E22" s="8">
        <v>408</v>
      </c>
      <c r="F22" s="84"/>
      <c r="G22" s="31">
        <v>427</v>
      </c>
      <c r="H22" s="7">
        <v>442</v>
      </c>
      <c r="I22" s="29">
        <v>401</v>
      </c>
      <c r="J22" s="29">
        <v>557</v>
      </c>
      <c r="K22" s="29">
        <v>390</v>
      </c>
      <c r="L22" s="29">
        <v>1527</v>
      </c>
      <c r="M22" s="29">
        <v>429</v>
      </c>
      <c r="N22" s="29">
        <v>353</v>
      </c>
      <c r="O22" s="30"/>
    </row>
    <row r="23" spans="1:15" ht="26">
      <c r="A23" s="17" t="s">
        <v>8</v>
      </c>
      <c r="B23" s="8">
        <v>1</v>
      </c>
      <c r="C23" s="8" t="s">
        <v>70</v>
      </c>
      <c r="D23" s="8">
        <v>508</v>
      </c>
      <c r="E23" s="8">
        <v>500</v>
      </c>
      <c r="F23" s="84"/>
      <c r="G23" s="31">
        <v>510</v>
      </c>
      <c r="H23" s="7">
        <v>496</v>
      </c>
      <c r="I23" s="29">
        <v>502</v>
      </c>
      <c r="J23" s="29">
        <v>502</v>
      </c>
      <c r="K23" s="29">
        <v>508</v>
      </c>
      <c r="L23" s="29">
        <v>544</v>
      </c>
      <c r="M23" s="29">
        <v>510</v>
      </c>
      <c r="N23" s="29">
        <v>515</v>
      </c>
      <c r="O23" s="30"/>
    </row>
    <row r="24" spans="1:15" ht="26">
      <c r="A24" s="17" t="s">
        <v>45</v>
      </c>
      <c r="B24" s="8">
        <v>1</v>
      </c>
      <c r="C24" s="8" t="s">
        <v>70</v>
      </c>
      <c r="D24" s="8">
        <v>390</v>
      </c>
      <c r="E24" s="8">
        <v>391</v>
      </c>
      <c r="F24" s="84"/>
      <c r="G24" s="31">
        <v>389</v>
      </c>
      <c r="H24" s="7">
        <v>387</v>
      </c>
      <c r="I24" s="29">
        <v>388</v>
      </c>
      <c r="J24" s="29">
        <v>389</v>
      </c>
      <c r="K24" s="29">
        <v>387</v>
      </c>
      <c r="L24" s="29">
        <v>407</v>
      </c>
      <c r="M24" s="29">
        <v>392</v>
      </c>
      <c r="N24" s="29">
        <v>389</v>
      </c>
      <c r="O24" s="30"/>
    </row>
    <row r="25" spans="1:15" ht="26">
      <c r="A25" s="17" t="s">
        <v>36</v>
      </c>
      <c r="B25" s="8">
        <v>1577</v>
      </c>
      <c r="C25" s="8" t="s">
        <v>56</v>
      </c>
      <c r="D25" s="8">
        <v>258</v>
      </c>
      <c r="E25" s="8">
        <v>262</v>
      </c>
      <c r="F25" s="84"/>
      <c r="G25" s="31">
        <v>272</v>
      </c>
      <c r="H25" s="7">
        <v>268</v>
      </c>
      <c r="I25" s="29">
        <v>266</v>
      </c>
      <c r="J25" s="29">
        <v>282</v>
      </c>
      <c r="K25" s="29">
        <v>328</v>
      </c>
      <c r="L25" s="29">
        <v>997</v>
      </c>
      <c r="M25" s="29">
        <v>264</v>
      </c>
      <c r="N25" s="29">
        <v>294</v>
      </c>
      <c r="O25" s="30"/>
    </row>
    <row r="26" spans="1:15" ht="26">
      <c r="A26" s="90" t="s">
        <v>38</v>
      </c>
      <c r="B26" s="8">
        <v>259</v>
      </c>
      <c r="C26" s="8" t="s">
        <v>70</v>
      </c>
      <c r="D26" s="8">
        <v>421</v>
      </c>
      <c r="E26" s="8">
        <v>431</v>
      </c>
      <c r="F26" s="84"/>
      <c r="G26" s="31">
        <v>426</v>
      </c>
      <c r="H26" s="7">
        <v>436</v>
      </c>
      <c r="I26" s="29">
        <v>464</v>
      </c>
      <c r="J26" s="29">
        <v>465</v>
      </c>
      <c r="K26" s="29">
        <v>455</v>
      </c>
      <c r="L26" s="29">
        <v>2522</v>
      </c>
      <c r="M26" s="29">
        <v>584</v>
      </c>
      <c r="N26" s="29">
        <v>433</v>
      </c>
      <c r="O26" s="30"/>
    </row>
    <row r="27" spans="1:15" ht="26">
      <c r="A27" s="90" t="s">
        <v>50</v>
      </c>
      <c r="B27" s="8">
        <v>259</v>
      </c>
      <c r="C27" s="8" t="s">
        <v>70</v>
      </c>
      <c r="D27" s="8">
        <v>816</v>
      </c>
      <c r="E27" s="8">
        <v>930</v>
      </c>
      <c r="F27" s="84"/>
      <c r="G27" s="31">
        <v>837</v>
      </c>
      <c r="H27" s="7">
        <v>925</v>
      </c>
      <c r="I27" s="29">
        <v>909</v>
      </c>
      <c r="J27" s="29">
        <v>844</v>
      </c>
      <c r="K27" s="29">
        <v>928</v>
      </c>
      <c r="L27" s="29">
        <v>6093</v>
      </c>
      <c r="M27" s="29">
        <v>946</v>
      </c>
      <c r="N27" s="29">
        <v>825</v>
      </c>
      <c r="O27" s="30"/>
    </row>
    <row r="28" spans="1:15" ht="26">
      <c r="A28" s="17" t="s">
        <v>40</v>
      </c>
      <c r="B28" s="8">
        <v>24</v>
      </c>
      <c r="C28" s="8" t="s">
        <v>70</v>
      </c>
      <c r="D28" s="8">
        <v>277</v>
      </c>
      <c r="E28" s="8">
        <v>282</v>
      </c>
      <c r="F28" s="84"/>
      <c r="G28" s="31">
        <v>284</v>
      </c>
      <c r="H28" s="7">
        <v>281</v>
      </c>
      <c r="I28" s="29">
        <v>282</v>
      </c>
      <c r="J28" s="29">
        <v>290</v>
      </c>
      <c r="K28" s="29">
        <v>291</v>
      </c>
      <c r="L28" s="29">
        <v>813</v>
      </c>
      <c r="M28" s="29">
        <v>287</v>
      </c>
      <c r="N28" s="29">
        <v>296</v>
      </c>
      <c r="O28" s="30"/>
    </row>
    <row r="29" spans="1:15" ht="26">
      <c r="A29" s="17" t="s">
        <v>52</v>
      </c>
      <c r="B29" s="8">
        <v>24</v>
      </c>
      <c r="C29" s="8" t="s">
        <v>70</v>
      </c>
      <c r="D29" s="8">
        <v>458</v>
      </c>
      <c r="E29" s="8">
        <v>459</v>
      </c>
      <c r="F29" s="84"/>
      <c r="G29" s="31">
        <v>461</v>
      </c>
      <c r="H29" s="7">
        <v>460</v>
      </c>
      <c r="I29" s="29">
        <v>458</v>
      </c>
      <c r="J29" s="29">
        <v>459</v>
      </c>
      <c r="K29" s="29">
        <v>468</v>
      </c>
      <c r="L29" s="29">
        <v>1166</v>
      </c>
      <c r="M29" s="29">
        <v>517</v>
      </c>
      <c r="N29" s="29">
        <v>475</v>
      </c>
      <c r="O29" s="30"/>
    </row>
    <row r="30" spans="1:15" ht="26" hidden="1">
      <c r="A30" s="17" t="s">
        <v>303</v>
      </c>
      <c r="B30" s="8"/>
      <c r="C30" s="8"/>
      <c r="D30" s="8"/>
      <c r="E30" s="8"/>
      <c r="F30" s="84"/>
      <c r="G30" s="31"/>
      <c r="H30" s="7"/>
      <c r="I30" s="29"/>
      <c r="J30" s="29"/>
      <c r="K30" s="29"/>
      <c r="L30" s="29"/>
      <c r="M30" s="29"/>
      <c r="N30" s="29"/>
      <c r="O30" s="30"/>
    </row>
    <row r="31" spans="1:15" ht="26">
      <c r="A31" s="17" t="s">
        <v>54</v>
      </c>
      <c r="B31" s="8"/>
      <c r="C31" s="8"/>
      <c r="D31" s="8"/>
      <c r="E31" s="8"/>
      <c r="F31" s="84"/>
      <c r="G31" s="31"/>
      <c r="H31" s="7"/>
      <c r="I31" s="29"/>
      <c r="J31" s="29"/>
      <c r="K31" s="29"/>
      <c r="L31" s="29"/>
      <c r="M31" s="29"/>
      <c r="N31" s="29"/>
      <c r="O31" s="30"/>
    </row>
    <row r="32" spans="1:15">
      <c r="A32" s="10"/>
      <c r="B32" s="10"/>
      <c r="C32" s="10"/>
      <c r="D32" s="10"/>
      <c r="E32" s="10"/>
      <c r="F32" s="80"/>
      <c r="G32" s="10"/>
      <c r="H32" s="10"/>
      <c r="I32" s="10"/>
      <c r="J32" s="10"/>
      <c r="K32" s="10"/>
      <c r="L32" s="10"/>
      <c r="M32" s="10"/>
      <c r="N32" s="10"/>
      <c r="O32" s="10"/>
    </row>
    <row r="33" spans="1:15">
      <c r="A33" s="10"/>
      <c r="B33" s="10"/>
      <c r="C33" s="10"/>
      <c r="D33" s="10"/>
      <c r="E33" s="10"/>
      <c r="F33" s="80"/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16">
      <c r="A34" s="10"/>
      <c r="B34" s="24"/>
      <c r="C34" s="10"/>
      <c r="D34" s="10"/>
      <c r="E34" s="10"/>
      <c r="F34" s="80"/>
      <c r="G34" s="10"/>
      <c r="H34" s="10"/>
      <c r="I34" s="10"/>
      <c r="J34" s="10"/>
      <c r="K34" s="10"/>
      <c r="L34" s="10"/>
      <c r="M34" s="10"/>
      <c r="N34" s="10"/>
      <c r="O34" s="10"/>
    </row>
    <row r="35" spans="1:15">
      <c r="A35" s="10"/>
      <c r="B35" s="10"/>
      <c r="C35" s="10"/>
      <c r="D35" s="10"/>
      <c r="E35" s="10"/>
      <c r="F35" s="80"/>
      <c r="G35" s="10"/>
      <c r="H35" s="10"/>
      <c r="I35" s="10"/>
      <c r="J35" s="10"/>
      <c r="K35" s="10"/>
      <c r="L35" s="10"/>
      <c r="M35" s="10"/>
      <c r="N35" s="10"/>
      <c r="O35" s="10"/>
    </row>
    <row r="36" spans="1:15">
      <c r="A36" s="10"/>
      <c r="B36" s="10"/>
      <c r="C36" s="10"/>
      <c r="D36" s="10"/>
      <c r="G36" s="82"/>
      <c r="H36" s="10"/>
      <c r="I36" s="10"/>
      <c r="J36" s="15">
        <v>1</v>
      </c>
      <c r="K36" s="10"/>
      <c r="L36" s="10"/>
      <c r="M36" s="10"/>
      <c r="N36" s="10"/>
      <c r="O36" s="10"/>
    </row>
    <row r="37" spans="1:15">
      <c r="A37" s="10"/>
      <c r="B37" s="10"/>
      <c r="C37" s="10"/>
      <c r="D37" s="10"/>
      <c r="G37" s="57"/>
      <c r="H37" s="10"/>
      <c r="I37" s="10"/>
      <c r="J37" s="10"/>
      <c r="K37" s="10"/>
      <c r="L37" s="10"/>
      <c r="M37" s="10"/>
      <c r="N37" s="10"/>
      <c r="O37" s="10"/>
    </row>
    <row r="38" spans="1:15">
      <c r="A38" s="10"/>
      <c r="B38" s="10"/>
      <c r="C38" s="10"/>
      <c r="D38" s="10"/>
      <c r="F38" s="80"/>
      <c r="G38" s="57"/>
      <c r="H38" s="10"/>
      <c r="I38" s="10"/>
      <c r="J38" s="10"/>
      <c r="K38" s="10"/>
      <c r="L38" s="10"/>
      <c r="M38" s="10"/>
      <c r="N38" s="10"/>
      <c r="O38" s="10"/>
    </row>
    <row r="39" spans="1:15">
      <c r="A39" s="10"/>
      <c r="B39" s="10"/>
      <c r="C39" s="10"/>
      <c r="D39" s="10"/>
      <c r="F39" s="80"/>
      <c r="G39" s="57"/>
      <c r="H39" s="10"/>
      <c r="I39" s="10"/>
      <c r="J39" s="10"/>
      <c r="K39" s="10"/>
      <c r="L39" s="10"/>
      <c r="M39" s="10"/>
      <c r="N39" s="10"/>
      <c r="O39" s="10"/>
    </row>
    <row r="40" spans="1:15">
      <c r="A40" s="10"/>
      <c r="B40" s="10"/>
      <c r="C40" s="10"/>
      <c r="D40" s="10"/>
      <c r="F40" s="80"/>
      <c r="G40" s="57"/>
      <c r="H40" s="10"/>
      <c r="I40" s="10"/>
      <c r="J40" s="10"/>
      <c r="K40" s="10"/>
      <c r="L40" s="10"/>
      <c r="M40" s="10"/>
      <c r="N40" s="10"/>
      <c r="O40" s="10"/>
    </row>
    <row r="41" spans="1:15">
      <c r="A41" s="10"/>
      <c r="B41" s="10"/>
      <c r="C41" s="10"/>
      <c r="D41" s="10"/>
      <c r="F41" s="80"/>
      <c r="G41" s="10"/>
      <c r="H41" s="10"/>
      <c r="I41" s="10"/>
      <c r="J41" s="10"/>
      <c r="K41" s="10"/>
      <c r="L41" s="10"/>
      <c r="M41" s="10"/>
      <c r="N41" s="10"/>
      <c r="O41" s="10"/>
    </row>
    <row r="42" spans="1:15">
      <c r="A42" s="10"/>
      <c r="B42" s="10"/>
      <c r="C42" s="10"/>
      <c r="D42" s="10"/>
      <c r="E42" s="10"/>
      <c r="F42" s="80"/>
      <c r="G42" s="10"/>
      <c r="H42" s="10"/>
      <c r="I42" s="10"/>
      <c r="J42" s="10"/>
      <c r="K42" s="10"/>
      <c r="L42" s="10"/>
      <c r="M42" s="10"/>
      <c r="N42" s="10"/>
      <c r="O42" s="10"/>
    </row>
    <row r="43" spans="1:15">
      <c r="A43" s="10"/>
      <c r="B43" s="10"/>
      <c r="C43" s="10"/>
      <c r="D43" s="10"/>
      <c r="E43" s="10"/>
      <c r="F43" s="80"/>
      <c r="G43" s="10"/>
      <c r="H43" s="10"/>
      <c r="I43" s="10"/>
      <c r="J43" s="10"/>
      <c r="K43" s="10"/>
      <c r="L43" s="10"/>
      <c r="M43" s="10"/>
      <c r="N43" s="10"/>
      <c r="O43" s="10"/>
    </row>
    <row r="44" spans="1:15">
      <c r="A44" s="10"/>
      <c r="B44" s="10"/>
      <c r="C44" s="10"/>
      <c r="D44" s="10"/>
      <c r="E44" s="10"/>
      <c r="F44" s="80"/>
      <c r="G44" s="10"/>
      <c r="H44" s="10"/>
      <c r="I44" s="10"/>
      <c r="J44" s="10"/>
      <c r="K44" s="10"/>
      <c r="L44" s="10"/>
      <c r="M44" s="10"/>
      <c r="N44" s="10"/>
      <c r="O44" s="10"/>
    </row>
    <row r="45" spans="1:15">
      <c r="A45" s="10"/>
      <c r="B45" s="10"/>
      <c r="C45" s="10"/>
      <c r="D45" s="10"/>
      <c r="E45" s="10"/>
      <c r="F45" s="80"/>
      <c r="G45" s="10"/>
      <c r="H45" s="10"/>
      <c r="I45" s="10"/>
      <c r="J45" s="10"/>
      <c r="K45" s="10"/>
      <c r="L45" s="10"/>
      <c r="M45" s="10"/>
      <c r="N45" s="10"/>
      <c r="O45" s="10"/>
    </row>
    <row r="46" spans="1:15">
      <c r="A46" s="10"/>
      <c r="B46" s="10"/>
      <c r="C46" s="10"/>
      <c r="D46" s="10"/>
      <c r="E46" s="10"/>
      <c r="F46" s="80"/>
      <c r="G46" s="10"/>
      <c r="H46" s="10"/>
      <c r="I46" s="10"/>
      <c r="J46" s="10"/>
      <c r="K46" s="10"/>
      <c r="L46" s="10"/>
      <c r="M46" s="10"/>
      <c r="N46" s="10"/>
      <c r="O46" s="10"/>
    </row>
    <row r="47" spans="1:15">
      <c r="A47" s="10"/>
      <c r="B47" s="10"/>
      <c r="C47" s="10"/>
      <c r="D47" s="10"/>
      <c r="E47" s="10"/>
      <c r="F47" s="80"/>
      <c r="G47" s="10"/>
      <c r="H47" s="10"/>
      <c r="I47" s="10"/>
      <c r="J47" s="10"/>
      <c r="K47" s="10"/>
      <c r="L47" s="10"/>
      <c r="M47" s="10"/>
      <c r="N47" s="10"/>
      <c r="O47" s="10"/>
    </row>
    <row r="48" spans="1:15">
      <c r="A48" s="10"/>
      <c r="B48" s="10"/>
      <c r="C48" s="10"/>
      <c r="D48" s="10"/>
      <c r="F48" s="80"/>
      <c r="G48" s="10"/>
      <c r="H48" s="10"/>
      <c r="I48" s="10"/>
      <c r="J48" s="10"/>
      <c r="K48" s="10"/>
      <c r="L48" s="10"/>
      <c r="M48" s="10"/>
      <c r="N48" s="10"/>
      <c r="O48" s="10"/>
    </row>
    <row r="49" spans="1:15">
      <c r="A49" s="10"/>
      <c r="B49" s="10"/>
      <c r="C49" s="10"/>
      <c r="D49" s="10"/>
      <c r="E49" s="10"/>
      <c r="F49" s="80"/>
      <c r="G49" s="10"/>
      <c r="H49" s="10"/>
      <c r="I49" s="10"/>
      <c r="J49" s="10"/>
      <c r="K49" s="10"/>
      <c r="L49" s="10"/>
      <c r="M49" s="10"/>
      <c r="N49" s="10"/>
      <c r="O49" s="10"/>
    </row>
    <row r="50" spans="1:15">
      <c r="A50" s="10"/>
      <c r="B50" s="10"/>
      <c r="C50" s="10"/>
      <c r="D50" s="10"/>
      <c r="E50" s="10"/>
      <c r="F50" s="80"/>
      <c r="G50" s="10"/>
      <c r="H50" s="10"/>
      <c r="I50" s="10"/>
      <c r="J50" s="10"/>
      <c r="K50" s="10"/>
      <c r="L50" s="10"/>
      <c r="M50" s="10"/>
      <c r="N50" s="10"/>
      <c r="O50" s="10"/>
    </row>
    <row r="51" spans="1:15">
      <c r="A51" s="10"/>
      <c r="B51" s="10"/>
      <c r="C51" s="10"/>
      <c r="D51" s="10"/>
      <c r="E51" s="10"/>
      <c r="F51" s="80"/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10"/>
      <c r="B52" s="10"/>
      <c r="C52" s="10"/>
      <c r="D52" s="10"/>
      <c r="E52" s="10"/>
      <c r="F52" s="80"/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10"/>
      <c r="B53" s="10"/>
      <c r="C53" s="10"/>
      <c r="D53" s="10"/>
      <c r="E53" s="10"/>
      <c r="F53" s="80"/>
      <c r="G53" s="10"/>
      <c r="H53" s="10"/>
      <c r="I53" s="10"/>
      <c r="J53" s="10"/>
      <c r="K53" s="10"/>
      <c r="L53" s="10"/>
      <c r="M53" s="10"/>
      <c r="N53" s="10"/>
      <c r="O53" s="10"/>
    </row>
    <row r="54" spans="1:15">
      <c r="A54" s="10"/>
      <c r="B54" s="10"/>
      <c r="C54" s="10"/>
      <c r="D54" s="10"/>
      <c r="E54" s="10"/>
      <c r="F54" s="80"/>
      <c r="G54" s="10"/>
      <c r="H54" s="10"/>
      <c r="I54" s="10"/>
      <c r="J54" s="10"/>
      <c r="K54" s="10"/>
      <c r="L54" s="10"/>
      <c r="M54" s="10"/>
      <c r="N54" s="10"/>
      <c r="O54" s="10"/>
    </row>
    <row r="55" spans="1:15">
      <c r="A55" s="10"/>
      <c r="B55" s="10"/>
      <c r="C55" s="10"/>
      <c r="D55" s="10"/>
      <c r="E55" s="10"/>
      <c r="F55" s="80"/>
      <c r="G55" s="10"/>
      <c r="H55" s="10"/>
      <c r="I55" s="10"/>
      <c r="J55" s="10"/>
      <c r="K55" s="10"/>
      <c r="L55" s="10"/>
      <c r="M55" s="10"/>
      <c r="N55" s="10"/>
      <c r="O55" s="10"/>
    </row>
    <row r="56" spans="1:15">
      <c r="A56" s="10"/>
      <c r="B56" s="10"/>
      <c r="C56" s="10"/>
      <c r="D56" s="10"/>
      <c r="E56" s="10"/>
      <c r="F56" s="80"/>
      <c r="G56" s="10"/>
      <c r="H56" s="10"/>
      <c r="I56" s="10"/>
      <c r="J56" s="10"/>
      <c r="K56" s="10"/>
      <c r="L56" s="10"/>
      <c r="M56" s="10"/>
      <c r="N56" s="10"/>
      <c r="O56" s="10"/>
    </row>
    <row r="57" spans="1:15">
      <c r="A57" s="10"/>
      <c r="B57" s="10"/>
      <c r="C57" s="10"/>
      <c r="D57" s="10"/>
      <c r="E57" s="10"/>
      <c r="F57" s="80"/>
      <c r="G57" s="10"/>
      <c r="H57" s="10"/>
      <c r="I57" s="10"/>
      <c r="J57" s="10"/>
      <c r="K57" s="10"/>
      <c r="L57" s="10"/>
      <c r="M57" s="10"/>
      <c r="N57" s="10"/>
      <c r="O57" s="10"/>
    </row>
    <row r="58" spans="1:15">
      <c r="A58" s="10"/>
      <c r="B58" s="10"/>
      <c r="C58" s="10"/>
      <c r="D58" s="10"/>
      <c r="E58" s="10"/>
      <c r="F58" s="80"/>
      <c r="G58" s="10"/>
      <c r="H58" s="10"/>
      <c r="I58" s="10"/>
      <c r="J58" s="10"/>
      <c r="K58" s="10"/>
      <c r="L58" s="10"/>
      <c r="M58" s="10"/>
      <c r="N58" s="10"/>
      <c r="O58" s="10"/>
    </row>
    <row r="59" spans="1:15">
      <c r="A59" s="10"/>
      <c r="B59" s="10"/>
      <c r="C59" s="10"/>
      <c r="D59" s="10"/>
      <c r="E59" s="10"/>
      <c r="F59" s="80"/>
      <c r="G59" s="10"/>
      <c r="H59" s="10"/>
      <c r="I59" s="10"/>
      <c r="J59" s="10"/>
      <c r="K59" s="10"/>
      <c r="L59" s="10"/>
      <c r="M59" s="10"/>
      <c r="N59" s="10"/>
      <c r="O59" s="10"/>
    </row>
    <row r="60" spans="1:15">
      <c r="A60" s="10"/>
      <c r="B60" s="10"/>
      <c r="C60" s="10"/>
      <c r="D60" s="10"/>
      <c r="E60" s="10"/>
      <c r="F60" s="8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0"/>
      <c r="B61" s="10"/>
      <c r="C61" s="10"/>
      <c r="D61" s="10"/>
      <c r="E61" s="10"/>
      <c r="F61" s="8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10"/>
      <c r="B62" s="10"/>
      <c r="C62" s="10"/>
      <c r="D62" s="10"/>
      <c r="E62" s="10"/>
      <c r="F62" s="80"/>
      <c r="G62" s="10"/>
      <c r="H62" s="10"/>
      <c r="I62" s="10"/>
      <c r="J62" s="10"/>
      <c r="K62" s="10"/>
      <c r="L62" s="10"/>
      <c r="M62" s="10"/>
      <c r="N62" s="10"/>
      <c r="O62" s="10"/>
    </row>
    <row r="63" spans="1:15">
      <c r="A63" s="10"/>
      <c r="B63" s="10"/>
      <c r="C63" s="10"/>
      <c r="D63" s="10"/>
      <c r="E63" s="10"/>
      <c r="F63" s="80"/>
      <c r="G63" s="10"/>
      <c r="H63" s="10"/>
      <c r="I63" s="10"/>
      <c r="J63" s="10"/>
      <c r="K63" s="10"/>
      <c r="L63" s="10"/>
      <c r="M63" s="10"/>
      <c r="N63" s="10"/>
      <c r="O63" s="10"/>
    </row>
    <row r="64" spans="1:15">
      <c r="A64" s="10"/>
      <c r="B64" s="10"/>
      <c r="C64" s="10"/>
      <c r="D64" s="10"/>
      <c r="E64" s="10"/>
      <c r="F64" s="80"/>
      <c r="G64" s="10"/>
      <c r="H64" s="10"/>
      <c r="I64" s="10"/>
      <c r="J64" s="10"/>
      <c r="K64" s="10"/>
      <c r="L64" s="10"/>
      <c r="M64" s="10"/>
      <c r="N64" s="10"/>
      <c r="O64" s="10"/>
    </row>
    <row r="65" spans="1:15">
      <c r="A65" s="10"/>
      <c r="B65" s="10"/>
      <c r="C65" s="10"/>
      <c r="D65" s="10"/>
      <c r="E65" s="10"/>
      <c r="F65" s="80"/>
      <c r="G65" s="10"/>
      <c r="H65" s="10"/>
      <c r="I65" s="10"/>
      <c r="J65" s="10"/>
      <c r="K65" s="10"/>
      <c r="L65" s="10"/>
      <c r="M65" s="10"/>
      <c r="N65" s="10"/>
      <c r="O65" s="10"/>
    </row>
    <row r="66" spans="1:15">
      <c r="A66" s="10"/>
      <c r="B66" s="10"/>
      <c r="C66" s="10"/>
      <c r="D66" s="10"/>
      <c r="E66" s="10"/>
      <c r="F66" s="80"/>
      <c r="G66" s="10"/>
      <c r="H66" s="10"/>
      <c r="I66" s="10"/>
      <c r="J66" s="10"/>
      <c r="K66" s="10"/>
      <c r="L66" s="10"/>
      <c r="M66" s="10"/>
      <c r="N66" s="10"/>
      <c r="O66" s="10"/>
    </row>
    <row r="67" spans="1:15">
      <c r="A67" s="10"/>
      <c r="B67" s="10"/>
      <c r="C67" s="10"/>
      <c r="D67" s="10"/>
      <c r="E67" s="10"/>
      <c r="F67" s="80"/>
      <c r="G67" s="10"/>
      <c r="H67" s="10"/>
      <c r="I67" s="10"/>
      <c r="J67" s="10"/>
      <c r="K67" s="10"/>
      <c r="L67" s="10"/>
      <c r="M67" s="10"/>
      <c r="N67" s="10"/>
      <c r="O67" s="10"/>
    </row>
    <row r="68" spans="1:15">
      <c r="A68" s="10"/>
      <c r="B68" s="10"/>
      <c r="C68" s="10"/>
      <c r="D68" s="10"/>
      <c r="E68" s="10"/>
      <c r="F68" s="80"/>
      <c r="G68" s="10"/>
      <c r="H68" s="10"/>
      <c r="I68" s="10"/>
      <c r="J68" s="10"/>
      <c r="K68" s="10"/>
      <c r="L68" s="10"/>
      <c r="M68" s="10"/>
      <c r="N68" s="10"/>
      <c r="O68" s="10"/>
    </row>
    <row r="69" spans="1:15">
      <c r="A69" s="10"/>
      <c r="B69" s="10"/>
      <c r="C69" s="10"/>
      <c r="D69" s="10"/>
      <c r="E69" s="10"/>
      <c r="F69" s="80"/>
      <c r="G69" s="10"/>
      <c r="H69" s="10"/>
      <c r="I69" s="10"/>
      <c r="J69" s="10"/>
      <c r="K69" s="10"/>
      <c r="L69" s="10"/>
      <c r="M69" s="10"/>
      <c r="N69" s="10"/>
      <c r="O69" s="10"/>
    </row>
    <row r="70" spans="1:15">
      <c r="A70" s="10"/>
      <c r="B70" s="10"/>
      <c r="C70" s="10"/>
      <c r="D70" s="10"/>
      <c r="E70" s="10"/>
      <c r="F70" s="80"/>
      <c r="G70" s="10"/>
      <c r="H70" s="10"/>
      <c r="I70" s="10"/>
      <c r="J70" s="10"/>
      <c r="K70" s="10"/>
      <c r="L70" s="10"/>
      <c r="M70" s="10"/>
      <c r="N70" s="10"/>
      <c r="O70" s="10"/>
    </row>
    <row r="71" spans="1:15">
      <c r="A71" s="10"/>
      <c r="B71" s="10"/>
      <c r="C71" s="10"/>
      <c r="D71" s="10"/>
      <c r="E71" s="10"/>
      <c r="F71" s="80"/>
      <c r="G71" s="10"/>
      <c r="H71" s="10"/>
      <c r="I71" s="10"/>
      <c r="J71" s="10"/>
      <c r="K71" s="10"/>
      <c r="L71" s="10"/>
      <c r="M71" s="10"/>
      <c r="N71" s="10"/>
      <c r="O71" s="10"/>
    </row>
    <row r="72" spans="1:15">
      <c r="A72" s="10"/>
      <c r="B72" s="10"/>
      <c r="C72" s="10"/>
      <c r="D72" s="10"/>
      <c r="E72" s="10"/>
      <c r="F72" s="80"/>
      <c r="G72" s="10"/>
      <c r="H72" s="10"/>
      <c r="I72" s="10"/>
      <c r="J72" s="10"/>
      <c r="K72" s="10"/>
      <c r="L72" s="10"/>
      <c r="M72" s="10"/>
      <c r="N72" s="10"/>
      <c r="O72" s="10"/>
    </row>
    <row r="73" spans="1:15">
      <c r="A73" s="10"/>
      <c r="B73" s="10"/>
      <c r="C73" s="10"/>
      <c r="D73" s="10"/>
      <c r="E73" s="10"/>
      <c r="F73" s="80"/>
      <c r="G73" s="10"/>
      <c r="H73" s="10"/>
      <c r="I73" s="10"/>
      <c r="J73" s="10"/>
      <c r="K73" s="10"/>
      <c r="L73" s="10"/>
      <c r="M73" s="10"/>
      <c r="N73" s="10"/>
      <c r="O73" s="10"/>
    </row>
    <row r="74" spans="1:15">
      <c r="A74" s="10"/>
      <c r="B74" s="10"/>
      <c r="C74" s="10"/>
      <c r="D74" s="10"/>
      <c r="E74" s="10"/>
      <c r="F74" s="80"/>
      <c r="G74" s="10"/>
      <c r="H74" s="10"/>
      <c r="I74" s="10"/>
      <c r="J74" s="10"/>
      <c r="K74" s="10"/>
      <c r="L74" s="10"/>
      <c r="M74" s="10"/>
      <c r="N74" s="10"/>
      <c r="O74" s="10"/>
    </row>
    <row r="75" spans="1:15">
      <c r="A75" s="10"/>
      <c r="B75" s="10"/>
      <c r="C75" s="10"/>
      <c r="D75" s="10"/>
      <c r="E75" s="10"/>
      <c r="F75" s="80"/>
      <c r="G75" s="10"/>
      <c r="H75" s="10"/>
      <c r="I75" s="10"/>
      <c r="J75" s="10"/>
      <c r="K75" s="10"/>
      <c r="L75" s="10"/>
      <c r="M75" s="10"/>
      <c r="N75" s="10"/>
      <c r="O75" s="10"/>
    </row>
    <row r="76" spans="1:15">
      <c r="A76" s="10"/>
      <c r="B76" s="10"/>
      <c r="C76" s="10"/>
      <c r="D76" s="10"/>
      <c r="E76" s="10"/>
      <c r="F76" s="80"/>
      <c r="G76" s="10"/>
      <c r="H76" s="10"/>
      <c r="I76" s="10"/>
      <c r="J76" s="10"/>
      <c r="K76" s="10"/>
      <c r="L76" s="10"/>
      <c r="M76" s="10"/>
      <c r="N76" s="10"/>
      <c r="O76" s="10"/>
    </row>
    <row r="77" spans="1:15">
      <c r="A77" s="10"/>
      <c r="B77" s="10"/>
      <c r="C77" s="10"/>
      <c r="D77" s="10"/>
      <c r="E77" s="10"/>
      <c r="F77" s="80"/>
      <c r="G77" s="10"/>
      <c r="H77" s="10"/>
      <c r="I77" s="10"/>
      <c r="J77" s="10"/>
      <c r="K77" s="10"/>
      <c r="L77" s="10"/>
      <c r="M77" s="10"/>
      <c r="N77" s="10"/>
      <c r="O77" s="10"/>
    </row>
    <row r="78" spans="1:15">
      <c r="A78" s="10"/>
      <c r="B78" s="10"/>
      <c r="C78" s="10"/>
      <c r="D78" s="10"/>
      <c r="E78" s="10"/>
      <c r="F78" s="80"/>
      <c r="G78" s="10"/>
      <c r="H78" s="10"/>
      <c r="I78" s="10"/>
      <c r="J78" s="10"/>
      <c r="K78" s="10"/>
      <c r="L78" s="10"/>
      <c r="M78" s="10"/>
      <c r="N78" s="10"/>
      <c r="O78" s="10"/>
    </row>
    <row r="79" spans="1:15">
      <c r="A79" s="10"/>
      <c r="B79" s="10"/>
      <c r="C79" s="10"/>
      <c r="D79" s="10"/>
      <c r="E79" s="10"/>
      <c r="F79" s="80"/>
      <c r="G79" s="10"/>
      <c r="H79" s="10"/>
      <c r="I79" s="10"/>
      <c r="J79" s="10"/>
      <c r="K79" s="10"/>
      <c r="L79" s="10"/>
      <c r="M79" s="10"/>
      <c r="N79" s="10"/>
      <c r="O79" s="10"/>
    </row>
    <row r="80" spans="1:15">
      <c r="A80" s="10"/>
      <c r="B80" s="10"/>
      <c r="C80" s="10"/>
      <c r="D80" s="10"/>
      <c r="E80" s="10"/>
      <c r="F80" s="80"/>
      <c r="G80" s="10"/>
      <c r="H80" s="10"/>
      <c r="I80" s="10"/>
      <c r="J80" s="10"/>
      <c r="K80" s="10"/>
      <c r="L80" s="10"/>
      <c r="M80" s="10"/>
      <c r="N80" s="10"/>
      <c r="O80" s="10"/>
    </row>
    <row r="81" spans="1:15">
      <c r="A81" s="10"/>
      <c r="B81" s="10"/>
      <c r="C81" s="10"/>
      <c r="D81" s="10"/>
      <c r="E81" s="10"/>
      <c r="F81" s="80"/>
      <c r="G81" s="10"/>
      <c r="H81" s="10"/>
      <c r="I81" s="10"/>
      <c r="J81" s="10"/>
      <c r="K81" s="10"/>
      <c r="L81" s="10"/>
      <c r="M81" s="10"/>
      <c r="N81" s="10"/>
      <c r="O81" s="10"/>
    </row>
    <row r="82" spans="1:15">
      <c r="A82" s="10"/>
      <c r="B82" s="10"/>
      <c r="C82" s="10"/>
      <c r="D82" s="10"/>
      <c r="E82" s="10"/>
      <c r="F82" s="80"/>
      <c r="G82" s="10"/>
      <c r="H82" s="10"/>
      <c r="I82" s="10"/>
      <c r="J82" s="10"/>
      <c r="K82" s="10"/>
      <c r="L82" s="10"/>
      <c r="M82" s="10"/>
      <c r="N82" s="10"/>
      <c r="O82" s="10"/>
    </row>
    <row r="83" spans="1:15">
      <c r="A83" s="10"/>
      <c r="B83" s="10"/>
      <c r="C83" s="10"/>
      <c r="D83" s="10"/>
      <c r="E83" s="10"/>
      <c r="F83" s="80"/>
      <c r="G83" s="10"/>
      <c r="H83" s="10"/>
      <c r="I83" s="10"/>
      <c r="J83" s="10"/>
      <c r="K83" s="10"/>
      <c r="L83" s="10"/>
      <c r="M83" s="10"/>
      <c r="N83" s="10"/>
      <c r="O83" s="10"/>
    </row>
    <row r="84" spans="1:15">
      <c r="A84" s="10"/>
      <c r="B84" s="10"/>
      <c r="C84" s="10"/>
      <c r="D84" s="10"/>
      <c r="E84" s="10"/>
      <c r="F84" s="80"/>
      <c r="G84" s="10"/>
      <c r="H84" s="10"/>
      <c r="I84" s="10"/>
      <c r="J84" s="10"/>
      <c r="K84" s="10"/>
      <c r="L84" s="10"/>
      <c r="M84" s="10"/>
      <c r="N84" s="10"/>
      <c r="O84" s="10"/>
    </row>
    <row r="85" spans="1:15">
      <c r="A85" s="10"/>
      <c r="B85" s="10"/>
      <c r="C85" s="10"/>
      <c r="D85" s="10"/>
      <c r="E85" s="10"/>
      <c r="F85" s="80"/>
      <c r="G85" s="10"/>
      <c r="H85" s="10"/>
      <c r="I85" s="10"/>
      <c r="J85" s="10"/>
      <c r="K85" s="10"/>
      <c r="L85" s="10"/>
      <c r="M85" s="10"/>
      <c r="N85" s="10"/>
      <c r="O85" s="10"/>
    </row>
    <row r="86" spans="1:15">
      <c r="A86" s="10"/>
      <c r="B86" s="10"/>
      <c r="C86" s="10"/>
      <c r="D86" s="10"/>
      <c r="E86" s="10"/>
      <c r="F86" s="80"/>
      <c r="G86" s="10"/>
      <c r="H86" s="10"/>
      <c r="I86" s="10"/>
      <c r="J86" s="10"/>
      <c r="K86" s="10"/>
      <c r="L86" s="10"/>
      <c r="M86" s="10"/>
      <c r="N86" s="10"/>
      <c r="O86" s="10"/>
    </row>
    <row r="87" spans="1:15">
      <c r="A87" s="10"/>
      <c r="B87" s="10"/>
      <c r="C87" s="10"/>
      <c r="D87" s="10"/>
      <c r="E87" s="10"/>
      <c r="F87" s="80"/>
      <c r="G87" s="10"/>
      <c r="H87" s="10"/>
      <c r="I87" s="10"/>
      <c r="J87" s="10"/>
      <c r="K87" s="10"/>
      <c r="L87" s="10"/>
      <c r="M87" s="10"/>
      <c r="N87" s="10"/>
      <c r="O87" s="10"/>
    </row>
    <row r="88" spans="1:15">
      <c r="A88" s="10"/>
      <c r="B88" s="10"/>
      <c r="C88" s="10"/>
      <c r="D88" s="10"/>
      <c r="E88" s="10"/>
      <c r="F88" s="80"/>
      <c r="G88" s="10"/>
      <c r="H88" s="10"/>
      <c r="I88" s="10"/>
      <c r="J88" s="10"/>
      <c r="K88" s="10"/>
      <c r="L88" s="10"/>
      <c r="M88" s="10"/>
      <c r="N88" s="10"/>
      <c r="O88" s="10"/>
    </row>
    <row r="89" spans="1:15">
      <c r="A89" s="10"/>
      <c r="B89" s="10"/>
      <c r="C89" s="10"/>
      <c r="D89" s="10"/>
      <c r="E89" s="10"/>
      <c r="F89" s="80"/>
      <c r="G89" s="10"/>
      <c r="H89" s="10"/>
      <c r="I89" s="10"/>
      <c r="J89" s="10"/>
      <c r="K89" s="10"/>
      <c r="L89" s="10"/>
      <c r="M89" s="10"/>
      <c r="N89" s="10"/>
      <c r="O89" s="10"/>
    </row>
    <row r="90" spans="1:15">
      <c r="A90" s="10"/>
      <c r="B90" s="10"/>
      <c r="C90" s="10"/>
      <c r="D90" s="10"/>
      <c r="E90" s="10"/>
      <c r="F90" s="80"/>
      <c r="G90" s="10"/>
      <c r="H90" s="10"/>
      <c r="I90" s="10"/>
      <c r="J90" s="10"/>
      <c r="K90" s="10"/>
      <c r="L90" s="10"/>
      <c r="M90" s="10"/>
      <c r="N90" s="10"/>
      <c r="O90" s="10"/>
    </row>
    <row r="91" spans="1:15">
      <c r="A91" s="10"/>
      <c r="B91" s="10"/>
      <c r="C91" s="10"/>
      <c r="D91" s="10"/>
      <c r="E91" s="10"/>
      <c r="F91" s="80"/>
      <c r="G91" s="10"/>
      <c r="H91" s="10"/>
      <c r="I91" s="10"/>
      <c r="J91" s="10"/>
      <c r="K91" s="10"/>
      <c r="L91" s="10"/>
      <c r="M91" s="10"/>
      <c r="N91" s="10"/>
      <c r="O91" s="10"/>
    </row>
    <row r="92" spans="1:15">
      <c r="A92" s="10"/>
      <c r="B92" s="10"/>
      <c r="C92" s="10"/>
      <c r="D92" s="10"/>
      <c r="E92" s="10"/>
      <c r="F92" s="80"/>
      <c r="G92" s="10"/>
      <c r="H92" s="10"/>
      <c r="I92" s="10"/>
      <c r="J92" s="10"/>
      <c r="K92" s="10"/>
      <c r="L92" s="10"/>
      <c r="M92" s="10"/>
      <c r="N92" s="10"/>
      <c r="O92" s="10"/>
    </row>
    <row r="93" spans="1:15">
      <c r="A93" s="10"/>
      <c r="B93" s="10"/>
      <c r="C93" s="10"/>
      <c r="D93" s="10"/>
      <c r="E93" s="10"/>
      <c r="F93" s="80"/>
      <c r="G93" s="10"/>
      <c r="H93" s="10"/>
      <c r="I93" s="10"/>
      <c r="J93" s="10"/>
      <c r="K93" s="10"/>
      <c r="L93" s="10"/>
      <c r="M93" s="10"/>
      <c r="N93" s="10"/>
      <c r="O93" s="10"/>
    </row>
    <row r="94" spans="1:15">
      <c r="A94" s="10"/>
      <c r="B94" s="10"/>
      <c r="C94" s="10"/>
      <c r="D94" s="10"/>
      <c r="E94" s="10"/>
      <c r="F94" s="80"/>
      <c r="G94" s="10"/>
      <c r="H94" s="10"/>
      <c r="I94" s="10"/>
      <c r="J94" s="10"/>
      <c r="K94" s="10"/>
      <c r="L94" s="10"/>
      <c r="M94" s="10"/>
      <c r="N94" s="10"/>
      <c r="O94" s="10"/>
    </row>
    <row r="95" spans="1:15">
      <c r="A95" s="10"/>
      <c r="B95" s="10"/>
      <c r="C95" s="10"/>
      <c r="D95" s="10"/>
      <c r="E95" s="10"/>
      <c r="F95" s="80"/>
      <c r="G95" s="10"/>
      <c r="H95" s="10"/>
      <c r="I95" s="10"/>
      <c r="J95" s="10"/>
      <c r="K95" s="10"/>
      <c r="L95" s="10"/>
      <c r="M95" s="10"/>
      <c r="N95" s="10"/>
      <c r="O95" s="10"/>
    </row>
    <row r="96" spans="1:15">
      <c r="A96" s="10"/>
      <c r="B96" s="10"/>
      <c r="C96" s="10"/>
      <c r="D96" s="10"/>
      <c r="E96" s="10"/>
      <c r="F96" s="80"/>
      <c r="G96" s="10"/>
      <c r="H96" s="10"/>
      <c r="I96" s="10"/>
      <c r="J96" s="10"/>
      <c r="K96" s="10"/>
      <c r="L96" s="10"/>
      <c r="M96" s="10"/>
      <c r="N96" s="10"/>
      <c r="O96" s="10"/>
    </row>
    <row r="97" spans="1:15">
      <c r="A97" s="10"/>
      <c r="B97" s="10"/>
      <c r="C97" s="10"/>
      <c r="D97" s="10"/>
      <c r="E97" s="10"/>
      <c r="F97" s="80"/>
      <c r="G97" s="10"/>
      <c r="H97" s="10"/>
      <c r="I97" s="10"/>
      <c r="J97" s="10"/>
      <c r="K97" s="10"/>
      <c r="L97" s="10"/>
      <c r="M97" s="10"/>
      <c r="N97" s="10"/>
      <c r="O97" s="10"/>
    </row>
    <row r="98" spans="1:15">
      <c r="A98" s="10"/>
      <c r="B98" s="10"/>
      <c r="C98" s="10"/>
      <c r="D98" s="10"/>
      <c r="E98" s="10"/>
      <c r="F98" s="80"/>
      <c r="G98" s="10"/>
      <c r="H98" s="10"/>
      <c r="I98" s="10"/>
      <c r="J98" s="10"/>
      <c r="K98" s="10"/>
      <c r="L98" s="10"/>
      <c r="M98" s="10"/>
      <c r="N98" s="10"/>
      <c r="O98" s="10"/>
    </row>
    <row r="99" spans="1:15">
      <c r="A99" s="10"/>
      <c r="B99" s="10"/>
      <c r="C99" s="10"/>
      <c r="D99" s="10"/>
      <c r="E99" s="10"/>
      <c r="F99" s="80"/>
      <c r="G99" s="10"/>
      <c r="H99" s="10"/>
      <c r="I99" s="10"/>
      <c r="J99" s="10"/>
      <c r="K99" s="10"/>
      <c r="L99" s="10"/>
      <c r="M99" s="10"/>
      <c r="N99" s="10"/>
      <c r="O99" s="10"/>
    </row>
    <row r="100" spans="1:15">
      <c r="A100" s="10"/>
      <c r="B100" s="10"/>
      <c r="C100" s="10"/>
      <c r="D100" s="10"/>
      <c r="E100" s="10"/>
      <c r="F100" s="8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>
      <c r="A101" s="10"/>
      <c r="B101" s="10"/>
      <c r="C101" s="10"/>
      <c r="D101" s="10"/>
      <c r="E101" s="10"/>
      <c r="F101" s="8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>
      <c r="A102" s="10"/>
      <c r="B102" s="10"/>
      <c r="C102" s="10"/>
      <c r="D102" s="10"/>
      <c r="E102" s="10"/>
      <c r="F102" s="8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>
      <c r="A103" s="10"/>
      <c r="B103" s="10"/>
      <c r="C103" s="10"/>
      <c r="D103" s="10"/>
      <c r="E103" s="10"/>
      <c r="F103" s="8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>
      <c r="A104" s="10"/>
      <c r="B104" s="10"/>
      <c r="C104" s="10"/>
      <c r="D104" s="10"/>
      <c r="E104" s="10"/>
      <c r="F104" s="8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>
      <c r="A105" s="10"/>
      <c r="B105" s="10"/>
      <c r="C105" s="10"/>
      <c r="D105" s="10"/>
      <c r="E105" s="10"/>
      <c r="F105" s="8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>
      <c r="A106" s="10"/>
      <c r="B106" s="10"/>
      <c r="C106" s="10"/>
      <c r="D106" s="10"/>
      <c r="E106" s="10"/>
      <c r="F106" s="8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>
      <c r="A107" s="10"/>
      <c r="B107" s="10"/>
      <c r="C107" s="10"/>
      <c r="D107" s="10"/>
      <c r="E107" s="10"/>
      <c r="F107" s="8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>
      <c r="A108" s="10"/>
      <c r="B108" s="10"/>
      <c r="C108" s="10"/>
      <c r="D108" s="10"/>
      <c r="E108" s="10"/>
      <c r="F108" s="8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>
      <c r="A109" s="10"/>
      <c r="B109" s="10"/>
      <c r="C109" s="10"/>
      <c r="D109" s="10"/>
      <c r="E109" s="10"/>
      <c r="F109" s="8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>
      <c r="A110" s="10"/>
      <c r="B110" s="10"/>
      <c r="C110" s="10"/>
      <c r="D110" s="10"/>
      <c r="E110" s="10"/>
      <c r="F110" s="8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>
      <c r="A111" s="10"/>
      <c r="B111" s="10"/>
      <c r="C111" s="10"/>
      <c r="D111" s="10"/>
      <c r="E111" s="10"/>
      <c r="F111" s="8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>
      <c r="A112" s="10"/>
      <c r="B112" s="10"/>
      <c r="C112" s="10"/>
      <c r="D112" s="10"/>
      <c r="E112" s="10"/>
      <c r="F112" s="8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>
      <c r="A113" s="10"/>
      <c r="B113" s="10"/>
      <c r="C113" s="10"/>
      <c r="D113" s="10"/>
      <c r="E113" s="10"/>
      <c r="F113" s="8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>
      <c r="A114" s="10"/>
      <c r="B114" s="10"/>
      <c r="C114" s="10"/>
      <c r="D114" s="10"/>
      <c r="E114" s="10"/>
      <c r="F114" s="8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>
      <c r="A115" s="10"/>
      <c r="B115" s="10"/>
      <c r="C115" s="10"/>
      <c r="D115" s="10"/>
      <c r="E115" s="10"/>
      <c r="F115" s="8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>
      <c r="A116" s="10"/>
      <c r="B116" s="10"/>
      <c r="C116" s="10"/>
      <c r="D116" s="10"/>
      <c r="E116" s="10"/>
      <c r="F116" s="8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>
      <c r="A117" s="10"/>
      <c r="B117" s="10"/>
      <c r="C117" s="10"/>
      <c r="D117" s="10"/>
      <c r="E117" s="10"/>
      <c r="F117" s="8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>
      <c r="A118" s="10"/>
      <c r="B118" s="10"/>
      <c r="C118" s="10"/>
      <c r="D118" s="10"/>
      <c r="E118" s="10"/>
      <c r="F118" s="8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>
      <c r="A119" s="10"/>
      <c r="B119" s="10"/>
      <c r="C119" s="10"/>
      <c r="D119" s="10"/>
      <c r="E119" s="10"/>
      <c r="F119" s="8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>
      <c r="A120" s="10"/>
      <c r="B120" s="10"/>
      <c r="C120" s="10"/>
      <c r="D120" s="10"/>
      <c r="E120" s="10"/>
      <c r="F120" s="8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>
      <c r="A121" s="10"/>
      <c r="B121" s="10"/>
      <c r="C121" s="10"/>
      <c r="D121" s="10"/>
      <c r="E121" s="10"/>
      <c r="F121" s="8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>
      <c r="A122" s="10"/>
      <c r="B122" s="10"/>
      <c r="C122" s="10"/>
      <c r="D122" s="10"/>
      <c r="E122" s="10"/>
      <c r="F122" s="8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>
      <c r="A123" s="10"/>
      <c r="B123" s="10"/>
      <c r="C123" s="10"/>
      <c r="D123" s="10"/>
      <c r="E123" s="10"/>
      <c r="F123" s="8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>
      <c r="A124" s="10"/>
      <c r="B124" s="10"/>
      <c r="C124" s="10"/>
      <c r="D124" s="10"/>
      <c r="E124" s="10"/>
      <c r="F124" s="8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>
      <c r="A125" s="10"/>
      <c r="B125" s="10"/>
      <c r="C125" s="10"/>
      <c r="D125" s="10"/>
      <c r="E125" s="10"/>
      <c r="F125" s="8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>
      <c r="A126" s="10"/>
      <c r="B126" s="10"/>
      <c r="C126" s="10"/>
      <c r="D126" s="10"/>
      <c r="E126" s="10"/>
      <c r="F126" s="8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>
      <c r="A127" s="10"/>
      <c r="B127" s="10"/>
      <c r="C127" s="10"/>
      <c r="D127" s="10"/>
      <c r="E127" s="10"/>
      <c r="F127" s="8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>
      <c r="A128" s="10"/>
      <c r="B128" s="10"/>
      <c r="C128" s="10"/>
      <c r="D128" s="10"/>
      <c r="E128" s="10"/>
      <c r="F128" s="8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>
      <c r="A129" s="10"/>
      <c r="B129" s="10"/>
      <c r="C129" s="10"/>
      <c r="D129" s="10"/>
      <c r="E129" s="10"/>
      <c r="F129" s="8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>
      <c r="A130" s="10"/>
      <c r="B130" s="10"/>
      <c r="C130" s="10"/>
      <c r="D130" s="10"/>
      <c r="E130" s="10"/>
      <c r="F130" s="8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>
      <c r="A131" s="10"/>
      <c r="B131" s="10"/>
      <c r="C131" s="10"/>
      <c r="D131" s="10"/>
      <c r="E131" s="10"/>
      <c r="F131" s="8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>
      <c r="A132" s="10"/>
      <c r="B132" s="10"/>
      <c r="C132" s="10"/>
      <c r="D132" s="10"/>
      <c r="E132" s="10"/>
      <c r="F132" s="8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>
      <c r="A133" s="10"/>
      <c r="B133" s="10"/>
      <c r="C133" s="10"/>
      <c r="D133" s="10"/>
      <c r="E133" s="10"/>
      <c r="F133" s="8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>
      <c r="A134" s="10"/>
      <c r="B134" s="10"/>
      <c r="C134" s="10"/>
      <c r="D134" s="10"/>
      <c r="E134" s="10"/>
      <c r="F134" s="8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>
      <c r="A135" s="10"/>
      <c r="B135" s="10"/>
      <c r="C135" s="10"/>
      <c r="D135" s="10"/>
      <c r="E135" s="10"/>
      <c r="F135" s="8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>
      <c r="A136" s="10"/>
      <c r="B136" s="10"/>
      <c r="C136" s="10"/>
      <c r="D136" s="10"/>
      <c r="E136" s="10"/>
      <c r="F136" s="8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>
      <c r="A137" s="10"/>
      <c r="B137" s="10"/>
      <c r="C137" s="10"/>
      <c r="D137" s="10"/>
      <c r="E137" s="10"/>
      <c r="F137" s="8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>
      <c r="A138" s="10"/>
      <c r="B138" s="10"/>
      <c r="C138" s="10"/>
      <c r="D138" s="10"/>
      <c r="E138" s="10"/>
      <c r="F138" s="8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>
      <c r="A139" s="10"/>
      <c r="B139" s="10"/>
      <c r="C139" s="10"/>
      <c r="D139" s="10"/>
      <c r="E139" s="10"/>
      <c r="F139" s="8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>
      <c r="A140" s="10"/>
      <c r="B140" s="10"/>
      <c r="C140" s="10"/>
      <c r="D140" s="10"/>
      <c r="E140" s="10"/>
      <c r="F140" s="8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>
      <c r="A141" s="10"/>
      <c r="B141" s="10"/>
      <c r="C141" s="10"/>
      <c r="D141" s="10"/>
      <c r="E141" s="10"/>
      <c r="F141" s="8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>
      <c r="A142" s="10"/>
      <c r="B142" s="10"/>
      <c r="C142" s="10"/>
      <c r="D142" s="10"/>
      <c r="E142" s="10"/>
      <c r="F142" s="8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>
      <c r="A143" s="10"/>
      <c r="B143" s="10"/>
      <c r="C143" s="10"/>
      <c r="D143" s="10"/>
      <c r="E143" s="10"/>
      <c r="F143" s="8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>
      <c r="A144" s="10"/>
      <c r="B144" s="10"/>
      <c r="C144" s="10"/>
      <c r="D144" s="10"/>
      <c r="E144" s="10"/>
      <c r="F144" s="8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>
      <c r="A145" s="10"/>
      <c r="B145" s="10"/>
      <c r="C145" s="10"/>
      <c r="D145" s="10"/>
      <c r="E145" s="10"/>
      <c r="F145" s="8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>
      <c r="A146" s="10"/>
      <c r="B146" s="10"/>
      <c r="C146" s="10"/>
      <c r="D146" s="10"/>
      <c r="E146" s="10"/>
      <c r="F146" s="8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>
      <c r="A147" s="10"/>
      <c r="B147" s="10"/>
      <c r="C147" s="10"/>
      <c r="D147" s="10"/>
      <c r="E147" s="10"/>
      <c r="F147" s="8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>
      <c r="A148" s="10"/>
      <c r="B148" s="10"/>
      <c r="C148" s="10"/>
      <c r="D148" s="10"/>
      <c r="E148" s="10"/>
      <c r="F148" s="8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>
      <c r="A149" s="10"/>
      <c r="B149" s="10"/>
      <c r="C149" s="10"/>
      <c r="D149" s="10"/>
      <c r="E149" s="10"/>
      <c r="F149" s="8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>
      <c r="A150" s="10"/>
      <c r="B150" s="10"/>
      <c r="C150" s="10"/>
      <c r="D150" s="10"/>
      <c r="E150" s="10"/>
      <c r="F150" s="8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>
      <c r="A151" s="10"/>
      <c r="B151" s="10"/>
      <c r="C151" s="10"/>
      <c r="D151" s="10"/>
      <c r="E151" s="10"/>
      <c r="F151" s="8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>
      <c r="A152" s="10"/>
      <c r="B152" s="10"/>
      <c r="C152" s="10"/>
      <c r="D152" s="10"/>
      <c r="E152" s="10"/>
      <c r="F152" s="8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>
      <c r="A153" s="10"/>
      <c r="B153" s="10"/>
      <c r="C153" s="10"/>
      <c r="D153" s="10"/>
      <c r="E153" s="10"/>
      <c r="F153" s="8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>
      <c r="A154" s="10"/>
      <c r="B154" s="10"/>
      <c r="C154" s="10"/>
      <c r="D154" s="10"/>
      <c r="E154" s="10"/>
      <c r="F154" s="8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>
      <c r="A155" s="10"/>
      <c r="B155" s="10"/>
      <c r="C155" s="10"/>
      <c r="D155" s="10"/>
      <c r="E155" s="10"/>
      <c r="F155" s="8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>
      <c r="A156" s="10"/>
      <c r="B156" s="10"/>
      <c r="C156" s="10"/>
      <c r="D156" s="10"/>
      <c r="E156" s="10"/>
      <c r="F156" s="8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>
      <c r="A157" s="10"/>
      <c r="B157" s="10"/>
      <c r="C157" s="10"/>
      <c r="D157" s="10"/>
      <c r="E157" s="10"/>
      <c r="F157" s="8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>
      <c r="A158" s="10"/>
      <c r="B158" s="10"/>
      <c r="C158" s="10"/>
      <c r="D158" s="10"/>
      <c r="E158" s="10"/>
      <c r="F158" s="8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>
      <c r="A159" s="10"/>
      <c r="B159" s="10"/>
      <c r="C159" s="10"/>
      <c r="D159" s="10"/>
      <c r="E159" s="10"/>
      <c r="F159" s="8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>
      <c r="A160" s="10"/>
      <c r="B160" s="10"/>
      <c r="C160" s="10"/>
      <c r="D160" s="10"/>
      <c r="E160" s="10"/>
      <c r="F160" s="8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>
      <c r="A161" s="10"/>
      <c r="B161" s="10"/>
      <c r="C161" s="10"/>
      <c r="D161" s="10"/>
      <c r="E161" s="10"/>
      <c r="F161" s="8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>
      <c r="A162" s="10"/>
      <c r="B162" s="10"/>
      <c r="C162" s="10"/>
      <c r="D162" s="10"/>
      <c r="E162" s="10"/>
      <c r="F162" s="8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>
      <c r="A163" s="10"/>
      <c r="B163" s="10"/>
      <c r="C163" s="10"/>
      <c r="D163" s="10"/>
      <c r="E163" s="10"/>
      <c r="F163" s="8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>
      <c r="A164" s="10"/>
      <c r="B164" s="10"/>
      <c r="C164" s="10"/>
      <c r="D164" s="10"/>
      <c r="E164" s="10"/>
      <c r="F164" s="8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>
      <c r="A165" s="10"/>
      <c r="B165" s="10"/>
      <c r="C165" s="10"/>
      <c r="D165" s="10"/>
      <c r="E165" s="10"/>
      <c r="F165" s="8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>
      <c r="A166" s="10"/>
      <c r="B166" s="10"/>
      <c r="C166" s="10"/>
      <c r="D166" s="10"/>
      <c r="E166" s="10"/>
      <c r="F166" s="8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>
      <c r="A167" s="10"/>
      <c r="B167" s="10"/>
      <c r="C167" s="10"/>
      <c r="D167" s="10"/>
      <c r="E167" s="10"/>
      <c r="F167" s="8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>
      <c r="A168" s="10"/>
      <c r="B168" s="10"/>
      <c r="C168" s="10"/>
      <c r="D168" s="10"/>
      <c r="E168" s="10"/>
      <c r="F168" s="8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>
      <c r="A169" s="10"/>
      <c r="B169" s="10"/>
      <c r="C169" s="10"/>
      <c r="D169" s="10"/>
      <c r="E169" s="10"/>
      <c r="F169" s="8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>
      <c r="A170" s="10"/>
      <c r="B170" s="10"/>
      <c r="C170" s="10"/>
      <c r="D170" s="10"/>
      <c r="E170" s="10"/>
      <c r="F170" s="8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>
      <c r="A171" s="10"/>
      <c r="B171" s="10"/>
      <c r="C171" s="10"/>
      <c r="D171" s="10"/>
      <c r="E171" s="10"/>
      <c r="F171" s="8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>
      <c r="A172" s="10"/>
      <c r="B172" s="10"/>
      <c r="C172" s="10"/>
      <c r="D172" s="10"/>
      <c r="E172" s="10"/>
      <c r="F172" s="8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>
      <c r="A173" s="10"/>
      <c r="B173" s="10"/>
      <c r="C173" s="10"/>
      <c r="D173" s="10"/>
      <c r="E173" s="10"/>
      <c r="F173" s="8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>
      <c r="A174" s="10"/>
      <c r="B174" s="10"/>
      <c r="C174" s="10"/>
      <c r="D174" s="10"/>
      <c r="E174" s="10"/>
      <c r="F174" s="8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>
      <c r="A175" s="10"/>
      <c r="B175" s="10"/>
      <c r="C175" s="10"/>
      <c r="D175" s="10"/>
      <c r="E175" s="10"/>
      <c r="F175" s="8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>
      <c r="A176" s="10"/>
      <c r="B176" s="10"/>
      <c r="C176" s="10"/>
      <c r="D176" s="10"/>
      <c r="E176" s="10"/>
      <c r="F176" s="8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>
      <c r="A177" s="10"/>
      <c r="B177" s="10"/>
      <c r="C177" s="10"/>
      <c r="D177" s="10"/>
      <c r="E177" s="10"/>
      <c r="F177" s="8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>
      <c r="A178" s="10"/>
      <c r="B178" s="10"/>
      <c r="C178" s="10"/>
      <c r="D178" s="10"/>
      <c r="E178" s="10"/>
      <c r="F178" s="8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>
      <c r="A179" s="10"/>
      <c r="B179" s="10"/>
      <c r="C179" s="10"/>
      <c r="D179" s="10"/>
      <c r="E179" s="10"/>
      <c r="F179" s="8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>
      <c r="A180" s="10"/>
      <c r="B180" s="10"/>
      <c r="C180" s="10"/>
      <c r="D180" s="10"/>
      <c r="E180" s="10"/>
      <c r="F180" s="8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>
      <c r="A181" s="10"/>
      <c r="B181" s="10"/>
      <c r="C181" s="10"/>
      <c r="D181" s="10"/>
      <c r="E181" s="10"/>
      <c r="F181" s="8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>
      <c r="A182" s="10"/>
      <c r="B182" s="10"/>
      <c r="C182" s="10"/>
      <c r="D182" s="10"/>
      <c r="E182" s="10"/>
      <c r="F182" s="8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>
      <c r="A183" s="10"/>
      <c r="B183" s="10"/>
      <c r="C183" s="10"/>
      <c r="D183" s="10"/>
      <c r="E183" s="10"/>
      <c r="F183" s="8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>
      <c r="A184" s="10"/>
      <c r="B184" s="10"/>
      <c r="C184" s="10"/>
      <c r="D184" s="10"/>
      <c r="E184" s="10"/>
      <c r="F184" s="8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>
      <c r="A185" s="10"/>
      <c r="B185" s="10"/>
      <c r="C185" s="10"/>
      <c r="D185" s="10"/>
      <c r="E185" s="10"/>
      <c r="F185" s="8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>
      <c r="A186" s="10"/>
      <c r="B186" s="10"/>
      <c r="C186" s="10"/>
      <c r="D186" s="10"/>
      <c r="E186" s="10"/>
      <c r="F186" s="8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>
      <c r="A187" s="10"/>
      <c r="B187" s="10"/>
      <c r="C187" s="10"/>
      <c r="D187" s="10"/>
      <c r="E187" s="10"/>
      <c r="F187" s="8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>
      <c r="A188" s="10"/>
      <c r="B188" s="10"/>
      <c r="C188" s="10"/>
      <c r="D188" s="10"/>
      <c r="E188" s="10"/>
      <c r="F188" s="8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>
      <c r="A189" s="10"/>
      <c r="B189" s="10"/>
      <c r="C189" s="10"/>
      <c r="D189" s="10"/>
      <c r="E189" s="10"/>
      <c r="F189" s="8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>
      <c r="A190" s="10"/>
      <c r="B190" s="10"/>
      <c r="C190" s="10"/>
      <c r="D190" s="10"/>
      <c r="E190" s="10"/>
      <c r="F190" s="8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>
      <c r="A191" s="10"/>
      <c r="B191" s="10"/>
      <c r="C191" s="10"/>
      <c r="D191" s="10"/>
      <c r="E191" s="10"/>
      <c r="F191" s="8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>
      <c r="A192" s="10"/>
      <c r="B192" s="10"/>
      <c r="C192" s="10"/>
      <c r="D192" s="10"/>
      <c r="E192" s="10"/>
      <c r="F192" s="8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>
      <c r="A193" s="10"/>
      <c r="B193" s="10"/>
      <c r="C193" s="10"/>
      <c r="D193" s="10"/>
      <c r="E193" s="10"/>
      <c r="F193" s="8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>
      <c r="A194" s="10"/>
      <c r="B194" s="10"/>
      <c r="C194" s="10"/>
      <c r="D194" s="10"/>
      <c r="E194" s="10"/>
      <c r="F194" s="8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>
      <c r="A195" s="10"/>
      <c r="B195" s="10"/>
      <c r="C195" s="10"/>
      <c r="D195" s="10"/>
      <c r="E195" s="10"/>
      <c r="F195" s="8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>
      <c r="A196" s="10"/>
      <c r="B196" s="10"/>
      <c r="C196" s="10"/>
      <c r="D196" s="10"/>
      <c r="E196" s="10"/>
      <c r="F196" s="8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>
      <c r="A197" s="10"/>
      <c r="B197" s="10"/>
      <c r="C197" s="10"/>
      <c r="D197" s="10"/>
      <c r="E197" s="10"/>
      <c r="F197" s="8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>
      <c r="A198" s="10"/>
      <c r="B198" s="10"/>
      <c r="C198" s="10"/>
      <c r="D198" s="10"/>
      <c r="E198" s="10"/>
      <c r="F198" s="8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>
      <c r="A199" s="10"/>
      <c r="B199" s="10"/>
      <c r="C199" s="10"/>
      <c r="D199" s="10"/>
      <c r="E199" s="10"/>
      <c r="F199" s="8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>
      <c r="A200" s="10"/>
      <c r="B200" s="10"/>
      <c r="C200" s="10"/>
      <c r="D200" s="10"/>
      <c r="E200" s="10"/>
      <c r="F200" s="8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>
      <c r="A201" s="10"/>
      <c r="B201" s="10"/>
      <c r="C201" s="10"/>
      <c r="D201" s="10"/>
      <c r="E201" s="10"/>
      <c r="F201" s="80"/>
      <c r="G201" s="10"/>
      <c r="H201" s="10"/>
      <c r="I201" s="10"/>
      <c r="J201" s="10"/>
      <c r="K201" s="10"/>
      <c r="L201" s="10"/>
      <c r="M201" s="10"/>
      <c r="N201" s="10"/>
      <c r="O201" s="10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4"/>
  <sheetViews>
    <sheetView zoomScale="91" zoomScaleNormal="91" workbookViewId="0">
      <selection activeCell="N5" sqref="N5"/>
    </sheetView>
  </sheetViews>
  <sheetFormatPr baseColWidth="10" defaultRowHeight="15"/>
  <cols>
    <col min="1" max="1" width="24" customWidth="1"/>
    <col min="2" max="2" width="29" customWidth="1"/>
    <col min="3" max="3" width="26" customWidth="1"/>
    <col min="4" max="4" width="25" customWidth="1"/>
    <col min="5" max="5" width="38" customWidth="1"/>
    <col min="6" max="6" width="33" customWidth="1"/>
    <col min="7" max="7" width="30" customWidth="1"/>
    <col min="8" max="9" width="26" customWidth="1"/>
    <col min="10" max="10" width="28" customWidth="1"/>
  </cols>
  <sheetData>
    <row r="1" spans="1:12" ht="54" customHeight="1">
      <c r="A1" s="34" t="s">
        <v>9</v>
      </c>
      <c r="B1" s="1" t="s">
        <v>9</v>
      </c>
      <c r="C1" s="1" t="s">
        <v>10</v>
      </c>
      <c r="D1" s="1" t="s">
        <v>11</v>
      </c>
      <c r="E1" s="2" t="s">
        <v>341</v>
      </c>
      <c r="F1" s="1" t="s">
        <v>342</v>
      </c>
      <c r="G1" s="1" t="s">
        <v>343</v>
      </c>
      <c r="H1" s="2" t="s">
        <v>13</v>
      </c>
      <c r="I1" s="1" t="s">
        <v>14</v>
      </c>
      <c r="J1" s="1" t="s">
        <v>15</v>
      </c>
      <c r="K1" s="1"/>
      <c r="L1" s="1"/>
    </row>
    <row r="2" spans="1:12" ht="26">
      <c r="A2" s="104">
        <v>2006</v>
      </c>
      <c r="B2" s="4" t="s">
        <v>16</v>
      </c>
      <c r="C2" s="50">
        <v>2.2522522522522501</v>
      </c>
      <c r="D2" s="50">
        <v>7.6576576576576505</v>
      </c>
      <c r="E2" s="50">
        <v>13.963963963963998</v>
      </c>
      <c r="F2" s="50">
        <v>23.423423423423401</v>
      </c>
      <c r="G2" s="50">
        <v>49.099099099099099</v>
      </c>
      <c r="H2" s="50">
        <v>3.1531531531531503</v>
      </c>
      <c r="I2" s="50">
        <v>-9.0090090090090094</v>
      </c>
      <c r="J2" s="50">
        <v>25.225225225225202</v>
      </c>
      <c r="K2" s="50"/>
    </row>
    <row r="3" spans="1:12" ht="27">
      <c r="A3" s="104"/>
      <c r="B3" s="41" t="s">
        <v>0</v>
      </c>
      <c r="C3" s="50">
        <v>-1.40449438202247</v>
      </c>
      <c r="D3" s="50">
        <v>6.4606741573033792</v>
      </c>
      <c r="E3" s="50">
        <v>0</v>
      </c>
      <c r="F3" s="50">
        <v>1.40449438202248</v>
      </c>
      <c r="G3" s="50">
        <v>3.3707865168539399</v>
      </c>
      <c r="H3" s="50">
        <v>10.1123595505618</v>
      </c>
      <c r="I3" s="50">
        <v>7.8651685393258397</v>
      </c>
      <c r="J3" s="50">
        <v>4.7752808988764004</v>
      </c>
    </row>
    <row r="4" spans="1:12" ht="26">
      <c r="A4" s="104"/>
      <c r="B4" s="11" t="s">
        <v>17</v>
      </c>
      <c r="C4" s="50">
        <v>5.2631578947368398</v>
      </c>
      <c r="D4" s="50">
        <v>5.7894736842105203</v>
      </c>
      <c r="E4" s="50">
        <v>24.210526315789497</v>
      </c>
      <c r="F4" s="50">
        <v>7.3684210526315796</v>
      </c>
      <c r="G4" s="50">
        <v>28.947368421052598</v>
      </c>
      <c r="H4" s="50">
        <v>1.57894736842105</v>
      </c>
      <c r="I4" s="50">
        <v>-4.2105263157894699</v>
      </c>
      <c r="J4" s="50">
        <v>71.052631578947398</v>
      </c>
    </row>
    <row r="5" spans="1:12" ht="26">
      <c r="A5" s="104"/>
      <c r="B5" s="11" t="s">
        <v>4</v>
      </c>
      <c r="C5" s="50">
        <v>-0.93457943925233711</v>
      </c>
      <c r="D5" s="50">
        <v>1.4018691588784999</v>
      </c>
      <c r="E5" s="50">
        <v>0.46728971962617399</v>
      </c>
      <c r="F5" s="50">
        <v>-1.86915887850467</v>
      </c>
      <c r="G5" s="50">
        <v>-0.467289719626163</v>
      </c>
      <c r="H5" s="50">
        <v>6.5420560747663501</v>
      </c>
      <c r="I5" s="50">
        <v>-3.7383177570093498</v>
      </c>
      <c r="J5" s="50">
        <v>5.1401869158878499</v>
      </c>
    </row>
    <row r="6" spans="1:12" ht="26">
      <c r="A6" s="104"/>
      <c r="B6" s="11" t="s">
        <v>18</v>
      </c>
      <c r="C6" s="50">
        <v>0.50125313283206896</v>
      </c>
      <c r="D6" s="50">
        <v>3.7593984962406104</v>
      </c>
      <c r="E6" s="50">
        <v>5.2631578947368398</v>
      </c>
      <c r="F6" s="50">
        <v>-0.50125313283207995</v>
      </c>
      <c r="G6" s="50">
        <v>1.0025062656641599</v>
      </c>
      <c r="H6" s="50">
        <v>1.7543859649122799</v>
      </c>
      <c r="I6" s="50">
        <v>1.2531328320802</v>
      </c>
      <c r="J6" s="50">
        <v>0</v>
      </c>
    </row>
    <row r="7" spans="1:12" ht="26">
      <c r="A7" s="104"/>
      <c r="B7" s="11" t="s">
        <v>2</v>
      </c>
      <c r="C7" s="50">
        <v>1.6806722689075597</v>
      </c>
      <c r="D7" s="50">
        <v>0.84033613445377908</v>
      </c>
      <c r="E7" s="50">
        <v>1.6806722689075597</v>
      </c>
      <c r="F7" s="50">
        <v>0.84033613445377908</v>
      </c>
      <c r="G7" s="50">
        <v>0.84033613445377908</v>
      </c>
      <c r="H7" s="50">
        <v>0.84033613445378097</v>
      </c>
      <c r="I7" s="50">
        <v>2.9411764705882399</v>
      </c>
      <c r="J7" s="50">
        <v>29.411764705882398</v>
      </c>
    </row>
    <row r="8" spans="1:12" ht="26">
      <c r="A8" s="104"/>
      <c r="B8" s="11" t="s">
        <v>19</v>
      </c>
      <c r="C8" s="50">
        <v>6.3758389261744997</v>
      </c>
      <c r="D8" s="50">
        <v>9.3959731543624212</v>
      </c>
      <c r="E8" s="50">
        <v>15.7718120805369</v>
      </c>
      <c r="F8" s="50">
        <v>7.0469798657718101</v>
      </c>
      <c r="G8" s="50">
        <v>27.181208053691304</v>
      </c>
      <c r="H8" s="50">
        <v>2.3489932885906</v>
      </c>
      <c r="I8" s="50">
        <v>1.6778523489932899</v>
      </c>
      <c r="J8" s="50">
        <v>49.664429530201296</v>
      </c>
    </row>
    <row r="9" spans="1:12" ht="26">
      <c r="A9" s="104"/>
      <c r="B9" s="11" t="s">
        <v>20</v>
      </c>
      <c r="C9" s="50">
        <v>6.1111111111111098</v>
      </c>
      <c r="D9" s="50">
        <v>3.3333333333333401</v>
      </c>
      <c r="E9" s="50">
        <v>3.8888888888888999</v>
      </c>
      <c r="F9" s="50">
        <v>6.1111111111111098</v>
      </c>
      <c r="G9" s="50">
        <v>5</v>
      </c>
      <c r="H9" s="50">
        <v>0.55555555555555602</v>
      </c>
      <c r="I9" s="50">
        <v>1.1111111111111098</v>
      </c>
      <c r="J9" s="50">
        <v>24.4444444444444</v>
      </c>
    </row>
    <row r="10" spans="1:12" ht="26">
      <c r="A10" s="104"/>
      <c r="B10" s="11" t="s">
        <v>21</v>
      </c>
      <c r="C10" s="50">
        <v>-1.25</v>
      </c>
      <c r="D10" s="50">
        <v>1.25</v>
      </c>
      <c r="E10" s="50">
        <v>0</v>
      </c>
      <c r="F10" s="50">
        <v>-1.875</v>
      </c>
      <c r="G10" s="50">
        <v>1.875</v>
      </c>
      <c r="H10" s="50">
        <v>0</v>
      </c>
      <c r="I10" s="50">
        <v>0.625</v>
      </c>
      <c r="J10" s="50">
        <v>21.25</v>
      </c>
    </row>
    <row r="11" spans="1:12" ht="26">
      <c r="A11" s="104"/>
      <c r="B11" s="11" t="s">
        <v>22</v>
      </c>
      <c r="C11" s="50">
        <v>17.282479141835498</v>
      </c>
      <c r="D11" s="50">
        <v>29.9165673420739</v>
      </c>
      <c r="E11" s="50">
        <v>31.108462455303897</v>
      </c>
      <c r="F11" s="50">
        <v>28.7246722288439</v>
      </c>
      <c r="G11" s="50">
        <v>65.673420738974997</v>
      </c>
      <c r="H11" s="50">
        <v>1.7878426698450502</v>
      </c>
      <c r="I11" s="50">
        <v>8.2240762812872408</v>
      </c>
      <c r="J11" s="50">
        <v>21.573301549463601</v>
      </c>
    </row>
    <row r="12" spans="1:12" ht="26">
      <c r="A12" s="104"/>
      <c r="B12" s="11" t="s">
        <v>23</v>
      </c>
      <c r="C12" s="50">
        <v>-3.3195020746888</v>
      </c>
      <c r="D12" s="50">
        <v>-2.9045643153527001</v>
      </c>
      <c r="E12" s="50">
        <v>-3.7344398340248901</v>
      </c>
      <c r="F12" s="50">
        <v>-3.3195020746888</v>
      </c>
      <c r="G12" s="50">
        <v>-1.2448132780082899</v>
      </c>
      <c r="H12" s="50">
        <v>-0.4149377593361</v>
      </c>
      <c r="I12" s="50">
        <v>24.896265560166</v>
      </c>
      <c r="J12" s="50">
        <v>-2.0746887966804999</v>
      </c>
    </row>
    <row r="13" spans="1:12" ht="26">
      <c r="A13" s="104"/>
      <c r="B13" s="11" t="s">
        <v>24</v>
      </c>
      <c r="C13" s="50">
        <v>5.9375</v>
      </c>
      <c r="D13" s="50">
        <v>5.6249999999999893</v>
      </c>
      <c r="E13" s="50">
        <v>13.125</v>
      </c>
      <c r="F13" s="50">
        <v>6.5625</v>
      </c>
      <c r="G13" s="50">
        <v>18.75</v>
      </c>
      <c r="H13" s="50">
        <v>5.3125</v>
      </c>
      <c r="I13" s="50">
        <v>-1.5625</v>
      </c>
      <c r="J13" s="50">
        <v>13.4375</v>
      </c>
    </row>
    <row r="14" spans="1:12" ht="26">
      <c r="A14" s="104"/>
      <c r="B14" s="17" t="s">
        <v>3</v>
      </c>
      <c r="C14" s="50">
        <v>-0.47169811320755295</v>
      </c>
      <c r="D14" s="50">
        <v>1.88679245283019</v>
      </c>
      <c r="E14" s="50">
        <v>4.71698113207548</v>
      </c>
      <c r="F14" s="50">
        <v>-2.8301886792452802</v>
      </c>
      <c r="G14" s="50">
        <v>-0.47169811320755295</v>
      </c>
      <c r="H14" s="50">
        <v>10.377358490565999</v>
      </c>
      <c r="I14" s="50">
        <v>19.339622641509401</v>
      </c>
      <c r="J14" s="50">
        <v>1.4150943396226401</v>
      </c>
    </row>
    <row r="15" spans="1:12" ht="26">
      <c r="A15" s="104"/>
      <c r="B15" s="42" t="s">
        <v>25</v>
      </c>
      <c r="C15" s="50">
        <v>-1.2539184952978</v>
      </c>
      <c r="D15" s="50">
        <v>12.2257053291536</v>
      </c>
      <c r="E15" s="50">
        <v>0.313479623824442</v>
      </c>
      <c r="F15" s="50">
        <v>3.1347962382445105</v>
      </c>
      <c r="G15" s="50">
        <v>10.3448275862069</v>
      </c>
      <c r="H15" s="50">
        <v>-2.1943573667711598</v>
      </c>
      <c r="I15" s="50">
        <v>1.5673981191222601</v>
      </c>
      <c r="J15" s="50">
        <v>9.4043887147335408</v>
      </c>
    </row>
    <row r="16" spans="1:12" ht="26">
      <c r="A16" s="104"/>
      <c r="B16" s="22" t="s">
        <v>5</v>
      </c>
      <c r="C16" s="50">
        <v>-4.8309178743961301</v>
      </c>
      <c r="D16" s="50">
        <v>-4.8309178743961301</v>
      </c>
      <c r="E16" s="50">
        <v>-4.3478260869565206</v>
      </c>
      <c r="F16" s="50">
        <v>-4.3478260869565206</v>
      </c>
      <c r="G16" s="50">
        <v>-4.8309178743961301</v>
      </c>
      <c r="H16" s="50">
        <v>80.193236714975797</v>
      </c>
      <c r="I16" s="50">
        <v>22.2222222222222</v>
      </c>
      <c r="J16" s="50">
        <v>0.48309178743961401</v>
      </c>
    </row>
    <row r="17" spans="1:11" ht="26">
      <c r="A17" s="104"/>
      <c r="B17" s="22" t="s">
        <v>26</v>
      </c>
      <c r="C17" s="50">
        <v>8.92018779342723</v>
      </c>
      <c r="D17" s="50">
        <v>6.1032863849765295</v>
      </c>
      <c r="E17" s="50">
        <v>16.901408450704199</v>
      </c>
      <c r="F17" s="50">
        <v>7.0422535211267494</v>
      </c>
      <c r="G17" s="50">
        <v>23.004694835680802</v>
      </c>
      <c r="H17" s="50">
        <v>-0.46948356807511704</v>
      </c>
      <c r="I17" s="50">
        <v>-0.93896713615023497</v>
      </c>
      <c r="J17" s="50">
        <v>5.1643192488262901</v>
      </c>
    </row>
    <row r="18" spans="1:11" ht="26">
      <c r="A18" s="104"/>
      <c r="B18" s="22" t="s">
        <v>1</v>
      </c>
      <c r="C18" s="50">
        <v>0.75471698113207497</v>
      </c>
      <c r="D18" s="50">
        <v>7.5471698113207504</v>
      </c>
      <c r="E18" s="50">
        <v>2.2641509433962299</v>
      </c>
      <c r="F18" s="50">
        <v>1.88679245283019</v>
      </c>
      <c r="G18" s="50">
        <v>9.0566037735849001</v>
      </c>
      <c r="H18" s="50">
        <v>12.8301886792453</v>
      </c>
      <c r="I18" s="50">
        <v>-1.1320754716981101</v>
      </c>
      <c r="J18" s="50">
        <v>95.094339622641499</v>
      </c>
    </row>
    <row r="19" spans="1:11" ht="26">
      <c r="A19" s="104"/>
      <c r="B19" s="22" t="s">
        <v>27</v>
      </c>
      <c r="C19" s="50">
        <v>1.91256830601092</v>
      </c>
      <c r="D19" s="50">
        <v>-0.81967213114754212</v>
      </c>
      <c r="E19" s="50">
        <v>3.8251366120218599</v>
      </c>
      <c r="F19" s="50">
        <v>-0.27322404371584702</v>
      </c>
      <c r="G19" s="50">
        <v>3.5519125683060002</v>
      </c>
      <c r="H19" s="50">
        <v>1.0928961748633901</v>
      </c>
      <c r="I19" s="50">
        <v>-1.91256830601093</v>
      </c>
      <c r="J19" s="50">
        <v>4.9180327868852496</v>
      </c>
    </row>
    <row r="20" spans="1:11" ht="26">
      <c r="A20" s="104"/>
      <c r="B20" s="22" t="s">
        <v>28</v>
      </c>
      <c r="C20" s="50">
        <v>26.923076923076898</v>
      </c>
      <c r="D20" s="50">
        <v>11.538461538461501</v>
      </c>
      <c r="E20" s="50">
        <v>33.846153846153896</v>
      </c>
      <c r="F20" s="50">
        <v>25.384615384615401</v>
      </c>
      <c r="G20" s="50">
        <v>45.384615384615401</v>
      </c>
      <c r="H20" s="50">
        <v>-1.5384615384615399</v>
      </c>
      <c r="I20" s="50">
        <v>-0.76923076923076905</v>
      </c>
      <c r="J20" s="50">
        <v>96.153846153846203</v>
      </c>
    </row>
    <row r="21" spans="1:11" ht="47">
      <c r="A21" s="36"/>
      <c r="B21" s="22" t="s">
        <v>54</v>
      </c>
      <c r="C21" s="50">
        <v>3.4641190693500024</v>
      </c>
      <c r="D21" s="50">
        <v>5.3561161060038609</v>
      </c>
      <c r="E21" s="50">
        <v>8.0624377925792245</v>
      </c>
      <c r="F21" s="50">
        <v>5.064569029968613</v>
      </c>
      <c r="G21" s="50">
        <v>13.580730814900321</v>
      </c>
      <c r="H21" s="50">
        <v>5.9772680916486687</v>
      </c>
      <c r="I21" s="50">
        <v>3.2426117003895527</v>
      </c>
      <c r="J21" s="50">
        <v>22.016515581072269</v>
      </c>
      <c r="K21" s="50"/>
    </row>
    <row r="22" spans="1:11" ht="26.25" customHeight="1">
      <c r="A22" s="103">
        <v>2017</v>
      </c>
      <c r="B22" s="22" t="s">
        <v>29</v>
      </c>
      <c r="C22" s="50">
        <v>11.884057971014499</v>
      </c>
      <c r="D22" s="50">
        <v>9.85507246376811</v>
      </c>
      <c r="E22" s="50">
        <v>24.927536231884101</v>
      </c>
      <c r="F22" s="50">
        <v>11.304347826087</v>
      </c>
      <c r="G22" s="50">
        <v>62.318840579710198</v>
      </c>
      <c r="H22" s="50">
        <v>0.57971014492753603</v>
      </c>
      <c r="I22" s="50">
        <v>40</v>
      </c>
      <c r="J22" s="50">
        <v>1073.6231884058</v>
      </c>
      <c r="K22" s="50"/>
    </row>
    <row r="23" spans="1:11" ht="26.25" customHeight="1">
      <c r="A23" s="103"/>
      <c r="B23" s="22" t="s">
        <v>30</v>
      </c>
      <c r="C23" s="50">
        <v>9.3959731543624212</v>
      </c>
      <c r="D23" s="50">
        <v>7.3825503355704702</v>
      </c>
      <c r="E23" s="50">
        <v>111.07382550335601</v>
      </c>
      <c r="F23" s="50">
        <v>13.4228187919463</v>
      </c>
      <c r="G23" s="50">
        <v>130.87248322147701</v>
      </c>
      <c r="H23" s="50">
        <v>4.3624161073825505</v>
      </c>
      <c r="I23" s="50">
        <v>11.4093959731544</v>
      </c>
      <c r="J23" s="50">
        <v>28.859060402684598</v>
      </c>
      <c r="K23" s="50"/>
    </row>
    <row r="24" spans="1:11" ht="26.25" customHeight="1">
      <c r="A24" s="103"/>
      <c r="B24" s="22" t="s">
        <v>6</v>
      </c>
      <c r="C24" s="50">
        <v>7.0588235294117601</v>
      </c>
      <c r="D24" s="50">
        <v>8.70588235294119</v>
      </c>
      <c r="E24" s="50">
        <v>13.647058823529401</v>
      </c>
      <c r="F24" s="50">
        <v>8.0000000000000107</v>
      </c>
      <c r="G24" s="50">
        <v>24.235294117647101</v>
      </c>
      <c r="H24" s="50">
        <v>3.0588235294117601</v>
      </c>
      <c r="I24" s="50">
        <v>7.5294117647058805</v>
      </c>
      <c r="J24" s="50">
        <v>-0.23529411764705901</v>
      </c>
      <c r="K24" s="50"/>
    </row>
    <row r="25" spans="1:11" ht="26.25" customHeight="1">
      <c r="A25" s="103"/>
      <c r="B25" s="22" t="s">
        <v>7</v>
      </c>
      <c r="C25" s="50">
        <v>-0.90090090090090302</v>
      </c>
      <c r="D25" s="50">
        <v>0.45045045045044602</v>
      </c>
      <c r="E25" s="50">
        <v>0</v>
      </c>
      <c r="F25" s="50">
        <v>-0.45045045045044602</v>
      </c>
      <c r="G25" s="50">
        <v>-0.45045045045044602</v>
      </c>
      <c r="H25" s="50">
        <v>4.9549549549549505</v>
      </c>
      <c r="I25" s="50">
        <v>15.765765765765799</v>
      </c>
      <c r="J25" s="50">
        <v>5.85585585585586</v>
      </c>
      <c r="K25" s="51"/>
    </row>
    <row r="26" spans="1:11" ht="26.25" customHeight="1">
      <c r="A26" s="103"/>
      <c r="B26" s="22" t="s">
        <v>31</v>
      </c>
      <c r="C26" s="50">
        <v>0.44150110375276197</v>
      </c>
      <c r="D26" s="50">
        <v>0</v>
      </c>
      <c r="E26" s="50">
        <v>-0.66225165562914201</v>
      </c>
      <c r="F26" s="50">
        <v>0.44150110375276197</v>
      </c>
      <c r="G26" s="50">
        <v>0.22075055187638098</v>
      </c>
      <c r="H26" s="50">
        <v>3.7527593818984504</v>
      </c>
      <c r="I26" s="50">
        <v>4.8565121412803505</v>
      </c>
      <c r="J26" s="50">
        <v>84.547461368653401</v>
      </c>
      <c r="K26" s="51"/>
    </row>
    <row r="27" spans="1:11" ht="26.25" customHeight="1">
      <c r="A27" s="103"/>
      <c r="B27" s="22" t="s">
        <v>32</v>
      </c>
      <c r="C27" s="50">
        <v>16.239316239316199</v>
      </c>
      <c r="D27" s="50">
        <v>21.652421652421598</v>
      </c>
      <c r="E27" s="50">
        <v>25.925925925925903</v>
      </c>
      <c r="F27" s="50">
        <v>14.245014245014302</v>
      </c>
      <c r="G27" s="50">
        <v>58.689458689458696</v>
      </c>
      <c r="H27" s="50">
        <v>0.56980056980057003</v>
      </c>
      <c r="I27" s="50">
        <v>11.1111111111111</v>
      </c>
      <c r="J27" s="50">
        <v>22.2222222222222</v>
      </c>
      <c r="K27" s="51"/>
    </row>
    <row r="28" spans="1:11" ht="26.25" customHeight="1">
      <c r="A28" s="103"/>
      <c r="B28" s="22" t="s">
        <v>8</v>
      </c>
      <c r="C28" s="50">
        <v>-1.5748031496063</v>
      </c>
      <c r="D28" s="50">
        <v>0.39370078740157399</v>
      </c>
      <c r="E28" s="50">
        <v>-2.3622047244094402</v>
      </c>
      <c r="F28" s="50">
        <v>-1.1811023622047201</v>
      </c>
      <c r="G28" s="50">
        <v>-1.1811023622047201</v>
      </c>
      <c r="H28" s="50">
        <v>1.37795275590551</v>
      </c>
      <c r="I28" s="50">
        <v>0</v>
      </c>
      <c r="J28" s="50">
        <v>0.39370078740157499</v>
      </c>
      <c r="K28" s="51"/>
    </row>
    <row r="29" spans="1:11" ht="26.25" customHeight="1">
      <c r="A29" s="103"/>
      <c r="B29" s="22" t="s">
        <v>33</v>
      </c>
      <c r="C29" s="50">
        <v>2.7259684361549597</v>
      </c>
      <c r="D29" s="50">
        <v>5.59540889526542</v>
      </c>
      <c r="E29" s="50">
        <v>7.60401721664274</v>
      </c>
      <c r="F29" s="50">
        <v>6.3127690100430494</v>
      </c>
      <c r="G29" s="50">
        <v>17.647058823529399</v>
      </c>
      <c r="H29" s="50">
        <v>3.7302725968436201</v>
      </c>
      <c r="I29" s="50">
        <v>2.1520803443328602</v>
      </c>
      <c r="J29" s="50">
        <v>-0.43041606886657102</v>
      </c>
      <c r="K29" s="51"/>
    </row>
    <row r="30" spans="1:11" ht="26.25" customHeight="1">
      <c r="A30" s="103"/>
      <c r="B30" s="22" t="s">
        <v>34</v>
      </c>
      <c r="C30" s="50">
        <v>7.5</v>
      </c>
      <c r="D30" s="50">
        <v>9.5833333333333393</v>
      </c>
      <c r="E30" s="50">
        <v>17.9166666666667</v>
      </c>
      <c r="F30" s="50">
        <v>11.6666666666667</v>
      </c>
      <c r="G30" s="50">
        <v>22.5</v>
      </c>
      <c r="H30" s="50">
        <v>7.9166666666666705</v>
      </c>
      <c r="I30" s="50">
        <v>19.5833333333333</v>
      </c>
      <c r="J30" s="50">
        <v>106.25</v>
      </c>
    </row>
    <row r="31" spans="1:11" ht="26.25" customHeight="1">
      <c r="A31" s="103"/>
      <c r="B31" s="22" t="s">
        <v>35</v>
      </c>
      <c r="C31" s="50">
        <v>-0.42016806722688899</v>
      </c>
      <c r="D31" s="50">
        <v>5.8823529411764701</v>
      </c>
      <c r="E31" s="50">
        <v>0.84033613445377908</v>
      </c>
      <c r="F31" s="50">
        <v>6.3025210084033594</v>
      </c>
      <c r="G31" s="50">
        <v>7.98319327731092</v>
      </c>
      <c r="H31" s="50">
        <v>43.277310924369701</v>
      </c>
      <c r="I31" s="50">
        <v>34.033613445378201</v>
      </c>
      <c r="J31" s="50">
        <v>96.6386554621849</v>
      </c>
    </row>
    <row r="32" spans="1:11" ht="26.25" customHeight="1">
      <c r="A32" s="103"/>
      <c r="B32" s="22" t="s">
        <v>36</v>
      </c>
      <c r="C32" s="50">
        <v>1.55038759689923</v>
      </c>
      <c r="D32" s="50">
        <v>5.4263565891473</v>
      </c>
      <c r="E32" s="50">
        <v>3.8759689922480702</v>
      </c>
      <c r="F32" s="50">
        <v>3.10077519379846</v>
      </c>
      <c r="G32" s="50">
        <v>9.3023255813953405</v>
      </c>
      <c r="H32" s="50">
        <v>13.953488372093</v>
      </c>
      <c r="I32" s="50">
        <v>27.131782945736401</v>
      </c>
      <c r="J32" s="50">
        <v>2.32558139534884</v>
      </c>
    </row>
    <row r="33" spans="1:10" ht="26.25" customHeight="1">
      <c r="A33" s="103"/>
      <c r="B33" s="22" t="s">
        <v>37</v>
      </c>
      <c r="C33" s="50">
        <v>10.661764705882399</v>
      </c>
      <c r="D33" s="50">
        <v>33.455882352941202</v>
      </c>
      <c r="E33" s="50">
        <v>22.0588235294118</v>
      </c>
      <c r="F33" s="50">
        <v>12.132352941176499</v>
      </c>
      <c r="G33" s="50">
        <v>27.205882352941202</v>
      </c>
      <c r="H33" s="50">
        <v>7.7205882352941195</v>
      </c>
      <c r="I33" s="50">
        <v>5.5147058823529402</v>
      </c>
      <c r="J33" s="50">
        <v>83.823529411764696</v>
      </c>
    </row>
    <row r="34" spans="1:10" ht="26.25" customHeight="1">
      <c r="A34" s="103"/>
      <c r="B34" s="22" t="s">
        <v>38</v>
      </c>
      <c r="C34" s="50">
        <v>2.3752969121140199</v>
      </c>
      <c r="D34" s="50">
        <v>1.18764845605701</v>
      </c>
      <c r="E34" s="50">
        <v>3.5629453681710102</v>
      </c>
      <c r="F34" s="50">
        <v>10.2137767220903</v>
      </c>
      <c r="G34" s="50">
        <v>10.451306413301701</v>
      </c>
      <c r="H34" s="50">
        <v>2.8503562945368199</v>
      </c>
      <c r="I34" s="50">
        <v>8.0760095011876505</v>
      </c>
      <c r="J34" s="50">
        <v>38.717339667458397</v>
      </c>
    </row>
    <row r="35" spans="1:10" ht="26.25" customHeight="1">
      <c r="A35" s="103"/>
      <c r="B35" s="22" t="s">
        <v>39</v>
      </c>
      <c r="C35" s="50">
        <v>6.7146282973621103</v>
      </c>
      <c r="D35" s="50">
        <v>0</v>
      </c>
      <c r="E35" s="50">
        <v>15.587529976019198</v>
      </c>
      <c r="F35" s="50">
        <v>8.1534772182254098</v>
      </c>
      <c r="G35" s="50">
        <v>23.261390887290201</v>
      </c>
      <c r="H35" s="50">
        <v>5.7553956834532398</v>
      </c>
      <c r="I35" s="50">
        <v>1.43884892086331</v>
      </c>
      <c r="J35" s="50">
        <v>39.3285371702638</v>
      </c>
    </row>
    <row r="36" spans="1:10" ht="26.25" customHeight="1">
      <c r="A36" s="103"/>
      <c r="B36" s="22" t="s">
        <v>40</v>
      </c>
      <c r="C36" s="50">
        <v>1.8050541516245502</v>
      </c>
      <c r="D36" s="50">
        <v>2.5270758122743602</v>
      </c>
      <c r="E36" s="50">
        <v>1.44404332129964</v>
      </c>
      <c r="F36" s="50">
        <v>1.8050541516245502</v>
      </c>
      <c r="G36" s="50">
        <v>4.6931407942238303</v>
      </c>
      <c r="H36" s="50">
        <v>6.8592057761732894</v>
      </c>
      <c r="I36" s="50">
        <v>5.0541516245487399</v>
      </c>
      <c r="J36" s="50">
        <v>3.6101083032491004</v>
      </c>
    </row>
    <row r="37" spans="1:10" ht="26.25" customHeight="1">
      <c r="A37" s="103"/>
      <c r="B37" s="22" t="s">
        <v>41</v>
      </c>
      <c r="C37" s="50">
        <v>4.7505938242280203</v>
      </c>
      <c r="D37" s="50">
        <v>2.3752969121140199</v>
      </c>
      <c r="E37" s="50">
        <v>4.7505938242280203</v>
      </c>
      <c r="F37" s="50">
        <v>4.5130641330166199</v>
      </c>
      <c r="G37" s="50">
        <v>4.5130641330166199</v>
      </c>
      <c r="H37" s="50">
        <v>8.31353919239905</v>
      </c>
      <c r="I37" s="50">
        <v>4.7505938242280301</v>
      </c>
      <c r="J37" s="50">
        <v>57.007125890736297</v>
      </c>
    </row>
    <row r="38" spans="1:10" ht="26.25" customHeight="1">
      <c r="A38" s="103"/>
      <c r="B38" s="22" t="s">
        <v>42</v>
      </c>
      <c r="C38" s="50">
        <v>12.828947368421101</v>
      </c>
      <c r="D38" s="50">
        <v>12.5</v>
      </c>
      <c r="E38" s="50">
        <v>26.644736842105299</v>
      </c>
      <c r="F38" s="50">
        <v>14.473684210526299</v>
      </c>
      <c r="G38" s="50">
        <v>72.039473684210492</v>
      </c>
      <c r="H38" s="50">
        <v>0.65789473684210498</v>
      </c>
      <c r="I38" s="50">
        <v>43.092105263157897</v>
      </c>
      <c r="J38" s="50">
        <v>27.302631578947402</v>
      </c>
    </row>
    <row r="39" spans="1:10" ht="26.25" customHeight="1">
      <c r="A39" s="103"/>
      <c r="B39" s="22" t="s">
        <v>43</v>
      </c>
      <c r="C39" s="50">
        <v>19.1142191142191</v>
      </c>
      <c r="D39" s="50">
        <v>19.8135198135198</v>
      </c>
      <c r="E39" s="50">
        <v>138.461538461538</v>
      </c>
      <c r="F39" s="50">
        <v>22.377622377622401</v>
      </c>
      <c r="G39" s="50">
        <v>160.13986013985999</v>
      </c>
      <c r="H39" s="50">
        <v>9.0909090909090899</v>
      </c>
      <c r="I39" s="50">
        <v>-0.46620046620046601</v>
      </c>
      <c r="J39" s="50">
        <v>28.671328671328698</v>
      </c>
    </row>
    <row r="40" spans="1:10" ht="26.25" customHeight="1">
      <c r="A40" s="103"/>
      <c r="B40" s="22" t="s">
        <v>44</v>
      </c>
      <c r="C40" s="50">
        <v>7.0200573065902496</v>
      </c>
      <c r="D40" s="50">
        <v>9.5988538681948299</v>
      </c>
      <c r="E40" s="50">
        <v>15.186246418338101</v>
      </c>
      <c r="F40" s="50">
        <v>9.7421203438395398</v>
      </c>
      <c r="G40" s="50">
        <v>27.650429799426902</v>
      </c>
      <c r="H40" s="50">
        <v>3.1518624641833801</v>
      </c>
      <c r="I40" s="50">
        <v>-2.72206303724928</v>
      </c>
      <c r="J40" s="50">
        <v>54.441260744985698</v>
      </c>
    </row>
    <row r="41" spans="1:10" ht="26.25" customHeight="1">
      <c r="A41" s="103"/>
      <c r="B41" s="22" t="s">
        <v>45</v>
      </c>
      <c r="C41" s="50">
        <v>0.256410256410255</v>
      </c>
      <c r="D41" s="50">
        <v>-0.256410256410255</v>
      </c>
      <c r="E41" s="50">
        <v>-0.76923076923076594</v>
      </c>
      <c r="F41" s="50">
        <v>-0.512820512820511</v>
      </c>
      <c r="G41" s="50">
        <v>-0.256410256410255</v>
      </c>
      <c r="H41" s="50">
        <v>-0.256410256410256</v>
      </c>
      <c r="I41" s="50">
        <v>-0.76923076923076905</v>
      </c>
      <c r="J41" s="50">
        <v>0.512820512820513</v>
      </c>
    </row>
    <row r="42" spans="1:10" ht="26.25" customHeight="1">
      <c r="A42" s="103"/>
      <c r="B42" s="22" t="s">
        <v>46</v>
      </c>
      <c r="C42" s="50">
        <v>2.6315789473684301</v>
      </c>
      <c r="D42" s="50">
        <v>5.5263157894736903</v>
      </c>
      <c r="E42" s="50">
        <v>8.6842105263157805</v>
      </c>
      <c r="F42" s="50">
        <v>8.6842105263157805</v>
      </c>
      <c r="G42" s="50">
        <v>20.2631578947368</v>
      </c>
      <c r="H42" s="50">
        <v>1.57894736842105</v>
      </c>
      <c r="I42" s="50">
        <v>-2.8947368421052602</v>
      </c>
      <c r="J42" s="50">
        <v>0.78947368421052599</v>
      </c>
    </row>
    <row r="43" spans="1:10" ht="26.25" customHeight="1">
      <c r="A43" s="103"/>
      <c r="B43" s="22" t="s">
        <v>47</v>
      </c>
      <c r="C43" s="50">
        <v>10.5769230769231</v>
      </c>
      <c r="D43" s="50">
        <v>11.538461538461501</v>
      </c>
      <c r="E43" s="50">
        <v>16.3461538461539</v>
      </c>
      <c r="F43" s="50">
        <v>16.826923076923102</v>
      </c>
      <c r="G43" s="50">
        <v>23.557692307692299</v>
      </c>
      <c r="H43" s="50">
        <v>2.8846153846153797</v>
      </c>
      <c r="I43" s="50">
        <v>11.538461538461501</v>
      </c>
      <c r="J43" s="50">
        <v>0.9615384615384619</v>
      </c>
    </row>
    <row r="44" spans="1:10" ht="26.25" customHeight="1">
      <c r="A44" s="103"/>
      <c r="B44" s="22" t="s">
        <v>48</v>
      </c>
      <c r="C44" s="50">
        <v>-0.86580086580087001</v>
      </c>
      <c r="D44" s="50">
        <v>5.1948051948052001</v>
      </c>
      <c r="E44" s="50">
        <v>0.43290043290042901</v>
      </c>
      <c r="F44" s="50">
        <v>6.4935064935064801</v>
      </c>
      <c r="G44" s="50">
        <v>6.9264069264069406</v>
      </c>
      <c r="H44" s="50">
        <v>24.675324675324699</v>
      </c>
      <c r="I44" s="50">
        <v>11.2554112554113</v>
      </c>
      <c r="J44" s="50">
        <v>53.246753246753201</v>
      </c>
    </row>
    <row r="45" spans="1:10" ht="26.25" customHeight="1">
      <c r="A45" s="103"/>
      <c r="B45" s="22" t="s">
        <v>49</v>
      </c>
      <c r="C45" s="50">
        <v>9.6273291925465898</v>
      </c>
      <c r="D45" s="50">
        <v>12.111801242236</v>
      </c>
      <c r="E45" s="50">
        <v>22.360248447204999</v>
      </c>
      <c r="F45" s="50">
        <v>10.248447204968899</v>
      </c>
      <c r="G45" s="50">
        <v>26.086956521739101</v>
      </c>
      <c r="H45" s="50">
        <v>3.1055900621118</v>
      </c>
      <c r="I45" s="50">
        <v>1.2422360248447202</v>
      </c>
      <c r="J45" s="50">
        <v>-1.2422360248447202</v>
      </c>
    </row>
    <row r="46" spans="1:10" ht="26.25" customHeight="1">
      <c r="A46" s="103"/>
      <c r="B46" s="22" t="s">
        <v>50</v>
      </c>
      <c r="C46" s="50">
        <v>13.970588235294102</v>
      </c>
      <c r="D46" s="50">
        <v>2.5735294117646998</v>
      </c>
      <c r="E46" s="50">
        <v>13.3578431372549</v>
      </c>
      <c r="F46" s="50">
        <v>11.397058823529401</v>
      </c>
      <c r="G46" s="50">
        <v>3.4313725490196201</v>
      </c>
      <c r="H46" s="50">
        <v>1.1029411764705901</v>
      </c>
      <c r="I46" s="50">
        <v>13.725490196078399</v>
      </c>
      <c r="J46" s="50">
        <v>15.931372549019601</v>
      </c>
    </row>
    <row r="47" spans="1:10" ht="26.25" customHeight="1">
      <c r="A47" s="103"/>
      <c r="B47" s="22" t="s">
        <v>51</v>
      </c>
      <c r="C47" s="50">
        <v>6.8796068796068699</v>
      </c>
      <c r="D47" s="50">
        <v>0</v>
      </c>
      <c r="E47" s="50">
        <v>15.970515970516001</v>
      </c>
      <c r="F47" s="50">
        <v>8.5995085995085994</v>
      </c>
      <c r="G47" s="50">
        <v>23.587223587223598</v>
      </c>
      <c r="H47" s="50">
        <v>2.9484029484029497</v>
      </c>
      <c r="I47" s="50">
        <v>-1.7199017199017199</v>
      </c>
      <c r="J47" s="50">
        <v>83.292383292383292</v>
      </c>
    </row>
    <row r="48" spans="1:10" ht="26.25" customHeight="1">
      <c r="A48" s="103"/>
      <c r="B48" s="22" t="s">
        <v>52</v>
      </c>
      <c r="C48" s="50">
        <v>0.218340611353707</v>
      </c>
      <c r="D48" s="50">
        <v>0.65502183406114201</v>
      </c>
      <c r="E48" s="50">
        <v>0.436681222707413</v>
      </c>
      <c r="F48" s="50">
        <v>0</v>
      </c>
      <c r="G48" s="50">
        <v>0.218340611353707</v>
      </c>
      <c r="H48" s="50">
        <v>3.7117903930131</v>
      </c>
      <c r="I48" s="50">
        <v>2.1834061135371199</v>
      </c>
      <c r="J48" s="50">
        <v>12.882096069869</v>
      </c>
    </row>
    <row r="49" spans="1:10" ht="26.25" customHeight="1">
      <c r="A49" s="103"/>
      <c r="B49" s="37" t="s">
        <v>53</v>
      </c>
      <c r="C49" s="50">
        <v>-5.3956834532374103</v>
      </c>
      <c r="D49" s="50">
        <v>-5.5755395683453202</v>
      </c>
      <c r="E49" s="50">
        <v>-4.85611510791367</v>
      </c>
      <c r="F49" s="50">
        <v>-5.0359712230215798</v>
      </c>
      <c r="G49" s="50">
        <v>-5.2158273381295004</v>
      </c>
      <c r="H49" s="50">
        <v>-1.2589928057554001</v>
      </c>
      <c r="I49" s="50">
        <v>-6.1151079136690605</v>
      </c>
      <c r="J49" s="50">
        <v>13.489208633093499</v>
      </c>
    </row>
    <row r="50" spans="1:10" ht="26.25" hidden="1" customHeight="1">
      <c r="A50" s="49"/>
      <c r="B50" s="37" t="s">
        <v>312</v>
      </c>
      <c r="C50" s="50">
        <f t="shared" ref="C50:J50" si="0">(GEOMEAN(C54:C72)-1)*100</f>
        <v>3.4641190693500024</v>
      </c>
      <c r="D50" s="50">
        <f t="shared" si="0"/>
        <v>5.3561161060038609</v>
      </c>
      <c r="E50" s="50">
        <f t="shared" si="0"/>
        <v>8.0624377925792245</v>
      </c>
      <c r="F50" s="50">
        <f t="shared" si="0"/>
        <v>5.064569029968613</v>
      </c>
      <c r="G50" s="50">
        <f t="shared" si="0"/>
        <v>13.580730814900321</v>
      </c>
      <c r="H50" s="50">
        <f t="shared" si="0"/>
        <v>5.9772680916486687</v>
      </c>
      <c r="I50" s="50">
        <f t="shared" si="0"/>
        <v>3.2426117003895527</v>
      </c>
      <c r="J50" s="50">
        <f t="shared" si="0"/>
        <v>22.016515581072269</v>
      </c>
    </row>
    <row r="51" spans="1:10" ht="26.25" customHeight="1">
      <c r="A51" s="49"/>
      <c r="B51" s="22" t="s">
        <v>54</v>
      </c>
      <c r="C51" s="50">
        <f t="shared" ref="C51:J51" si="1">(GEOMEAN(C73:C100)-1)*100</f>
        <v>5.4448773568037456</v>
      </c>
      <c r="D51" s="50">
        <f t="shared" si="1"/>
        <v>6.4421594127882065</v>
      </c>
      <c r="E51" s="50">
        <f t="shared" si="1"/>
        <v>15.067533852688442</v>
      </c>
      <c r="F51" s="50">
        <f t="shared" si="1"/>
        <v>7.4408273816661152</v>
      </c>
      <c r="G51" s="50">
        <f t="shared" si="1"/>
        <v>22.950784282215707</v>
      </c>
      <c r="H51" s="50">
        <f t="shared" si="1"/>
        <v>5.7745972246973531</v>
      </c>
      <c r="I51" s="50">
        <f t="shared" si="1"/>
        <v>8.8626474420528734</v>
      </c>
      <c r="J51" s="50">
        <f t="shared" si="1"/>
        <v>38.545098478088157</v>
      </c>
    </row>
    <row r="52" spans="1:10" ht="26">
      <c r="A52" s="35"/>
      <c r="B52" s="22" t="s">
        <v>54</v>
      </c>
      <c r="C52" s="50">
        <f t="shared" ref="C52:J52" si="2">(GEOMEAN(C54:C100)-1)*100</f>
        <v>4.6396194933551849</v>
      </c>
      <c r="D52" s="50">
        <f t="shared" si="2"/>
        <v>6.0017789990849391</v>
      </c>
      <c r="E52" s="50">
        <f t="shared" si="2"/>
        <v>12.182602436861888</v>
      </c>
      <c r="F52" s="50">
        <f t="shared" si="2"/>
        <v>6.4738082212660419</v>
      </c>
      <c r="G52" s="50">
        <f t="shared" si="2"/>
        <v>19.073234012055561</v>
      </c>
      <c r="H52" s="50">
        <f t="shared" si="2"/>
        <v>5.8564812869319915</v>
      </c>
      <c r="I52" s="50">
        <f t="shared" si="2"/>
        <v>6.554788378123555</v>
      </c>
      <c r="J52" s="50">
        <f t="shared" si="2"/>
        <v>31.609539671323716</v>
      </c>
    </row>
    <row r="53" spans="1:10" ht="16">
      <c r="A53" s="35"/>
      <c r="B53" s="24"/>
      <c r="C53" s="10"/>
      <c r="D53" s="10"/>
      <c r="E53" s="10"/>
      <c r="F53" s="10"/>
      <c r="G53" s="10"/>
      <c r="H53" s="10"/>
      <c r="I53" s="10"/>
      <c r="J53" s="10"/>
    </row>
    <row r="54" spans="1:10" ht="26" hidden="1">
      <c r="A54" s="35"/>
      <c r="B54" s="24"/>
      <c r="C54" s="15">
        <v>1.2692307692307701</v>
      </c>
      <c r="D54" s="15">
        <v>1.1153846153846201</v>
      </c>
      <c r="E54" s="15">
        <v>1.3384615384615399</v>
      </c>
      <c r="F54" s="15">
        <v>1.2538461538461501</v>
      </c>
      <c r="G54" s="15">
        <v>1.45384615384615</v>
      </c>
      <c r="H54" s="15">
        <v>0.984615384615385</v>
      </c>
      <c r="I54" s="15">
        <v>0.992307692307692</v>
      </c>
      <c r="J54" s="38">
        <v>1.962</v>
      </c>
    </row>
    <row r="55" spans="1:10" ht="26" hidden="1">
      <c r="A55" s="35"/>
      <c r="B55" s="24"/>
      <c r="C55" s="15">
        <v>1.0526315789473699</v>
      </c>
      <c r="D55" s="15">
        <v>1.0578947368421101</v>
      </c>
      <c r="E55" s="15">
        <v>1.2421052631578899</v>
      </c>
      <c r="F55" s="15">
        <v>1.07368421052632</v>
      </c>
      <c r="G55" s="15">
        <v>1.2894736842105301</v>
      </c>
      <c r="H55" s="15">
        <v>1.0157894736842099</v>
      </c>
      <c r="I55" s="15">
        <v>0.95789473684210502</v>
      </c>
      <c r="J55" s="39">
        <v>1.7110000000000001</v>
      </c>
    </row>
    <row r="56" spans="1:10" ht="26" hidden="1">
      <c r="A56" s="35"/>
      <c r="B56" s="24"/>
      <c r="C56" s="15">
        <v>1.06111111111111</v>
      </c>
      <c r="D56" s="15">
        <v>1.0333333333333301</v>
      </c>
      <c r="E56" s="15">
        <v>1.0388888888888901</v>
      </c>
      <c r="F56" s="15">
        <v>1.06111111111111</v>
      </c>
      <c r="G56" s="15">
        <v>1.05</v>
      </c>
      <c r="H56" s="15">
        <v>1.00555555555556</v>
      </c>
      <c r="I56" s="15">
        <v>1.01111111111111</v>
      </c>
      <c r="J56" s="39">
        <v>1.244</v>
      </c>
    </row>
    <row r="57" spans="1:10" ht="26" hidden="1">
      <c r="A57" s="35"/>
      <c r="B57" s="24"/>
      <c r="C57" s="15">
        <v>1.0637583892617499</v>
      </c>
      <c r="D57" s="15">
        <v>1.09395973154362</v>
      </c>
      <c r="E57" s="15">
        <v>1.15771812080537</v>
      </c>
      <c r="F57" s="15">
        <v>1.0704697986577201</v>
      </c>
      <c r="G57" s="15">
        <v>1.27181208053691</v>
      </c>
      <c r="H57" s="15">
        <v>1.0234899328859099</v>
      </c>
      <c r="I57" s="15">
        <v>1.01677852348993</v>
      </c>
      <c r="J57" s="39">
        <v>1.4970000000000001</v>
      </c>
    </row>
    <row r="58" spans="1:10" ht="26" hidden="1">
      <c r="A58" s="35"/>
      <c r="B58" s="24"/>
      <c r="C58" s="15">
        <v>1.0225225225225201</v>
      </c>
      <c r="D58" s="15">
        <v>1.07657657657658</v>
      </c>
      <c r="E58" s="15">
        <v>1.13963963963964</v>
      </c>
      <c r="F58" s="15">
        <v>1.2342342342342301</v>
      </c>
      <c r="G58" s="15">
        <v>1.49099099099099</v>
      </c>
      <c r="H58" s="15">
        <v>1.0315315315315301</v>
      </c>
      <c r="I58" s="15">
        <v>0.90990990990991005</v>
      </c>
      <c r="J58" s="39">
        <v>1.252</v>
      </c>
    </row>
    <row r="59" spans="1:10" ht="26" hidden="1">
      <c r="A59" s="35"/>
      <c r="B59" s="24"/>
      <c r="C59" s="15">
        <v>1.17282479141836</v>
      </c>
      <c r="D59" s="15">
        <v>1.29916567342074</v>
      </c>
      <c r="E59" s="15">
        <v>1.3110846245530401</v>
      </c>
      <c r="F59" s="15">
        <v>1.2872467222884401</v>
      </c>
      <c r="G59" s="15">
        <v>1.65673420738975</v>
      </c>
      <c r="H59" s="15">
        <v>1.01787842669845</v>
      </c>
      <c r="I59" s="15">
        <v>1.0822407628128701</v>
      </c>
      <c r="J59" s="39">
        <v>1.216</v>
      </c>
    </row>
    <row r="60" spans="1:10" ht="26" hidden="1">
      <c r="A60" s="35"/>
      <c r="B60" s="24"/>
      <c r="C60" s="15">
        <v>0.98746081504702199</v>
      </c>
      <c r="D60" s="15">
        <v>1.1222570532915399</v>
      </c>
      <c r="E60" s="15">
        <v>1.00313479623824</v>
      </c>
      <c r="F60" s="15">
        <v>1.03134796238245</v>
      </c>
      <c r="G60" s="15">
        <v>1.1034482758620701</v>
      </c>
      <c r="H60" s="15">
        <v>0.97805642633228795</v>
      </c>
      <c r="I60" s="15">
        <v>1.0156739811912201</v>
      </c>
      <c r="J60" s="39">
        <v>1.0940000000000001</v>
      </c>
    </row>
    <row r="61" spans="1:10" ht="26" hidden="1">
      <c r="A61" s="35"/>
      <c r="B61" s="24"/>
      <c r="C61" s="15">
        <v>1.08920187793427</v>
      </c>
      <c r="D61" s="15">
        <v>1.0610328638497699</v>
      </c>
      <c r="E61" s="15">
        <v>1.16901408450704</v>
      </c>
      <c r="F61" s="15">
        <v>1.07042253521127</v>
      </c>
      <c r="G61" s="15">
        <v>1.2300469483568099</v>
      </c>
      <c r="H61" s="15">
        <v>0.99530516431924898</v>
      </c>
      <c r="I61" s="15">
        <v>0.99061032863849796</v>
      </c>
      <c r="J61" s="39">
        <v>1.052</v>
      </c>
    </row>
    <row r="62" spans="1:10" ht="26" hidden="1">
      <c r="A62" s="35"/>
      <c r="B62" s="24"/>
      <c r="C62" s="15">
        <v>0.98750000000000004</v>
      </c>
      <c r="D62" s="15">
        <v>1.0125</v>
      </c>
      <c r="E62" s="15">
        <v>1</v>
      </c>
      <c r="F62" s="15">
        <v>0.98124999999999996</v>
      </c>
      <c r="G62" s="15">
        <v>1.01875</v>
      </c>
      <c r="H62" s="15">
        <v>1</v>
      </c>
      <c r="I62" s="15">
        <v>1.0062500000000001</v>
      </c>
      <c r="J62" s="39">
        <v>1.2130000000000001</v>
      </c>
    </row>
    <row r="63" spans="1:10" ht="26" hidden="1">
      <c r="A63" s="35"/>
      <c r="B63" s="24"/>
      <c r="C63" s="15">
        <v>0.96680497925311204</v>
      </c>
      <c r="D63" s="15">
        <v>0.97095435684647302</v>
      </c>
      <c r="E63" s="15">
        <v>0.96265560165975095</v>
      </c>
      <c r="F63" s="15">
        <v>0.96680497925311204</v>
      </c>
      <c r="G63" s="15">
        <v>0.98755186721991695</v>
      </c>
      <c r="H63" s="15">
        <v>0.99585062240663902</v>
      </c>
      <c r="I63" s="15">
        <v>1.24896265560166</v>
      </c>
      <c r="J63" s="39">
        <v>0.97899999999999998</v>
      </c>
    </row>
    <row r="64" spans="1:10" ht="26" hidden="1">
      <c r="A64" s="35"/>
      <c r="B64" s="24"/>
      <c r="C64" s="15">
        <v>1.0191256830601101</v>
      </c>
      <c r="D64" s="15">
        <v>0.99180327868852503</v>
      </c>
      <c r="E64" s="15">
        <v>1.03825136612022</v>
      </c>
      <c r="F64" s="15">
        <v>0.99726775956284197</v>
      </c>
      <c r="G64" s="15">
        <v>1.03551912568306</v>
      </c>
      <c r="H64" s="15">
        <v>1.0109289617486299</v>
      </c>
      <c r="I64" s="15">
        <v>0.98087431693989102</v>
      </c>
      <c r="J64" s="39">
        <v>1.0489999999999999</v>
      </c>
    </row>
    <row r="65" spans="1:10" ht="26" hidden="1">
      <c r="A65" s="35"/>
      <c r="B65" s="24"/>
      <c r="C65" s="15">
        <v>1.00501253132832</v>
      </c>
      <c r="D65" s="15">
        <v>1.0375939849624101</v>
      </c>
      <c r="E65" s="15">
        <v>1.0526315789473699</v>
      </c>
      <c r="F65" s="15">
        <v>0.99498746867167898</v>
      </c>
      <c r="G65" s="15">
        <v>1.01002506265664</v>
      </c>
      <c r="H65" s="15">
        <v>1.01754385964912</v>
      </c>
      <c r="I65" s="15">
        <v>1.0125313283208</v>
      </c>
      <c r="J65" s="39">
        <v>1</v>
      </c>
    </row>
    <row r="66" spans="1:10" ht="26" hidden="1">
      <c r="A66" s="35"/>
      <c r="B66" s="24"/>
      <c r="C66" s="15">
        <v>1.059375</v>
      </c>
      <c r="D66" s="15">
        <v>1.0562499999999999</v>
      </c>
      <c r="E66" s="15">
        <v>1.1312500000000001</v>
      </c>
      <c r="F66" s="15">
        <v>1.065625</v>
      </c>
      <c r="G66" s="15">
        <v>1.1875</v>
      </c>
      <c r="H66" s="15">
        <v>1.0531250000000001</v>
      </c>
      <c r="I66" s="15">
        <v>0.984375</v>
      </c>
      <c r="J66" s="39">
        <v>1.1339999999999999</v>
      </c>
    </row>
    <row r="67" spans="1:10" ht="26" hidden="1">
      <c r="A67" s="35"/>
      <c r="B67" s="24"/>
      <c r="C67" s="15">
        <v>0.98595505617977497</v>
      </c>
      <c r="D67" s="15">
        <v>1.06460674157303</v>
      </c>
      <c r="E67" s="15">
        <v>1</v>
      </c>
      <c r="F67" s="15">
        <v>1.0140449438202199</v>
      </c>
      <c r="G67" s="15">
        <v>1.0337078651685401</v>
      </c>
      <c r="H67" s="15">
        <v>1.10112359550562</v>
      </c>
      <c r="I67" s="15">
        <v>1.07865168539326</v>
      </c>
      <c r="J67" s="39">
        <v>1.048</v>
      </c>
    </row>
    <row r="68" spans="1:10" ht="26" hidden="1">
      <c r="A68" s="35"/>
      <c r="B68" s="24"/>
      <c r="C68" s="15">
        <v>1.0075471698113201</v>
      </c>
      <c r="D68" s="15">
        <v>1.07547169811321</v>
      </c>
      <c r="E68" s="15">
        <v>1.02264150943396</v>
      </c>
      <c r="F68" s="15">
        <v>1.0188679245283001</v>
      </c>
      <c r="G68" s="15">
        <v>1.0905660377358499</v>
      </c>
      <c r="H68" s="15">
        <v>1.1283018867924499</v>
      </c>
      <c r="I68" s="15">
        <v>0.98867924528301898</v>
      </c>
      <c r="J68" s="39">
        <v>1.9510000000000001</v>
      </c>
    </row>
    <row r="69" spans="1:10" ht="26" hidden="1">
      <c r="A69" s="35"/>
      <c r="B69" s="24"/>
      <c r="C69" s="15">
        <v>1.01680672268908</v>
      </c>
      <c r="D69" s="15">
        <v>1.00840336134454</v>
      </c>
      <c r="E69" s="15">
        <v>1.01680672268908</v>
      </c>
      <c r="F69" s="15">
        <v>1.00840336134454</v>
      </c>
      <c r="G69" s="15">
        <v>1.00840336134454</v>
      </c>
      <c r="H69" s="15">
        <v>1.00840336134454</v>
      </c>
      <c r="I69" s="15">
        <v>1.02941176470588</v>
      </c>
      <c r="J69" s="39">
        <v>1.294</v>
      </c>
    </row>
    <row r="70" spans="1:10" ht="26" hidden="1">
      <c r="A70" s="35"/>
      <c r="B70" s="24"/>
      <c r="C70" s="15">
        <v>0.99528301886792403</v>
      </c>
      <c r="D70" s="15">
        <v>1.0188679245283001</v>
      </c>
      <c r="E70" s="15">
        <v>1.0471698113207499</v>
      </c>
      <c r="F70" s="15">
        <v>0.97169811320754695</v>
      </c>
      <c r="G70" s="15">
        <v>0.99528301886792403</v>
      </c>
      <c r="H70" s="15">
        <v>1.10377358490566</v>
      </c>
      <c r="I70" s="15">
        <v>1.1933962264150899</v>
      </c>
      <c r="J70" s="39">
        <v>1.014</v>
      </c>
    </row>
    <row r="71" spans="1:10" ht="26" hidden="1">
      <c r="A71" s="35"/>
      <c r="B71" s="24"/>
      <c r="C71" s="15">
        <v>0.99065420560747697</v>
      </c>
      <c r="D71" s="15">
        <v>1.0140186915887801</v>
      </c>
      <c r="E71" s="15">
        <v>1.00467289719626</v>
      </c>
      <c r="F71" s="15">
        <v>0.98130841121495305</v>
      </c>
      <c r="G71" s="15">
        <v>0.99532710280373804</v>
      </c>
      <c r="H71" s="15">
        <v>1.0654205607476599</v>
      </c>
      <c r="I71" s="15">
        <v>0.96261682242990698</v>
      </c>
      <c r="J71" s="39">
        <v>1.0509999999999999</v>
      </c>
    </row>
    <row r="72" spans="1:10" ht="26" hidden="1">
      <c r="A72" s="35"/>
      <c r="B72" s="24"/>
      <c r="C72" s="15">
        <v>0.95169082125603899</v>
      </c>
      <c r="D72" s="15">
        <v>0.95169082125603899</v>
      </c>
      <c r="E72" s="15">
        <v>0.95652173913043503</v>
      </c>
      <c r="F72" s="15">
        <v>0.95652173913043503</v>
      </c>
      <c r="G72" s="15">
        <v>0.95169082125603899</v>
      </c>
      <c r="H72" s="15">
        <v>1.80193236714976</v>
      </c>
      <c r="I72" s="15">
        <v>1.2222222222222201</v>
      </c>
      <c r="J72" s="39">
        <v>1.0049999999999999</v>
      </c>
    </row>
    <row r="73" spans="1:10" ht="26" hidden="1">
      <c r="A73" s="35"/>
      <c r="B73" s="24"/>
      <c r="C73" s="15">
        <v>1.1188405797101399</v>
      </c>
      <c r="D73" s="15">
        <v>1.09855072463768</v>
      </c>
      <c r="E73" s="15">
        <v>1.24927536231884</v>
      </c>
      <c r="F73" s="15">
        <v>1.11304347826087</v>
      </c>
      <c r="G73" s="15">
        <v>1.6231884057971</v>
      </c>
      <c r="H73" s="15">
        <v>1.0057971014492799</v>
      </c>
      <c r="I73" s="15">
        <v>1.4</v>
      </c>
      <c r="J73" s="39">
        <v>11.74</v>
      </c>
    </row>
    <row r="74" spans="1:10" ht="26" hidden="1">
      <c r="A74" s="35"/>
      <c r="B74" s="24"/>
      <c r="C74" s="15">
        <v>1.12828947368421</v>
      </c>
      <c r="D74" s="15">
        <v>1.125</v>
      </c>
      <c r="E74" s="15">
        <v>1.26644736842105</v>
      </c>
      <c r="F74" s="15">
        <v>1.1447368421052599</v>
      </c>
      <c r="G74" s="15">
        <v>1.72039473684211</v>
      </c>
      <c r="H74" s="15">
        <v>1.0065789473684199</v>
      </c>
      <c r="I74" s="15">
        <v>1.4309210526315801</v>
      </c>
      <c r="J74" s="39">
        <v>1.2729999999999999</v>
      </c>
    </row>
    <row r="75" spans="1:10" ht="26" hidden="1">
      <c r="A75" s="35"/>
      <c r="B75" s="24"/>
      <c r="C75" s="15">
        <v>1.09395973154362</v>
      </c>
      <c r="D75" s="15">
        <v>1.0738255033557</v>
      </c>
      <c r="E75" s="15">
        <v>2.1107382550335601</v>
      </c>
      <c r="F75" s="15">
        <v>1.13422818791946</v>
      </c>
      <c r="G75" s="15">
        <v>2.3087248322147702</v>
      </c>
      <c r="H75" s="15">
        <v>1.0436241610738299</v>
      </c>
      <c r="I75" s="15">
        <v>1.11409395973154</v>
      </c>
      <c r="J75" s="39">
        <v>1.2889999999999999</v>
      </c>
    </row>
    <row r="76" spans="1:10" ht="26" hidden="1">
      <c r="A76" s="35"/>
      <c r="B76" s="24"/>
      <c r="C76" s="15">
        <v>1.19114219114219</v>
      </c>
      <c r="D76" s="15">
        <v>1.1981351981352</v>
      </c>
      <c r="E76" s="15">
        <v>2.3846153846153801</v>
      </c>
      <c r="F76" s="15">
        <v>1.22377622377622</v>
      </c>
      <c r="G76" s="15">
        <v>2.6013986013985999</v>
      </c>
      <c r="H76" s="15">
        <v>1.0909090909090899</v>
      </c>
      <c r="I76" s="15">
        <v>0.99533799533799505</v>
      </c>
      <c r="J76" s="39">
        <v>1.2869999999999999</v>
      </c>
    </row>
    <row r="77" spans="1:10" ht="26" hidden="1">
      <c r="A77" s="35"/>
      <c r="B77" s="24"/>
      <c r="C77" s="15">
        <v>1.0705882352941201</v>
      </c>
      <c r="D77" s="15">
        <v>1.0870588235294101</v>
      </c>
      <c r="E77" s="15">
        <v>1.1364705882352899</v>
      </c>
      <c r="F77" s="15">
        <v>1.08</v>
      </c>
      <c r="G77" s="15">
        <v>1.24235294117647</v>
      </c>
      <c r="H77" s="15">
        <v>1.03058823529412</v>
      </c>
      <c r="I77" s="15">
        <v>1.0752941176470601</v>
      </c>
      <c r="J77" s="39">
        <v>0.998</v>
      </c>
    </row>
    <row r="78" spans="1:10" ht="26" hidden="1">
      <c r="A78" s="35"/>
      <c r="B78" s="24"/>
      <c r="C78" s="15">
        <v>1.0702005730659001</v>
      </c>
      <c r="D78" s="15">
        <v>1.0959885386819499</v>
      </c>
      <c r="E78" s="15">
        <v>1.1518624641833799</v>
      </c>
      <c r="F78" s="15">
        <v>1.0974212034384001</v>
      </c>
      <c r="G78" s="15">
        <v>1.27650429799427</v>
      </c>
      <c r="H78" s="15">
        <v>1.03151862464183</v>
      </c>
      <c r="I78" s="15">
        <v>0.972779369627507</v>
      </c>
      <c r="J78" s="39">
        <v>1.544</v>
      </c>
    </row>
    <row r="79" spans="1:10" ht="26" hidden="1">
      <c r="A79" s="35"/>
      <c r="B79" s="24"/>
      <c r="C79" s="15">
        <v>1.02725968436155</v>
      </c>
      <c r="D79" s="15">
        <v>1.05595408895265</v>
      </c>
      <c r="E79" s="15">
        <v>1.0760401721664301</v>
      </c>
      <c r="F79" s="15">
        <v>1.0631276901004301</v>
      </c>
      <c r="G79" s="15">
        <v>1.1764705882352899</v>
      </c>
      <c r="H79" s="15">
        <v>1.03730272596844</v>
      </c>
      <c r="I79" s="15">
        <v>1.0215208034433301</v>
      </c>
      <c r="J79" s="39">
        <v>0.996</v>
      </c>
    </row>
    <row r="80" spans="1:10" ht="26" hidden="1">
      <c r="A80" s="35"/>
      <c r="B80" s="24"/>
      <c r="C80" s="15">
        <v>1.0263157894736801</v>
      </c>
      <c r="D80" s="15">
        <v>1.05526315789474</v>
      </c>
      <c r="E80" s="15">
        <v>1.0868421052631601</v>
      </c>
      <c r="F80" s="15">
        <v>1.0868421052631601</v>
      </c>
      <c r="G80" s="15">
        <v>1.2026315789473701</v>
      </c>
      <c r="H80" s="15">
        <v>1.0157894736842099</v>
      </c>
      <c r="I80" s="15">
        <v>0.97105263157894695</v>
      </c>
      <c r="J80" s="39">
        <v>1.008</v>
      </c>
    </row>
    <row r="81" spans="1:10" ht="26" hidden="1">
      <c r="A81" s="35"/>
      <c r="B81" s="24"/>
      <c r="C81" s="15">
        <v>1.075</v>
      </c>
      <c r="D81" s="15">
        <v>1.0958333333333301</v>
      </c>
      <c r="E81" s="15">
        <v>1.17916666666667</v>
      </c>
      <c r="F81" s="15">
        <v>1.11666666666667</v>
      </c>
      <c r="G81" s="15">
        <v>1.2250000000000001</v>
      </c>
      <c r="H81" s="15">
        <v>1.0791666666666699</v>
      </c>
      <c r="I81" s="15">
        <v>1.19583333333333</v>
      </c>
      <c r="J81" s="39">
        <v>2.0630000000000002</v>
      </c>
    </row>
    <row r="82" spans="1:10" ht="26" hidden="1">
      <c r="A82" s="35"/>
      <c r="B82" s="24"/>
      <c r="C82" s="15">
        <v>1.1057692307692299</v>
      </c>
      <c r="D82" s="15">
        <v>1.1153846153846201</v>
      </c>
      <c r="E82" s="15">
        <v>1.1634615384615401</v>
      </c>
      <c r="F82" s="15">
        <v>1.1682692307692299</v>
      </c>
      <c r="G82" s="15">
        <v>1.23557692307692</v>
      </c>
      <c r="H82" s="15">
        <v>1.02884615384615</v>
      </c>
      <c r="I82" s="15">
        <v>1.1153846153846201</v>
      </c>
      <c r="J82" s="39">
        <v>1.01</v>
      </c>
    </row>
    <row r="83" spans="1:10" ht="26" hidden="1">
      <c r="A83" s="35"/>
      <c r="B83" s="24"/>
      <c r="C83" s="15">
        <v>0.995798319327731</v>
      </c>
      <c r="D83" s="15">
        <v>1.0588235294117601</v>
      </c>
      <c r="E83" s="15">
        <v>1.00840336134454</v>
      </c>
      <c r="F83" s="15">
        <v>1.0630252100840301</v>
      </c>
      <c r="G83" s="15">
        <v>1.0798319327731101</v>
      </c>
      <c r="H83" s="15">
        <v>1.4327731092436999</v>
      </c>
      <c r="I83" s="15">
        <v>1.3403361344537801</v>
      </c>
      <c r="J83" s="39">
        <v>1.966</v>
      </c>
    </row>
    <row r="84" spans="1:10" ht="26" hidden="1">
      <c r="A84" s="35"/>
      <c r="B84" s="24"/>
      <c r="C84" s="15">
        <v>0.99134199134199097</v>
      </c>
      <c r="D84" s="15">
        <v>1.05194805194805</v>
      </c>
      <c r="E84" s="15">
        <v>1.0043290043290001</v>
      </c>
      <c r="F84" s="15">
        <v>1.06493506493506</v>
      </c>
      <c r="G84" s="15">
        <v>1.06926406926407</v>
      </c>
      <c r="H84" s="15">
        <v>1.2467532467532501</v>
      </c>
      <c r="I84" s="15">
        <v>1.1125541125541101</v>
      </c>
      <c r="J84" s="39">
        <v>1.532</v>
      </c>
    </row>
    <row r="85" spans="1:10" ht="26" hidden="1">
      <c r="A85" s="35"/>
      <c r="B85" s="24"/>
      <c r="C85" s="15">
        <v>1.10661764705882</v>
      </c>
      <c r="D85" s="15">
        <v>1.3345588235294099</v>
      </c>
      <c r="E85" s="15">
        <v>1.22058823529412</v>
      </c>
      <c r="F85" s="15">
        <v>1.1213235294117601</v>
      </c>
      <c r="G85" s="15">
        <v>1.2720588235294099</v>
      </c>
      <c r="H85" s="15">
        <v>1.07720588235294</v>
      </c>
      <c r="I85" s="15">
        <v>1.0551470588235301</v>
      </c>
      <c r="J85" s="39">
        <v>1.8380000000000001</v>
      </c>
    </row>
    <row r="86" spans="1:10" ht="26" hidden="1">
      <c r="A86" s="35"/>
      <c r="B86" s="24"/>
      <c r="C86" s="15">
        <v>1.0962732919254701</v>
      </c>
      <c r="D86" s="15">
        <v>1.1211180124223601</v>
      </c>
      <c r="E86" s="15">
        <v>1.2236024844720499</v>
      </c>
      <c r="F86" s="15">
        <v>1.10248447204969</v>
      </c>
      <c r="G86" s="15">
        <v>1.26086956521739</v>
      </c>
      <c r="H86" s="15">
        <v>1.03105590062112</v>
      </c>
      <c r="I86" s="15">
        <v>1.0124223602484499</v>
      </c>
      <c r="J86" s="39">
        <v>0.98799999999999999</v>
      </c>
    </row>
    <row r="87" spans="1:10" ht="26" hidden="1">
      <c r="A87" s="35"/>
      <c r="B87" s="24"/>
      <c r="C87" s="15">
        <v>1.06714628297362</v>
      </c>
      <c r="D87" s="15">
        <v>1</v>
      </c>
      <c r="E87" s="15">
        <v>1.15587529976019</v>
      </c>
      <c r="F87" s="15">
        <v>1.0815347721822499</v>
      </c>
      <c r="G87" s="15">
        <v>1.2326139088729</v>
      </c>
      <c r="H87" s="15">
        <v>1.05755395683453</v>
      </c>
      <c r="I87" s="15">
        <v>1.0143884892086299</v>
      </c>
      <c r="J87" s="39">
        <v>1.393</v>
      </c>
    </row>
    <row r="88" spans="1:10" ht="26" hidden="1">
      <c r="A88" s="35"/>
      <c r="B88" s="24"/>
      <c r="C88" s="15">
        <v>1.06879606879607</v>
      </c>
      <c r="D88" s="15">
        <v>1</v>
      </c>
      <c r="E88" s="15">
        <v>1.15970515970516</v>
      </c>
      <c r="F88" s="15">
        <v>1.08599508599509</v>
      </c>
      <c r="G88" s="15">
        <v>1.23587223587224</v>
      </c>
      <c r="H88" s="15">
        <v>1.0294840294840299</v>
      </c>
      <c r="I88" s="15">
        <v>0.98280098280098305</v>
      </c>
      <c r="J88" s="39">
        <v>1.833</v>
      </c>
    </row>
    <row r="89" spans="1:10" ht="26" hidden="1">
      <c r="A89" s="35"/>
      <c r="B89" s="24"/>
      <c r="C89" s="15">
        <v>1.04750593824228</v>
      </c>
      <c r="D89" s="15">
        <v>1.02375296912114</v>
      </c>
      <c r="E89" s="15">
        <v>1.04750593824228</v>
      </c>
      <c r="F89" s="15">
        <v>1.04513064133017</v>
      </c>
      <c r="G89" s="15">
        <v>1.04513064133017</v>
      </c>
      <c r="H89" s="15">
        <v>1.0831353919239901</v>
      </c>
      <c r="I89" s="15">
        <v>1.04750593824228</v>
      </c>
      <c r="J89" s="39">
        <v>1.57</v>
      </c>
    </row>
    <row r="90" spans="1:10" ht="26" hidden="1">
      <c r="A90" s="35"/>
      <c r="B90" s="24"/>
      <c r="C90" s="15">
        <v>0.94604316546762601</v>
      </c>
      <c r="D90" s="15">
        <v>0.944244604316547</v>
      </c>
      <c r="E90" s="15">
        <v>0.95143884892086295</v>
      </c>
      <c r="F90" s="15">
        <v>0.94964028776978404</v>
      </c>
      <c r="G90" s="15">
        <v>0.94784172661870503</v>
      </c>
      <c r="H90" s="15">
        <v>0.98741007194244601</v>
      </c>
      <c r="I90" s="15">
        <v>0.93884892086330896</v>
      </c>
      <c r="J90" s="39">
        <v>1.135</v>
      </c>
    </row>
    <row r="91" spans="1:10" ht="26" hidden="1">
      <c r="A91" s="35"/>
      <c r="B91" s="24"/>
      <c r="C91" s="15">
        <v>0.99099099099099097</v>
      </c>
      <c r="D91" s="15">
        <v>1.0045045045045</v>
      </c>
      <c r="E91" s="15">
        <v>1</v>
      </c>
      <c r="F91" s="15">
        <v>0.99549549549549599</v>
      </c>
      <c r="G91" s="15">
        <v>0.99549549549549599</v>
      </c>
      <c r="H91" s="15">
        <v>1.0495495495495499</v>
      </c>
      <c r="I91" s="15">
        <v>1.15765765765766</v>
      </c>
      <c r="J91" s="39">
        <v>1.0589999999999999</v>
      </c>
    </row>
    <row r="92" spans="1:10" ht="26" hidden="1">
      <c r="A92" s="35"/>
      <c r="B92" s="24"/>
      <c r="C92" s="15">
        <v>1.0044150110375301</v>
      </c>
      <c r="D92" s="15">
        <v>1</v>
      </c>
      <c r="E92" s="15">
        <v>0.99337748344370902</v>
      </c>
      <c r="F92" s="15">
        <v>1.0044150110375301</v>
      </c>
      <c r="G92" s="15">
        <v>1.00220750551876</v>
      </c>
      <c r="H92" s="15">
        <v>1.0375275938189801</v>
      </c>
      <c r="I92" s="15">
        <v>1.0485651214128</v>
      </c>
      <c r="J92" s="39">
        <v>1.845</v>
      </c>
    </row>
    <row r="93" spans="1:10" ht="26" hidden="1">
      <c r="A93" s="35"/>
      <c r="B93" s="24"/>
      <c r="C93" s="15">
        <v>1.16239316239316</v>
      </c>
      <c r="D93" s="15">
        <v>1.21652421652422</v>
      </c>
      <c r="E93" s="15">
        <v>1.25925925925926</v>
      </c>
      <c r="F93" s="15">
        <v>1.1424501424501401</v>
      </c>
      <c r="G93" s="15">
        <v>1.5868945868945901</v>
      </c>
      <c r="H93" s="15">
        <v>1.00569800569801</v>
      </c>
      <c r="I93" s="15">
        <v>1.1111111111111101</v>
      </c>
      <c r="J93" s="39">
        <v>1.222</v>
      </c>
    </row>
    <row r="94" spans="1:10" ht="26" hidden="1">
      <c r="A94" s="35"/>
      <c r="B94" s="24"/>
      <c r="C94" s="15">
        <v>0.98425196850393704</v>
      </c>
      <c r="D94" s="15">
        <v>1.00393700787402</v>
      </c>
      <c r="E94" s="15">
        <v>0.976377952755906</v>
      </c>
      <c r="F94" s="15">
        <v>0.988188976377953</v>
      </c>
      <c r="G94" s="15">
        <v>0.988188976377953</v>
      </c>
      <c r="H94" s="15">
        <v>1.01377952755906</v>
      </c>
      <c r="I94" s="15">
        <v>1</v>
      </c>
      <c r="J94" s="39">
        <v>1.004</v>
      </c>
    </row>
    <row r="95" spans="1:10" ht="26" hidden="1">
      <c r="A95" s="35"/>
      <c r="B95" s="24"/>
      <c r="C95" s="15">
        <v>1.0025641025640999</v>
      </c>
      <c r="D95" s="15">
        <v>0.997435897435897</v>
      </c>
      <c r="E95" s="15">
        <v>0.992307692307692</v>
      </c>
      <c r="F95" s="15">
        <v>0.994871794871795</v>
      </c>
      <c r="G95" s="15">
        <v>0.997435897435897</v>
      </c>
      <c r="H95" s="15">
        <v>0.997435897435897</v>
      </c>
      <c r="I95" s="15">
        <v>0.992307692307692</v>
      </c>
      <c r="J95" s="39">
        <v>1.0049999999999999</v>
      </c>
    </row>
    <row r="96" spans="1:10" ht="26" hidden="1">
      <c r="A96" s="35"/>
      <c r="B96" s="24"/>
      <c r="C96" s="15">
        <v>1.0155038759689901</v>
      </c>
      <c r="D96" s="15">
        <v>1.0542635658914701</v>
      </c>
      <c r="E96" s="15">
        <v>1.03875968992248</v>
      </c>
      <c r="F96" s="15">
        <v>1.0310077519379801</v>
      </c>
      <c r="G96" s="15">
        <v>1.0930232558139501</v>
      </c>
      <c r="H96" s="15">
        <v>1.13953488372093</v>
      </c>
      <c r="I96" s="15">
        <v>1.2713178294573599</v>
      </c>
      <c r="J96" s="39">
        <v>1.0229999999999999</v>
      </c>
    </row>
    <row r="97" spans="1:10" ht="26" hidden="1">
      <c r="A97" s="35"/>
      <c r="B97" s="24"/>
      <c r="C97" s="15">
        <v>1.02375296912114</v>
      </c>
      <c r="D97" s="15">
        <v>1.0118764845605701</v>
      </c>
      <c r="E97" s="15">
        <v>1.0356294536817101</v>
      </c>
      <c r="F97" s="15">
        <v>1.1021377672209001</v>
      </c>
      <c r="G97" s="15">
        <v>1.1045130641330201</v>
      </c>
      <c r="H97" s="15">
        <v>1.02850356294537</v>
      </c>
      <c r="I97" s="15">
        <v>1.0807600950118801</v>
      </c>
      <c r="J97" s="39">
        <v>1.387</v>
      </c>
    </row>
    <row r="98" spans="1:10" ht="26" hidden="1">
      <c r="A98" s="35"/>
      <c r="B98" s="24"/>
      <c r="C98" s="15">
        <v>1.13970588235294</v>
      </c>
      <c r="D98" s="15">
        <v>1.0257352941176501</v>
      </c>
      <c r="E98" s="15">
        <v>1.1335784313725501</v>
      </c>
      <c r="F98" s="15">
        <v>1.1139705882352899</v>
      </c>
      <c r="G98" s="15">
        <v>1.0343137254902</v>
      </c>
      <c r="H98" s="15">
        <v>1.0110294117647101</v>
      </c>
      <c r="I98" s="15">
        <v>1.1372549019607801</v>
      </c>
      <c r="J98" s="39">
        <v>1.159</v>
      </c>
    </row>
    <row r="99" spans="1:10" ht="26" hidden="1">
      <c r="A99" s="35"/>
      <c r="B99" s="24"/>
      <c r="C99" s="15">
        <v>1.01805054151625</v>
      </c>
      <c r="D99" s="15">
        <v>1.02527075812274</v>
      </c>
      <c r="E99" s="15">
        <v>1.0144404332129999</v>
      </c>
      <c r="F99" s="15">
        <v>1.01805054151625</v>
      </c>
      <c r="G99" s="15">
        <v>1.04693140794224</v>
      </c>
      <c r="H99" s="15">
        <v>1.0685920577617301</v>
      </c>
      <c r="I99" s="15">
        <v>1.0505415162454901</v>
      </c>
      <c r="J99" s="39">
        <v>1.036</v>
      </c>
    </row>
    <row r="100" spans="1:10" ht="26" hidden="1">
      <c r="A100" s="35"/>
      <c r="B100" s="24"/>
      <c r="C100" s="15">
        <v>1.00218340611354</v>
      </c>
      <c r="D100" s="15">
        <v>1.0065502183406101</v>
      </c>
      <c r="E100" s="15">
        <v>1.0043668122270699</v>
      </c>
      <c r="F100" s="15">
        <v>1</v>
      </c>
      <c r="G100" s="15">
        <v>1.00218340611354</v>
      </c>
      <c r="H100" s="15">
        <v>1.0371179039301299</v>
      </c>
      <c r="I100" s="15">
        <v>1.02183406113537</v>
      </c>
      <c r="J100" s="39">
        <v>1.129</v>
      </c>
    </row>
    <row r="101" spans="1:10" ht="16">
      <c r="A101" s="35"/>
      <c r="B101" s="24"/>
      <c r="C101" s="10"/>
      <c r="D101" s="10"/>
      <c r="E101" s="10"/>
      <c r="F101" s="10"/>
      <c r="G101" s="10"/>
      <c r="H101" s="10"/>
      <c r="I101" s="10"/>
      <c r="J101" s="10"/>
    </row>
    <row r="102" spans="1:10" ht="16">
      <c r="A102" s="35"/>
      <c r="B102" s="24"/>
      <c r="C102" s="10"/>
      <c r="D102" s="10"/>
      <c r="E102" s="10"/>
      <c r="F102" s="10"/>
      <c r="G102" s="10"/>
      <c r="H102" s="10"/>
      <c r="I102" s="10"/>
      <c r="J102" s="10"/>
    </row>
    <row r="103" spans="1:10" ht="16">
      <c r="A103" s="35"/>
      <c r="B103" s="24"/>
      <c r="C103" s="10"/>
      <c r="D103" s="10"/>
      <c r="E103" s="10"/>
      <c r="F103" s="10"/>
      <c r="G103" s="10"/>
      <c r="H103" s="10"/>
      <c r="I103" s="10"/>
      <c r="J103" s="10"/>
    </row>
    <row r="104" spans="1:10" ht="16">
      <c r="A104" s="35"/>
      <c r="B104" s="24"/>
      <c r="C104" s="10"/>
      <c r="D104" s="10"/>
      <c r="E104" s="10"/>
      <c r="F104" s="10"/>
      <c r="G104" s="10"/>
      <c r="H104" s="10"/>
      <c r="I104" s="10"/>
      <c r="J104" s="10"/>
    </row>
    <row r="105" spans="1:10" ht="16">
      <c r="A105" s="35"/>
      <c r="B105" s="24"/>
      <c r="C105" s="10"/>
      <c r="D105" s="10"/>
      <c r="E105" s="10"/>
      <c r="F105" s="10"/>
      <c r="G105" s="10"/>
      <c r="H105" s="10"/>
      <c r="I105" s="10"/>
      <c r="J105" s="10"/>
    </row>
    <row r="106" spans="1:10" ht="16">
      <c r="A106" s="35"/>
      <c r="B106" s="24"/>
      <c r="C106" s="10"/>
      <c r="D106" s="10"/>
      <c r="E106" s="10"/>
      <c r="F106" s="10"/>
      <c r="G106" s="10"/>
      <c r="H106" s="10"/>
      <c r="I106" s="10"/>
      <c r="J106" s="10"/>
    </row>
    <row r="107" spans="1:10" ht="16">
      <c r="A107" s="35"/>
      <c r="B107" s="24"/>
      <c r="C107" s="10"/>
      <c r="D107" s="10"/>
      <c r="E107" s="10"/>
      <c r="F107" s="10"/>
      <c r="G107" s="10"/>
      <c r="H107" s="10"/>
      <c r="I107" s="10"/>
      <c r="J107" s="10"/>
    </row>
    <row r="108" spans="1:10" ht="16">
      <c r="A108" s="35"/>
      <c r="B108" s="24"/>
      <c r="C108" s="10"/>
      <c r="D108" s="10"/>
      <c r="E108" s="10"/>
      <c r="F108" s="10"/>
      <c r="G108" s="10"/>
      <c r="H108" s="10"/>
      <c r="I108" s="10"/>
      <c r="J108" s="10"/>
    </row>
    <row r="109" spans="1:10" ht="16">
      <c r="A109" s="35"/>
      <c r="B109" s="24"/>
      <c r="C109" s="10"/>
      <c r="D109" s="10"/>
      <c r="E109" s="10"/>
      <c r="F109" s="10"/>
      <c r="G109" s="10"/>
      <c r="H109" s="10"/>
      <c r="I109" s="10"/>
      <c r="J109" s="10"/>
    </row>
    <row r="110" spans="1:10" ht="16">
      <c r="A110" s="35"/>
      <c r="B110" s="24"/>
      <c r="C110" s="10"/>
      <c r="D110" s="10"/>
      <c r="E110" s="10"/>
      <c r="F110" s="10"/>
      <c r="G110" s="10"/>
      <c r="H110" s="10"/>
      <c r="I110" s="10"/>
      <c r="J110" s="10"/>
    </row>
    <row r="111" spans="1:10" ht="16">
      <c r="A111" s="35"/>
      <c r="B111" s="24"/>
      <c r="C111" s="10"/>
      <c r="D111" s="10"/>
      <c r="E111" s="10"/>
      <c r="F111" s="10"/>
      <c r="G111" s="10"/>
      <c r="H111" s="10"/>
      <c r="I111" s="10"/>
      <c r="J111" s="10"/>
    </row>
    <row r="112" spans="1:10" ht="16">
      <c r="A112" s="35"/>
      <c r="B112" s="24"/>
      <c r="C112" s="10"/>
      <c r="D112" s="10"/>
      <c r="E112" s="10"/>
      <c r="F112" s="10"/>
      <c r="G112" s="10"/>
      <c r="H112" s="10"/>
      <c r="I112" s="10"/>
      <c r="J112" s="10"/>
    </row>
    <row r="113" spans="1:10" ht="16">
      <c r="A113" s="35"/>
      <c r="B113" s="24"/>
      <c r="C113" s="10"/>
      <c r="D113" s="10"/>
      <c r="E113" s="10"/>
      <c r="F113" s="10"/>
      <c r="G113" s="10"/>
      <c r="H113" s="10"/>
      <c r="I113" s="10"/>
      <c r="J113" s="10"/>
    </row>
    <row r="114" spans="1:10" ht="16">
      <c r="A114" s="35"/>
      <c r="B114" s="24"/>
      <c r="C114" s="10"/>
      <c r="D114" s="10"/>
      <c r="E114" s="10"/>
      <c r="F114" s="10"/>
      <c r="G114" s="10"/>
      <c r="H114" s="10"/>
      <c r="I114" s="10"/>
      <c r="J114" s="10"/>
    </row>
    <row r="115" spans="1:10" ht="16">
      <c r="A115" s="35"/>
      <c r="B115" s="24"/>
      <c r="C115" s="10"/>
      <c r="D115" s="10"/>
      <c r="E115" s="10"/>
      <c r="F115" s="10"/>
      <c r="G115" s="10"/>
      <c r="H115" s="10"/>
      <c r="I115" s="10"/>
      <c r="J115" s="10"/>
    </row>
    <row r="116" spans="1:10" ht="16">
      <c r="A116" s="35"/>
      <c r="B116" s="24"/>
      <c r="C116" s="10"/>
      <c r="D116" s="10"/>
      <c r="E116" s="10"/>
      <c r="F116" s="10"/>
      <c r="G116" s="10"/>
      <c r="H116" s="10"/>
      <c r="I116" s="10"/>
      <c r="J116" s="10"/>
    </row>
    <row r="117" spans="1:10" ht="16">
      <c r="A117" s="35"/>
      <c r="B117" s="24"/>
      <c r="C117" s="10"/>
      <c r="D117" s="10"/>
      <c r="E117" s="10"/>
      <c r="F117" s="10"/>
      <c r="G117" s="10"/>
      <c r="H117" s="10"/>
      <c r="I117" s="10"/>
      <c r="J117" s="10"/>
    </row>
    <row r="118" spans="1:10" ht="16">
      <c r="A118" s="35"/>
      <c r="B118" s="24"/>
      <c r="C118" s="10"/>
      <c r="D118" s="10"/>
      <c r="E118" s="10"/>
      <c r="F118" s="10"/>
      <c r="G118" s="10"/>
      <c r="H118" s="10"/>
      <c r="I118" s="10"/>
      <c r="J118" s="10"/>
    </row>
    <row r="119" spans="1:10" ht="16">
      <c r="A119" s="35"/>
      <c r="B119" s="24"/>
      <c r="C119" s="10"/>
      <c r="D119" s="10"/>
      <c r="E119" s="10"/>
      <c r="F119" s="10"/>
      <c r="G119" s="10"/>
      <c r="H119" s="10"/>
      <c r="I119" s="10"/>
      <c r="J119" s="10"/>
    </row>
    <row r="120" spans="1:10" ht="16">
      <c r="A120" s="35"/>
      <c r="B120" s="24"/>
      <c r="C120" s="10"/>
      <c r="D120" s="10"/>
      <c r="E120" s="10"/>
      <c r="F120" s="10"/>
      <c r="G120" s="10"/>
      <c r="H120" s="10"/>
      <c r="I120" s="10"/>
      <c r="J120" s="10"/>
    </row>
    <row r="121" spans="1:10" ht="16">
      <c r="A121" s="35"/>
      <c r="B121" s="24"/>
      <c r="C121" s="10"/>
      <c r="D121" s="10"/>
      <c r="E121" s="10"/>
      <c r="F121" s="10"/>
      <c r="G121" s="10"/>
      <c r="H121" s="10"/>
      <c r="I121" s="10"/>
      <c r="J121" s="10"/>
    </row>
    <row r="122" spans="1:10" ht="16">
      <c r="A122" s="35"/>
      <c r="B122" s="24"/>
      <c r="C122" s="10"/>
      <c r="D122" s="10"/>
      <c r="E122" s="10"/>
      <c r="F122" s="10"/>
      <c r="G122" s="10"/>
      <c r="H122" s="10"/>
      <c r="I122" s="10"/>
      <c r="J122" s="10"/>
    </row>
    <row r="123" spans="1:10" ht="16">
      <c r="A123" s="35"/>
      <c r="B123" s="24"/>
      <c r="C123" s="10"/>
      <c r="D123" s="10"/>
      <c r="E123" s="10"/>
      <c r="F123" s="10"/>
      <c r="G123" s="10"/>
      <c r="H123" s="10"/>
      <c r="I123" s="10"/>
      <c r="J123" s="10"/>
    </row>
    <row r="124" spans="1:10" ht="16">
      <c r="A124" s="35"/>
      <c r="B124" s="24"/>
      <c r="C124" s="10"/>
      <c r="D124" s="10"/>
      <c r="E124" s="10"/>
      <c r="F124" s="10"/>
      <c r="G124" s="10"/>
      <c r="H124" s="10"/>
      <c r="I124" s="10"/>
      <c r="J124" s="10"/>
    </row>
    <row r="125" spans="1:10" ht="16">
      <c r="A125" s="35"/>
      <c r="B125" s="24"/>
      <c r="C125" s="10"/>
      <c r="D125" s="10"/>
      <c r="E125" s="10"/>
      <c r="F125" s="10"/>
      <c r="G125" s="10"/>
      <c r="H125" s="10"/>
      <c r="I125" s="10"/>
      <c r="J125" s="10"/>
    </row>
    <row r="126" spans="1:10" ht="16">
      <c r="A126" s="35"/>
      <c r="B126" s="24"/>
      <c r="C126" s="10"/>
      <c r="D126" s="10"/>
      <c r="E126" s="10"/>
      <c r="F126" s="10"/>
      <c r="G126" s="10"/>
      <c r="H126" s="10"/>
      <c r="I126" s="10"/>
      <c r="J126" s="10"/>
    </row>
    <row r="127" spans="1:10" ht="16">
      <c r="A127" s="35"/>
      <c r="B127" s="24"/>
      <c r="C127" s="10"/>
      <c r="D127" s="10"/>
      <c r="E127" s="10"/>
      <c r="F127" s="10"/>
      <c r="G127" s="10"/>
      <c r="H127" s="10"/>
      <c r="I127" s="10"/>
      <c r="J127" s="10"/>
    </row>
    <row r="128" spans="1:10" ht="16">
      <c r="A128" s="35"/>
      <c r="B128" s="24"/>
      <c r="C128" s="10"/>
      <c r="D128" s="10"/>
      <c r="E128" s="10"/>
      <c r="F128" s="10"/>
      <c r="G128" s="10"/>
      <c r="H128" s="10"/>
      <c r="I128" s="10"/>
      <c r="J128" s="10"/>
    </row>
    <row r="129" spans="1:10" ht="16">
      <c r="A129" s="35"/>
      <c r="B129" s="24"/>
      <c r="C129" s="10"/>
      <c r="D129" s="10"/>
      <c r="E129" s="10"/>
      <c r="F129" s="10"/>
      <c r="G129" s="10"/>
      <c r="H129" s="10"/>
      <c r="I129" s="10"/>
      <c r="J129" s="10"/>
    </row>
    <row r="130" spans="1:10" ht="16">
      <c r="A130" s="35"/>
      <c r="B130" s="24"/>
      <c r="C130" s="10"/>
      <c r="D130" s="10"/>
      <c r="E130" s="10"/>
      <c r="F130" s="10"/>
      <c r="G130" s="10"/>
      <c r="H130" s="10"/>
      <c r="I130" s="10"/>
      <c r="J130" s="10"/>
    </row>
    <row r="131" spans="1:10" ht="16">
      <c r="A131" s="35"/>
      <c r="B131" s="24"/>
      <c r="C131" s="10"/>
      <c r="D131" s="10"/>
      <c r="E131" s="10"/>
      <c r="F131" s="10"/>
      <c r="G131" s="10"/>
      <c r="H131" s="10"/>
      <c r="I131" s="10"/>
      <c r="J131" s="10"/>
    </row>
    <row r="132" spans="1:10" ht="16">
      <c r="A132" s="35"/>
      <c r="B132" s="24"/>
      <c r="C132" s="10"/>
      <c r="D132" s="10"/>
      <c r="E132" s="10"/>
      <c r="F132" s="10"/>
      <c r="G132" s="10"/>
      <c r="H132" s="10"/>
      <c r="I132" s="10"/>
      <c r="J132" s="10"/>
    </row>
    <row r="133" spans="1:10" ht="16">
      <c r="A133" s="35"/>
      <c r="B133" s="24"/>
      <c r="C133" s="10"/>
      <c r="D133" s="10"/>
      <c r="E133" s="10"/>
      <c r="F133" s="10"/>
      <c r="G133" s="10"/>
      <c r="H133" s="10"/>
      <c r="I133" s="10"/>
      <c r="J133" s="10"/>
    </row>
    <row r="134" spans="1:10" ht="16">
      <c r="A134" s="35"/>
      <c r="B134" s="24"/>
      <c r="C134" s="10"/>
      <c r="D134" s="10"/>
      <c r="E134" s="10"/>
      <c r="F134" s="10"/>
      <c r="G134" s="10"/>
      <c r="H134" s="10"/>
      <c r="I134" s="10"/>
      <c r="J134" s="10"/>
    </row>
    <row r="135" spans="1:10" ht="16">
      <c r="A135" s="35"/>
      <c r="B135" s="24"/>
      <c r="C135" s="10"/>
      <c r="D135" s="10"/>
      <c r="E135" s="10"/>
      <c r="F135" s="10"/>
      <c r="G135" s="10"/>
      <c r="H135" s="10"/>
      <c r="I135" s="10"/>
      <c r="J135" s="10"/>
    </row>
    <row r="136" spans="1:10" ht="16">
      <c r="A136" s="35"/>
      <c r="B136" s="24"/>
      <c r="C136" s="10"/>
      <c r="D136" s="10"/>
      <c r="E136" s="10"/>
      <c r="F136" s="10"/>
      <c r="G136" s="10"/>
      <c r="H136" s="10"/>
      <c r="I136" s="10"/>
      <c r="J136" s="10"/>
    </row>
    <row r="137" spans="1:10" ht="16">
      <c r="A137" s="35"/>
      <c r="B137" s="24"/>
      <c r="C137" s="10"/>
      <c r="D137" s="10"/>
      <c r="E137" s="10"/>
      <c r="F137" s="10"/>
      <c r="G137" s="10"/>
      <c r="H137" s="10"/>
      <c r="I137" s="10"/>
      <c r="J137" s="10"/>
    </row>
    <row r="138" spans="1:10" ht="16">
      <c r="A138" s="35"/>
      <c r="B138" s="24"/>
      <c r="C138" s="10"/>
      <c r="D138" s="10"/>
      <c r="E138" s="10"/>
      <c r="F138" s="10"/>
      <c r="G138" s="10"/>
      <c r="H138" s="10"/>
      <c r="I138" s="10"/>
      <c r="J138" s="10"/>
    </row>
    <row r="139" spans="1:10" ht="16">
      <c r="A139" s="35"/>
      <c r="B139" s="24"/>
      <c r="C139" s="10"/>
      <c r="D139" s="10"/>
      <c r="E139" s="10"/>
      <c r="F139" s="10"/>
      <c r="G139" s="10"/>
      <c r="H139" s="10"/>
      <c r="I139" s="10"/>
      <c r="J139" s="10"/>
    </row>
    <row r="140" spans="1:10" ht="16">
      <c r="A140" s="35"/>
      <c r="B140" s="24"/>
      <c r="C140" s="10"/>
      <c r="D140" s="10"/>
      <c r="E140" s="10"/>
      <c r="F140" s="10"/>
      <c r="G140" s="10"/>
      <c r="H140" s="10"/>
      <c r="I140" s="10"/>
      <c r="J140" s="10"/>
    </row>
    <row r="141" spans="1:10" ht="16">
      <c r="A141" s="35"/>
      <c r="B141" s="24"/>
      <c r="C141" s="10"/>
      <c r="D141" s="10"/>
      <c r="E141" s="10"/>
      <c r="F141" s="10"/>
      <c r="G141" s="10"/>
      <c r="H141" s="10"/>
      <c r="I141" s="10"/>
      <c r="J141" s="10"/>
    </row>
    <row r="142" spans="1:10" ht="16">
      <c r="A142" s="35"/>
      <c r="B142" s="24"/>
      <c r="C142" s="10"/>
      <c r="D142" s="10"/>
      <c r="E142" s="10"/>
      <c r="F142" s="10"/>
      <c r="G142" s="10"/>
      <c r="H142" s="10"/>
      <c r="I142" s="10"/>
      <c r="J142" s="10"/>
    </row>
    <row r="143" spans="1:10" ht="16">
      <c r="A143" s="35"/>
      <c r="B143" s="24"/>
      <c r="C143" s="10"/>
      <c r="D143" s="10"/>
      <c r="E143" s="10"/>
      <c r="F143" s="10"/>
      <c r="G143" s="10"/>
      <c r="H143" s="10"/>
      <c r="I143" s="10"/>
      <c r="J143" s="10"/>
    </row>
    <row r="144" spans="1:10" ht="16">
      <c r="A144" s="35"/>
      <c r="B144" s="24"/>
      <c r="C144" s="10"/>
      <c r="D144" s="10"/>
      <c r="E144" s="10"/>
      <c r="F144" s="10"/>
      <c r="G144" s="10"/>
      <c r="H144" s="10"/>
      <c r="I144" s="10"/>
      <c r="J144" s="10"/>
    </row>
    <row r="145" spans="1:10" ht="16">
      <c r="A145" s="35"/>
      <c r="B145" s="24"/>
      <c r="C145" s="10"/>
      <c r="D145" s="10"/>
      <c r="E145" s="10"/>
      <c r="F145" s="10"/>
      <c r="G145" s="10"/>
      <c r="H145" s="10"/>
      <c r="I145" s="10"/>
      <c r="J145" s="10"/>
    </row>
    <row r="146" spans="1:10" ht="16">
      <c r="A146" s="35"/>
      <c r="B146" s="24"/>
      <c r="C146" s="10"/>
      <c r="D146" s="10"/>
      <c r="E146" s="10"/>
      <c r="F146" s="10"/>
      <c r="G146" s="10"/>
      <c r="H146" s="10"/>
      <c r="I146" s="10"/>
      <c r="J146" s="10"/>
    </row>
    <row r="147" spans="1:10" ht="16">
      <c r="A147" s="35"/>
      <c r="B147" s="24"/>
      <c r="C147" s="10"/>
      <c r="D147" s="10"/>
      <c r="E147" s="10"/>
      <c r="F147" s="10"/>
      <c r="G147" s="10"/>
      <c r="H147" s="10"/>
      <c r="I147" s="10"/>
      <c r="J147" s="10"/>
    </row>
    <row r="148" spans="1:10" ht="16">
      <c r="A148" s="35"/>
      <c r="B148" s="24"/>
      <c r="C148" s="10"/>
      <c r="D148" s="10"/>
      <c r="E148" s="10"/>
      <c r="F148" s="10"/>
      <c r="G148" s="10"/>
      <c r="H148" s="10"/>
      <c r="I148" s="10"/>
      <c r="J148" s="10"/>
    </row>
    <row r="149" spans="1:10" ht="16">
      <c r="A149" s="35"/>
      <c r="B149" s="24"/>
      <c r="C149" s="10"/>
      <c r="D149" s="10"/>
      <c r="E149" s="10"/>
      <c r="F149" s="10"/>
      <c r="G149" s="10"/>
      <c r="H149" s="10"/>
      <c r="I149" s="10"/>
      <c r="J149" s="10"/>
    </row>
    <row r="150" spans="1:10" ht="16">
      <c r="A150" s="35"/>
      <c r="B150" s="24"/>
      <c r="C150" s="10"/>
      <c r="D150" s="10"/>
      <c r="E150" s="10"/>
      <c r="F150" s="10"/>
      <c r="G150" s="10"/>
      <c r="H150" s="10"/>
      <c r="I150" s="10"/>
      <c r="J150" s="10"/>
    </row>
    <row r="151" spans="1:10" ht="16">
      <c r="A151" s="35"/>
      <c r="B151" s="24"/>
      <c r="C151" s="10"/>
      <c r="D151" s="10"/>
      <c r="E151" s="10"/>
      <c r="F151" s="10"/>
      <c r="G151" s="10"/>
      <c r="H151" s="10"/>
      <c r="I151" s="10"/>
      <c r="J151" s="10"/>
    </row>
    <row r="152" spans="1:10" ht="16">
      <c r="A152" s="35"/>
      <c r="B152" s="24"/>
      <c r="C152" s="10"/>
      <c r="D152" s="10"/>
      <c r="E152" s="10"/>
      <c r="F152" s="10"/>
      <c r="G152" s="10"/>
      <c r="H152" s="10"/>
      <c r="I152" s="10"/>
      <c r="J152" s="10"/>
    </row>
    <row r="153" spans="1:10" ht="16">
      <c r="A153" s="35"/>
      <c r="B153" s="24"/>
      <c r="C153" s="10"/>
      <c r="D153" s="10"/>
      <c r="E153" s="10"/>
      <c r="F153" s="10"/>
      <c r="G153" s="10"/>
      <c r="H153" s="10"/>
      <c r="I153" s="10"/>
      <c r="J153" s="10"/>
    </row>
    <row r="154" spans="1:10" ht="16">
      <c r="A154" s="35"/>
      <c r="B154" s="24"/>
      <c r="C154" s="10"/>
      <c r="D154" s="10"/>
      <c r="E154" s="10"/>
      <c r="F154" s="10"/>
      <c r="G154" s="10"/>
      <c r="H154" s="10"/>
      <c r="I154" s="10"/>
      <c r="J154" s="10"/>
    </row>
    <row r="155" spans="1:10" ht="16">
      <c r="A155" s="35"/>
      <c r="B155" s="24"/>
      <c r="C155" s="10"/>
      <c r="D155" s="10"/>
      <c r="E155" s="10"/>
      <c r="F155" s="10"/>
      <c r="G155" s="10"/>
      <c r="H155" s="10"/>
      <c r="I155" s="10"/>
      <c r="J155" s="10"/>
    </row>
    <row r="156" spans="1:10" ht="16">
      <c r="A156" s="35"/>
      <c r="B156" s="24"/>
      <c r="C156" s="10"/>
      <c r="D156" s="10"/>
      <c r="E156" s="10"/>
      <c r="F156" s="10"/>
      <c r="G156" s="10"/>
      <c r="H156" s="10"/>
      <c r="I156" s="10"/>
      <c r="J156" s="10"/>
    </row>
    <row r="157" spans="1:10" ht="16">
      <c r="A157" s="35"/>
      <c r="B157" s="24"/>
      <c r="C157" s="10"/>
      <c r="D157" s="10"/>
      <c r="E157" s="10"/>
      <c r="F157" s="10"/>
      <c r="G157" s="10"/>
      <c r="H157" s="10"/>
      <c r="I157" s="10"/>
      <c r="J157" s="10"/>
    </row>
    <row r="158" spans="1:10" ht="16">
      <c r="A158" s="35"/>
      <c r="B158" s="24"/>
      <c r="C158" s="10"/>
      <c r="D158" s="10"/>
      <c r="E158" s="10"/>
      <c r="F158" s="10"/>
      <c r="G158" s="10"/>
      <c r="H158" s="10"/>
      <c r="I158" s="10"/>
      <c r="J158" s="10"/>
    </row>
    <row r="159" spans="1:10" ht="16">
      <c r="A159" s="35"/>
      <c r="B159" s="24"/>
      <c r="C159" s="10"/>
      <c r="D159" s="10"/>
      <c r="E159" s="10"/>
      <c r="F159" s="10"/>
      <c r="G159" s="10"/>
      <c r="H159" s="10"/>
      <c r="I159" s="10"/>
      <c r="J159" s="10"/>
    </row>
    <row r="160" spans="1:10" ht="16">
      <c r="A160" s="35"/>
      <c r="B160" s="24"/>
      <c r="C160" s="10"/>
      <c r="D160" s="10"/>
      <c r="E160" s="10"/>
      <c r="F160" s="10"/>
      <c r="G160" s="10"/>
      <c r="H160" s="10"/>
      <c r="I160" s="10"/>
      <c r="J160" s="10"/>
    </row>
    <row r="161" spans="1:10" ht="16">
      <c r="A161" s="35"/>
      <c r="B161" s="24"/>
      <c r="C161" s="10"/>
      <c r="D161" s="10"/>
      <c r="E161" s="10"/>
      <c r="F161" s="10"/>
      <c r="G161" s="10"/>
      <c r="H161" s="10"/>
      <c r="I161" s="10"/>
      <c r="J161" s="10"/>
    </row>
    <row r="162" spans="1:10" ht="16">
      <c r="A162" s="35"/>
      <c r="B162" s="24"/>
      <c r="C162" s="10"/>
      <c r="D162" s="10"/>
      <c r="E162" s="10"/>
      <c r="F162" s="10"/>
      <c r="G162" s="10"/>
      <c r="H162" s="10"/>
      <c r="I162" s="10"/>
      <c r="J162" s="10"/>
    </row>
    <row r="163" spans="1:10" ht="16">
      <c r="A163" s="35"/>
      <c r="B163" s="24"/>
      <c r="C163" s="10"/>
      <c r="D163" s="10"/>
      <c r="E163" s="10"/>
      <c r="F163" s="10"/>
      <c r="G163" s="10"/>
      <c r="H163" s="10"/>
      <c r="I163" s="10"/>
      <c r="J163" s="10"/>
    </row>
    <row r="164" spans="1:10" ht="16">
      <c r="A164" s="35"/>
      <c r="B164" s="24"/>
      <c r="C164" s="10"/>
      <c r="D164" s="10"/>
      <c r="E164" s="10"/>
      <c r="F164" s="10"/>
      <c r="G164" s="10"/>
      <c r="H164" s="10"/>
      <c r="I164" s="10"/>
      <c r="J164" s="10"/>
    </row>
    <row r="165" spans="1:10" ht="16">
      <c r="A165" s="35"/>
      <c r="B165" s="24"/>
      <c r="C165" s="10"/>
      <c r="D165" s="10"/>
      <c r="E165" s="10"/>
      <c r="F165" s="10"/>
      <c r="G165" s="10"/>
      <c r="H165" s="10"/>
      <c r="I165" s="10"/>
      <c r="J165" s="10"/>
    </row>
    <row r="166" spans="1:10" ht="16">
      <c r="A166" s="35"/>
      <c r="B166" s="24"/>
      <c r="C166" s="10"/>
      <c r="D166" s="10"/>
      <c r="E166" s="10"/>
      <c r="F166" s="10"/>
      <c r="G166" s="10"/>
      <c r="H166" s="10"/>
      <c r="I166" s="10"/>
      <c r="J166" s="10"/>
    </row>
    <row r="167" spans="1:10" ht="16">
      <c r="A167" s="35"/>
      <c r="B167" s="24"/>
      <c r="C167" s="10"/>
      <c r="D167" s="10"/>
      <c r="E167" s="10"/>
      <c r="F167" s="10"/>
      <c r="G167" s="10"/>
      <c r="H167" s="10"/>
      <c r="I167" s="10"/>
      <c r="J167" s="10"/>
    </row>
    <row r="168" spans="1:10" ht="16">
      <c r="A168" s="35"/>
      <c r="B168" s="24"/>
      <c r="C168" s="10"/>
      <c r="D168" s="10"/>
      <c r="E168" s="10"/>
      <c r="F168" s="10"/>
      <c r="G168" s="10"/>
      <c r="H168" s="10"/>
      <c r="I168" s="10"/>
      <c r="J168" s="10"/>
    </row>
    <row r="169" spans="1:10" ht="16">
      <c r="A169" s="35"/>
      <c r="B169" s="24"/>
      <c r="C169" s="10"/>
      <c r="D169" s="10"/>
      <c r="E169" s="10"/>
      <c r="F169" s="10"/>
      <c r="G169" s="10"/>
      <c r="H169" s="10"/>
      <c r="I169" s="10"/>
      <c r="J169" s="10"/>
    </row>
    <row r="170" spans="1:10" ht="16">
      <c r="A170" s="35"/>
      <c r="B170" s="24"/>
      <c r="C170" s="10"/>
      <c r="D170" s="10"/>
      <c r="E170" s="10"/>
      <c r="F170" s="10"/>
      <c r="G170" s="10"/>
      <c r="H170" s="10"/>
      <c r="I170" s="10"/>
      <c r="J170" s="10"/>
    </row>
    <row r="171" spans="1:10" ht="16">
      <c r="A171" s="35"/>
      <c r="B171" s="24"/>
      <c r="C171" s="10"/>
      <c r="D171" s="10"/>
      <c r="E171" s="10"/>
      <c r="F171" s="10"/>
      <c r="G171" s="10"/>
      <c r="H171" s="10"/>
      <c r="I171" s="10"/>
      <c r="J171" s="10"/>
    </row>
    <row r="172" spans="1:10" ht="16">
      <c r="A172" s="35"/>
      <c r="B172" s="24"/>
      <c r="C172" s="10"/>
      <c r="D172" s="10"/>
      <c r="E172" s="10"/>
      <c r="F172" s="10"/>
      <c r="G172" s="10"/>
      <c r="H172" s="10"/>
      <c r="I172" s="10"/>
      <c r="J172" s="10"/>
    </row>
    <row r="173" spans="1:10" ht="16">
      <c r="A173" s="35"/>
      <c r="B173" s="24"/>
      <c r="C173" s="10"/>
      <c r="D173" s="10"/>
      <c r="E173" s="10"/>
      <c r="F173" s="10"/>
      <c r="G173" s="10"/>
      <c r="H173" s="10"/>
      <c r="I173" s="10"/>
      <c r="J173" s="10"/>
    </row>
    <row r="174" spans="1:10" ht="16">
      <c r="A174" s="35"/>
      <c r="B174" s="24"/>
      <c r="C174" s="10"/>
      <c r="D174" s="10"/>
      <c r="E174" s="10"/>
      <c r="F174" s="10"/>
      <c r="G174" s="10"/>
      <c r="H174" s="10"/>
      <c r="I174" s="10"/>
      <c r="J174" s="10"/>
    </row>
    <row r="175" spans="1:10" ht="16">
      <c r="A175" s="35"/>
      <c r="B175" s="24"/>
      <c r="C175" s="10"/>
      <c r="D175" s="10"/>
      <c r="E175" s="10"/>
      <c r="F175" s="10"/>
      <c r="G175" s="10"/>
      <c r="H175" s="10"/>
      <c r="I175" s="10"/>
      <c r="J175" s="10"/>
    </row>
    <row r="176" spans="1:10" ht="16">
      <c r="A176" s="35"/>
      <c r="B176" s="24"/>
      <c r="C176" s="10"/>
      <c r="D176" s="10"/>
      <c r="E176" s="10"/>
      <c r="F176" s="10"/>
      <c r="G176" s="10"/>
      <c r="H176" s="10"/>
      <c r="I176" s="10"/>
      <c r="J176" s="10"/>
    </row>
    <row r="177" spans="1:10" ht="16">
      <c r="A177" s="35"/>
      <c r="B177" s="24"/>
      <c r="C177" s="10"/>
      <c r="D177" s="10"/>
      <c r="E177" s="10"/>
      <c r="F177" s="10"/>
      <c r="G177" s="10"/>
      <c r="H177" s="10"/>
      <c r="I177" s="10"/>
      <c r="J177" s="10"/>
    </row>
    <row r="178" spans="1:10" ht="16">
      <c r="A178" s="35"/>
      <c r="B178" s="24"/>
      <c r="C178" s="10"/>
      <c r="D178" s="10"/>
      <c r="E178" s="10"/>
      <c r="F178" s="10"/>
      <c r="G178" s="10"/>
      <c r="H178" s="10"/>
      <c r="I178" s="10"/>
      <c r="J178" s="10"/>
    </row>
    <row r="179" spans="1:10" ht="16">
      <c r="A179" s="35"/>
      <c r="B179" s="24"/>
      <c r="C179" s="10"/>
      <c r="D179" s="10"/>
      <c r="E179" s="10"/>
      <c r="F179" s="10"/>
      <c r="G179" s="10"/>
      <c r="H179" s="10"/>
      <c r="I179" s="10"/>
      <c r="J179" s="10"/>
    </row>
    <row r="180" spans="1:10" ht="16">
      <c r="A180" s="35"/>
      <c r="B180" s="24"/>
      <c r="C180" s="10"/>
      <c r="D180" s="10"/>
      <c r="E180" s="10"/>
      <c r="F180" s="10"/>
      <c r="G180" s="10"/>
      <c r="H180" s="10"/>
      <c r="I180" s="10"/>
      <c r="J180" s="10"/>
    </row>
    <row r="181" spans="1:10" ht="16">
      <c r="A181" s="35"/>
      <c r="B181" s="24"/>
      <c r="C181" s="10"/>
      <c r="D181" s="10"/>
      <c r="E181" s="10"/>
      <c r="F181" s="10"/>
      <c r="G181" s="10"/>
      <c r="H181" s="10"/>
      <c r="I181" s="10"/>
      <c r="J181" s="10"/>
    </row>
    <row r="182" spans="1:10" ht="16">
      <c r="A182" s="35"/>
      <c r="B182" s="24"/>
      <c r="C182" s="10"/>
      <c r="D182" s="10"/>
      <c r="E182" s="10"/>
      <c r="F182" s="10"/>
      <c r="G182" s="10"/>
      <c r="H182" s="10"/>
      <c r="I182" s="10"/>
      <c r="J182" s="10"/>
    </row>
    <row r="183" spans="1:10" ht="16">
      <c r="A183" s="35"/>
      <c r="B183" s="24"/>
      <c r="C183" s="10"/>
      <c r="D183" s="10"/>
      <c r="E183" s="10"/>
      <c r="F183" s="10"/>
      <c r="G183" s="10"/>
      <c r="H183" s="10"/>
      <c r="I183" s="10"/>
      <c r="J183" s="10"/>
    </row>
    <row r="184" spans="1:10" ht="16">
      <c r="A184" s="35"/>
      <c r="B184" s="24"/>
      <c r="C184" s="10"/>
      <c r="D184" s="10"/>
      <c r="E184" s="10"/>
      <c r="F184" s="10"/>
      <c r="G184" s="10"/>
      <c r="H184" s="10"/>
      <c r="I184" s="10"/>
      <c r="J184" s="10"/>
    </row>
    <row r="185" spans="1:10" ht="16">
      <c r="A185" s="35"/>
      <c r="B185" s="24"/>
      <c r="C185" s="10"/>
      <c r="D185" s="10"/>
      <c r="E185" s="10"/>
      <c r="F185" s="10"/>
      <c r="G185" s="10"/>
      <c r="H185" s="10"/>
      <c r="I185" s="10"/>
      <c r="J185" s="10"/>
    </row>
    <row r="186" spans="1:10" ht="16">
      <c r="A186" s="35"/>
      <c r="B186" s="24"/>
      <c r="C186" s="10"/>
      <c r="D186" s="10"/>
      <c r="E186" s="10"/>
      <c r="F186" s="10"/>
      <c r="G186" s="10"/>
      <c r="H186" s="10"/>
      <c r="I186" s="10"/>
      <c r="J186" s="10"/>
    </row>
    <row r="187" spans="1:10" ht="16">
      <c r="A187" s="35"/>
      <c r="B187" s="24"/>
      <c r="C187" s="10"/>
      <c r="D187" s="10"/>
      <c r="E187" s="10"/>
      <c r="F187" s="10"/>
      <c r="G187" s="10"/>
      <c r="H187" s="10"/>
      <c r="I187" s="10"/>
      <c r="J187" s="10"/>
    </row>
    <row r="188" spans="1:10" ht="16">
      <c r="A188" s="35"/>
      <c r="B188" s="24"/>
      <c r="C188" s="10"/>
      <c r="D188" s="10"/>
      <c r="E188" s="10"/>
      <c r="F188" s="10"/>
      <c r="G188" s="10"/>
      <c r="H188" s="10"/>
      <c r="I188" s="10"/>
      <c r="J188" s="10"/>
    </row>
    <row r="189" spans="1:10" ht="16">
      <c r="A189" s="35"/>
      <c r="B189" s="24"/>
      <c r="C189" s="10"/>
      <c r="D189" s="10"/>
      <c r="E189" s="10"/>
      <c r="F189" s="10"/>
      <c r="G189" s="10"/>
      <c r="H189" s="10"/>
      <c r="I189" s="10"/>
      <c r="J189" s="10"/>
    </row>
    <row r="190" spans="1:10" ht="16">
      <c r="A190" s="35"/>
      <c r="B190" s="24"/>
      <c r="C190" s="10"/>
      <c r="D190" s="10"/>
      <c r="E190" s="10"/>
      <c r="F190" s="10"/>
      <c r="G190" s="10"/>
      <c r="H190" s="10"/>
      <c r="I190" s="10"/>
      <c r="J190" s="10"/>
    </row>
    <row r="191" spans="1:10" ht="16">
      <c r="A191" s="35"/>
      <c r="B191" s="24"/>
      <c r="C191" s="10"/>
      <c r="D191" s="10"/>
      <c r="E191" s="10"/>
      <c r="F191" s="10"/>
      <c r="G191" s="10"/>
      <c r="H191" s="10"/>
      <c r="I191" s="10"/>
      <c r="J191" s="10"/>
    </row>
    <row r="192" spans="1:10" ht="16">
      <c r="A192" s="35"/>
      <c r="B192" s="24"/>
      <c r="C192" s="10"/>
      <c r="D192" s="10"/>
      <c r="E192" s="10"/>
      <c r="F192" s="10"/>
      <c r="G192" s="10"/>
      <c r="H192" s="10"/>
      <c r="I192" s="10"/>
      <c r="J192" s="10"/>
    </row>
    <row r="193" spans="1:10" ht="16">
      <c r="A193" s="35"/>
      <c r="B193" s="24"/>
      <c r="C193" s="10"/>
      <c r="D193" s="10"/>
      <c r="E193" s="10"/>
      <c r="F193" s="10"/>
      <c r="G193" s="10"/>
      <c r="H193" s="10"/>
      <c r="I193" s="10"/>
      <c r="J193" s="10"/>
    </row>
    <row r="194" spans="1:10" ht="16">
      <c r="A194" s="35"/>
      <c r="B194" s="24"/>
      <c r="C194" s="10"/>
      <c r="D194" s="10"/>
      <c r="E194" s="10"/>
      <c r="F194" s="10"/>
      <c r="G194" s="10"/>
      <c r="H194" s="10"/>
      <c r="I194" s="10"/>
      <c r="J194" s="10"/>
    </row>
    <row r="195" spans="1:10" ht="16">
      <c r="A195" s="35"/>
      <c r="B195" s="24"/>
      <c r="C195" s="10"/>
      <c r="D195" s="10"/>
      <c r="E195" s="10"/>
      <c r="F195" s="10"/>
      <c r="G195" s="10"/>
      <c r="H195" s="10"/>
      <c r="I195" s="10"/>
      <c r="J195" s="10"/>
    </row>
    <row r="196" spans="1:10" ht="16">
      <c r="A196" s="35"/>
      <c r="B196" s="24"/>
      <c r="C196" s="10"/>
      <c r="D196" s="10"/>
      <c r="E196" s="10"/>
      <c r="F196" s="10"/>
      <c r="G196" s="10"/>
      <c r="H196" s="10"/>
      <c r="I196" s="10"/>
      <c r="J196" s="10"/>
    </row>
    <row r="197" spans="1:10" ht="16">
      <c r="A197" s="35"/>
      <c r="B197" s="24"/>
      <c r="C197" s="10"/>
      <c r="D197" s="10"/>
      <c r="E197" s="10"/>
      <c r="F197" s="10"/>
      <c r="G197" s="10"/>
      <c r="H197" s="10"/>
      <c r="I197" s="10"/>
      <c r="J197" s="10"/>
    </row>
    <row r="198" spans="1:10" ht="16">
      <c r="A198" s="35"/>
      <c r="B198" s="24"/>
      <c r="C198" s="10"/>
      <c r="D198" s="10"/>
      <c r="E198" s="10"/>
      <c r="F198" s="10"/>
      <c r="G198" s="10"/>
      <c r="H198" s="10"/>
      <c r="I198" s="10"/>
      <c r="J198" s="10"/>
    </row>
    <row r="199" spans="1:10" ht="16">
      <c r="A199" s="35"/>
      <c r="B199" s="24"/>
      <c r="C199" s="10"/>
      <c r="D199" s="10"/>
      <c r="E199" s="10"/>
      <c r="F199" s="10"/>
      <c r="G199" s="10"/>
      <c r="H199" s="10"/>
      <c r="I199" s="10"/>
      <c r="J199" s="10"/>
    </row>
    <row r="200" spans="1:10" ht="16">
      <c r="A200" s="35"/>
      <c r="B200" s="24"/>
      <c r="C200" s="10"/>
      <c r="D200" s="10"/>
      <c r="E200" s="10"/>
      <c r="F200" s="10"/>
      <c r="G200" s="10"/>
      <c r="H200" s="10"/>
      <c r="I200" s="10"/>
      <c r="J200" s="10"/>
    </row>
    <row r="201" spans="1:10" ht="16">
      <c r="A201" s="35"/>
      <c r="B201" s="24"/>
      <c r="C201" s="10"/>
      <c r="D201" s="10"/>
      <c r="E201" s="10"/>
      <c r="F201" s="10"/>
      <c r="G201" s="10"/>
      <c r="H201" s="10"/>
      <c r="I201" s="10"/>
      <c r="J201" s="10"/>
    </row>
    <row r="202" spans="1:10" ht="16">
      <c r="A202" s="35"/>
      <c r="B202" s="24"/>
      <c r="C202" s="10"/>
      <c r="D202" s="10"/>
      <c r="E202" s="10"/>
      <c r="F202" s="10"/>
      <c r="G202" s="10"/>
      <c r="H202" s="10"/>
      <c r="I202" s="10"/>
      <c r="J202" s="10"/>
    </row>
    <row r="203" spans="1:10" ht="16">
      <c r="A203" s="35"/>
      <c r="B203" s="24"/>
      <c r="C203" s="10"/>
      <c r="D203" s="10"/>
      <c r="E203" s="10"/>
      <c r="F203" s="10"/>
      <c r="G203" s="10"/>
      <c r="H203" s="10"/>
      <c r="I203" s="10"/>
      <c r="J203" s="10"/>
    </row>
    <row r="204" spans="1:10" ht="16">
      <c r="A204" s="35"/>
      <c r="B204" s="24"/>
      <c r="C204" s="10"/>
      <c r="D204" s="10"/>
      <c r="E204" s="10"/>
      <c r="F204" s="10"/>
      <c r="G204" s="10"/>
      <c r="H204" s="10"/>
      <c r="I204" s="10"/>
      <c r="J204" s="10"/>
    </row>
  </sheetData>
  <sortState xmlns:xlrd2="http://schemas.microsoft.com/office/spreadsheetml/2017/richdata2" ref="B2:J204">
    <sortCondition ref="B1:B204"/>
  </sortState>
  <mergeCells count="2">
    <mergeCell ref="A22:A49"/>
    <mergeCell ref="A2:A20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1C60-7A61-E54D-8DE7-0C7287665C19}">
  <dimension ref="A1:Q156"/>
  <sheetViews>
    <sheetView workbookViewId="0">
      <selection activeCell="B63" sqref="B63"/>
    </sheetView>
  </sheetViews>
  <sheetFormatPr baseColWidth="10" defaultRowHeight="15"/>
  <cols>
    <col min="1" max="1" width="24" customWidth="1"/>
    <col min="2" max="6" width="29" customWidth="1"/>
    <col min="7" max="7" width="26" customWidth="1"/>
    <col min="8" max="8" width="25" customWidth="1"/>
    <col min="9" max="9" width="38" customWidth="1"/>
    <col min="10" max="10" width="33" customWidth="1"/>
    <col min="11" max="11" width="30" customWidth="1"/>
    <col min="12" max="13" width="26" customWidth="1"/>
    <col min="14" max="14" width="25" customWidth="1"/>
    <col min="15" max="15" width="28" customWidth="1"/>
  </cols>
  <sheetData>
    <row r="1" spans="1:17" ht="54" customHeight="1">
      <c r="A1" s="34" t="s">
        <v>9</v>
      </c>
      <c r="B1" s="45" t="s">
        <v>9</v>
      </c>
      <c r="C1" s="2" t="s">
        <v>80</v>
      </c>
      <c r="D1" s="45" t="s">
        <v>81</v>
      </c>
      <c r="E1" s="45" t="s">
        <v>82</v>
      </c>
      <c r="F1" s="45" t="s">
        <v>317</v>
      </c>
      <c r="G1" s="45" t="s">
        <v>10</v>
      </c>
      <c r="H1" s="45" t="s">
        <v>11</v>
      </c>
      <c r="I1" s="2" t="s">
        <v>341</v>
      </c>
      <c r="J1" s="45" t="s">
        <v>342</v>
      </c>
      <c r="K1" s="52" t="s">
        <v>343</v>
      </c>
      <c r="P1" s="45" t="s">
        <v>313</v>
      </c>
      <c r="Q1" s="45" t="s">
        <v>314</v>
      </c>
    </row>
    <row r="2" spans="1:17" ht="26.25" customHeight="1">
      <c r="A2" s="49"/>
      <c r="B2" s="37" t="s">
        <v>315</v>
      </c>
      <c r="C2" s="86">
        <f>(GEOMEAN(L6:L24)-1)*100</f>
        <v>5.9772680916486687</v>
      </c>
      <c r="D2" s="86">
        <f>(GEOMEAN(M6:M24)-1)*100</f>
        <v>3.2426117003895527</v>
      </c>
      <c r="E2" s="86">
        <f>(GEOMEAN(N6:N24)-1)*100</f>
        <v>281.60436209588215</v>
      </c>
      <c r="F2" s="86">
        <f>(GEOMEAN(O6:O24)-1)*100</f>
        <v>22.016515581072269</v>
      </c>
      <c r="G2" s="86">
        <f>(GEOMEAN(G6:G24)-1)*100</f>
        <v>3.4641190693500024</v>
      </c>
      <c r="H2" s="86">
        <f>(GEOMEAN(H6:H24)-1)*100</f>
        <v>5.3561161060038609</v>
      </c>
      <c r="I2" s="86">
        <f>(GEOMEAN(I6:I24)-1)*100</f>
        <v>8.0624377925792245</v>
      </c>
      <c r="J2" s="86">
        <f>(GEOMEAN(J6:J24)-1)*100</f>
        <v>5.064569029968613</v>
      </c>
      <c r="K2" s="86">
        <f>(GEOMEAN(K6:K24)-1)*100</f>
        <v>13.580730814900321</v>
      </c>
    </row>
    <row r="3" spans="1:17" ht="26.25" customHeight="1">
      <c r="A3" s="49"/>
      <c r="B3" s="37" t="s">
        <v>316</v>
      </c>
      <c r="C3" s="86">
        <f>(GEOMEAN(L25:L52)-1)*100</f>
        <v>5.7745972246973531</v>
      </c>
      <c r="D3" s="86">
        <f>(GEOMEAN(M25:M52)-1)*100</f>
        <v>8.8626474420528734</v>
      </c>
      <c r="E3" s="86">
        <f>(GEOMEAN(N25:N52)-1)*100</f>
        <v>276.79831333062521</v>
      </c>
      <c r="F3" s="86">
        <f>(GEOMEAN(O25:O52)-1)*100</f>
        <v>38.545098478088157</v>
      </c>
      <c r="G3" s="86">
        <f>(GEOMEAN(G25:G52)-1)*100</f>
        <v>5.4448773568037456</v>
      </c>
      <c r="H3" s="86">
        <f>(GEOMEAN(H25:H52)-1)*100</f>
        <v>6.4421594127882065</v>
      </c>
      <c r="I3" s="86">
        <f>(GEOMEAN(I25:I52)-1)*100</f>
        <v>15.067533852688442</v>
      </c>
      <c r="J3" s="86">
        <f>(GEOMEAN(J25:J52)-1)*100</f>
        <v>7.4408273816661152</v>
      </c>
      <c r="K3" s="86">
        <f>(GEOMEAN(K25:K52)-1)*100</f>
        <v>22.950784282215707</v>
      </c>
    </row>
    <row r="4" spans="1:17" ht="27" customHeight="1">
      <c r="A4" s="48"/>
      <c r="B4" s="22" t="s">
        <v>54</v>
      </c>
      <c r="C4" s="86">
        <f>(GEOMEAN(L6:L52)-1)*100</f>
        <v>5.8564812869319915</v>
      </c>
      <c r="D4" s="86">
        <f>(GEOMEAN(M6:M52)-1)*100</f>
        <v>6.554788378123555</v>
      </c>
      <c r="E4" s="86">
        <f>(GEOMEAN(N6:N52)-1)*100</f>
        <v>278.7338521307517</v>
      </c>
      <c r="F4" s="86">
        <f>(GEOMEAN(O6:O52)-1)*100</f>
        <v>31.609539671323716</v>
      </c>
      <c r="G4" s="86">
        <f>(GEOMEAN(G6:G52)-1)*100</f>
        <v>4.6396194933551849</v>
      </c>
      <c r="H4" s="86">
        <f>(GEOMEAN(H6:H52)-1)*100</f>
        <v>6.0017789990849391</v>
      </c>
      <c r="I4" s="86">
        <f>(GEOMEAN(I6:I52)-1)*100</f>
        <v>12.182602436861888</v>
      </c>
      <c r="J4" s="86">
        <f>(GEOMEAN(J6:J52)-1)*100</f>
        <v>6.4738082212660419</v>
      </c>
      <c r="K4" s="86">
        <f>(GEOMEAN(K6:K52)-1)*100</f>
        <v>19.073234012055561</v>
      </c>
    </row>
    <row r="5" spans="1:17" ht="16">
      <c r="A5" s="48"/>
      <c r="B5" s="46"/>
      <c r="C5" s="46"/>
      <c r="D5" s="46"/>
      <c r="E5" s="46"/>
      <c r="F5" s="46"/>
      <c r="G5" s="47"/>
      <c r="H5" s="47"/>
      <c r="I5" s="47"/>
      <c r="J5" s="47"/>
      <c r="K5" s="47"/>
      <c r="L5" s="47"/>
      <c r="M5" s="47"/>
      <c r="N5" s="47"/>
      <c r="O5" s="47"/>
    </row>
    <row r="6" spans="1:17" ht="26" hidden="1">
      <c r="A6" s="48"/>
      <c r="B6" s="46"/>
      <c r="C6" s="46"/>
      <c r="D6" s="46"/>
      <c r="E6" s="46"/>
      <c r="F6" s="46"/>
      <c r="G6" s="15">
        <v>1.2692307692307701</v>
      </c>
      <c r="H6" s="15">
        <v>1.1153846153846201</v>
      </c>
      <c r="I6" s="15">
        <v>1.3384615384615399</v>
      </c>
      <c r="J6" s="15">
        <v>1.2538461538461501</v>
      </c>
      <c r="K6" s="15">
        <v>1.45384615384615</v>
      </c>
      <c r="L6" s="15">
        <v>0.984615384615385</v>
      </c>
      <c r="M6" s="15">
        <v>0.992307692307692</v>
      </c>
      <c r="N6" s="15">
        <v>4.5692307692307699</v>
      </c>
      <c r="O6" s="38">
        <v>1.962</v>
      </c>
    </row>
    <row r="7" spans="1:17" ht="26" hidden="1">
      <c r="A7" s="48"/>
      <c r="B7" s="46"/>
      <c r="C7" s="46"/>
      <c r="D7" s="46"/>
      <c r="E7" s="46"/>
      <c r="F7" s="46"/>
      <c r="G7" s="15">
        <v>1.0526315789473699</v>
      </c>
      <c r="H7" s="15">
        <v>1.0578947368421101</v>
      </c>
      <c r="I7" s="15">
        <v>1.2421052631578899</v>
      </c>
      <c r="J7" s="15">
        <v>1.07368421052632</v>
      </c>
      <c r="K7" s="15">
        <v>1.2894736842105301</v>
      </c>
      <c r="L7" s="15">
        <v>1.0157894736842099</v>
      </c>
      <c r="M7" s="15">
        <v>0.95789473684210502</v>
      </c>
      <c r="N7" s="15">
        <v>4.6789473684210501</v>
      </c>
      <c r="O7" s="39">
        <v>1.7110000000000001</v>
      </c>
    </row>
    <row r="8" spans="1:17" ht="26" hidden="1">
      <c r="A8" s="48"/>
      <c r="B8" s="46"/>
      <c r="C8" s="46"/>
      <c r="D8" s="46"/>
      <c r="E8" s="46"/>
      <c r="F8" s="46"/>
      <c r="G8" s="15">
        <v>1.06111111111111</v>
      </c>
      <c r="H8" s="15">
        <v>1.0333333333333301</v>
      </c>
      <c r="I8" s="15">
        <v>1.0388888888888901</v>
      </c>
      <c r="J8" s="15">
        <v>1.06111111111111</v>
      </c>
      <c r="K8" s="15">
        <v>1.05</v>
      </c>
      <c r="L8" s="15">
        <v>1.00555555555556</v>
      </c>
      <c r="M8" s="15">
        <v>1.01111111111111</v>
      </c>
      <c r="N8" s="15">
        <v>4.0444444444444398</v>
      </c>
      <c r="O8" s="39">
        <v>1.244</v>
      </c>
    </row>
    <row r="9" spans="1:17" ht="26" hidden="1">
      <c r="A9" s="48"/>
      <c r="B9" s="46"/>
      <c r="C9" s="46"/>
      <c r="D9" s="46"/>
      <c r="E9" s="46"/>
      <c r="F9" s="46"/>
      <c r="G9" s="15">
        <v>1.0637583892617499</v>
      </c>
      <c r="H9" s="15">
        <v>1.09395973154362</v>
      </c>
      <c r="I9" s="15">
        <v>1.15771812080537</v>
      </c>
      <c r="J9" s="15">
        <v>1.0704697986577201</v>
      </c>
      <c r="K9" s="15">
        <v>1.27181208053691</v>
      </c>
      <c r="L9" s="15">
        <v>1.0234899328859099</v>
      </c>
      <c r="M9" s="15">
        <v>1.01677852348993</v>
      </c>
      <c r="N9" s="15">
        <v>7.0906040268456403</v>
      </c>
      <c r="O9" s="39">
        <v>1.4970000000000001</v>
      </c>
    </row>
    <row r="10" spans="1:17" ht="26" hidden="1">
      <c r="A10" s="48"/>
      <c r="B10" s="46"/>
      <c r="C10" s="46"/>
      <c r="D10" s="46"/>
      <c r="E10" s="46"/>
      <c r="F10" s="46"/>
      <c r="G10" s="15">
        <v>1.0225225225225201</v>
      </c>
      <c r="H10" s="15">
        <v>1.07657657657658</v>
      </c>
      <c r="I10" s="15">
        <v>1.13963963963964</v>
      </c>
      <c r="J10" s="15">
        <v>1.2342342342342301</v>
      </c>
      <c r="K10" s="15">
        <v>1.49099099099099</v>
      </c>
      <c r="L10" s="15">
        <v>1.0315315315315301</v>
      </c>
      <c r="M10" s="15">
        <v>0.90990990990991005</v>
      </c>
      <c r="N10" s="15">
        <v>8.8648648648648596</v>
      </c>
      <c r="O10" s="39">
        <v>1.252</v>
      </c>
    </row>
    <row r="11" spans="1:17" ht="26" hidden="1">
      <c r="A11" s="48"/>
      <c r="B11" s="46"/>
      <c r="C11" s="46"/>
      <c r="D11" s="46"/>
      <c r="E11" s="46"/>
      <c r="F11" s="46"/>
      <c r="G11" s="15">
        <v>1.17282479141836</v>
      </c>
      <c r="H11" s="15">
        <v>1.29916567342074</v>
      </c>
      <c r="I11" s="15">
        <v>1.3110846245530401</v>
      </c>
      <c r="J11" s="15">
        <v>1.2872467222884401</v>
      </c>
      <c r="K11" s="15">
        <v>1.65673420738975</v>
      </c>
      <c r="L11" s="15">
        <v>1.01787842669845</v>
      </c>
      <c r="M11" s="15">
        <v>1.0822407628128701</v>
      </c>
      <c r="N11" s="15">
        <v>4.6007151370679402</v>
      </c>
      <c r="O11" s="39">
        <v>1.216</v>
      </c>
    </row>
    <row r="12" spans="1:17" ht="26" hidden="1">
      <c r="A12" s="48"/>
      <c r="B12" s="46"/>
      <c r="C12" s="46"/>
      <c r="D12" s="46"/>
      <c r="E12" s="46"/>
      <c r="F12" s="46"/>
      <c r="G12" s="15">
        <v>0.98746081504702199</v>
      </c>
      <c r="H12" s="15">
        <v>1.1222570532915399</v>
      </c>
      <c r="I12" s="15">
        <v>1.00313479623824</v>
      </c>
      <c r="J12" s="15">
        <v>1.03134796238245</v>
      </c>
      <c r="K12" s="15">
        <v>1.1034482758620701</v>
      </c>
      <c r="L12" s="15">
        <v>0.97805642633228795</v>
      </c>
      <c r="M12" s="15">
        <v>1.0156739811912201</v>
      </c>
      <c r="N12" s="15">
        <v>3.9310344827586201</v>
      </c>
      <c r="O12" s="39">
        <v>1.0940000000000001</v>
      </c>
    </row>
    <row r="13" spans="1:17" ht="26" hidden="1">
      <c r="A13" s="48"/>
      <c r="B13" s="46"/>
      <c r="C13" s="46"/>
      <c r="D13" s="46"/>
      <c r="E13" s="46"/>
      <c r="F13" s="46"/>
      <c r="G13" s="15">
        <v>1.08920187793427</v>
      </c>
      <c r="H13" s="15">
        <v>1.0610328638497699</v>
      </c>
      <c r="I13" s="15">
        <v>1.16901408450704</v>
      </c>
      <c r="J13" s="15">
        <v>1.07042253521127</v>
      </c>
      <c r="K13" s="15">
        <v>1.2300469483568099</v>
      </c>
      <c r="L13" s="15">
        <v>0.99530516431924898</v>
      </c>
      <c r="M13" s="15">
        <v>0.99061032863849796</v>
      </c>
      <c r="N13" s="15">
        <v>1.8826291079812201</v>
      </c>
      <c r="O13" s="39">
        <v>1.052</v>
      </c>
    </row>
    <row r="14" spans="1:17" ht="26" hidden="1">
      <c r="A14" s="48"/>
      <c r="B14" s="46"/>
      <c r="C14" s="46"/>
      <c r="D14" s="46"/>
      <c r="E14" s="46"/>
      <c r="F14" s="46"/>
      <c r="G14" s="15">
        <v>0.98750000000000004</v>
      </c>
      <c r="H14" s="15">
        <v>1.0125</v>
      </c>
      <c r="I14" s="15">
        <v>1</v>
      </c>
      <c r="J14" s="15">
        <v>0.98124999999999996</v>
      </c>
      <c r="K14" s="15">
        <v>1.01875</v>
      </c>
      <c r="L14" s="15">
        <v>1</v>
      </c>
      <c r="M14" s="15">
        <v>1.0062500000000001</v>
      </c>
      <c r="N14" s="15">
        <v>2.4500000000000002</v>
      </c>
      <c r="O14" s="39">
        <v>1.2130000000000001</v>
      </c>
    </row>
    <row r="15" spans="1:17" ht="26" hidden="1">
      <c r="A15" s="48"/>
      <c r="B15" s="46"/>
      <c r="C15" s="46"/>
      <c r="D15" s="46"/>
      <c r="E15" s="46"/>
      <c r="F15" s="46"/>
      <c r="G15" s="15">
        <v>0.96680497925311204</v>
      </c>
      <c r="H15" s="15">
        <v>0.97095435684647302</v>
      </c>
      <c r="I15" s="15">
        <v>0.96265560165975095</v>
      </c>
      <c r="J15" s="15">
        <v>0.96680497925311204</v>
      </c>
      <c r="K15" s="15">
        <v>0.98755186721991695</v>
      </c>
      <c r="L15" s="15">
        <v>0.99585062240663902</v>
      </c>
      <c r="M15" s="15">
        <v>1.24896265560166</v>
      </c>
      <c r="N15" s="15">
        <v>8.4730290456431501</v>
      </c>
      <c r="O15" s="39">
        <v>0.97899999999999998</v>
      </c>
    </row>
    <row r="16" spans="1:17" ht="26" hidden="1">
      <c r="A16" s="48"/>
      <c r="B16" s="46"/>
      <c r="C16" s="46"/>
      <c r="D16" s="46"/>
      <c r="E16" s="46"/>
      <c r="F16" s="46"/>
      <c r="G16" s="15">
        <v>1.0191256830601101</v>
      </c>
      <c r="H16" s="15">
        <v>0.99180327868852503</v>
      </c>
      <c r="I16" s="15">
        <v>1.03825136612022</v>
      </c>
      <c r="J16" s="15">
        <v>0.99726775956284197</v>
      </c>
      <c r="K16" s="15">
        <v>1.03551912568306</v>
      </c>
      <c r="L16" s="15">
        <v>1.0109289617486299</v>
      </c>
      <c r="M16" s="15">
        <v>0.98087431693989102</v>
      </c>
      <c r="N16" s="15">
        <v>3.6885245901639299</v>
      </c>
      <c r="O16" s="39">
        <v>1.0489999999999999</v>
      </c>
    </row>
    <row r="17" spans="1:15" ht="26" hidden="1">
      <c r="A17" s="48"/>
      <c r="B17" s="46"/>
      <c r="C17" s="46"/>
      <c r="D17" s="46"/>
      <c r="E17" s="46"/>
      <c r="F17" s="46"/>
      <c r="G17" s="15">
        <v>1.00501253132832</v>
      </c>
      <c r="H17" s="15">
        <v>1.0375939849624101</v>
      </c>
      <c r="I17" s="15">
        <v>1.0526315789473699</v>
      </c>
      <c r="J17" s="15">
        <v>0.99498746867167898</v>
      </c>
      <c r="K17" s="15">
        <v>1.01002506265664</v>
      </c>
      <c r="L17" s="15">
        <v>1.01754385964912</v>
      </c>
      <c r="M17" s="15">
        <v>1.0125313283208</v>
      </c>
      <c r="N17" s="15">
        <v>1.4360902255639101</v>
      </c>
      <c r="O17" s="39">
        <v>1</v>
      </c>
    </row>
    <row r="18" spans="1:15" ht="26" hidden="1">
      <c r="A18" s="48"/>
      <c r="B18" s="46"/>
      <c r="C18" s="46"/>
      <c r="D18" s="46"/>
      <c r="E18" s="46"/>
      <c r="F18" s="46"/>
      <c r="G18" s="15">
        <v>1.059375</v>
      </c>
      <c r="H18" s="15">
        <v>1.0562499999999999</v>
      </c>
      <c r="I18" s="15">
        <v>1.1312500000000001</v>
      </c>
      <c r="J18" s="15">
        <v>1.065625</v>
      </c>
      <c r="K18" s="15">
        <v>1.1875</v>
      </c>
      <c r="L18" s="15">
        <v>1.0531250000000001</v>
      </c>
      <c r="M18" s="15">
        <v>0.984375</v>
      </c>
      <c r="N18" s="15">
        <v>6.609375</v>
      </c>
      <c r="O18" s="39">
        <v>1.1339999999999999</v>
      </c>
    </row>
    <row r="19" spans="1:15" ht="26" hidden="1">
      <c r="A19" s="48"/>
      <c r="B19" s="46"/>
      <c r="C19" s="46"/>
      <c r="D19" s="46"/>
      <c r="E19" s="46"/>
      <c r="F19" s="46"/>
      <c r="G19" s="15">
        <v>0.98595505617977497</v>
      </c>
      <c r="H19" s="15">
        <v>1.06460674157303</v>
      </c>
      <c r="I19" s="15">
        <v>1</v>
      </c>
      <c r="J19" s="15">
        <v>1.0140449438202199</v>
      </c>
      <c r="K19" s="15">
        <v>1.0337078651685401</v>
      </c>
      <c r="L19" s="15">
        <v>1.10112359550562</v>
      </c>
      <c r="M19" s="15">
        <v>1.07865168539326</v>
      </c>
      <c r="N19" s="15">
        <v>4.8174157303370801</v>
      </c>
      <c r="O19" s="39">
        <v>1.048</v>
      </c>
    </row>
    <row r="20" spans="1:15" ht="26" hidden="1">
      <c r="A20" s="48"/>
      <c r="B20" s="46"/>
      <c r="C20" s="46"/>
      <c r="D20" s="46"/>
      <c r="E20" s="46"/>
      <c r="F20" s="46"/>
      <c r="G20" s="15">
        <v>1.0075471698113201</v>
      </c>
      <c r="H20" s="15">
        <v>1.07547169811321</v>
      </c>
      <c r="I20" s="15">
        <v>1.02264150943396</v>
      </c>
      <c r="J20" s="15">
        <v>1.0188679245283001</v>
      </c>
      <c r="K20" s="15">
        <v>1.0905660377358499</v>
      </c>
      <c r="L20" s="15">
        <v>1.1283018867924499</v>
      </c>
      <c r="M20" s="15">
        <v>0.98867924528301898</v>
      </c>
      <c r="N20" s="15">
        <v>3.2301886792452801</v>
      </c>
      <c r="O20" s="39">
        <v>1.9510000000000001</v>
      </c>
    </row>
    <row r="21" spans="1:15" ht="26" hidden="1">
      <c r="A21" s="48"/>
      <c r="B21" s="46"/>
      <c r="C21" s="46"/>
      <c r="D21" s="46"/>
      <c r="E21" s="46"/>
      <c r="F21" s="46"/>
      <c r="G21" s="15">
        <v>1.01680672268908</v>
      </c>
      <c r="H21" s="15">
        <v>1.00840336134454</v>
      </c>
      <c r="I21" s="15">
        <v>1.01680672268908</v>
      </c>
      <c r="J21" s="15">
        <v>1.00840336134454</v>
      </c>
      <c r="K21" s="15">
        <v>1.00840336134454</v>
      </c>
      <c r="L21" s="15">
        <v>1.00840336134454</v>
      </c>
      <c r="M21" s="15">
        <v>1.02941176470588</v>
      </c>
      <c r="N21" s="15">
        <v>3.3655462184873901</v>
      </c>
      <c r="O21" s="39">
        <v>1.294</v>
      </c>
    </row>
    <row r="22" spans="1:15" ht="26" hidden="1">
      <c r="A22" s="48"/>
      <c r="B22" s="46"/>
      <c r="C22" s="46"/>
      <c r="D22" s="46"/>
      <c r="E22" s="46"/>
      <c r="F22" s="46"/>
      <c r="G22" s="15">
        <v>0.99528301886792403</v>
      </c>
      <c r="H22" s="15">
        <v>1.0188679245283001</v>
      </c>
      <c r="I22" s="15">
        <v>1.0471698113207499</v>
      </c>
      <c r="J22" s="15">
        <v>0.97169811320754695</v>
      </c>
      <c r="K22" s="15">
        <v>0.99528301886792403</v>
      </c>
      <c r="L22" s="15">
        <v>1.10377358490566</v>
      </c>
      <c r="M22" s="15">
        <v>1.1933962264150899</v>
      </c>
      <c r="N22" s="15">
        <v>5.3396226415094299</v>
      </c>
      <c r="O22" s="39">
        <v>1.014</v>
      </c>
    </row>
    <row r="23" spans="1:15" ht="26" hidden="1">
      <c r="A23" s="48"/>
      <c r="B23" s="46"/>
      <c r="C23" s="46"/>
      <c r="D23" s="46"/>
      <c r="E23" s="46"/>
      <c r="F23" s="46"/>
      <c r="G23" s="15">
        <v>0.99065420560747697</v>
      </c>
      <c r="H23" s="15">
        <v>1.0140186915887801</v>
      </c>
      <c r="I23" s="15">
        <v>1.00467289719626</v>
      </c>
      <c r="J23" s="15">
        <v>0.98130841121495305</v>
      </c>
      <c r="K23" s="15">
        <v>0.99532710280373804</v>
      </c>
      <c r="L23" s="15">
        <v>1.0654205607476599</v>
      </c>
      <c r="M23" s="15">
        <v>0.96261682242990698</v>
      </c>
      <c r="N23" s="15">
        <v>2.2009345794392501</v>
      </c>
      <c r="O23" s="39">
        <v>1.0509999999999999</v>
      </c>
    </row>
    <row r="24" spans="1:15" ht="26" hidden="1">
      <c r="A24" s="48"/>
      <c r="B24" s="46"/>
      <c r="C24" s="46"/>
      <c r="D24" s="46"/>
      <c r="E24" s="46"/>
      <c r="F24" s="46"/>
      <c r="G24" s="15">
        <v>0.95169082125603899</v>
      </c>
      <c r="H24" s="15">
        <v>0.95169082125603899</v>
      </c>
      <c r="I24" s="15">
        <v>0.95652173913043503</v>
      </c>
      <c r="J24" s="15">
        <v>0.95652173913043503</v>
      </c>
      <c r="K24" s="15">
        <v>0.95169082125603899</v>
      </c>
      <c r="L24" s="15">
        <v>1.80193236714976</v>
      </c>
      <c r="M24" s="15">
        <v>1.2222222222222201</v>
      </c>
      <c r="N24" s="15">
        <v>1.35748792270531</v>
      </c>
      <c r="O24" s="39">
        <v>1.0049999999999999</v>
      </c>
    </row>
    <row r="25" spans="1:15" ht="26" hidden="1">
      <c r="A25" s="48"/>
      <c r="B25" s="46"/>
      <c r="C25" s="46"/>
      <c r="D25" s="46"/>
      <c r="E25" s="46"/>
      <c r="F25" s="46"/>
      <c r="G25" s="15">
        <v>1.1188405797101399</v>
      </c>
      <c r="H25" s="15">
        <v>1.09855072463768</v>
      </c>
      <c r="I25" s="15">
        <v>1.24927536231884</v>
      </c>
      <c r="J25" s="15">
        <v>1.11304347826087</v>
      </c>
      <c r="K25" s="15">
        <v>1.6231884057971</v>
      </c>
      <c r="L25" s="15">
        <v>1.0057971014492799</v>
      </c>
      <c r="M25" s="15">
        <v>1.4</v>
      </c>
      <c r="N25" s="15">
        <v>16.742028985507201</v>
      </c>
      <c r="O25" s="39">
        <v>11.74</v>
      </c>
    </row>
    <row r="26" spans="1:15" ht="26" hidden="1">
      <c r="A26" s="48"/>
      <c r="B26" s="46"/>
      <c r="C26" s="46"/>
      <c r="D26" s="46"/>
      <c r="E26" s="46"/>
      <c r="F26" s="46"/>
      <c r="G26" s="15">
        <v>1.12828947368421</v>
      </c>
      <c r="H26" s="15">
        <v>1.125</v>
      </c>
      <c r="I26" s="15">
        <v>1.26644736842105</v>
      </c>
      <c r="J26" s="15">
        <v>1.1447368421052599</v>
      </c>
      <c r="K26" s="15">
        <v>1.72039473684211</v>
      </c>
      <c r="L26" s="15">
        <v>1.0065789473684199</v>
      </c>
      <c r="M26" s="15">
        <v>1.4309210526315801</v>
      </c>
      <c r="N26" s="15">
        <v>17.940789473684202</v>
      </c>
      <c r="O26" s="39">
        <v>1.2729999999999999</v>
      </c>
    </row>
    <row r="27" spans="1:15" ht="26" hidden="1">
      <c r="A27" s="48"/>
      <c r="B27" s="46"/>
      <c r="C27" s="46"/>
      <c r="D27" s="46"/>
      <c r="E27" s="46"/>
      <c r="F27" s="46"/>
      <c r="G27" s="15">
        <v>1.09395973154362</v>
      </c>
      <c r="H27" s="15">
        <v>1.0738255033557</v>
      </c>
      <c r="I27" s="15">
        <v>2.1107382550335601</v>
      </c>
      <c r="J27" s="15">
        <v>1.13422818791946</v>
      </c>
      <c r="K27" s="15">
        <v>2.3087248322147702</v>
      </c>
      <c r="L27" s="15">
        <v>1.0436241610738299</v>
      </c>
      <c r="M27" s="15">
        <v>1.11409395973154</v>
      </c>
      <c r="N27" s="15">
        <v>4.41946308724832</v>
      </c>
      <c r="O27" s="39">
        <v>1.2889999999999999</v>
      </c>
    </row>
    <row r="28" spans="1:15" ht="26" hidden="1">
      <c r="A28" s="48"/>
      <c r="B28" s="46"/>
      <c r="C28" s="46"/>
      <c r="D28" s="46"/>
      <c r="E28" s="46"/>
      <c r="F28" s="46"/>
      <c r="G28" s="15">
        <v>1.19114219114219</v>
      </c>
      <c r="H28" s="15">
        <v>1.1981351981352</v>
      </c>
      <c r="I28" s="15">
        <v>2.3846153846153801</v>
      </c>
      <c r="J28" s="15">
        <v>1.22377622377622</v>
      </c>
      <c r="K28" s="15">
        <v>2.6013986013985999</v>
      </c>
      <c r="L28" s="15">
        <v>1.0909090909090899</v>
      </c>
      <c r="M28" s="15">
        <v>0.99533799533799505</v>
      </c>
      <c r="N28" s="15">
        <v>7.0536130536130504</v>
      </c>
      <c r="O28" s="39">
        <v>1.2869999999999999</v>
      </c>
    </row>
    <row r="29" spans="1:15" ht="26" hidden="1">
      <c r="A29" s="48"/>
      <c r="B29" s="46"/>
      <c r="C29" s="46"/>
      <c r="D29" s="46"/>
      <c r="E29" s="46"/>
      <c r="F29" s="46"/>
      <c r="G29" s="15">
        <v>1.0705882352941201</v>
      </c>
      <c r="H29" s="15">
        <v>1.0870588235294101</v>
      </c>
      <c r="I29" s="15">
        <v>1.1364705882352899</v>
      </c>
      <c r="J29" s="15">
        <v>1.08</v>
      </c>
      <c r="K29" s="15">
        <v>1.24235294117647</v>
      </c>
      <c r="L29" s="15">
        <v>1.03058823529412</v>
      </c>
      <c r="M29" s="15">
        <v>1.0752941176470601</v>
      </c>
      <c r="N29" s="15">
        <v>2.3835294117647101</v>
      </c>
      <c r="O29" s="39">
        <v>0.998</v>
      </c>
    </row>
    <row r="30" spans="1:15" ht="26" hidden="1">
      <c r="A30" s="48"/>
      <c r="B30" s="46"/>
      <c r="C30" s="46"/>
      <c r="D30" s="46"/>
      <c r="E30" s="46"/>
      <c r="F30" s="46"/>
      <c r="G30" s="15">
        <v>1.0702005730659001</v>
      </c>
      <c r="H30" s="15">
        <v>1.0959885386819499</v>
      </c>
      <c r="I30" s="15">
        <v>1.1518624641833799</v>
      </c>
      <c r="J30" s="15">
        <v>1.0974212034384001</v>
      </c>
      <c r="K30" s="15">
        <v>1.27650429799427</v>
      </c>
      <c r="L30" s="15">
        <v>1.03151862464183</v>
      </c>
      <c r="M30" s="15">
        <v>0.972779369627507</v>
      </c>
      <c r="N30" s="15">
        <v>2.6590257879656201</v>
      </c>
      <c r="O30" s="39">
        <v>1.544</v>
      </c>
    </row>
    <row r="31" spans="1:15" ht="26" hidden="1">
      <c r="A31" s="48"/>
      <c r="B31" s="46"/>
      <c r="C31" s="46"/>
      <c r="D31" s="46"/>
      <c r="E31" s="46"/>
      <c r="F31" s="46"/>
      <c r="G31" s="15">
        <v>1.02725968436155</v>
      </c>
      <c r="H31" s="15">
        <v>1.05595408895265</v>
      </c>
      <c r="I31" s="15">
        <v>1.0760401721664301</v>
      </c>
      <c r="J31" s="15">
        <v>1.0631276901004301</v>
      </c>
      <c r="K31" s="15">
        <v>1.1764705882352899</v>
      </c>
      <c r="L31" s="15">
        <v>1.03730272596844</v>
      </c>
      <c r="M31" s="15">
        <v>1.0215208034433301</v>
      </c>
      <c r="N31" s="15">
        <v>1.40028694404591</v>
      </c>
      <c r="O31" s="39">
        <v>0.996</v>
      </c>
    </row>
    <row r="32" spans="1:15" ht="26" hidden="1">
      <c r="A32" s="48"/>
      <c r="B32" s="46"/>
      <c r="C32" s="46"/>
      <c r="D32" s="46"/>
      <c r="E32" s="46"/>
      <c r="F32" s="46"/>
      <c r="G32" s="15">
        <v>1.0263157894736801</v>
      </c>
      <c r="H32" s="15">
        <v>1.05526315789474</v>
      </c>
      <c r="I32" s="15">
        <v>1.0868421052631601</v>
      </c>
      <c r="J32" s="15">
        <v>1.0868421052631601</v>
      </c>
      <c r="K32" s="15">
        <v>1.2026315789473701</v>
      </c>
      <c r="L32" s="15">
        <v>1.0157894736842099</v>
      </c>
      <c r="M32" s="15">
        <v>0.97105263157894695</v>
      </c>
      <c r="N32" s="15">
        <v>1.65263157894737</v>
      </c>
      <c r="O32" s="39">
        <v>1.008</v>
      </c>
    </row>
    <row r="33" spans="1:15" ht="26" hidden="1">
      <c r="A33" s="48"/>
      <c r="B33" s="46"/>
      <c r="C33" s="46"/>
      <c r="D33" s="46"/>
      <c r="E33" s="46"/>
      <c r="F33" s="46"/>
      <c r="G33" s="15">
        <v>1.075</v>
      </c>
      <c r="H33" s="15">
        <v>1.0958333333333301</v>
      </c>
      <c r="I33" s="15">
        <v>1.17916666666667</v>
      </c>
      <c r="J33" s="15">
        <v>1.11666666666667</v>
      </c>
      <c r="K33" s="15">
        <v>1.2250000000000001</v>
      </c>
      <c r="L33" s="15">
        <v>1.0791666666666699</v>
      </c>
      <c r="M33" s="15">
        <v>1.19583333333333</v>
      </c>
      <c r="N33" s="15">
        <v>3.8041666666666698</v>
      </c>
      <c r="O33" s="39">
        <v>2.0630000000000002</v>
      </c>
    </row>
    <row r="34" spans="1:15" ht="26" hidden="1">
      <c r="A34" s="48"/>
      <c r="B34" s="46"/>
      <c r="C34" s="46"/>
      <c r="D34" s="46"/>
      <c r="E34" s="46"/>
      <c r="F34" s="46"/>
      <c r="G34" s="15">
        <v>1.1057692307692299</v>
      </c>
      <c r="H34" s="15">
        <v>1.1153846153846201</v>
      </c>
      <c r="I34" s="15">
        <v>1.1634615384615401</v>
      </c>
      <c r="J34" s="15">
        <v>1.1682692307692299</v>
      </c>
      <c r="K34" s="15">
        <v>1.23557692307692</v>
      </c>
      <c r="L34" s="15">
        <v>1.02884615384615</v>
      </c>
      <c r="M34" s="15">
        <v>1.1153846153846201</v>
      </c>
      <c r="N34" s="15">
        <v>4.2403846153846096</v>
      </c>
      <c r="O34" s="39">
        <v>1.01</v>
      </c>
    </row>
    <row r="35" spans="1:15" ht="26" hidden="1">
      <c r="A35" s="48"/>
      <c r="B35" s="46"/>
      <c r="C35" s="46"/>
      <c r="D35" s="46"/>
      <c r="E35" s="46"/>
      <c r="F35" s="46"/>
      <c r="G35" s="15">
        <v>0.995798319327731</v>
      </c>
      <c r="H35" s="15">
        <v>1.0588235294117601</v>
      </c>
      <c r="I35" s="15">
        <v>1.00840336134454</v>
      </c>
      <c r="J35" s="15">
        <v>1.0630252100840301</v>
      </c>
      <c r="K35" s="15">
        <v>1.0798319327731101</v>
      </c>
      <c r="L35" s="15">
        <v>1.4327731092436999</v>
      </c>
      <c r="M35" s="15">
        <v>1.3403361344537801</v>
      </c>
      <c r="N35" s="15">
        <v>6.8865546218487399</v>
      </c>
      <c r="O35" s="39">
        <v>1.966</v>
      </c>
    </row>
    <row r="36" spans="1:15" ht="26" hidden="1">
      <c r="A36" s="48"/>
      <c r="B36" s="46"/>
      <c r="C36" s="46"/>
      <c r="D36" s="46"/>
      <c r="E36" s="46"/>
      <c r="F36" s="46"/>
      <c r="G36" s="15">
        <v>0.99134199134199097</v>
      </c>
      <c r="H36" s="15">
        <v>1.05194805194805</v>
      </c>
      <c r="I36" s="15">
        <v>1.0043290043290001</v>
      </c>
      <c r="J36" s="15">
        <v>1.06493506493506</v>
      </c>
      <c r="K36" s="15">
        <v>1.06926406926407</v>
      </c>
      <c r="L36" s="15">
        <v>1.2467532467532501</v>
      </c>
      <c r="M36" s="15">
        <v>1.1125541125541101</v>
      </c>
      <c r="N36" s="15">
        <v>6.7056277056277098</v>
      </c>
      <c r="O36" s="39">
        <v>1.532</v>
      </c>
    </row>
    <row r="37" spans="1:15" ht="26" hidden="1">
      <c r="A37" s="48"/>
      <c r="B37" s="46"/>
      <c r="C37" s="46"/>
      <c r="D37" s="46"/>
      <c r="E37" s="46"/>
      <c r="F37" s="46"/>
      <c r="G37" s="15">
        <v>1.10661764705882</v>
      </c>
      <c r="H37" s="15">
        <v>1.3345588235294099</v>
      </c>
      <c r="I37" s="15">
        <v>1.22058823529412</v>
      </c>
      <c r="J37" s="15">
        <v>1.1213235294117601</v>
      </c>
      <c r="K37" s="15">
        <v>1.2720588235294099</v>
      </c>
      <c r="L37" s="15">
        <v>1.07720588235294</v>
      </c>
      <c r="M37" s="15">
        <v>1.0551470588235301</v>
      </c>
      <c r="N37" s="15">
        <v>4.6323529411764701</v>
      </c>
      <c r="O37" s="39">
        <v>1.8380000000000001</v>
      </c>
    </row>
    <row r="38" spans="1:15" ht="26" hidden="1">
      <c r="A38" s="48"/>
      <c r="B38" s="46"/>
      <c r="C38" s="46"/>
      <c r="D38" s="46"/>
      <c r="E38" s="46"/>
      <c r="F38" s="46"/>
      <c r="G38" s="15">
        <v>1.0962732919254701</v>
      </c>
      <c r="H38" s="15">
        <v>1.1211180124223601</v>
      </c>
      <c r="I38" s="15">
        <v>1.2236024844720499</v>
      </c>
      <c r="J38" s="15">
        <v>1.10248447204969</v>
      </c>
      <c r="K38" s="15">
        <v>1.26086956521739</v>
      </c>
      <c r="L38" s="15">
        <v>1.03105590062112</v>
      </c>
      <c r="M38" s="15">
        <v>1.0124223602484499</v>
      </c>
      <c r="N38" s="15">
        <v>4.6614906832298102</v>
      </c>
      <c r="O38" s="39">
        <v>0.98799999999999999</v>
      </c>
    </row>
    <row r="39" spans="1:15" ht="26" hidden="1">
      <c r="A39" s="48"/>
      <c r="B39" s="46"/>
      <c r="C39" s="46"/>
      <c r="D39" s="46"/>
      <c r="E39" s="46"/>
      <c r="F39" s="46"/>
      <c r="G39" s="15">
        <v>1.06714628297362</v>
      </c>
      <c r="H39" s="15">
        <v>1</v>
      </c>
      <c r="I39" s="15">
        <v>1.15587529976019</v>
      </c>
      <c r="J39" s="15">
        <v>1.0815347721822499</v>
      </c>
      <c r="K39" s="15">
        <v>1.2326139088729</v>
      </c>
      <c r="L39" s="15">
        <v>1.05755395683453</v>
      </c>
      <c r="M39" s="15">
        <v>1.0143884892086299</v>
      </c>
      <c r="N39" s="15">
        <v>3.7482014388489202</v>
      </c>
      <c r="O39" s="39">
        <v>1.393</v>
      </c>
    </row>
    <row r="40" spans="1:15" ht="26" hidden="1">
      <c r="A40" s="48"/>
      <c r="B40" s="46"/>
      <c r="C40" s="46"/>
      <c r="D40" s="46"/>
      <c r="E40" s="46"/>
      <c r="F40" s="46"/>
      <c r="G40" s="15">
        <v>1.06879606879607</v>
      </c>
      <c r="H40" s="15">
        <v>1</v>
      </c>
      <c r="I40" s="15">
        <v>1.15970515970516</v>
      </c>
      <c r="J40" s="15">
        <v>1.08599508599509</v>
      </c>
      <c r="K40" s="15">
        <v>1.23587223587224</v>
      </c>
      <c r="L40" s="15">
        <v>1.0294840294840299</v>
      </c>
      <c r="M40" s="15">
        <v>0.98280098280098305</v>
      </c>
      <c r="N40" s="15">
        <v>3.6977886977886998</v>
      </c>
      <c r="O40" s="39">
        <v>1.833</v>
      </c>
    </row>
    <row r="41" spans="1:15" ht="26" hidden="1">
      <c r="A41" s="48"/>
      <c r="B41" s="46"/>
      <c r="C41" s="46"/>
      <c r="D41" s="46"/>
      <c r="E41" s="46"/>
      <c r="F41" s="46"/>
      <c r="G41" s="15">
        <v>1.04750593824228</v>
      </c>
      <c r="H41" s="15">
        <v>1.02375296912114</v>
      </c>
      <c r="I41" s="15">
        <v>1.04750593824228</v>
      </c>
      <c r="J41" s="15">
        <v>1.04513064133017</v>
      </c>
      <c r="K41" s="15">
        <v>1.04513064133017</v>
      </c>
      <c r="L41" s="15">
        <v>1.0831353919239901</v>
      </c>
      <c r="M41" s="15">
        <v>1.04750593824228</v>
      </c>
      <c r="N41" s="15">
        <v>3.0522565320665098</v>
      </c>
      <c r="O41" s="39">
        <v>1.57</v>
      </c>
    </row>
    <row r="42" spans="1:15" ht="26" hidden="1">
      <c r="A42" s="48"/>
      <c r="B42" s="46"/>
      <c r="C42" s="46"/>
      <c r="D42" s="46"/>
      <c r="E42" s="46"/>
      <c r="F42" s="46"/>
      <c r="G42" s="15">
        <v>0.94604316546762601</v>
      </c>
      <c r="H42" s="15">
        <v>0.944244604316547</v>
      </c>
      <c r="I42" s="15">
        <v>0.95143884892086295</v>
      </c>
      <c r="J42" s="15">
        <v>0.94964028776978404</v>
      </c>
      <c r="K42" s="15">
        <v>0.94784172661870503</v>
      </c>
      <c r="L42" s="15">
        <v>0.98741007194244601</v>
      </c>
      <c r="M42" s="15">
        <v>0.93884892086330896</v>
      </c>
      <c r="N42" s="15">
        <v>2.6474820143884901</v>
      </c>
      <c r="O42" s="39">
        <v>1.135</v>
      </c>
    </row>
    <row r="43" spans="1:15" ht="26" hidden="1">
      <c r="A43" s="48"/>
      <c r="B43" s="46"/>
      <c r="C43" s="46"/>
      <c r="D43" s="46"/>
      <c r="E43" s="46"/>
      <c r="F43" s="46"/>
      <c r="G43" s="15">
        <v>0.99099099099099097</v>
      </c>
      <c r="H43" s="15">
        <v>1.0045045045045</v>
      </c>
      <c r="I43" s="15">
        <v>1</v>
      </c>
      <c r="J43" s="15">
        <v>0.99549549549549599</v>
      </c>
      <c r="K43" s="15">
        <v>0.99549549549549599</v>
      </c>
      <c r="L43" s="15">
        <v>1.0495495495495499</v>
      </c>
      <c r="M43" s="15">
        <v>1.15765765765766</v>
      </c>
      <c r="N43" s="15">
        <v>2.1711711711711699</v>
      </c>
      <c r="O43" s="39">
        <v>1.0589999999999999</v>
      </c>
    </row>
    <row r="44" spans="1:15" ht="26" hidden="1">
      <c r="A44" s="48"/>
      <c r="B44" s="46"/>
      <c r="C44" s="46"/>
      <c r="D44" s="46"/>
      <c r="E44" s="46"/>
      <c r="F44" s="46"/>
      <c r="G44" s="15">
        <v>1.0044150110375301</v>
      </c>
      <c r="H44" s="15">
        <v>1</v>
      </c>
      <c r="I44" s="15">
        <v>0.99337748344370902</v>
      </c>
      <c r="J44" s="15">
        <v>1.0044150110375301</v>
      </c>
      <c r="K44" s="15">
        <v>1.00220750551876</v>
      </c>
      <c r="L44" s="15">
        <v>1.0375275938189801</v>
      </c>
      <c r="M44" s="15">
        <v>1.0485651214128</v>
      </c>
      <c r="N44" s="15">
        <v>4.0088300220750597</v>
      </c>
      <c r="O44" s="39">
        <v>1.845</v>
      </c>
    </row>
    <row r="45" spans="1:15" ht="26" hidden="1">
      <c r="A45" s="48"/>
      <c r="B45" s="46"/>
      <c r="C45" s="46"/>
      <c r="D45" s="46"/>
      <c r="E45" s="46"/>
      <c r="F45" s="46"/>
      <c r="G45" s="15">
        <v>1.16239316239316</v>
      </c>
      <c r="H45" s="15">
        <v>1.21652421652422</v>
      </c>
      <c r="I45" s="15">
        <v>1.25925925925926</v>
      </c>
      <c r="J45" s="15">
        <v>1.1424501424501401</v>
      </c>
      <c r="K45" s="15">
        <v>1.5868945868945901</v>
      </c>
      <c r="L45" s="15">
        <v>1.00569800569801</v>
      </c>
      <c r="M45" s="15">
        <v>1.1111111111111101</v>
      </c>
      <c r="N45" s="15">
        <v>4.3504273504273501</v>
      </c>
      <c r="O45" s="39">
        <v>1.222</v>
      </c>
    </row>
    <row r="46" spans="1:15" ht="26" hidden="1">
      <c r="A46" s="48"/>
      <c r="B46" s="46"/>
      <c r="C46" s="46"/>
      <c r="D46" s="46"/>
      <c r="E46" s="46"/>
      <c r="F46" s="46"/>
      <c r="G46" s="15">
        <v>0.98425196850393704</v>
      </c>
      <c r="H46" s="15">
        <v>1.00393700787402</v>
      </c>
      <c r="I46" s="15">
        <v>0.976377952755906</v>
      </c>
      <c r="J46" s="15">
        <v>0.988188976377953</v>
      </c>
      <c r="K46" s="15">
        <v>0.988188976377953</v>
      </c>
      <c r="L46" s="15">
        <v>1.01377952755906</v>
      </c>
      <c r="M46" s="15">
        <v>1</v>
      </c>
      <c r="N46" s="15">
        <v>1.07086614173228</v>
      </c>
      <c r="O46" s="39">
        <v>1.004</v>
      </c>
    </row>
    <row r="47" spans="1:15" ht="26" hidden="1">
      <c r="A47" s="48"/>
      <c r="B47" s="46"/>
      <c r="C47" s="46"/>
      <c r="D47" s="46"/>
      <c r="E47" s="46"/>
      <c r="F47" s="46"/>
      <c r="G47" s="15">
        <v>1.0025641025640999</v>
      </c>
      <c r="H47" s="15">
        <v>0.997435897435897</v>
      </c>
      <c r="I47" s="15">
        <v>0.992307692307692</v>
      </c>
      <c r="J47" s="15">
        <v>0.994871794871795</v>
      </c>
      <c r="K47" s="15">
        <v>0.997435897435897</v>
      </c>
      <c r="L47" s="15">
        <v>0.997435897435897</v>
      </c>
      <c r="M47" s="15">
        <v>0.992307692307692</v>
      </c>
      <c r="N47" s="15">
        <v>1.0435897435897401</v>
      </c>
      <c r="O47" s="39">
        <v>1.0049999999999999</v>
      </c>
    </row>
    <row r="48" spans="1:15" ht="26" hidden="1">
      <c r="A48" s="48"/>
      <c r="B48" s="46"/>
      <c r="C48" s="46"/>
      <c r="D48" s="46"/>
      <c r="E48" s="46"/>
      <c r="F48" s="46"/>
      <c r="G48" s="15">
        <v>1.0155038759689901</v>
      </c>
      <c r="H48" s="15">
        <v>1.0542635658914701</v>
      </c>
      <c r="I48" s="15">
        <v>1.03875968992248</v>
      </c>
      <c r="J48" s="15">
        <v>1.0310077519379801</v>
      </c>
      <c r="K48" s="15">
        <v>1.0930232558139501</v>
      </c>
      <c r="L48" s="15">
        <v>1.13953488372093</v>
      </c>
      <c r="M48" s="15">
        <v>1.2713178294573599</v>
      </c>
      <c r="N48" s="15">
        <v>3.8643410852713198</v>
      </c>
      <c r="O48" s="39">
        <v>1.0229999999999999</v>
      </c>
    </row>
    <row r="49" spans="1:15" ht="26" hidden="1">
      <c r="A49" s="48"/>
      <c r="B49" s="46"/>
      <c r="C49" s="46"/>
      <c r="D49" s="46"/>
      <c r="E49" s="46"/>
      <c r="F49" s="46"/>
      <c r="G49" s="15">
        <v>1.02375296912114</v>
      </c>
      <c r="H49" s="15">
        <v>1.0118764845605701</v>
      </c>
      <c r="I49" s="15">
        <v>1.0356294536817101</v>
      </c>
      <c r="J49" s="15">
        <v>1.1021377672209001</v>
      </c>
      <c r="K49" s="15">
        <v>1.1045130641330201</v>
      </c>
      <c r="L49" s="15">
        <v>1.02850356294537</v>
      </c>
      <c r="M49" s="15">
        <v>1.0807600950118801</v>
      </c>
      <c r="N49" s="15">
        <v>5.9904988123515404</v>
      </c>
      <c r="O49" s="39">
        <v>1.387</v>
      </c>
    </row>
    <row r="50" spans="1:15" ht="26" hidden="1">
      <c r="A50" s="48"/>
      <c r="B50" s="46"/>
      <c r="C50" s="46"/>
      <c r="D50" s="46"/>
      <c r="E50" s="46"/>
      <c r="F50" s="46"/>
      <c r="G50" s="15">
        <v>1.13970588235294</v>
      </c>
      <c r="H50" s="15">
        <v>1.0257352941176501</v>
      </c>
      <c r="I50" s="15">
        <v>1.1335784313725501</v>
      </c>
      <c r="J50" s="15">
        <v>1.1139705882352899</v>
      </c>
      <c r="K50" s="15">
        <v>1.0343137254902</v>
      </c>
      <c r="L50" s="15">
        <v>1.0110294117647101</v>
      </c>
      <c r="M50" s="15">
        <v>1.1372549019607801</v>
      </c>
      <c r="N50" s="15">
        <v>7.4669117647058796</v>
      </c>
      <c r="O50" s="39">
        <v>1.159</v>
      </c>
    </row>
    <row r="51" spans="1:15" ht="26" hidden="1">
      <c r="A51" s="48"/>
      <c r="B51" s="46"/>
      <c r="C51" s="46"/>
      <c r="D51" s="46"/>
      <c r="E51" s="46"/>
      <c r="F51" s="46"/>
      <c r="G51" s="15">
        <v>1.01805054151625</v>
      </c>
      <c r="H51" s="15">
        <v>1.02527075812274</v>
      </c>
      <c r="I51" s="15">
        <v>1.0144404332129999</v>
      </c>
      <c r="J51" s="15">
        <v>1.01805054151625</v>
      </c>
      <c r="K51" s="15">
        <v>1.04693140794224</v>
      </c>
      <c r="L51" s="15">
        <v>1.0685920577617301</v>
      </c>
      <c r="M51" s="15">
        <v>1.0505415162454901</v>
      </c>
      <c r="N51" s="15">
        <v>2.9350180505415202</v>
      </c>
      <c r="O51" s="39">
        <v>1.036</v>
      </c>
    </row>
    <row r="52" spans="1:15" ht="26" hidden="1">
      <c r="A52" s="48"/>
      <c r="B52" s="46"/>
      <c r="C52" s="46"/>
      <c r="D52" s="46"/>
      <c r="E52" s="46"/>
      <c r="F52" s="46"/>
      <c r="G52" s="15">
        <v>1.00218340611354</v>
      </c>
      <c r="H52" s="15">
        <v>1.0065502183406101</v>
      </c>
      <c r="I52" s="15">
        <v>1.0043668122270699</v>
      </c>
      <c r="J52" s="15">
        <v>1</v>
      </c>
      <c r="K52" s="15">
        <v>1.00218340611354</v>
      </c>
      <c r="L52" s="15">
        <v>1.0371179039301299</v>
      </c>
      <c r="M52" s="15">
        <v>1.02183406113537</v>
      </c>
      <c r="N52" s="15">
        <v>2.5458515283842802</v>
      </c>
      <c r="O52" s="39">
        <v>1.129</v>
      </c>
    </row>
    <row r="53" spans="1:15" ht="17" customHeight="1">
      <c r="A53" s="48"/>
      <c r="B53" s="46"/>
      <c r="C53" s="46"/>
      <c r="D53" s="46"/>
      <c r="E53" s="46"/>
      <c r="F53" s="46"/>
      <c r="G53" s="47"/>
      <c r="H53" s="47"/>
      <c r="I53" s="47"/>
      <c r="J53" s="47"/>
      <c r="K53" s="47"/>
      <c r="L53" s="47"/>
      <c r="M53" s="47"/>
      <c r="N53" s="47"/>
      <c r="O53" s="47"/>
    </row>
    <row r="54" spans="1:15" ht="16">
      <c r="A54" s="48"/>
      <c r="B54" s="46"/>
      <c r="C54" s="46"/>
      <c r="D54" s="46"/>
      <c r="E54" s="46"/>
      <c r="F54" s="46"/>
      <c r="G54" s="47"/>
      <c r="H54" s="47"/>
      <c r="I54" s="47"/>
      <c r="J54" s="47"/>
      <c r="K54" s="47"/>
      <c r="L54" s="47"/>
      <c r="M54" s="47"/>
      <c r="N54" s="47"/>
      <c r="O54" s="47"/>
    </row>
    <row r="55" spans="1:15" ht="16">
      <c r="A55" s="48"/>
      <c r="B55" s="46"/>
      <c r="C55" s="46"/>
      <c r="D55" s="46"/>
      <c r="E55" s="46"/>
      <c r="F55" s="46"/>
      <c r="G55" s="47"/>
      <c r="H55" s="47"/>
      <c r="I55" s="47"/>
      <c r="J55" s="47"/>
      <c r="K55" s="47"/>
      <c r="L55" s="47"/>
      <c r="M55" s="47"/>
      <c r="N55" s="47"/>
      <c r="O55" s="47"/>
    </row>
    <row r="56" spans="1:15" ht="16">
      <c r="A56" s="48"/>
      <c r="B56" s="46"/>
      <c r="C56" s="46"/>
      <c r="D56" s="46"/>
      <c r="E56" s="46"/>
      <c r="F56" s="46"/>
      <c r="G56" s="47"/>
      <c r="H56" s="47"/>
      <c r="I56" s="47"/>
      <c r="J56" s="47"/>
      <c r="K56" s="47"/>
      <c r="L56" s="47"/>
      <c r="M56" s="47"/>
      <c r="N56" s="47"/>
      <c r="O56" s="47"/>
    </row>
    <row r="57" spans="1:15" ht="16">
      <c r="A57" s="48"/>
      <c r="B57" s="46"/>
      <c r="C57" s="46"/>
      <c r="D57" s="46"/>
      <c r="E57" s="46"/>
      <c r="F57" s="46"/>
      <c r="G57" s="47"/>
      <c r="H57" s="47"/>
      <c r="I57" s="47"/>
      <c r="J57" s="47"/>
      <c r="K57" s="47"/>
      <c r="L57" s="47"/>
      <c r="M57" s="47"/>
      <c r="N57" s="47"/>
      <c r="O57" s="47"/>
    </row>
    <row r="58" spans="1:15" ht="16">
      <c r="A58" s="48"/>
      <c r="B58" s="46"/>
      <c r="C58" s="46"/>
      <c r="D58" s="46"/>
      <c r="E58" s="46"/>
      <c r="F58" s="46"/>
      <c r="G58" s="47"/>
      <c r="H58" s="47"/>
      <c r="I58" s="47"/>
      <c r="J58" s="47"/>
      <c r="K58" s="47"/>
      <c r="L58" s="47"/>
      <c r="M58" s="47"/>
      <c r="N58" s="47"/>
      <c r="O58" s="47"/>
    </row>
    <row r="59" spans="1:15" ht="16">
      <c r="A59" s="48"/>
      <c r="B59" s="46"/>
      <c r="C59" s="46"/>
      <c r="D59" s="46"/>
      <c r="E59" s="46"/>
      <c r="F59" s="46"/>
      <c r="G59" s="47"/>
      <c r="H59" s="47"/>
      <c r="I59" s="47"/>
      <c r="J59" s="47"/>
      <c r="K59" s="47"/>
      <c r="L59" s="47"/>
      <c r="M59" s="47"/>
      <c r="N59" s="47"/>
      <c r="O59" s="47"/>
    </row>
    <row r="60" spans="1:15" ht="16">
      <c r="A60" s="48"/>
      <c r="B60" s="46"/>
      <c r="C60" s="46"/>
      <c r="D60" s="46"/>
      <c r="E60" s="46"/>
      <c r="F60" s="46"/>
      <c r="G60" s="47"/>
      <c r="H60" s="47"/>
      <c r="I60" s="47"/>
      <c r="J60" s="47"/>
      <c r="K60" s="47"/>
      <c r="L60" s="47"/>
      <c r="M60" s="47"/>
      <c r="N60" s="47"/>
      <c r="O60" s="47"/>
    </row>
    <row r="61" spans="1:15" ht="16">
      <c r="A61" s="48"/>
      <c r="B61" s="46"/>
      <c r="C61" s="46"/>
      <c r="D61" s="46"/>
      <c r="E61" s="46"/>
      <c r="F61" s="46"/>
      <c r="G61" s="47"/>
      <c r="H61" s="47"/>
      <c r="I61" s="47"/>
      <c r="J61" s="47"/>
      <c r="K61" s="47"/>
      <c r="L61" s="47"/>
      <c r="M61" s="47"/>
      <c r="N61" s="47"/>
      <c r="O61" s="47"/>
    </row>
    <row r="62" spans="1:15" ht="16">
      <c r="A62" s="48"/>
      <c r="B62" s="46"/>
      <c r="C62" s="46"/>
      <c r="D62" s="46"/>
      <c r="E62" s="46"/>
      <c r="F62" s="46"/>
      <c r="G62" s="47"/>
      <c r="H62" s="47"/>
      <c r="I62" s="47"/>
      <c r="K62" s="47"/>
      <c r="L62" s="47"/>
      <c r="M62" s="47"/>
      <c r="N62" s="47"/>
      <c r="O62" s="47"/>
    </row>
    <row r="63" spans="1:15" ht="16">
      <c r="A63" s="48"/>
      <c r="B63" s="46"/>
      <c r="C63" s="46"/>
      <c r="D63" s="46"/>
      <c r="E63" s="46"/>
      <c r="F63" s="46"/>
      <c r="G63" s="47"/>
      <c r="H63" s="47"/>
      <c r="I63" s="47"/>
      <c r="J63" s="47"/>
      <c r="K63" s="47"/>
      <c r="L63" s="47"/>
      <c r="M63" s="47"/>
      <c r="N63" s="47"/>
      <c r="O63" s="47"/>
    </row>
    <row r="64" spans="1:15" ht="16">
      <c r="A64" s="48"/>
      <c r="B64" s="46"/>
      <c r="C64" s="46"/>
      <c r="D64" s="46"/>
      <c r="E64" s="46"/>
      <c r="F64" s="46"/>
      <c r="G64" s="47"/>
      <c r="H64" s="47"/>
      <c r="I64" s="47"/>
      <c r="J64" s="47"/>
      <c r="K64" s="47"/>
      <c r="L64" s="47"/>
      <c r="M64" s="47"/>
      <c r="N64" s="47"/>
      <c r="O64" s="47"/>
    </row>
    <row r="65" spans="1:15" ht="16">
      <c r="A65" s="48"/>
      <c r="B65" s="46"/>
      <c r="C65" s="46"/>
      <c r="D65" s="46"/>
      <c r="E65" s="46"/>
      <c r="F65" s="46"/>
      <c r="G65" s="47"/>
      <c r="H65" s="47"/>
      <c r="I65" s="47"/>
      <c r="J65" s="47"/>
      <c r="K65" s="47"/>
      <c r="L65" s="47"/>
      <c r="M65" s="47"/>
      <c r="N65" s="47"/>
      <c r="O65" s="47"/>
    </row>
    <row r="66" spans="1:15" ht="16">
      <c r="A66" s="48"/>
      <c r="B66" s="46"/>
      <c r="C66" s="46"/>
      <c r="D66" s="46"/>
      <c r="E66" s="46"/>
      <c r="F66" s="46"/>
      <c r="G66" s="47"/>
      <c r="H66" s="47"/>
      <c r="I66" s="47"/>
      <c r="J66" s="47"/>
      <c r="K66" s="47"/>
      <c r="L66" s="47"/>
      <c r="M66" s="47"/>
      <c r="N66" s="47"/>
      <c r="O66" s="47"/>
    </row>
    <row r="67" spans="1:15" ht="16">
      <c r="A67" s="48"/>
      <c r="B67" s="46"/>
      <c r="C67" s="46"/>
      <c r="D67" s="46"/>
      <c r="E67" s="46"/>
      <c r="F67" s="46"/>
      <c r="G67" s="47"/>
      <c r="H67" s="47"/>
      <c r="I67" s="47"/>
      <c r="J67" s="47"/>
      <c r="K67" s="47"/>
      <c r="L67" s="47"/>
      <c r="M67" s="47"/>
      <c r="N67" s="47"/>
      <c r="O67" s="47"/>
    </row>
    <row r="68" spans="1:15" ht="16">
      <c r="A68" s="48"/>
      <c r="B68" s="46"/>
      <c r="C68" s="46"/>
      <c r="D68" s="46"/>
      <c r="E68" s="46"/>
      <c r="F68" s="46"/>
      <c r="G68" s="47"/>
      <c r="H68" s="47"/>
      <c r="I68" s="47"/>
      <c r="J68" s="47"/>
      <c r="K68" s="47"/>
      <c r="L68" s="47"/>
      <c r="M68" s="47"/>
      <c r="N68" s="47"/>
      <c r="O68" s="47"/>
    </row>
    <row r="69" spans="1:15" ht="16">
      <c r="A69" s="48"/>
      <c r="B69" s="46"/>
      <c r="C69" s="46"/>
      <c r="D69" s="46"/>
      <c r="E69" s="46"/>
      <c r="F69" s="46"/>
      <c r="G69" s="47"/>
      <c r="H69" s="47"/>
      <c r="I69" s="47"/>
      <c r="J69" s="47"/>
      <c r="K69" s="47"/>
      <c r="L69" s="47"/>
      <c r="M69" s="47"/>
      <c r="N69" s="47"/>
      <c r="O69" s="47"/>
    </row>
    <row r="70" spans="1:15" ht="16">
      <c r="A70" s="48"/>
      <c r="B70" s="46"/>
      <c r="C70" s="46"/>
      <c r="D70" s="46"/>
      <c r="E70" s="46"/>
      <c r="G70" s="47"/>
      <c r="H70" s="47"/>
      <c r="I70" s="47"/>
      <c r="K70" s="47"/>
      <c r="L70" s="47"/>
      <c r="M70" s="47"/>
      <c r="N70" s="47"/>
      <c r="O70" s="47"/>
    </row>
    <row r="71" spans="1:15" ht="16">
      <c r="A71" s="48"/>
      <c r="B71" s="46"/>
      <c r="C71" s="46"/>
      <c r="D71" s="46"/>
      <c r="E71" s="46"/>
      <c r="F71" s="46"/>
      <c r="G71" s="47"/>
      <c r="H71" s="47"/>
      <c r="I71" s="47"/>
      <c r="J71" s="47"/>
      <c r="K71" s="47"/>
      <c r="L71" s="47"/>
      <c r="M71" s="47"/>
      <c r="N71" s="47"/>
      <c r="O71" s="47"/>
    </row>
    <row r="72" spans="1:15" ht="16">
      <c r="A72" s="48"/>
      <c r="B72" s="46"/>
      <c r="C72" s="46"/>
      <c r="D72" s="46"/>
      <c r="E72" s="46"/>
      <c r="F72" s="46"/>
      <c r="G72" s="47"/>
      <c r="H72" s="47"/>
      <c r="I72" s="47"/>
      <c r="J72" s="47"/>
      <c r="K72" s="47"/>
      <c r="L72" s="47"/>
      <c r="M72" s="47"/>
      <c r="N72" s="47"/>
      <c r="O72" s="47"/>
    </row>
    <row r="73" spans="1:15" ht="16">
      <c r="A73" s="48"/>
      <c r="B73" s="46"/>
      <c r="C73" s="46"/>
      <c r="D73" s="46"/>
      <c r="E73" s="46"/>
      <c r="F73" s="46"/>
      <c r="G73" s="47"/>
      <c r="H73" s="47"/>
      <c r="I73" s="47"/>
      <c r="J73" s="47"/>
      <c r="K73" s="47"/>
      <c r="L73" s="47"/>
      <c r="M73" s="47"/>
      <c r="N73" s="47"/>
      <c r="O73" s="47"/>
    </row>
    <row r="74" spans="1:15" ht="16">
      <c r="A74" s="48"/>
      <c r="B74" s="46"/>
      <c r="C74" s="46"/>
      <c r="D74" s="46"/>
      <c r="E74" s="46"/>
      <c r="F74" s="46"/>
      <c r="G74" s="47"/>
      <c r="H74" s="47"/>
      <c r="I74" s="47"/>
      <c r="J74" s="47"/>
      <c r="K74" s="47"/>
      <c r="L74" s="47"/>
      <c r="M74" s="47"/>
      <c r="N74" s="47"/>
      <c r="O74" s="47"/>
    </row>
    <row r="75" spans="1:15" ht="16">
      <c r="A75" s="48"/>
      <c r="B75" s="46"/>
      <c r="C75" s="46"/>
      <c r="D75" s="46"/>
      <c r="E75" s="46"/>
      <c r="F75" s="46"/>
      <c r="G75" s="47"/>
      <c r="H75" s="47"/>
      <c r="I75" s="47"/>
      <c r="J75" s="47"/>
      <c r="K75" s="47"/>
      <c r="L75" s="47"/>
      <c r="M75" s="47"/>
      <c r="N75" s="47"/>
      <c r="O75" s="47"/>
    </row>
    <row r="76" spans="1:15" ht="16">
      <c r="A76" s="48"/>
      <c r="B76" s="46"/>
      <c r="C76" s="46"/>
      <c r="D76" s="46"/>
      <c r="E76" s="46"/>
      <c r="F76" s="46"/>
      <c r="G76" s="47"/>
      <c r="H76" s="47"/>
      <c r="I76" s="47"/>
      <c r="J76" s="47"/>
      <c r="K76" s="47"/>
      <c r="L76" s="47"/>
      <c r="M76" s="47"/>
      <c r="N76" s="47"/>
      <c r="O76" s="47"/>
    </row>
    <row r="77" spans="1:15" ht="16">
      <c r="A77" s="48"/>
      <c r="B77" s="46"/>
      <c r="C77" s="46"/>
      <c r="D77" s="46"/>
      <c r="E77" s="46"/>
      <c r="F77" s="46"/>
      <c r="G77" s="47"/>
      <c r="H77" s="47"/>
      <c r="I77" s="47"/>
      <c r="J77" s="47"/>
      <c r="K77" s="47"/>
      <c r="L77" s="47"/>
      <c r="M77" s="47"/>
      <c r="N77" s="47"/>
      <c r="O77" s="47"/>
    </row>
    <row r="78" spans="1:15" ht="16">
      <c r="A78" s="48"/>
      <c r="B78" s="46"/>
      <c r="C78" s="46"/>
      <c r="D78" s="46"/>
      <c r="E78" s="46"/>
      <c r="F78" s="46"/>
      <c r="G78" s="47"/>
      <c r="H78" s="47"/>
      <c r="I78" s="47"/>
      <c r="J78" s="47"/>
      <c r="K78" s="47"/>
      <c r="L78" s="47"/>
      <c r="M78" s="47"/>
      <c r="N78" s="47"/>
      <c r="O78" s="47"/>
    </row>
    <row r="79" spans="1:15" ht="16">
      <c r="A79" s="48"/>
      <c r="B79" s="46"/>
      <c r="C79" s="46"/>
      <c r="D79" s="46"/>
      <c r="E79" s="46"/>
      <c r="F79" s="46"/>
      <c r="G79" s="47"/>
      <c r="H79" s="47"/>
      <c r="I79" s="47"/>
      <c r="J79" s="47"/>
      <c r="K79" s="47"/>
      <c r="L79" s="47"/>
      <c r="M79" s="47"/>
      <c r="N79" s="47"/>
      <c r="O79" s="47"/>
    </row>
    <row r="80" spans="1:15" ht="16">
      <c r="A80" s="48"/>
      <c r="B80" s="46"/>
      <c r="C80" s="46"/>
      <c r="D80" s="46"/>
      <c r="E80" s="46"/>
      <c r="F80" s="46"/>
      <c r="G80" s="47"/>
      <c r="H80" s="47"/>
      <c r="I80" s="47"/>
      <c r="J80" s="47"/>
      <c r="K80" s="47"/>
      <c r="L80" s="47"/>
      <c r="M80" s="47"/>
      <c r="N80" s="47"/>
      <c r="O80" s="47"/>
    </row>
    <row r="81" spans="1:15" ht="16">
      <c r="A81" s="48"/>
      <c r="B81" s="46"/>
      <c r="C81" s="46"/>
      <c r="D81" s="46"/>
      <c r="E81" s="46"/>
      <c r="F81" s="46"/>
      <c r="G81" s="47"/>
      <c r="H81" s="47"/>
      <c r="I81" s="47"/>
      <c r="J81" s="47"/>
      <c r="K81" s="47"/>
      <c r="L81" s="47"/>
      <c r="M81" s="47"/>
      <c r="N81" s="47"/>
      <c r="O81" s="47"/>
    </row>
    <row r="82" spans="1:15" ht="16">
      <c r="A82" s="48"/>
      <c r="B82" s="46"/>
      <c r="C82" s="46"/>
      <c r="D82" s="46"/>
      <c r="E82" s="46"/>
      <c r="F82" s="46"/>
      <c r="G82" s="47"/>
      <c r="H82" s="47"/>
      <c r="I82" s="47"/>
      <c r="J82" s="47"/>
      <c r="K82" s="47"/>
      <c r="L82" s="47"/>
      <c r="M82" s="47"/>
      <c r="N82" s="47"/>
      <c r="O82" s="47"/>
    </row>
    <row r="83" spans="1:15" ht="16">
      <c r="A83" s="48"/>
      <c r="B83" s="46"/>
      <c r="C83" s="46"/>
      <c r="D83" s="46"/>
      <c r="E83" s="46"/>
      <c r="F83" s="46"/>
      <c r="G83" s="47"/>
      <c r="H83" s="47"/>
      <c r="I83" s="47"/>
      <c r="J83" s="47"/>
      <c r="K83" s="47"/>
      <c r="L83" s="47"/>
      <c r="M83" s="47"/>
      <c r="N83" s="47"/>
      <c r="O83" s="47"/>
    </row>
    <row r="84" spans="1:15" ht="16">
      <c r="A84" s="48"/>
      <c r="B84" s="46"/>
      <c r="C84" s="46"/>
      <c r="D84" s="46"/>
      <c r="E84" s="46"/>
      <c r="F84" s="46"/>
      <c r="G84" s="47"/>
      <c r="H84" s="47"/>
      <c r="I84" s="47"/>
      <c r="J84" s="47"/>
      <c r="K84" s="47"/>
      <c r="L84" s="47"/>
      <c r="M84" s="47"/>
      <c r="N84" s="47"/>
      <c r="O84" s="47"/>
    </row>
    <row r="85" spans="1:15" ht="16">
      <c r="A85" s="48"/>
      <c r="B85" s="46"/>
      <c r="C85" s="46"/>
      <c r="D85" s="46"/>
      <c r="E85" s="46"/>
      <c r="F85" s="46"/>
      <c r="G85" s="47"/>
      <c r="H85" s="47"/>
      <c r="I85" s="47"/>
      <c r="J85" s="47"/>
      <c r="K85" s="47"/>
      <c r="L85" s="47"/>
      <c r="M85" s="47"/>
      <c r="N85" s="47"/>
      <c r="O85" s="47"/>
    </row>
    <row r="86" spans="1:15" ht="16">
      <c r="A86" s="48"/>
      <c r="B86" s="46"/>
      <c r="C86" s="46"/>
      <c r="D86" s="46"/>
      <c r="E86" s="46"/>
      <c r="F86" s="46"/>
      <c r="G86" s="47"/>
      <c r="H86" s="47"/>
      <c r="I86" s="47"/>
      <c r="J86" s="47"/>
      <c r="K86" s="47"/>
      <c r="L86" s="47"/>
      <c r="M86" s="47"/>
      <c r="N86" s="47"/>
      <c r="O86" s="47"/>
    </row>
    <row r="87" spans="1:15" ht="16">
      <c r="A87" s="48"/>
      <c r="B87" s="46"/>
      <c r="C87" s="46"/>
      <c r="D87" s="46"/>
      <c r="E87" s="46"/>
      <c r="F87" s="46"/>
      <c r="G87" s="47"/>
      <c r="H87" s="47"/>
      <c r="I87" s="47"/>
      <c r="J87" s="47"/>
      <c r="K87" s="47"/>
      <c r="L87" s="47"/>
      <c r="M87" s="47"/>
      <c r="N87" s="47"/>
      <c r="O87" s="47"/>
    </row>
    <row r="88" spans="1:15" ht="16">
      <c r="A88" s="48"/>
      <c r="B88" s="46"/>
      <c r="C88" s="46"/>
      <c r="D88" s="46"/>
      <c r="E88" s="46"/>
      <c r="F88" s="46"/>
      <c r="G88" s="47"/>
      <c r="H88" s="47"/>
      <c r="I88" s="47"/>
      <c r="J88" s="47"/>
      <c r="K88" s="47"/>
      <c r="L88" s="47"/>
      <c r="M88" s="47"/>
      <c r="N88" s="47"/>
      <c r="O88" s="47"/>
    </row>
    <row r="89" spans="1:15" ht="16">
      <c r="A89" s="48"/>
      <c r="B89" s="46"/>
      <c r="C89" s="46"/>
      <c r="D89" s="46"/>
      <c r="E89" s="46"/>
      <c r="F89" s="46"/>
      <c r="G89" s="47"/>
      <c r="H89" s="47"/>
      <c r="I89" s="47"/>
      <c r="J89" s="47"/>
      <c r="K89" s="47"/>
      <c r="L89" s="47"/>
      <c r="M89" s="47"/>
      <c r="N89" s="47"/>
      <c r="O89" s="47"/>
    </row>
    <row r="90" spans="1:15" ht="16">
      <c r="A90" s="48"/>
      <c r="B90" s="46"/>
      <c r="C90" s="46"/>
      <c r="D90" s="46"/>
      <c r="E90" s="46"/>
      <c r="F90" s="46"/>
      <c r="G90" s="47"/>
      <c r="H90" s="47"/>
      <c r="I90" s="47"/>
      <c r="J90" s="47"/>
      <c r="K90" s="47"/>
      <c r="L90" s="47"/>
      <c r="M90" s="47"/>
      <c r="N90" s="47"/>
      <c r="O90" s="47"/>
    </row>
    <row r="91" spans="1:15" ht="16">
      <c r="A91" s="48"/>
      <c r="B91" s="46"/>
      <c r="C91" s="46"/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</row>
    <row r="92" spans="1:15" ht="16">
      <c r="A92" s="48"/>
      <c r="B92" s="46"/>
      <c r="C92" s="46"/>
      <c r="D92" s="46"/>
      <c r="E92" s="46"/>
      <c r="F92" s="46"/>
      <c r="G92" s="47"/>
      <c r="H92" s="47"/>
      <c r="I92" s="47"/>
      <c r="J92" s="47"/>
      <c r="K92" s="47"/>
      <c r="L92" s="47"/>
      <c r="M92" s="47"/>
      <c r="N92" s="47"/>
      <c r="O92" s="47"/>
    </row>
    <row r="93" spans="1:15" ht="16">
      <c r="A93" s="48"/>
      <c r="B93" s="46"/>
      <c r="C93" s="46"/>
      <c r="D93" s="46"/>
      <c r="E93" s="46"/>
      <c r="F93" s="46"/>
      <c r="G93" s="47"/>
      <c r="H93" s="47"/>
      <c r="I93" s="47"/>
      <c r="J93" s="47"/>
      <c r="K93" s="47"/>
      <c r="L93" s="47"/>
      <c r="M93" s="47"/>
      <c r="N93" s="47"/>
      <c r="O93" s="47"/>
    </row>
    <row r="94" spans="1:15" ht="16">
      <c r="A94" s="48"/>
      <c r="B94" s="46"/>
      <c r="C94" s="46"/>
      <c r="D94" s="46"/>
      <c r="E94" s="46"/>
      <c r="F94" s="46"/>
      <c r="G94" s="47"/>
      <c r="H94" s="47"/>
      <c r="I94" s="47"/>
      <c r="J94" s="47"/>
      <c r="K94" s="47"/>
      <c r="L94" s="47"/>
      <c r="M94" s="47"/>
      <c r="N94" s="47"/>
      <c r="O94" s="47"/>
    </row>
    <row r="95" spans="1:15" ht="16">
      <c r="A95" s="48"/>
      <c r="B95" s="46"/>
      <c r="C95" s="46"/>
      <c r="D95" s="46"/>
      <c r="E95" s="46"/>
      <c r="F95" s="46"/>
      <c r="G95" s="47"/>
      <c r="H95" s="47"/>
      <c r="I95" s="47"/>
      <c r="J95" s="47"/>
      <c r="K95" s="47"/>
      <c r="L95" s="47"/>
      <c r="M95" s="47"/>
      <c r="N95" s="47"/>
      <c r="O95" s="47"/>
    </row>
    <row r="96" spans="1:15" ht="16">
      <c r="A96" s="48"/>
      <c r="B96" s="46"/>
      <c r="C96" s="46"/>
      <c r="D96" s="46"/>
      <c r="E96" s="46"/>
      <c r="F96" s="46"/>
      <c r="G96" s="47"/>
      <c r="H96" s="47"/>
      <c r="I96" s="47"/>
      <c r="J96" s="47"/>
      <c r="K96" s="47"/>
      <c r="L96" s="47"/>
      <c r="M96" s="47"/>
      <c r="N96" s="47"/>
      <c r="O96" s="47"/>
    </row>
    <row r="97" spans="1:15" ht="16">
      <c r="A97" s="48"/>
      <c r="B97" s="46"/>
      <c r="C97" s="46"/>
      <c r="D97" s="46"/>
      <c r="E97" s="46"/>
      <c r="F97" s="46"/>
      <c r="G97" s="47"/>
      <c r="H97" s="47"/>
      <c r="I97" s="47"/>
      <c r="J97" s="47"/>
      <c r="K97" s="47"/>
      <c r="L97" s="47"/>
      <c r="M97" s="47"/>
      <c r="N97" s="47"/>
      <c r="O97" s="47"/>
    </row>
    <row r="98" spans="1:15" ht="16">
      <c r="A98" s="48"/>
      <c r="B98" s="46"/>
      <c r="C98" s="46"/>
      <c r="D98" s="46"/>
      <c r="E98" s="46"/>
      <c r="F98" s="46"/>
      <c r="G98" s="47"/>
      <c r="H98" s="47"/>
      <c r="I98" s="47"/>
      <c r="J98" s="47"/>
      <c r="K98" s="47"/>
      <c r="L98" s="47"/>
      <c r="M98" s="47"/>
      <c r="N98" s="47"/>
      <c r="O98" s="47"/>
    </row>
    <row r="99" spans="1:15" ht="16">
      <c r="A99" s="48"/>
      <c r="B99" s="46"/>
      <c r="C99" s="46"/>
      <c r="D99" s="46"/>
      <c r="E99" s="46"/>
      <c r="F99" s="46"/>
      <c r="G99" s="47"/>
      <c r="H99" s="47"/>
      <c r="I99" s="47"/>
      <c r="J99" s="47"/>
      <c r="K99" s="47"/>
      <c r="L99" s="47"/>
      <c r="M99" s="47"/>
      <c r="N99" s="47"/>
      <c r="O99" s="47"/>
    </row>
    <row r="100" spans="1:15" ht="16">
      <c r="A100" s="48"/>
      <c r="B100" s="46"/>
      <c r="C100" s="46"/>
      <c r="D100" s="46"/>
      <c r="E100" s="46"/>
      <c r="F100" s="46"/>
      <c r="G100" s="47"/>
      <c r="H100" s="47"/>
      <c r="I100" s="47"/>
      <c r="J100" s="47"/>
      <c r="K100" s="47"/>
      <c r="L100" s="47"/>
      <c r="M100" s="47"/>
      <c r="N100" s="47"/>
      <c r="O100" s="47"/>
    </row>
    <row r="101" spans="1:15" ht="16">
      <c r="A101" s="48"/>
      <c r="B101" s="46"/>
      <c r="C101" s="46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</row>
    <row r="102" spans="1:15" ht="16">
      <c r="A102" s="48"/>
      <c r="B102" s="46"/>
      <c r="C102" s="46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</row>
    <row r="103" spans="1:15" ht="16">
      <c r="A103" s="48"/>
      <c r="B103" s="46"/>
      <c r="C103" s="46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</row>
    <row r="104" spans="1:15" ht="16">
      <c r="A104" s="48"/>
      <c r="B104" s="46"/>
      <c r="C104" s="46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</row>
    <row r="105" spans="1:15" ht="16">
      <c r="A105" s="48"/>
      <c r="B105" s="46"/>
      <c r="C105" s="46"/>
      <c r="D105" s="46"/>
      <c r="E105" s="46"/>
      <c r="F105" s="46"/>
      <c r="G105" s="47"/>
      <c r="H105" s="47"/>
      <c r="I105" s="47"/>
      <c r="J105" s="47"/>
      <c r="K105" s="47"/>
      <c r="L105" s="47"/>
      <c r="M105" s="47"/>
      <c r="N105" s="47"/>
      <c r="O105" s="47"/>
    </row>
    <row r="106" spans="1:15" ht="16">
      <c r="A106" s="48"/>
      <c r="B106" s="46"/>
      <c r="C106" s="46"/>
      <c r="D106" s="46"/>
      <c r="E106" s="46"/>
      <c r="F106" s="46"/>
      <c r="G106" s="47"/>
      <c r="H106" s="47"/>
      <c r="I106" s="47"/>
      <c r="J106" s="47"/>
      <c r="K106" s="47"/>
      <c r="L106" s="47"/>
      <c r="M106" s="47"/>
      <c r="N106" s="47"/>
      <c r="O106" s="47"/>
    </row>
    <row r="107" spans="1:15" ht="16">
      <c r="A107" s="48"/>
      <c r="B107" s="46"/>
      <c r="C107" s="46"/>
      <c r="D107" s="46"/>
      <c r="E107" s="46"/>
      <c r="F107" s="46"/>
      <c r="G107" s="47"/>
      <c r="H107" s="47"/>
      <c r="I107" s="47"/>
      <c r="J107" s="47"/>
      <c r="K107" s="47"/>
      <c r="L107" s="47"/>
      <c r="M107" s="47"/>
      <c r="N107" s="47"/>
      <c r="O107" s="47"/>
    </row>
    <row r="108" spans="1:15" ht="16">
      <c r="A108" s="48"/>
      <c r="B108" s="46"/>
      <c r="C108" s="46"/>
      <c r="D108" s="46"/>
      <c r="E108" s="46"/>
      <c r="F108" s="46"/>
      <c r="G108" s="47"/>
      <c r="H108" s="47"/>
      <c r="I108" s="47"/>
      <c r="J108" s="47"/>
      <c r="K108" s="47"/>
      <c r="L108" s="47"/>
      <c r="M108" s="47"/>
      <c r="N108" s="47"/>
      <c r="O108" s="47"/>
    </row>
    <row r="109" spans="1:15" ht="16">
      <c r="A109" s="48"/>
      <c r="B109" s="46"/>
      <c r="C109" s="46"/>
      <c r="D109" s="46"/>
      <c r="E109" s="46"/>
      <c r="F109" s="46"/>
      <c r="G109" s="47"/>
      <c r="H109" s="47"/>
      <c r="I109" s="47"/>
      <c r="J109" s="47"/>
      <c r="K109" s="47"/>
      <c r="L109" s="47"/>
      <c r="M109" s="47"/>
      <c r="N109" s="47"/>
      <c r="O109" s="47"/>
    </row>
    <row r="110" spans="1:15" ht="16">
      <c r="A110" s="48"/>
      <c r="B110" s="46"/>
      <c r="C110" s="46"/>
      <c r="D110" s="46"/>
      <c r="E110" s="46"/>
      <c r="F110" s="46"/>
      <c r="G110" s="47"/>
      <c r="H110" s="47"/>
      <c r="I110" s="47"/>
      <c r="J110" s="47"/>
      <c r="K110" s="47"/>
      <c r="L110" s="47"/>
      <c r="M110" s="47"/>
      <c r="N110" s="47"/>
      <c r="O110" s="47"/>
    </row>
    <row r="111" spans="1:15" ht="16">
      <c r="A111" s="48"/>
      <c r="B111" s="46"/>
      <c r="C111" s="46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</row>
    <row r="112" spans="1:15" ht="16">
      <c r="A112" s="48"/>
      <c r="B112" s="46"/>
      <c r="C112" s="46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</row>
    <row r="113" spans="1:15" ht="16">
      <c r="A113" s="48"/>
      <c r="B113" s="46"/>
      <c r="C113" s="46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</row>
    <row r="114" spans="1:15" ht="16">
      <c r="A114" s="48"/>
      <c r="B114" s="46"/>
      <c r="C114" s="46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1:15" ht="16">
      <c r="A115" s="48"/>
      <c r="B115" s="46"/>
      <c r="C115" s="46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</row>
    <row r="116" spans="1:15" ht="16">
      <c r="A116" s="48"/>
      <c r="B116" s="46"/>
      <c r="C116" s="46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</row>
    <row r="117" spans="1:15" ht="16">
      <c r="A117" s="48"/>
      <c r="B117" s="46"/>
      <c r="C117" s="46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</row>
    <row r="118" spans="1:15" ht="16">
      <c r="A118" s="48"/>
      <c r="B118" s="46"/>
      <c r="C118" s="46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</row>
    <row r="119" spans="1:15" ht="16">
      <c r="A119" s="48"/>
      <c r="B119" s="46"/>
      <c r="C119" s="46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</row>
    <row r="120" spans="1:15" ht="16">
      <c r="A120" s="48"/>
      <c r="B120" s="46"/>
      <c r="C120" s="46"/>
      <c r="D120" s="46"/>
      <c r="E120" s="46"/>
      <c r="F120" s="46"/>
      <c r="G120" s="47"/>
      <c r="H120" s="47"/>
      <c r="I120" s="47"/>
      <c r="J120" s="47"/>
      <c r="K120" s="47"/>
      <c r="L120" s="47"/>
      <c r="M120" s="47"/>
      <c r="N120" s="47"/>
      <c r="O120" s="47"/>
    </row>
    <row r="121" spans="1:15" ht="16">
      <c r="A121" s="48"/>
      <c r="B121" s="46"/>
      <c r="C121" s="46"/>
      <c r="D121" s="46"/>
      <c r="E121" s="46"/>
      <c r="F121" s="46"/>
      <c r="G121" s="47"/>
      <c r="H121" s="47"/>
      <c r="I121" s="47"/>
      <c r="J121" s="47"/>
      <c r="K121" s="47"/>
      <c r="L121" s="47"/>
      <c r="M121" s="47"/>
      <c r="N121" s="47"/>
      <c r="O121" s="47"/>
    </row>
    <row r="122" spans="1:15" ht="16">
      <c r="A122" s="48"/>
      <c r="B122" s="46"/>
      <c r="C122" s="46"/>
      <c r="D122" s="46"/>
      <c r="E122" s="46"/>
      <c r="F122" s="46"/>
      <c r="G122" s="47"/>
      <c r="H122" s="47"/>
      <c r="I122" s="47"/>
      <c r="J122" s="47"/>
      <c r="K122" s="47"/>
      <c r="L122" s="47"/>
      <c r="M122" s="47"/>
      <c r="N122" s="47"/>
      <c r="O122" s="47"/>
    </row>
    <row r="123" spans="1:15" ht="16">
      <c r="A123" s="48"/>
      <c r="B123" s="46"/>
      <c r="C123" s="46"/>
      <c r="D123" s="46"/>
      <c r="E123" s="46"/>
      <c r="F123" s="46"/>
      <c r="G123" s="47"/>
      <c r="H123" s="47"/>
      <c r="I123" s="47"/>
      <c r="J123" s="47"/>
      <c r="K123" s="47"/>
      <c r="L123" s="47"/>
      <c r="M123" s="47"/>
      <c r="N123" s="47"/>
      <c r="O123" s="47"/>
    </row>
    <row r="124" spans="1:15" ht="16">
      <c r="A124" s="48"/>
      <c r="B124" s="46"/>
      <c r="C124" s="46"/>
      <c r="D124" s="46"/>
      <c r="E124" s="46"/>
      <c r="F124" s="46"/>
      <c r="G124" s="47"/>
      <c r="H124" s="47"/>
      <c r="I124" s="47"/>
      <c r="J124" s="47"/>
      <c r="K124" s="47"/>
      <c r="L124" s="47"/>
      <c r="M124" s="47"/>
      <c r="N124" s="47"/>
      <c r="O124" s="47"/>
    </row>
    <row r="125" spans="1:15" ht="16">
      <c r="A125" s="48"/>
      <c r="B125" s="46"/>
      <c r="C125" s="46"/>
      <c r="D125" s="46"/>
      <c r="E125" s="46"/>
      <c r="F125" s="46"/>
      <c r="G125" s="47"/>
      <c r="H125" s="47"/>
      <c r="I125" s="47"/>
      <c r="J125" s="47"/>
      <c r="K125" s="47"/>
      <c r="L125" s="47"/>
      <c r="M125" s="47"/>
      <c r="N125" s="47"/>
      <c r="O125" s="47"/>
    </row>
    <row r="126" spans="1:15" ht="16">
      <c r="A126" s="48"/>
      <c r="B126" s="46"/>
      <c r="C126" s="46"/>
      <c r="D126" s="46"/>
      <c r="E126" s="46"/>
      <c r="F126" s="46"/>
      <c r="G126" s="47"/>
      <c r="H126" s="47"/>
      <c r="I126" s="47"/>
      <c r="J126" s="47"/>
      <c r="K126" s="47"/>
      <c r="L126" s="47"/>
      <c r="M126" s="47"/>
      <c r="N126" s="47"/>
      <c r="O126" s="47"/>
    </row>
    <row r="127" spans="1:15" ht="16">
      <c r="A127" s="48"/>
      <c r="B127" s="46"/>
      <c r="C127" s="46"/>
      <c r="D127" s="46"/>
      <c r="E127" s="46"/>
      <c r="F127" s="46"/>
      <c r="G127" s="47"/>
      <c r="H127" s="47"/>
      <c r="I127" s="47"/>
      <c r="J127" s="47"/>
      <c r="K127" s="47"/>
      <c r="L127" s="47"/>
      <c r="M127" s="47"/>
      <c r="N127" s="47"/>
      <c r="O127" s="47"/>
    </row>
    <row r="128" spans="1:15" ht="16">
      <c r="A128" s="48"/>
      <c r="B128" s="46"/>
      <c r="C128" s="46"/>
      <c r="D128" s="46"/>
      <c r="E128" s="46"/>
      <c r="F128" s="46"/>
      <c r="G128" s="47"/>
      <c r="H128" s="47"/>
      <c r="I128" s="47"/>
      <c r="J128" s="47"/>
      <c r="K128" s="47"/>
      <c r="L128" s="47"/>
      <c r="M128" s="47"/>
      <c r="N128" s="47"/>
      <c r="O128" s="47"/>
    </row>
    <row r="129" spans="1:15" ht="16">
      <c r="A129" s="48"/>
      <c r="B129" s="46"/>
      <c r="C129" s="46"/>
      <c r="D129" s="46"/>
      <c r="E129" s="46"/>
      <c r="F129" s="46"/>
      <c r="G129" s="47"/>
      <c r="H129" s="47"/>
      <c r="I129" s="47"/>
      <c r="J129" s="47"/>
      <c r="K129" s="47"/>
      <c r="L129" s="47"/>
      <c r="M129" s="47"/>
      <c r="N129" s="47"/>
      <c r="O129" s="47"/>
    </row>
    <row r="130" spans="1:15" ht="16">
      <c r="A130" s="48"/>
      <c r="B130" s="46"/>
      <c r="C130" s="46"/>
      <c r="D130" s="46"/>
      <c r="E130" s="46"/>
      <c r="F130" s="46"/>
      <c r="G130" s="47"/>
      <c r="H130" s="47"/>
      <c r="I130" s="47"/>
      <c r="J130" s="47"/>
      <c r="K130" s="47"/>
      <c r="L130" s="47"/>
      <c r="M130" s="47"/>
      <c r="N130" s="47"/>
      <c r="O130" s="47"/>
    </row>
    <row r="131" spans="1:15" ht="16">
      <c r="A131" s="48"/>
      <c r="B131" s="46"/>
      <c r="C131" s="46"/>
      <c r="D131" s="46"/>
      <c r="E131" s="46"/>
      <c r="F131" s="46"/>
      <c r="G131" s="47"/>
      <c r="H131" s="47"/>
      <c r="I131" s="47"/>
      <c r="J131" s="47"/>
      <c r="K131" s="47"/>
      <c r="L131" s="47"/>
      <c r="M131" s="47"/>
      <c r="N131" s="47"/>
      <c r="O131" s="47"/>
    </row>
    <row r="132" spans="1:15" ht="16">
      <c r="A132" s="48"/>
      <c r="B132" s="46"/>
      <c r="C132" s="46"/>
      <c r="D132" s="46"/>
      <c r="E132" s="46"/>
      <c r="F132" s="46"/>
      <c r="G132" s="47"/>
      <c r="H132" s="47"/>
      <c r="I132" s="47"/>
      <c r="J132" s="47"/>
      <c r="K132" s="47"/>
      <c r="L132" s="47"/>
      <c r="M132" s="47"/>
      <c r="N132" s="47"/>
      <c r="O132" s="47"/>
    </row>
    <row r="133" spans="1:15" ht="16">
      <c r="A133" s="48"/>
      <c r="B133" s="46"/>
      <c r="C133" s="46"/>
      <c r="D133" s="46"/>
      <c r="E133" s="46"/>
      <c r="F133" s="46"/>
      <c r="G133" s="47"/>
      <c r="H133" s="47"/>
      <c r="I133" s="47"/>
      <c r="J133" s="47"/>
      <c r="K133" s="47"/>
      <c r="L133" s="47"/>
      <c r="M133" s="47"/>
      <c r="N133" s="47"/>
      <c r="O133" s="47"/>
    </row>
    <row r="134" spans="1:15" ht="16">
      <c r="A134" s="48"/>
      <c r="B134" s="46"/>
      <c r="C134" s="46"/>
      <c r="D134" s="46"/>
      <c r="E134" s="46"/>
      <c r="F134" s="46"/>
      <c r="G134" s="47"/>
      <c r="H134" s="47"/>
      <c r="I134" s="47"/>
      <c r="J134" s="47"/>
      <c r="K134" s="47"/>
      <c r="L134" s="47"/>
      <c r="M134" s="47"/>
      <c r="N134" s="47"/>
      <c r="O134" s="47"/>
    </row>
    <row r="135" spans="1:15" ht="16">
      <c r="A135" s="48"/>
      <c r="B135" s="46"/>
      <c r="C135" s="46"/>
      <c r="D135" s="46"/>
      <c r="E135" s="46"/>
      <c r="F135" s="46"/>
      <c r="G135" s="47"/>
      <c r="H135" s="47"/>
      <c r="I135" s="47"/>
      <c r="J135" s="47"/>
      <c r="K135" s="47"/>
      <c r="L135" s="47"/>
      <c r="M135" s="47"/>
      <c r="N135" s="47"/>
      <c r="O135" s="47"/>
    </row>
    <row r="136" spans="1:15" ht="16">
      <c r="A136" s="48"/>
      <c r="B136" s="46"/>
      <c r="C136" s="46"/>
      <c r="D136" s="46"/>
      <c r="E136" s="46"/>
      <c r="F136" s="46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1:15" ht="16">
      <c r="A137" s="48"/>
      <c r="B137" s="46"/>
      <c r="C137" s="46"/>
      <c r="D137" s="46"/>
      <c r="E137" s="46"/>
      <c r="F137" s="46"/>
      <c r="G137" s="47"/>
      <c r="H137" s="47"/>
      <c r="I137" s="47"/>
      <c r="J137" s="47"/>
      <c r="K137" s="47"/>
      <c r="L137" s="47"/>
      <c r="M137" s="47"/>
      <c r="N137" s="47"/>
      <c r="O137" s="47"/>
    </row>
    <row r="138" spans="1:15" ht="16">
      <c r="A138" s="48"/>
      <c r="B138" s="46"/>
      <c r="C138" s="46"/>
      <c r="D138" s="46"/>
      <c r="E138" s="46"/>
      <c r="F138" s="46"/>
      <c r="G138" s="47"/>
      <c r="H138" s="47"/>
      <c r="I138" s="47"/>
      <c r="J138" s="47"/>
      <c r="K138" s="47"/>
      <c r="L138" s="47"/>
      <c r="M138" s="47"/>
      <c r="N138" s="47"/>
      <c r="O138" s="47"/>
    </row>
    <row r="139" spans="1:15" ht="16">
      <c r="A139" s="48"/>
      <c r="B139" s="46"/>
      <c r="C139" s="46"/>
      <c r="D139" s="46"/>
      <c r="E139" s="46"/>
      <c r="F139" s="46"/>
      <c r="G139" s="47"/>
      <c r="H139" s="47"/>
      <c r="I139" s="47"/>
      <c r="J139" s="47"/>
      <c r="K139" s="47"/>
      <c r="L139" s="47"/>
      <c r="M139" s="47"/>
      <c r="N139" s="47"/>
      <c r="O139" s="47"/>
    </row>
    <row r="140" spans="1:15" ht="16">
      <c r="A140" s="48"/>
      <c r="B140" s="46"/>
      <c r="C140" s="46"/>
      <c r="D140" s="46"/>
      <c r="E140" s="46"/>
      <c r="F140" s="46"/>
      <c r="G140" s="47"/>
      <c r="H140" s="47"/>
      <c r="I140" s="47"/>
      <c r="J140" s="47"/>
      <c r="K140" s="47"/>
      <c r="L140" s="47"/>
      <c r="M140" s="47"/>
      <c r="N140" s="47"/>
      <c r="O140" s="47"/>
    </row>
    <row r="141" spans="1:15" ht="16">
      <c r="A141" s="48"/>
      <c r="B141" s="46"/>
      <c r="C141" s="46"/>
      <c r="D141" s="46"/>
      <c r="E141" s="46"/>
      <c r="F141" s="46"/>
      <c r="G141" s="47"/>
      <c r="H141" s="47"/>
      <c r="I141" s="47"/>
      <c r="J141" s="47"/>
      <c r="K141" s="47"/>
      <c r="L141" s="47"/>
      <c r="M141" s="47"/>
      <c r="N141" s="47"/>
      <c r="O141" s="47"/>
    </row>
    <row r="142" spans="1:15" ht="16">
      <c r="A142" s="48"/>
      <c r="B142" s="46"/>
      <c r="C142" s="46"/>
      <c r="D142" s="46"/>
      <c r="E142" s="46"/>
      <c r="F142" s="46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1:15" ht="16">
      <c r="A143" s="48"/>
      <c r="B143" s="46"/>
      <c r="C143" s="46"/>
      <c r="D143" s="46"/>
      <c r="E143" s="46"/>
      <c r="F143" s="46"/>
      <c r="G143" s="47"/>
      <c r="H143" s="47"/>
      <c r="I143" s="47"/>
      <c r="J143" s="47"/>
      <c r="K143" s="47"/>
      <c r="L143" s="47"/>
      <c r="M143" s="47"/>
      <c r="N143" s="47"/>
      <c r="O143" s="47"/>
    </row>
    <row r="144" spans="1:15" ht="16">
      <c r="A144" s="48"/>
      <c r="B144" s="46"/>
      <c r="C144" s="46"/>
      <c r="D144" s="46"/>
      <c r="E144" s="46"/>
      <c r="F144" s="46"/>
      <c r="G144" s="47"/>
      <c r="H144" s="47"/>
      <c r="I144" s="47"/>
      <c r="J144" s="47"/>
      <c r="K144" s="47"/>
      <c r="L144" s="47"/>
      <c r="M144" s="47"/>
      <c r="N144" s="47"/>
      <c r="O144" s="47"/>
    </row>
    <row r="145" spans="1:15" ht="16">
      <c r="A145" s="48"/>
      <c r="B145" s="46"/>
      <c r="C145" s="46"/>
      <c r="D145" s="46"/>
      <c r="E145" s="46"/>
      <c r="F145" s="46"/>
      <c r="G145" s="47"/>
      <c r="H145" s="47"/>
      <c r="I145" s="47"/>
      <c r="J145" s="47"/>
      <c r="K145" s="47"/>
      <c r="L145" s="47"/>
      <c r="M145" s="47"/>
      <c r="N145" s="47"/>
      <c r="O145" s="47"/>
    </row>
    <row r="146" spans="1:15" ht="16">
      <c r="A146" s="48"/>
      <c r="B146" s="46"/>
      <c r="C146" s="46"/>
      <c r="D146" s="46"/>
      <c r="E146" s="46"/>
      <c r="F146" s="46"/>
      <c r="G146" s="47"/>
      <c r="H146" s="47"/>
      <c r="I146" s="47"/>
      <c r="J146" s="47"/>
      <c r="K146" s="47"/>
      <c r="L146" s="47"/>
      <c r="M146" s="47"/>
      <c r="N146" s="47"/>
      <c r="O146" s="47"/>
    </row>
    <row r="147" spans="1:15" ht="16">
      <c r="A147" s="48"/>
      <c r="B147" s="46"/>
      <c r="C147" s="46"/>
      <c r="D147" s="46"/>
      <c r="E147" s="46"/>
      <c r="F147" s="46"/>
      <c r="G147" s="47"/>
      <c r="H147" s="47"/>
      <c r="I147" s="47"/>
      <c r="J147" s="47"/>
      <c r="K147" s="47"/>
      <c r="L147" s="47"/>
      <c r="M147" s="47"/>
      <c r="N147" s="47"/>
      <c r="O147" s="47"/>
    </row>
    <row r="148" spans="1:15" ht="16">
      <c r="A148" s="48"/>
      <c r="B148" s="46"/>
      <c r="C148" s="46"/>
      <c r="D148" s="46"/>
      <c r="E148" s="46"/>
      <c r="F148" s="46"/>
      <c r="G148" s="47"/>
      <c r="H148" s="47"/>
      <c r="I148" s="47"/>
      <c r="J148" s="47"/>
      <c r="K148" s="47"/>
      <c r="L148" s="47"/>
      <c r="M148" s="47"/>
      <c r="N148" s="47"/>
      <c r="O148" s="47"/>
    </row>
    <row r="149" spans="1:15" ht="16">
      <c r="A149" s="48"/>
      <c r="B149" s="46"/>
      <c r="C149" s="46"/>
      <c r="D149" s="46"/>
      <c r="E149" s="46"/>
      <c r="F149" s="46"/>
      <c r="G149" s="47"/>
      <c r="H149" s="47"/>
      <c r="I149" s="47"/>
      <c r="J149" s="47"/>
      <c r="K149" s="47"/>
      <c r="L149" s="47"/>
      <c r="M149" s="47"/>
      <c r="N149" s="47"/>
      <c r="O149" s="47"/>
    </row>
    <row r="150" spans="1:15" ht="16">
      <c r="A150" s="48"/>
      <c r="B150" s="46"/>
      <c r="C150" s="46"/>
      <c r="D150" s="46"/>
      <c r="E150" s="46"/>
      <c r="F150" s="46"/>
      <c r="G150" s="47"/>
      <c r="H150" s="47"/>
      <c r="I150" s="47"/>
      <c r="J150" s="47"/>
      <c r="K150" s="47"/>
      <c r="L150" s="47"/>
      <c r="M150" s="47"/>
      <c r="N150" s="47"/>
      <c r="O150" s="47"/>
    </row>
    <row r="151" spans="1:15" ht="16">
      <c r="A151" s="48"/>
      <c r="B151" s="46"/>
      <c r="C151" s="46"/>
      <c r="D151" s="46"/>
      <c r="E151" s="46"/>
      <c r="F151" s="46"/>
      <c r="G151" s="47"/>
      <c r="H151" s="47"/>
      <c r="I151" s="47"/>
      <c r="J151" s="47"/>
      <c r="K151" s="47"/>
      <c r="L151" s="47"/>
      <c r="M151" s="47"/>
      <c r="N151" s="47"/>
      <c r="O151" s="47"/>
    </row>
    <row r="152" spans="1:15" ht="16">
      <c r="A152" s="48"/>
      <c r="B152" s="46"/>
      <c r="C152" s="46"/>
      <c r="D152" s="46"/>
      <c r="E152" s="46"/>
      <c r="F152" s="46"/>
      <c r="G152" s="47"/>
      <c r="H152" s="47"/>
      <c r="I152" s="47"/>
      <c r="J152" s="47"/>
      <c r="K152" s="47"/>
      <c r="L152" s="47"/>
      <c r="M152" s="47"/>
      <c r="N152" s="47"/>
      <c r="O152" s="47"/>
    </row>
    <row r="153" spans="1:15" ht="16">
      <c r="A153" s="48"/>
      <c r="B153" s="46"/>
      <c r="C153" s="46"/>
      <c r="D153" s="46"/>
      <c r="E153" s="46"/>
      <c r="F153" s="46"/>
      <c r="G153" s="47"/>
      <c r="H153" s="47"/>
      <c r="I153" s="47"/>
      <c r="J153" s="47"/>
      <c r="K153" s="47"/>
      <c r="L153" s="47"/>
      <c r="M153" s="47"/>
      <c r="N153" s="47"/>
      <c r="O153" s="47"/>
    </row>
    <row r="154" spans="1:15" ht="16">
      <c r="A154" s="48"/>
      <c r="B154" s="46"/>
      <c r="C154" s="46"/>
      <c r="D154" s="46"/>
      <c r="E154" s="46"/>
      <c r="F154" s="46"/>
      <c r="G154" s="47"/>
      <c r="H154" s="47"/>
      <c r="I154" s="47"/>
      <c r="J154" s="47"/>
      <c r="K154" s="47"/>
      <c r="L154" s="47"/>
      <c r="M154" s="47"/>
      <c r="N154" s="47"/>
      <c r="O154" s="47"/>
    </row>
    <row r="155" spans="1:15" ht="16">
      <c r="A155" s="48"/>
      <c r="B155" s="46"/>
      <c r="C155" s="46"/>
      <c r="D155" s="46"/>
      <c r="E155" s="46"/>
      <c r="F155" s="46"/>
      <c r="G155" s="47"/>
      <c r="H155" s="47"/>
      <c r="I155" s="47"/>
      <c r="J155" s="47"/>
      <c r="K155" s="47"/>
      <c r="L155" s="47"/>
      <c r="M155" s="47"/>
      <c r="N155" s="47"/>
      <c r="O155" s="47"/>
    </row>
    <row r="156" spans="1:15" ht="16">
      <c r="A156" s="48"/>
      <c r="B156" s="46"/>
      <c r="C156" s="46"/>
      <c r="D156" s="46"/>
      <c r="E156" s="46"/>
      <c r="F156" s="46"/>
      <c r="G156" s="47"/>
      <c r="H156" s="47"/>
      <c r="I156" s="47"/>
      <c r="J156" s="47"/>
      <c r="K156" s="47"/>
      <c r="L156" s="47"/>
      <c r="M156" s="47"/>
      <c r="N156" s="47"/>
      <c r="O156" s="47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201"/>
  <sheetViews>
    <sheetView topLeftCell="A39" workbookViewId="0">
      <selection activeCell="A52" sqref="A52:XFD98"/>
    </sheetView>
  </sheetViews>
  <sheetFormatPr baseColWidth="10" defaultRowHeight="15"/>
  <cols>
    <col min="1" max="1" width="17.6640625" customWidth="1"/>
    <col min="2" max="2" width="20" customWidth="1"/>
    <col min="3" max="3" width="26" customWidth="1"/>
    <col min="4" max="4" width="25" customWidth="1"/>
    <col min="5" max="5" width="24" customWidth="1"/>
    <col min="6" max="6" width="25" customWidth="1"/>
    <col min="7" max="8" width="24" customWidth="1"/>
    <col min="9" max="9" width="23" customWidth="1"/>
    <col min="10" max="11" width="25" customWidth="1"/>
    <col min="12" max="12" width="22" customWidth="1"/>
    <col min="13" max="13" width="23" customWidth="1"/>
    <col min="14" max="14" width="22" customWidth="1"/>
    <col min="15" max="15" width="24" customWidth="1"/>
    <col min="16" max="17" width="23" customWidth="1"/>
    <col min="18" max="18" width="24" customWidth="1"/>
    <col min="19" max="19" width="23" customWidth="1"/>
    <col min="20" max="20" width="21" customWidth="1"/>
    <col min="21" max="21" width="13" customWidth="1"/>
    <col min="22" max="23" width="19" customWidth="1"/>
    <col min="24" max="24" width="15" customWidth="1"/>
    <col min="25" max="25" width="13" customWidth="1"/>
    <col min="26" max="26" width="11" customWidth="1"/>
    <col min="27" max="27" width="15" customWidth="1"/>
    <col min="28" max="28" width="21" customWidth="1"/>
    <col min="29" max="29" width="13" customWidth="1"/>
    <col min="30" max="30" width="21" customWidth="1"/>
    <col min="31" max="31" width="20" customWidth="1"/>
    <col min="32" max="32" width="12" customWidth="1"/>
    <col min="33" max="34" width="13" customWidth="1"/>
    <col min="35" max="35" width="14" customWidth="1"/>
    <col min="36" max="36" width="19" customWidth="1"/>
    <col min="37" max="42" width="14" customWidth="1"/>
    <col min="43" max="43" width="20" customWidth="1"/>
    <col min="44" max="44" width="14" customWidth="1"/>
  </cols>
  <sheetData>
    <row r="1" spans="1:44" ht="27.75" customHeight="1">
      <c r="A1" s="25"/>
      <c r="B1" s="25"/>
      <c r="C1" s="110" t="s">
        <v>318</v>
      </c>
      <c r="D1" s="111"/>
      <c r="E1" s="111"/>
      <c r="F1" s="111"/>
      <c r="G1" s="111"/>
      <c r="H1" s="111"/>
      <c r="I1" s="111"/>
      <c r="J1" s="111"/>
      <c r="K1" s="91"/>
      <c r="L1" s="110" t="s">
        <v>319</v>
      </c>
      <c r="M1" s="111"/>
      <c r="N1" s="111"/>
      <c r="O1" s="111"/>
      <c r="P1" s="111"/>
      <c r="Q1" s="111"/>
      <c r="R1" s="111"/>
      <c r="S1" s="111"/>
      <c r="T1" s="110" t="s">
        <v>320</v>
      </c>
      <c r="U1" s="111"/>
      <c r="V1" s="111"/>
      <c r="W1" s="111"/>
      <c r="X1" s="111"/>
      <c r="Y1" s="111"/>
      <c r="Z1" s="111"/>
      <c r="AA1" s="111"/>
      <c r="AB1" s="105" t="s">
        <v>306</v>
      </c>
      <c r="AC1" s="111"/>
      <c r="AD1" s="111"/>
      <c r="AE1" s="111"/>
      <c r="AF1" s="111"/>
      <c r="AG1" s="111"/>
      <c r="AH1" s="111"/>
      <c r="AI1" s="111"/>
      <c r="AJ1" s="105" t="s">
        <v>307</v>
      </c>
      <c r="AK1" s="108"/>
      <c r="AL1" s="108"/>
      <c r="AM1" s="108"/>
      <c r="AN1" s="108"/>
      <c r="AO1" s="108"/>
      <c r="AP1" s="108"/>
      <c r="AQ1" s="108"/>
      <c r="AR1" s="10"/>
    </row>
    <row r="2" spans="1:44" ht="55.5" customHeight="1">
      <c r="A2" s="25"/>
      <c r="B2" s="25"/>
      <c r="C2" s="64" t="s">
        <v>10</v>
      </c>
      <c r="D2" s="64" t="s">
        <v>11</v>
      </c>
      <c r="E2" s="64" t="s">
        <v>310</v>
      </c>
      <c r="F2" s="64" t="s">
        <v>311</v>
      </c>
      <c r="G2" s="64" t="s">
        <v>12</v>
      </c>
      <c r="H2" s="64" t="s">
        <v>80</v>
      </c>
      <c r="I2" s="64" t="s">
        <v>81</v>
      </c>
      <c r="J2" s="64" t="s">
        <v>82</v>
      </c>
      <c r="K2" s="65" t="s">
        <v>317</v>
      </c>
      <c r="L2" s="64" t="s">
        <v>10</v>
      </c>
      <c r="M2" s="64" t="s">
        <v>11</v>
      </c>
      <c r="N2" s="64" t="s">
        <v>310</v>
      </c>
      <c r="O2" s="64" t="s">
        <v>311</v>
      </c>
      <c r="P2" s="64" t="s">
        <v>12</v>
      </c>
      <c r="Q2" s="64" t="s">
        <v>80</v>
      </c>
      <c r="R2" s="64" t="s">
        <v>81</v>
      </c>
      <c r="S2" s="64" t="s">
        <v>82</v>
      </c>
      <c r="T2" s="64" t="s">
        <v>10</v>
      </c>
      <c r="U2" s="64" t="s">
        <v>11</v>
      </c>
      <c r="V2" s="64" t="s">
        <v>310</v>
      </c>
      <c r="W2" s="64" t="s">
        <v>311</v>
      </c>
      <c r="X2" s="64" t="s">
        <v>12</v>
      </c>
      <c r="Y2" s="64" t="s">
        <v>80</v>
      </c>
      <c r="Z2" s="64" t="s">
        <v>81</v>
      </c>
      <c r="AA2" s="64" t="s">
        <v>82</v>
      </c>
      <c r="AB2" s="64" t="s">
        <v>10</v>
      </c>
      <c r="AC2" s="64" t="s">
        <v>11</v>
      </c>
      <c r="AD2" s="64" t="s">
        <v>310</v>
      </c>
      <c r="AE2" s="64" t="s">
        <v>311</v>
      </c>
      <c r="AF2" s="64" t="s">
        <v>12</v>
      </c>
      <c r="AG2" s="64" t="s">
        <v>80</v>
      </c>
      <c r="AH2" s="64" t="s">
        <v>81</v>
      </c>
      <c r="AI2" s="64" t="s">
        <v>82</v>
      </c>
      <c r="AJ2" s="64" t="s">
        <v>10</v>
      </c>
      <c r="AK2" s="64" t="s">
        <v>11</v>
      </c>
      <c r="AL2" s="64" t="s">
        <v>310</v>
      </c>
      <c r="AM2" s="64" t="s">
        <v>311</v>
      </c>
      <c r="AN2" s="64" t="s">
        <v>12</v>
      </c>
      <c r="AO2" s="64" t="s">
        <v>80</v>
      </c>
      <c r="AP2" s="64" t="s">
        <v>81</v>
      </c>
      <c r="AQ2" s="64" t="s">
        <v>82</v>
      </c>
      <c r="AR2" s="1"/>
    </row>
    <row r="3" spans="1:44" ht="26">
      <c r="A3" s="112">
        <v>2006</v>
      </c>
      <c r="B3" s="66" t="s">
        <v>16</v>
      </c>
      <c r="C3" s="8">
        <v>0.26113660056327198</v>
      </c>
      <c r="D3" s="8">
        <v>0.32253495519861802</v>
      </c>
      <c r="E3" s="8">
        <v>0.26795719235187498</v>
      </c>
      <c r="F3" s="8">
        <v>0.21818812701515999</v>
      </c>
      <c r="G3" s="8">
        <v>0.15780160380101299</v>
      </c>
      <c r="H3" s="9">
        <v>0.95776393600514897</v>
      </c>
      <c r="I3" s="9">
        <v>0.82239548954105901</v>
      </c>
      <c r="J3" s="9">
        <v>7.9543550005616401E-2</v>
      </c>
      <c r="K3" s="8">
        <v>0.7965185339092471</v>
      </c>
      <c r="L3" s="8">
        <v>0.174713193116635</v>
      </c>
      <c r="M3" s="8">
        <v>0.565217391304348</v>
      </c>
      <c r="N3" s="8">
        <v>0.15287128712871301</v>
      </c>
      <c r="O3" s="8">
        <v>0.179158607350097</v>
      </c>
      <c r="P3" s="8">
        <v>0.18755401901469301</v>
      </c>
      <c r="Q3" s="8">
        <v>0.78140703517587895</v>
      </c>
      <c r="R3" s="8">
        <v>0.73773265651438202</v>
      </c>
      <c r="S3" s="8">
        <v>0.74688796680497904</v>
      </c>
      <c r="T3" s="8">
        <v>6.4748201438848907E-2</v>
      </c>
      <c r="U3" s="8">
        <v>6.1389337641356997E-2</v>
      </c>
      <c r="V3" s="8">
        <v>7.4477351916376305E-2</v>
      </c>
      <c r="W3" s="8">
        <v>4.2291950886766697E-2</v>
      </c>
      <c r="X3" s="8">
        <v>4.32405566600398E-2</v>
      </c>
      <c r="Y3" s="8">
        <v>0.343518518518519</v>
      </c>
      <c r="Z3" s="8">
        <v>0.220058422590068</v>
      </c>
      <c r="AA3" s="8">
        <v>0.30932594644506001</v>
      </c>
      <c r="AB3" s="8">
        <v>4.3015949734171097E-2</v>
      </c>
      <c r="AC3" s="8">
        <v>9.90853658536585E-2</v>
      </c>
      <c r="AD3" s="8">
        <v>4.0047114252061297E-2</v>
      </c>
      <c r="AE3" s="8">
        <v>3.18237454100367E-2</v>
      </c>
      <c r="AF3" s="8">
        <v>1.3845466726217099E-2</v>
      </c>
      <c r="AG3" s="8">
        <v>0.821621621621622</v>
      </c>
      <c r="AH3" s="8">
        <v>0.71076642335766405</v>
      </c>
      <c r="AI3" s="8">
        <v>0.76407506702412897</v>
      </c>
      <c r="AJ3" s="8"/>
      <c r="AK3" s="68"/>
      <c r="AL3" s="68"/>
      <c r="AM3" s="68"/>
      <c r="AN3" s="68"/>
      <c r="AO3" s="68"/>
      <c r="AP3" s="68"/>
      <c r="AQ3" s="68"/>
      <c r="AR3" s="10"/>
    </row>
    <row r="4" spans="1:44" ht="27">
      <c r="A4" s="112"/>
      <c r="B4" s="69" t="s">
        <v>0</v>
      </c>
      <c r="C4" s="8">
        <v>0.36053350329428002</v>
      </c>
      <c r="D4" s="8">
        <v>0.33691703553413699</v>
      </c>
      <c r="E4" s="8">
        <v>0.38333302487186199</v>
      </c>
      <c r="F4" s="8">
        <v>0.38506516405216901</v>
      </c>
      <c r="G4" s="8">
        <v>0.18901627901881399</v>
      </c>
      <c r="H4" s="8">
        <v>0.95538549783410998</v>
      </c>
      <c r="I4" s="8">
        <v>0.61377111826603503</v>
      </c>
      <c r="J4" s="8">
        <v>0.12478048643485</v>
      </c>
      <c r="K4" s="8">
        <v>0.80674369054658379</v>
      </c>
      <c r="L4" s="8">
        <v>0.117021276595745</v>
      </c>
      <c r="M4" s="8">
        <v>0.15625</v>
      </c>
      <c r="N4" s="8">
        <v>7.5757575757575801E-2</v>
      </c>
      <c r="O4" s="8">
        <v>0.13043478260869601</v>
      </c>
      <c r="P4" s="8">
        <v>5.8823529411764698E-2</v>
      </c>
      <c r="Q4" s="8">
        <v>0.31034482758620702</v>
      </c>
      <c r="R4" s="8">
        <v>0.37931034482758602</v>
      </c>
      <c r="S4" s="8">
        <v>0.33333333333333298</v>
      </c>
      <c r="T4" s="8">
        <v>0.11764705882352899</v>
      </c>
      <c r="U4" s="8">
        <v>0.25</v>
      </c>
      <c r="V4" s="8">
        <v>0.16666666666666699</v>
      </c>
      <c r="W4" s="8">
        <v>8.5365853658536606E-2</v>
      </c>
      <c r="X4" s="8">
        <v>8.9285714285714302E-2</v>
      </c>
      <c r="Y4" s="8">
        <v>0.8</v>
      </c>
      <c r="Z4" s="8">
        <v>0.65</v>
      </c>
      <c r="AA4" s="8">
        <v>0.85</v>
      </c>
      <c r="AB4" s="8">
        <v>0.27058823529411802</v>
      </c>
      <c r="AC4" s="8">
        <v>0.3</v>
      </c>
      <c r="AD4" s="8">
        <v>0.33333333333333298</v>
      </c>
      <c r="AE4" s="8">
        <v>0.207317073170732</v>
      </c>
      <c r="AF4" s="8">
        <v>8.9285714285714302E-2</v>
      </c>
      <c r="AG4" s="8">
        <v>1</v>
      </c>
      <c r="AH4" s="8">
        <v>0.85</v>
      </c>
      <c r="AI4" s="8">
        <v>1</v>
      </c>
      <c r="AJ4" s="8">
        <v>0.594678645473393</v>
      </c>
      <c r="AK4" s="8">
        <v>0.31776685393258403</v>
      </c>
      <c r="AL4" s="8">
        <v>0.22416639154836601</v>
      </c>
      <c r="AM4" s="8">
        <v>0.58375463431075203</v>
      </c>
      <c r="AN4" s="8">
        <v>0.191209496310555</v>
      </c>
      <c r="AO4" s="8">
        <v>0.89539748953974896</v>
      </c>
      <c r="AP4" s="8">
        <v>0.62101779064956597</v>
      </c>
      <c r="AQ4" s="8">
        <v>0.91019061583577698</v>
      </c>
      <c r="AR4" s="10"/>
    </row>
    <row r="5" spans="1:44" ht="26">
      <c r="A5" s="112"/>
      <c r="B5" s="70" t="s">
        <v>17</v>
      </c>
      <c r="C5" s="8">
        <v>0.24404255825449001</v>
      </c>
      <c r="D5" s="8">
        <v>0.27772194262738797</v>
      </c>
      <c r="E5" s="8">
        <v>0.236239929887617</v>
      </c>
      <c r="F5" s="8">
        <v>0.22112115848957101</v>
      </c>
      <c r="G5" s="8">
        <v>0.12354372414970401</v>
      </c>
      <c r="H5" s="8">
        <v>0.96182412988036603</v>
      </c>
      <c r="I5" s="8">
        <v>0.78679224777713497</v>
      </c>
      <c r="J5" s="8">
        <v>8.3413046306202901E-2</v>
      </c>
      <c r="K5" s="8">
        <v>0.74983022926826481</v>
      </c>
      <c r="L5" s="8">
        <v>0.245264623955432</v>
      </c>
      <c r="M5" s="8">
        <v>0.55873925501432697</v>
      </c>
      <c r="N5" s="8">
        <v>0.18693982074263801</v>
      </c>
      <c r="O5" s="8">
        <v>0.23401842664776801</v>
      </c>
      <c r="P5" s="8">
        <v>0.18589595375722501</v>
      </c>
      <c r="Q5" s="8">
        <v>0.76702508960573501</v>
      </c>
      <c r="R5" s="8">
        <v>0.72283464566929101</v>
      </c>
      <c r="S5" s="8">
        <v>0.73044859071059898</v>
      </c>
      <c r="T5" s="8">
        <v>0.15773034877667899</v>
      </c>
      <c r="U5" s="8">
        <v>0.124583610926049</v>
      </c>
      <c r="V5" s="8">
        <v>0.17102665350444199</v>
      </c>
      <c r="W5" s="8">
        <v>0.103732950466619</v>
      </c>
      <c r="X5" s="8">
        <v>8.5034965034964993E-2</v>
      </c>
      <c r="Y5" s="8">
        <v>0.50513347022587296</v>
      </c>
      <c r="Z5" s="8">
        <v>0.46685878962535998</v>
      </c>
      <c r="AA5" s="8">
        <v>0.44868637110016402</v>
      </c>
      <c r="AB5" s="8">
        <v>5.7201929703652697E-2</v>
      </c>
      <c r="AC5" s="8">
        <v>8.2102776137034802E-2</v>
      </c>
      <c r="AD5" s="8">
        <v>5.0301392641862397E-2</v>
      </c>
      <c r="AE5" s="8">
        <v>3.3605174353205897E-2</v>
      </c>
      <c r="AF5" s="8">
        <v>1.52341973624375E-2</v>
      </c>
      <c r="AG5" s="8">
        <v>0.81994348001614903</v>
      </c>
      <c r="AH5" s="8">
        <v>0.69061876247505005</v>
      </c>
      <c r="AI5" s="8">
        <v>0.70099403578528796</v>
      </c>
      <c r="AJ5" s="8"/>
      <c r="AK5" s="8"/>
      <c r="AL5" s="8"/>
      <c r="AM5" s="8"/>
      <c r="AN5" s="8"/>
      <c r="AO5" s="8"/>
      <c r="AP5" s="8"/>
      <c r="AQ5" s="8"/>
      <c r="AR5" s="10"/>
    </row>
    <row r="6" spans="1:44" ht="26">
      <c r="A6" s="112"/>
      <c r="B6" s="70" t="s">
        <v>4</v>
      </c>
      <c r="C6" s="8">
        <v>0.293399915725572</v>
      </c>
      <c r="D6" s="8">
        <v>0.59983901291474895</v>
      </c>
      <c r="E6" s="8">
        <v>0.27940867086031601</v>
      </c>
      <c r="F6" s="8">
        <v>0.29050030509619701</v>
      </c>
      <c r="G6" s="8">
        <v>0.280823375313276</v>
      </c>
      <c r="H6" s="8">
        <v>0.9397810332223</v>
      </c>
      <c r="I6" s="8">
        <v>0.75498674489212303</v>
      </c>
      <c r="J6" s="8">
        <v>0.23850206201543001</v>
      </c>
      <c r="K6" s="8">
        <v>0.86362451083689673</v>
      </c>
      <c r="L6" s="8">
        <v>4.3478260869565202E-2</v>
      </c>
      <c r="M6" s="8">
        <v>0.18181818181818199</v>
      </c>
      <c r="N6" s="8">
        <v>3.3333333333333298E-2</v>
      </c>
      <c r="O6" s="8">
        <v>4.5454545454545497E-2</v>
      </c>
      <c r="P6" s="8">
        <v>5.5555555555555601E-2</v>
      </c>
      <c r="Q6" s="8">
        <v>0.25</v>
      </c>
      <c r="R6" s="8">
        <v>0.11111111111111099</v>
      </c>
      <c r="S6" s="8">
        <v>0.133333333333333</v>
      </c>
      <c r="T6" s="8">
        <v>0</v>
      </c>
      <c r="U6" s="8">
        <v>0.42857142857142899</v>
      </c>
      <c r="V6" s="8">
        <v>0.05</v>
      </c>
      <c r="W6" s="8">
        <v>2.7777777777777801E-2</v>
      </c>
      <c r="X6" s="8">
        <v>3.8461538461538498E-2</v>
      </c>
      <c r="Y6" s="8">
        <v>0.66666666666666696</v>
      </c>
      <c r="Z6" s="8">
        <v>1</v>
      </c>
      <c r="AA6" s="8">
        <v>0.75</v>
      </c>
      <c r="AB6" s="8">
        <v>0.114285714285714</v>
      </c>
      <c r="AC6" s="8">
        <v>0.42857142857142899</v>
      </c>
      <c r="AD6" s="8">
        <v>0.05</v>
      </c>
      <c r="AE6" s="8">
        <v>0.11111111111111099</v>
      </c>
      <c r="AF6" s="8">
        <v>3.8461538461538498E-2</v>
      </c>
      <c r="AG6" s="8">
        <v>1</v>
      </c>
      <c r="AH6" s="8">
        <v>1</v>
      </c>
      <c r="AI6" s="8">
        <v>0.75</v>
      </c>
      <c r="AJ6" s="8">
        <v>0.1152</v>
      </c>
      <c r="AK6" s="8">
        <v>0.369747899159664</v>
      </c>
      <c r="AL6" s="8">
        <v>6.8866571018651401E-2</v>
      </c>
      <c r="AM6" s="8">
        <v>0.11764705882352899</v>
      </c>
      <c r="AN6" s="8">
        <v>3.3057851239669402E-2</v>
      </c>
      <c r="AO6" s="8">
        <v>0.74205607476635504</v>
      </c>
      <c r="AP6" s="8">
        <v>0.59811320754717001</v>
      </c>
      <c r="AQ6" s="8">
        <v>0.54898911353032698</v>
      </c>
      <c r="AR6" s="10"/>
    </row>
    <row r="7" spans="1:44" ht="26">
      <c r="A7" s="112"/>
      <c r="B7" s="70" t="s">
        <v>18</v>
      </c>
      <c r="C7" s="8">
        <v>0.30692526279925603</v>
      </c>
      <c r="D7" s="8">
        <v>0.30465439045524101</v>
      </c>
      <c r="E7" s="8">
        <v>0.26203239681509699</v>
      </c>
      <c r="F7" s="8">
        <v>0.24402048639328999</v>
      </c>
      <c r="G7" s="8">
        <v>0.155786708729379</v>
      </c>
      <c r="H7" s="9">
        <v>0.97424971064018295</v>
      </c>
      <c r="I7" s="9">
        <v>0.56974146649323898</v>
      </c>
      <c r="J7" s="9">
        <v>0.15462629795116101</v>
      </c>
      <c r="K7" s="8">
        <v>0.88007323172074348</v>
      </c>
      <c r="L7" s="8">
        <v>0.18581081081081099</v>
      </c>
      <c r="M7" s="8">
        <v>0.34523809523809501</v>
      </c>
      <c r="N7" s="8">
        <v>0.18681318681318701</v>
      </c>
      <c r="O7" s="8">
        <v>0.163333333333333</v>
      </c>
      <c r="P7" s="8">
        <v>0.159574468085106</v>
      </c>
      <c r="Q7" s="8">
        <v>0.63855421686747005</v>
      </c>
      <c r="R7" s="8">
        <v>0.52173913043478304</v>
      </c>
      <c r="S7" s="8">
        <v>0.64634146341463405</v>
      </c>
      <c r="T7" s="8">
        <v>2.96296296296296E-2</v>
      </c>
      <c r="U7" s="8">
        <v>3.5714285714285698E-2</v>
      </c>
      <c r="V7" s="8">
        <v>5.22875816993464E-2</v>
      </c>
      <c r="W7" s="8">
        <v>7.3529411764705899E-3</v>
      </c>
      <c r="X7" s="8">
        <v>3.7974683544303799E-2</v>
      </c>
      <c r="Y7" s="8">
        <v>0.42592592592592599</v>
      </c>
      <c r="Z7" s="8">
        <v>0.27906976744186002</v>
      </c>
      <c r="AA7" s="8">
        <v>0.35714285714285698</v>
      </c>
      <c r="AB7" s="8">
        <v>0.1</v>
      </c>
      <c r="AC7" s="8">
        <v>0.160714285714286</v>
      </c>
      <c r="AD7" s="8">
        <v>9.8039215686274495E-2</v>
      </c>
      <c r="AE7" s="8">
        <v>6.9852941176470604E-2</v>
      </c>
      <c r="AF7" s="8">
        <v>6.3291139240506306E-2</v>
      </c>
      <c r="AG7" s="8">
        <v>0.98148148148148195</v>
      </c>
      <c r="AH7" s="8">
        <v>0.93023255813953498</v>
      </c>
      <c r="AI7" s="8">
        <v>0.92857142857142905</v>
      </c>
      <c r="AJ7" s="8">
        <v>0.27972190034762501</v>
      </c>
      <c r="AK7" s="8">
        <v>0.27300150829562603</v>
      </c>
      <c r="AL7" s="8">
        <v>0.141068447412354</v>
      </c>
      <c r="AM7" s="8">
        <v>0.20719549198092799</v>
      </c>
      <c r="AN7" s="8">
        <v>0.149701830146</v>
      </c>
      <c r="AO7" s="8">
        <v>0.88244714926329304</v>
      </c>
      <c r="AP7" s="8">
        <v>0.41071994925467797</v>
      </c>
      <c r="AQ7" s="8">
        <v>0.77892918825561297</v>
      </c>
      <c r="AR7" s="10"/>
    </row>
    <row r="8" spans="1:44" ht="26">
      <c r="A8" s="112"/>
      <c r="B8" s="70" t="s">
        <v>2</v>
      </c>
      <c r="C8" s="8">
        <v>0.54512873308261001</v>
      </c>
      <c r="D8" s="8">
        <v>0.52827129620965896</v>
      </c>
      <c r="E8" s="8">
        <v>0.44816375364142103</v>
      </c>
      <c r="F8" s="8">
        <v>0.54478518270527998</v>
      </c>
      <c r="G8" s="8">
        <v>0.46399876244302801</v>
      </c>
      <c r="H8" s="8">
        <v>0.89420277126467695</v>
      </c>
      <c r="I8" s="8">
        <v>0.69316168639165499</v>
      </c>
      <c r="J8" s="8">
        <v>8.3363923025775194E-2</v>
      </c>
      <c r="K8" s="8">
        <v>0.77243731954015216</v>
      </c>
      <c r="L8" s="8">
        <v>0.161490683229814</v>
      </c>
      <c r="M8" s="8">
        <v>0.17241379310344801</v>
      </c>
      <c r="N8" s="8">
        <v>9.0163934426229497E-2</v>
      </c>
      <c r="O8" s="8">
        <v>2.4691358024691398E-2</v>
      </c>
      <c r="P8" s="8">
        <v>0.11764705882352899</v>
      </c>
      <c r="Q8" s="8">
        <v>0.42424242424242398</v>
      </c>
      <c r="R8" s="8">
        <v>0.220588235294118</v>
      </c>
      <c r="S8" s="8">
        <v>0.65625</v>
      </c>
      <c r="T8" s="8">
        <v>0.168421052631579</v>
      </c>
      <c r="U8" s="8">
        <v>0.15151515151515199</v>
      </c>
      <c r="V8" s="8">
        <v>0.13043478260869601</v>
      </c>
      <c r="W8" s="8">
        <v>4.2553191489361701E-2</v>
      </c>
      <c r="X8" s="8">
        <v>0.114754098360656</v>
      </c>
      <c r="Y8" s="8">
        <v>0.32653061224489799</v>
      </c>
      <c r="Z8" s="8">
        <v>0.27659574468085102</v>
      </c>
      <c r="AA8" s="8">
        <v>0.36734693877551</v>
      </c>
      <c r="AB8" s="8">
        <v>0.15862068965517201</v>
      </c>
      <c r="AC8" s="8">
        <v>0.102564102564103</v>
      </c>
      <c r="AD8" s="8">
        <v>0.12</v>
      </c>
      <c r="AE8" s="8">
        <v>4.13793103448276E-2</v>
      </c>
      <c r="AF8" s="8">
        <v>0.13095238095238099</v>
      </c>
      <c r="AG8" s="8">
        <v>0.46</v>
      </c>
      <c r="AH8" s="8">
        <v>0.34693877551020402</v>
      </c>
      <c r="AI8" s="8">
        <v>0.91836734693877597</v>
      </c>
      <c r="AJ8" s="8">
        <v>0.406228532173117</v>
      </c>
      <c r="AK8" s="8">
        <v>0.23409642367338299</v>
      </c>
      <c r="AL8" s="8">
        <v>9.4847656645409506E-2</v>
      </c>
      <c r="AM8" s="8">
        <v>4.2174854667730501E-2</v>
      </c>
      <c r="AN8" s="8">
        <v>0.14753544902093199</v>
      </c>
      <c r="AO8" s="8">
        <v>0.51768449394199001</v>
      </c>
      <c r="AP8" s="8">
        <v>0.20636907245167599</v>
      </c>
      <c r="AQ8" s="8">
        <v>9.5799640610961398E-2</v>
      </c>
      <c r="AR8" s="10"/>
    </row>
    <row r="9" spans="1:44" ht="26">
      <c r="A9" s="112"/>
      <c r="B9" s="70" t="s">
        <v>19</v>
      </c>
      <c r="C9" s="8">
        <v>0.336067111223954</v>
      </c>
      <c r="D9" s="8">
        <v>0.26482222578825299</v>
      </c>
      <c r="E9" s="8">
        <v>0.33871242506594401</v>
      </c>
      <c r="F9" s="8">
        <v>0.28576728427284998</v>
      </c>
      <c r="G9" s="8">
        <v>0.12326626459236199</v>
      </c>
      <c r="H9" s="8">
        <v>0.95478547271987402</v>
      </c>
      <c r="I9" s="8">
        <v>0.81601102169328499</v>
      </c>
      <c r="J9" s="8">
        <v>0.12981096658038899</v>
      </c>
      <c r="K9" s="8">
        <v>0.83995900003079604</v>
      </c>
      <c r="L9" s="8">
        <v>0.10671759155245999</v>
      </c>
      <c r="M9" s="8">
        <v>0.25563258232235703</v>
      </c>
      <c r="N9" s="8">
        <v>9.4451371571072307E-2</v>
      </c>
      <c r="O9" s="8">
        <v>0.104991394148021</v>
      </c>
      <c r="P9" s="8">
        <v>9.57903780068729E-2</v>
      </c>
      <c r="Q9" s="8">
        <v>0.42442965779467701</v>
      </c>
      <c r="R9" s="8">
        <v>0.41932413136601598</v>
      </c>
      <c r="S9" s="8">
        <v>0.41686517389233002</v>
      </c>
      <c r="T9" s="8">
        <v>0.100542138984722</v>
      </c>
      <c r="U9" s="8">
        <v>5.2919708029197099E-2</v>
      </c>
      <c r="V9" s="8">
        <v>0.13527851458885901</v>
      </c>
      <c r="W9" s="8">
        <v>5.7361376673040199E-2</v>
      </c>
      <c r="X9" s="8">
        <v>7.9071969696969696E-2</v>
      </c>
      <c r="Y9" s="8">
        <v>0.36013480982185803</v>
      </c>
      <c r="Z9" s="8">
        <v>0.316812439261419</v>
      </c>
      <c r="AA9" s="8">
        <v>0.33686746987951799</v>
      </c>
      <c r="AB9" s="8">
        <v>6.4791901012373504E-2</v>
      </c>
      <c r="AC9" s="8">
        <v>4.1666666666666699E-2</v>
      </c>
      <c r="AD9" s="8">
        <v>7.7114427860696499E-2</v>
      </c>
      <c r="AE9" s="8">
        <v>3.1558185404339301E-2</v>
      </c>
      <c r="AF9" s="8">
        <v>1.51253241140882E-2</v>
      </c>
      <c r="AG9" s="8">
        <v>0.50818094321463003</v>
      </c>
      <c r="AH9" s="8">
        <v>0.54659584741670697</v>
      </c>
      <c r="AI9" s="8">
        <v>0.52929875120076897</v>
      </c>
      <c r="AJ9" s="8"/>
      <c r="AK9" s="8"/>
      <c r="AL9" s="8"/>
      <c r="AM9" s="8"/>
      <c r="AN9" s="8"/>
      <c r="AO9" s="8"/>
      <c r="AP9" s="8"/>
      <c r="AQ9" s="8"/>
      <c r="AR9" s="10"/>
    </row>
    <row r="10" spans="1:44" ht="26">
      <c r="A10" s="112"/>
      <c r="B10" s="70" t="s">
        <v>20</v>
      </c>
      <c r="C10" s="8">
        <v>0.35291404522452502</v>
      </c>
      <c r="D10" s="8">
        <v>0.257001942157421</v>
      </c>
      <c r="E10" s="8">
        <v>0.325318161105769</v>
      </c>
      <c r="F10" s="8">
        <v>0.29298519855691901</v>
      </c>
      <c r="G10" s="8">
        <v>0.15202691183845199</v>
      </c>
      <c r="H10" s="8">
        <v>0.94332007700033405</v>
      </c>
      <c r="I10" s="8">
        <v>0.68192272240545504</v>
      </c>
      <c r="J10" s="8">
        <v>0.21189186237848701</v>
      </c>
      <c r="K10" s="8">
        <v>0.82533935235170597</v>
      </c>
      <c r="L10" s="8">
        <v>0.16033994334277599</v>
      </c>
      <c r="M10" s="8">
        <v>0.30581613508442801</v>
      </c>
      <c r="N10" s="8">
        <v>0.13523956723338501</v>
      </c>
      <c r="O10" s="8">
        <v>4.9678550555230898E-2</v>
      </c>
      <c r="P10" s="8">
        <v>0.122282608695652</v>
      </c>
      <c r="Q10" s="8">
        <v>0.489614243323442</v>
      </c>
      <c r="R10" s="8">
        <v>0.40695915279879002</v>
      </c>
      <c r="S10" s="8">
        <v>0.43527738264580401</v>
      </c>
      <c r="T10" s="8">
        <v>0.22971887550200801</v>
      </c>
      <c r="U10" s="8">
        <v>0.117381489841986</v>
      </c>
      <c r="V10" s="8">
        <v>0.206229860365199</v>
      </c>
      <c r="W10" s="8">
        <v>6.58227848101266E-2</v>
      </c>
      <c r="X10" s="8">
        <v>9.4629156010230198E-2</v>
      </c>
      <c r="Y10" s="8">
        <v>0.52759740259740295</v>
      </c>
      <c r="Z10" s="8">
        <v>0.42439862542955298</v>
      </c>
      <c r="AA10" s="8">
        <v>0.470491803278689</v>
      </c>
      <c r="AB10" s="8">
        <v>9.9062133645955494E-2</v>
      </c>
      <c r="AC10" s="8">
        <v>0.131687242798354</v>
      </c>
      <c r="AD10" s="8">
        <v>9.2295345104333903E-2</v>
      </c>
      <c r="AE10" s="8">
        <v>3.7477691850089201E-2</v>
      </c>
      <c r="AF10" s="8">
        <v>3.4259259259259302E-2</v>
      </c>
      <c r="AG10" s="8">
        <v>0.66</v>
      </c>
      <c r="AH10" s="8">
        <v>0.50511945392491497</v>
      </c>
      <c r="AI10" s="8">
        <v>0.52076677316293896</v>
      </c>
      <c r="AJ10" s="8"/>
      <c r="AK10" s="8"/>
      <c r="AL10" s="8"/>
      <c r="AM10" s="8"/>
      <c r="AN10" s="8"/>
      <c r="AO10" s="8"/>
      <c r="AP10" s="8"/>
      <c r="AQ10" s="8"/>
      <c r="AR10" s="10"/>
    </row>
    <row r="11" spans="1:44" ht="26">
      <c r="A11" s="112"/>
      <c r="B11" s="70" t="s">
        <v>21</v>
      </c>
      <c r="C11" s="8">
        <v>0.38073418763508399</v>
      </c>
      <c r="D11" s="8">
        <v>0.35731166772636502</v>
      </c>
      <c r="E11" s="8">
        <v>0.35736734843929702</v>
      </c>
      <c r="F11" s="8">
        <v>0.26878822726922302</v>
      </c>
      <c r="G11" s="8">
        <v>0.16060868934929901</v>
      </c>
      <c r="H11" s="8">
        <v>0.97207622914606995</v>
      </c>
      <c r="I11" s="8">
        <v>0.74422059772639004</v>
      </c>
      <c r="J11" s="8">
        <v>0.181016129552038</v>
      </c>
      <c r="K11" s="8">
        <v>0.84026374830035944</v>
      </c>
      <c r="L11" s="8">
        <v>0.19025050778605301</v>
      </c>
      <c r="M11" s="8">
        <v>0.38131313131313099</v>
      </c>
      <c r="N11" s="8">
        <v>0.18058252427184501</v>
      </c>
      <c r="O11" s="8">
        <v>4.3048694424841202E-2</v>
      </c>
      <c r="P11" s="8">
        <v>0.146990740740741</v>
      </c>
      <c r="Q11" s="8">
        <v>0.63016157989228005</v>
      </c>
      <c r="R11" s="8">
        <v>0.56648451730419003</v>
      </c>
      <c r="S11" s="8">
        <v>0.58906525573192203</v>
      </c>
      <c r="T11" s="8">
        <v>0.17375231053604401</v>
      </c>
      <c r="U11" s="8">
        <v>0.11854103343465</v>
      </c>
      <c r="V11" s="8">
        <v>0.20802919708029199</v>
      </c>
      <c r="W11" s="8">
        <v>4.4117647058823498E-2</v>
      </c>
      <c r="X11" s="8">
        <v>0.13242009132420099</v>
      </c>
      <c r="Y11" s="8">
        <v>0.548828125</v>
      </c>
      <c r="Z11" s="8">
        <v>0.47494989979959901</v>
      </c>
      <c r="AA11" s="8">
        <v>0.48336594911937403</v>
      </c>
      <c r="AB11" s="8">
        <v>0.12273361227336101</v>
      </c>
      <c r="AC11" s="8">
        <v>0.14406779661017</v>
      </c>
      <c r="AD11" s="8">
        <v>0.12919633774160699</v>
      </c>
      <c r="AE11" s="8">
        <v>3.3381712626995602E-2</v>
      </c>
      <c r="AF11" s="8">
        <v>4.12621359223301E-2</v>
      </c>
      <c r="AG11" s="8">
        <v>0.77210216110019703</v>
      </c>
      <c r="AH11" s="8">
        <v>0.60157790927021704</v>
      </c>
      <c r="AI11" s="8">
        <v>0.67946257197696702</v>
      </c>
      <c r="AJ11" s="8"/>
      <c r="AK11" s="8"/>
      <c r="AL11" s="8"/>
      <c r="AM11" s="8"/>
      <c r="AN11" s="8"/>
      <c r="AO11" s="8"/>
      <c r="AP11" s="8"/>
      <c r="AQ11" s="8"/>
      <c r="AR11" s="10"/>
    </row>
    <row r="12" spans="1:44" ht="26">
      <c r="A12" s="112"/>
      <c r="B12" s="70" t="s">
        <v>22</v>
      </c>
      <c r="C12" s="8">
        <v>0.27183730356445002</v>
      </c>
      <c r="D12" s="8">
        <v>0.27417323890731099</v>
      </c>
      <c r="E12" s="8">
        <v>0.26733485594242401</v>
      </c>
      <c r="F12" s="8">
        <v>0.243692424145771</v>
      </c>
      <c r="G12" s="8">
        <v>0.124341330338058</v>
      </c>
      <c r="H12" s="8">
        <v>0.96384649437831105</v>
      </c>
      <c r="I12" s="8">
        <v>0.74864113574276703</v>
      </c>
      <c r="J12" s="8">
        <v>0.108377738960932</v>
      </c>
      <c r="K12" s="8">
        <v>0.82688480742001713</v>
      </c>
      <c r="L12" s="8">
        <v>0.26159420289855101</v>
      </c>
      <c r="M12" s="8">
        <v>0.546130952380952</v>
      </c>
      <c r="N12" s="8">
        <v>0.24203821656051</v>
      </c>
      <c r="O12" s="8">
        <v>7.2338830584707706E-2</v>
      </c>
      <c r="P12" s="8">
        <v>0.22776280323450099</v>
      </c>
      <c r="Q12" s="8">
        <v>0.73710317460317498</v>
      </c>
      <c r="R12" s="8">
        <v>0.68222442899702096</v>
      </c>
      <c r="S12" s="8">
        <v>0.68321747765640495</v>
      </c>
      <c r="T12" s="8">
        <v>0.152014652014652</v>
      </c>
      <c r="U12" s="8">
        <v>0.127504553734062</v>
      </c>
      <c r="V12" s="8">
        <v>0.19743935309972999</v>
      </c>
      <c r="W12" s="8">
        <v>3.9884670831331098E-2</v>
      </c>
      <c r="X12" s="8">
        <v>0.102952913008779</v>
      </c>
      <c r="Y12" s="8">
        <v>0.533627342888644</v>
      </c>
      <c r="Z12" s="8">
        <v>0.45608108108108097</v>
      </c>
      <c r="AA12" s="8">
        <v>0.46400885935769698</v>
      </c>
      <c r="AB12" s="8">
        <v>0.112915129151292</v>
      </c>
      <c r="AC12" s="8">
        <v>0.12562814070351799</v>
      </c>
      <c r="AD12" s="8">
        <v>0.12405797101449299</v>
      </c>
      <c r="AE12" s="8">
        <v>3.05460099274532E-2</v>
      </c>
      <c r="AF12" s="8">
        <v>3.6168787675820498E-2</v>
      </c>
      <c r="AG12" s="8">
        <v>0.84381778741865499</v>
      </c>
      <c r="AH12" s="8">
        <v>0.67643865363735101</v>
      </c>
      <c r="AI12" s="8">
        <v>0.63743315508021403</v>
      </c>
      <c r="AJ12" s="8"/>
      <c r="AK12" s="8"/>
      <c r="AL12" s="8"/>
      <c r="AM12" s="8"/>
      <c r="AN12" s="8"/>
      <c r="AO12" s="8"/>
      <c r="AP12" s="8"/>
      <c r="AQ12" s="8"/>
      <c r="AR12" s="10"/>
    </row>
    <row r="13" spans="1:44" ht="26">
      <c r="A13" s="112"/>
      <c r="B13" s="70" t="s">
        <v>23</v>
      </c>
      <c r="C13" s="8">
        <v>0.33827885719683598</v>
      </c>
      <c r="D13" s="8">
        <v>0.34843122520261499</v>
      </c>
      <c r="E13" s="8">
        <v>0.32548727288053397</v>
      </c>
      <c r="F13" s="8">
        <v>0.29128821692913598</v>
      </c>
      <c r="G13" s="8">
        <v>0.20650712594757101</v>
      </c>
      <c r="H13" s="8">
        <v>0.97366052938241299</v>
      </c>
      <c r="I13" s="8">
        <v>0.70315428865451202</v>
      </c>
      <c r="J13" s="8">
        <v>0.109671061937648</v>
      </c>
      <c r="K13" s="8">
        <v>0.7526942929278293</v>
      </c>
      <c r="L13" s="8">
        <v>0.143426294820717</v>
      </c>
      <c r="M13" s="8">
        <v>0.35658914728682201</v>
      </c>
      <c r="N13" s="8">
        <v>0.15960912052117299</v>
      </c>
      <c r="O13" s="8">
        <v>0.14541832669322699</v>
      </c>
      <c r="P13" s="8">
        <v>0.15360501567398099</v>
      </c>
      <c r="Q13" s="8">
        <v>0.59090909090909105</v>
      </c>
      <c r="R13" s="8">
        <v>0.50393700787401596</v>
      </c>
      <c r="S13" s="8">
        <v>0.50714285714285701</v>
      </c>
      <c r="T13" s="8">
        <v>4.3290043290043302E-2</v>
      </c>
      <c r="U13" s="8">
        <v>7.4074074074074098E-2</v>
      </c>
      <c r="V13" s="8">
        <v>5.22388059701493E-2</v>
      </c>
      <c r="W13" s="8">
        <v>1.0845986984815601E-2</v>
      </c>
      <c r="X13" s="8">
        <v>2.18978102189781E-2</v>
      </c>
      <c r="Y13" s="8">
        <v>0.37931034482758602</v>
      </c>
      <c r="Z13" s="8">
        <v>0.341772151898734</v>
      </c>
      <c r="AA13" s="8">
        <v>0.23913043478260901</v>
      </c>
      <c r="AB13" s="8">
        <v>0.132034632034632</v>
      </c>
      <c r="AC13" s="8">
        <v>0.24691358024691401</v>
      </c>
      <c r="AD13" s="8">
        <v>0.115671641791045</v>
      </c>
      <c r="AE13" s="8">
        <v>0.106290672451193</v>
      </c>
      <c r="AF13" s="8">
        <v>9.8540145985401506E-2</v>
      </c>
      <c r="AG13" s="8">
        <v>0.96551724137931005</v>
      </c>
      <c r="AH13" s="8">
        <v>0.810126582278481</v>
      </c>
      <c r="AI13" s="8">
        <v>0.85869565217391297</v>
      </c>
      <c r="AJ13" s="8">
        <v>0.42204454597372898</v>
      </c>
      <c r="AK13" s="8">
        <v>0.46708746618575298</v>
      </c>
      <c r="AL13" s="8">
        <v>0.28188706476637199</v>
      </c>
      <c r="AM13" s="8">
        <v>0.34201127819548899</v>
      </c>
      <c r="AN13" s="8">
        <v>0.27120645542216099</v>
      </c>
      <c r="AO13" s="8">
        <v>0.91591940078067302</v>
      </c>
      <c r="AP13" s="8">
        <v>0.58234900824604396</v>
      </c>
      <c r="AQ13" s="8">
        <v>0.69859985261606505</v>
      </c>
      <c r="AR13" s="10"/>
    </row>
    <row r="14" spans="1:44" ht="26">
      <c r="A14" s="112"/>
      <c r="B14" s="70" t="s">
        <v>24</v>
      </c>
      <c r="C14" s="8">
        <v>0.32788136480687402</v>
      </c>
      <c r="D14" s="8">
        <v>0.37536596415100998</v>
      </c>
      <c r="E14" s="8">
        <v>0.31633286681253803</v>
      </c>
      <c r="F14" s="8">
        <v>0.32746003800698598</v>
      </c>
      <c r="G14" s="8">
        <v>0.24980059233101801</v>
      </c>
      <c r="H14" s="8">
        <v>0.92287810778378498</v>
      </c>
      <c r="I14" s="8">
        <v>0.78689904043515602</v>
      </c>
      <c r="J14" s="8">
        <v>6.9003678877245206E-2</v>
      </c>
      <c r="K14" s="8">
        <v>0.88345402098991566</v>
      </c>
      <c r="L14" s="8">
        <v>0.23529411764705899</v>
      </c>
      <c r="M14" s="8">
        <v>0.38235294117647101</v>
      </c>
      <c r="N14" s="8">
        <v>0.16800000000000001</v>
      </c>
      <c r="O14" s="8">
        <v>0.241545893719807</v>
      </c>
      <c r="P14" s="8">
        <v>0.238805970149254</v>
      </c>
      <c r="Q14" s="8">
        <v>0.58108108108108103</v>
      </c>
      <c r="R14" s="8">
        <v>0.57142857142857095</v>
      </c>
      <c r="S14" s="8">
        <v>0.60563380281690105</v>
      </c>
      <c r="T14" s="8">
        <v>7.18232044198895E-2</v>
      </c>
      <c r="U14" s="8">
        <v>0.13953488372093001</v>
      </c>
      <c r="V14" s="8">
        <v>8.1818181818181804E-2</v>
      </c>
      <c r="W14" s="8">
        <v>6.0109289617486301E-2</v>
      </c>
      <c r="X14" s="8">
        <v>6.3063063063063099E-2</v>
      </c>
      <c r="Y14" s="8">
        <v>0.47058823529411797</v>
      </c>
      <c r="Z14" s="8">
        <v>0.35416666666666702</v>
      </c>
      <c r="AA14" s="8">
        <v>0.41509433962264197</v>
      </c>
      <c r="AB14" s="8">
        <v>0.187845303867403</v>
      </c>
      <c r="AC14" s="8">
        <v>0.30952380952380998</v>
      </c>
      <c r="AD14" s="8">
        <v>0.13636363636363599</v>
      </c>
      <c r="AE14" s="8">
        <v>0.13186813186813201</v>
      </c>
      <c r="AF14" s="8">
        <v>0.135135135135135</v>
      </c>
      <c r="AG14" s="8">
        <v>0.94117647058823495</v>
      </c>
      <c r="AH14" s="8">
        <v>0.8125</v>
      </c>
      <c r="AI14" s="8">
        <v>0.84905660377358505</v>
      </c>
      <c r="AJ14" s="8">
        <v>0.41381074168797999</v>
      </c>
      <c r="AK14" s="8">
        <v>0.51512993948024199</v>
      </c>
      <c r="AL14" s="8">
        <v>0.244256151213948</v>
      </c>
      <c r="AM14" s="8">
        <v>0.40380370181694702</v>
      </c>
      <c r="AN14" s="8">
        <v>0.25300592718035603</v>
      </c>
      <c r="AO14" s="8">
        <v>0.86214953271028005</v>
      </c>
      <c r="AP14" s="8">
        <v>0.688897031879809</v>
      </c>
      <c r="AQ14" s="8">
        <v>0.82495977114249996</v>
      </c>
      <c r="AR14" s="10"/>
    </row>
    <row r="15" spans="1:44" ht="26">
      <c r="A15" s="112"/>
      <c r="B15" s="71" t="s">
        <v>3</v>
      </c>
      <c r="C15" s="8">
        <v>0.42257653786780103</v>
      </c>
      <c r="D15" s="8">
        <v>0.57122429785222695</v>
      </c>
      <c r="E15" s="8">
        <v>0.43379121921185598</v>
      </c>
      <c r="F15" s="8">
        <v>0.32419880698579501</v>
      </c>
      <c r="G15" s="8">
        <v>0.31339313417687398</v>
      </c>
      <c r="H15" s="8">
        <v>0.96571000531719398</v>
      </c>
      <c r="I15" s="8">
        <v>0.80287501443424503</v>
      </c>
      <c r="J15" s="8">
        <v>0.26289649108084201</v>
      </c>
      <c r="K15" s="8">
        <v>0.9288239230519808</v>
      </c>
      <c r="L15" s="8">
        <v>9.6774193548387094E-2</v>
      </c>
      <c r="M15" s="8">
        <v>0.33333333333333298</v>
      </c>
      <c r="N15" s="8">
        <v>0.160714285714286</v>
      </c>
      <c r="O15" s="8">
        <v>0.122222222222222</v>
      </c>
      <c r="P15" s="8">
        <v>0.13114754098360701</v>
      </c>
      <c r="Q15" s="8">
        <v>0.565217391304348</v>
      </c>
      <c r="R15" s="8">
        <v>0.57142857142857095</v>
      </c>
      <c r="S15" s="8">
        <v>0.75</v>
      </c>
      <c r="T15" s="8">
        <v>4.6511627906976702E-2</v>
      </c>
      <c r="U15" s="8">
        <v>0.31818181818181801</v>
      </c>
      <c r="V15" s="8">
        <v>4.08163265306122E-2</v>
      </c>
      <c r="W15" s="8">
        <v>2.3809523809523801E-2</v>
      </c>
      <c r="X15" s="8">
        <v>7.4074074074074098E-2</v>
      </c>
      <c r="Y15" s="8">
        <v>0.6875</v>
      </c>
      <c r="Z15" s="8">
        <v>0.5</v>
      </c>
      <c r="AA15" s="8">
        <v>0.375</v>
      </c>
      <c r="AB15" s="8">
        <v>0.15116279069767399</v>
      </c>
      <c r="AC15" s="8">
        <v>0.45454545454545497</v>
      </c>
      <c r="AD15" s="8">
        <v>0.26530612244898</v>
      </c>
      <c r="AE15" s="8">
        <v>0.15476190476190499</v>
      </c>
      <c r="AF15" s="8">
        <v>0.203703703703704</v>
      </c>
      <c r="AG15" s="8">
        <v>1</v>
      </c>
      <c r="AH15" s="8">
        <v>1</v>
      </c>
      <c r="AI15" s="8">
        <v>0.9375</v>
      </c>
      <c r="AJ15" s="8">
        <v>0.181134259259259</v>
      </c>
      <c r="AK15" s="8">
        <v>0.44055944055944102</v>
      </c>
      <c r="AL15" s="8">
        <v>0.11880660628662799</v>
      </c>
      <c r="AM15" s="8">
        <v>0.170537897310513</v>
      </c>
      <c r="AN15" s="8">
        <v>0.212317666126418</v>
      </c>
      <c r="AO15" s="8">
        <v>0.76716417910447798</v>
      </c>
      <c r="AP15" s="8">
        <v>0.600213219616205</v>
      </c>
      <c r="AQ15" s="8">
        <v>0.72916666666666696</v>
      </c>
      <c r="AR15" s="10"/>
    </row>
    <row r="16" spans="1:44" ht="26">
      <c r="A16" s="112"/>
      <c r="B16" s="72" t="s">
        <v>25</v>
      </c>
      <c r="C16" s="8">
        <v>0.34080332335119601</v>
      </c>
      <c r="D16" s="8">
        <v>0.38581103004328399</v>
      </c>
      <c r="E16" s="8">
        <v>0.34220194901596201</v>
      </c>
      <c r="F16" s="8">
        <v>0.32103685742379001</v>
      </c>
      <c r="G16" s="8">
        <v>0.17604748519805699</v>
      </c>
      <c r="H16" s="8">
        <v>0.94303305309447505</v>
      </c>
      <c r="I16" s="8">
        <v>0.65980706555938196</v>
      </c>
      <c r="J16" s="8">
        <v>8.0246898888907098E-2</v>
      </c>
      <c r="K16" s="8">
        <v>0.95577620664456875</v>
      </c>
      <c r="L16" s="8">
        <v>0.20304568527918801</v>
      </c>
      <c r="M16" s="8">
        <v>0.52657004830917897</v>
      </c>
      <c r="N16" s="8">
        <v>0.20497803806734999</v>
      </c>
      <c r="O16" s="8">
        <v>0.19559695173581701</v>
      </c>
      <c r="P16" s="8">
        <v>0.20820189274448</v>
      </c>
      <c r="Q16" s="8">
        <v>0.82352941176470595</v>
      </c>
      <c r="R16" s="8">
        <v>0.74261603375527396</v>
      </c>
      <c r="S16" s="8">
        <v>0.78378378378378399</v>
      </c>
      <c r="T16" s="8">
        <v>2.8497409326424899E-2</v>
      </c>
      <c r="U16" s="8">
        <v>4.9450549450549497E-2</v>
      </c>
      <c r="V16" s="8">
        <v>2.82738095238095E-2</v>
      </c>
      <c r="W16" s="8">
        <v>1.6435986159169601E-2</v>
      </c>
      <c r="X16" s="8">
        <v>1.1235955056179799E-2</v>
      </c>
      <c r="Y16" s="8">
        <v>0.225663716814159</v>
      </c>
      <c r="Z16" s="8">
        <v>0.16587677725118499</v>
      </c>
      <c r="AA16" s="8">
        <v>0.19230769230769201</v>
      </c>
      <c r="AB16" s="8">
        <v>9.9309153713298806E-2</v>
      </c>
      <c r="AC16" s="8">
        <v>0.24175824175824201</v>
      </c>
      <c r="AD16" s="8">
        <v>9.6726190476190493E-2</v>
      </c>
      <c r="AE16" s="8">
        <v>8.3044982698961906E-2</v>
      </c>
      <c r="AF16" s="8">
        <v>6.0995184590690199E-2</v>
      </c>
      <c r="AG16" s="8">
        <v>0.93805309734513298</v>
      </c>
      <c r="AH16" s="8">
        <v>0.75829383886255897</v>
      </c>
      <c r="AI16" s="8">
        <v>0.83333333333333304</v>
      </c>
      <c r="AJ16" s="8"/>
      <c r="AK16" s="8"/>
      <c r="AL16" s="8"/>
      <c r="AM16" s="8"/>
      <c r="AN16" s="8"/>
      <c r="AO16" s="8"/>
      <c r="AP16" s="8"/>
      <c r="AQ16" s="8"/>
      <c r="AR16" s="10"/>
    </row>
    <row r="17" spans="1:44" ht="26">
      <c r="A17" s="112"/>
      <c r="B17" s="73" t="s">
        <v>5</v>
      </c>
      <c r="C17" s="8">
        <v>0.41855112008265899</v>
      </c>
      <c r="D17" s="8">
        <v>0.741134059433183</v>
      </c>
      <c r="E17" s="8">
        <v>0.34956682761021401</v>
      </c>
      <c r="F17" s="8">
        <v>0.41348511047507502</v>
      </c>
      <c r="G17" s="8">
        <v>0.389222991945326</v>
      </c>
      <c r="H17" s="8">
        <v>0.92225999209861198</v>
      </c>
      <c r="I17" s="8">
        <v>0.70769229875902795</v>
      </c>
      <c r="J17" s="8">
        <v>0.37617018926669799</v>
      </c>
      <c r="K17" s="8">
        <v>0.80789874202425083</v>
      </c>
      <c r="L17" s="8">
        <v>9.5238095238095205E-2</v>
      </c>
      <c r="M17" s="8">
        <v>0.33333333333333298</v>
      </c>
      <c r="N17" s="8">
        <v>0.133333333333333</v>
      </c>
      <c r="O17" s="8">
        <v>9.0909090909090898E-2</v>
      </c>
      <c r="P17" s="8">
        <v>0.2</v>
      </c>
      <c r="Q17" s="8">
        <v>0.75</v>
      </c>
      <c r="R17" s="8">
        <v>0.66666666666666696</v>
      </c>
      <c r="S17" s="8">
        <v>0.6</v>
      </c>
      <c r="T17" s="8">
        <v>0.105263157894737</v>
      </c>
      <c r="U17" s="8">
        <v>0.2</v>
      </c>
      <c r="V17" s="8">
        <v>0</v>
      </c>
      <c r="W17" s="8">
        <v>0.05</v>
      </c>
      <c r="X17" s="8">
        <v>0.16666666666666699</v>
      </c>
      <c r="Y17" s="8">
        <v>1</v>
      </c>
      <c r="Z17" s="8">
        <v>1</v>
      </c>
      <c r="AA17" s="8">
        <v>0.66666666666666696</v>
      </c>
      <c r="AB17" s="8">
        <v>0.157894736842105</v>
      </c>
      <c r="AC17" s="8">
        <v>0.4</v>
      </c>
      <c r="AD17" s="8">
        <v>9.0909090909090898E-2</v>
      </c>
      <c r="AE17" s="8">
        <v>0.15</v>
      </c>
      <c r="AF17" s="8">
        <v>0.25</v>
      </c>
      <c r="AG17" s="8">
        <v>1</v>
      </c>
      <c r="AH17" s="8">
        <v>1</v>
      </c>
      <c r="AI17" s="8">
        <v>1</v>
      </c>
      <c r="AJ17" s="8">
        <v>0.17229729729729701</v>
      </c>
      <c r="AK17" s="8">
        <v>0.37536656891495601</v>
      </c>
      <c r="AL17" s="8">
        <v>5.5072463768115899E-2</v>
      </c>
      <c r="AM17" s="8">
        <v>0.17333333333333301</v>
      </c>
      <c r="AN17" s="8">
        <v>0.106442577030812</v>
      </c>
      <c r="AO17" s="8">
        <v>0.57950530035335701</v>
      </c>
      <c r="AP17" s="8">
        <v>0.441717791411043</v>
      </c>
      <c r="AQ17" s="8">
        <v>0.452261306532663</v>
      </c>
      <c r="AR17" s="10"/>
    </row>
    <row r="18" spans="1:44" ht="26">
      <c r="A18" s="112"/>
      <c r="B18" s="73" t="s">
        <v>26</v>
      </c>
      <c r="C18" s="8">
        <v>0.25592187908101799</v>
      </c>
      <c r="D18" s="8">
        <v>0.33162719003115798</v>
      </c>
      <c r="E18" s="8">
        <v>0.23660585741863599</v>
      </c>
      <c r="F18" s="8">
        <v>0.20411612970239601</v>
      </c>
      <c r="G18" s="8">
        <v>0.136026698796997</v>
      </c>
      <c r="H18" s="8">
        <v>0.98964436414258505</v>
      </c>
      <c r="I18" s="8">
        <v>0.85457585023075999</v>
      </c>
      <c r="J18" s="8">
        <v>0.22493081424393899</v>
      </c>
      <c r="K18" s="8">
        <v>0.91677147784315183</v>
      </c>
      <c r="L18" s="8">
        <v>0.14687838325514299</v>
      </c>
      <c r="M18" s="8">
        <v>0.28571428571428598</v>
      </c>
      <c r="N18" s="8">
        <v>0.13043478260869601</v>
      </c>
      <c r="O18" s="8">
        <v>5.9537353052711399E-2</v>
      </c>
      <c r="P18" s="8">
        <v>0.11195928753180701</v>
      </c>
      <c r="Q18" s="8">
        <v>0.48092744951383698</v>
      </c>
      <c r="R18" s="8">
        <v>0.43497428361498902</v>
      </c>
      <c r="S18" s="8">
        <v>0.429206819866568</v>
      </c>
      <c r="T18" s="8">
        <v>0.168329177057357</v>
      </c>
      <c r="U18" s="8">
        <v>9.1836734693877597E-2</v>
      </c>
      <c r="V18" s="8">
        <v>0.112469437652812</v>
      </c>
      <c r="W18" s="8">
        <v>6.3380281690140802E-2</v>
      </c>
      <c r="X18" s="8">
        <v>8.1424936386768496E-2</v>
      </c>
      <c r="Y18" s="8">
        <v>0.51084337349397602</v>
      </c>
      <c r="Z18" s="8">
        <v>0.46746987951807201</v>
      </c>
      <c r="AA18" s="8">
        <v>0.457302474062251</v>
      </c>
      <c r="AB18" s="8">
        <v>9.1447611995557204E-2</v>
      </c>
      <c r="AC18" s="8">
        <v>9.2207792207792197E-2</v>
      </c>
      <c r="AD18" s="8">
        <v>9.1633466135458197E-2</v>
      </c>
      <c r="AE18" s="8">
        <v>2.1900664841611302E-2</v>
      </c>
      <c r="AF18" s="8">
        <v>3.9150630391506298E-2</v>
      </c>
      <c r="AG18" s="8">
        <v>0.60016025641025605</v>
      </c>
      <c r="AH18" s="8">
        <v>0.53090332805071305</v>
      </c>
      <c r="AI18" s="8">
        <v>0.484076433121019</v>
      </c>
      <c r="AJ18" s="8"/>
      <c r="AK18" s="8"/>
      <c r="AL18" s="8"/>
      <c r="AM18" s="8"/>
      <c r="AN18" s="8"/>
      <c r="AO18" s="8"/>
      <c r="AP18" s="8"/>
      <c r="AQ18" s="8"/>
      <c r="AR18" s="10"/>
    </row>
    <row r="19" spans="1:44" ht="26">
      <c r="A19" s="112"/>
      <c r="B19" s="73" t="s">
        <v>1</v>
      </c>
      <c r="C19" s="8">
        <v>0.50767231919187505</v>
      </c>
      <c r="D19" s="8">
        <v>0.39319063040666302</v>
      </c>
      <c r="E19" s="8">
        <v>0.40460511072918698</v>
      </c>
      <c r="F19" s="8">
        <v>0.45624827912367899</v>
      </c>
      <c r="G19" s="8">
        <v>0.34754531573495101</v>
      </c>
      <c r="H19" s="8">
        <v>0.956843343432636</v>
      </c>
      <c r="I19" s="8">
        <v>0.65091957781813203</v>
      </c>
      <c r="J19" s="8">
        <v>0.18371429377505499</v>
      </c>
      <c r="K19" s="8">
        <v>0.78601669242994565</v>
      </c>
      <c r="L19" s="8">
        <v>0.14583333333333301</v>
      </c>
      <c r="M19" s="8">
        <v>0.17073170731707299</v>
      </c>
      <c r="N19" s="8">
        <v>0.21875</v>
      </c>
      <c r="O19" s="8">
        <v>3.9215686274509803E-2</v>
      </c>
      <c r="P19" s="8">
        <v>0.171875</v>
      </c>
      <c r="Q19" s="8">
        <v>0.64285714285714302</v>
      </c>
      <c r="R19" s="8">
        <v>0.41025641025641002</v>
      </c>
      <c r="S19" s="8">
        <v>0.39534883720930197</v>
      </c>
      <c r="T19" s="8">
        <v>0.119047619047619</v>
      </c>
      <c r="U19" s="8">
        <v>0</v>
      </c>
      <c r="V19" s="8">
        <v>0.134615384615385</v>
      </c>
      <c r="W19" s="8">
        <v>0</v>
      </c>
      <c r="X19" s="8">
        <v>0.11764705882352899</v>
      </c>
      <c r="Y19" s="8">
        <v>0.42857142857142899</v>
      </c>
      <c r="Z19" s="8">
        <v>0.2</v>
      </c>
      <c r="AA19" s="8">
        <v>0.41379310344827602</v>
      </c>
      <c r="AB19" s="8">
        <v>0.26190476190476197</v>
      </c>
      <c r="AC19" s="8">
        <v>0.37037037037037002</v>
      </c>
      <c r="AD19" s="8">
        <v>0.17307692307692299</v>
      </c>
      <c r="AE19" s="8">
        <v>4.5977011494252901E-2</v>
      </c>
      <c r="AF19" s="8">
        <v>0.11764705882352899</v>
      </c>
      <c r="AG19" s="8">
        <v>1</v>
      </c>
      <c r="AH19" s="8">
        <v>0.72</v>
      </c>
      <c r="AI19" s="8">
        <v>0.86206896551724099</v>
      </c>
      <c r="AJ19" s="8">
        <v>0.40931076178960102</v>
      </c>
      <c r="AK19" s="8">
        <v>0.40909090909090901</v>
      </c>
      <c r="AL19" s="8">
        <v>0.28282828282828298</v>
      </c>
      <c r="AM19" s="8">
        <v>0.13807285546416001</v>
      </c>
      <c r="AN19" s="8">
        <v>0.32359550561797801</v>
      </c>
      <c r="AO19" s="8">
        <v>0.83260869565217399</v>
      </c>
      <c r="AP19" s="8">
        <v>0.50747330960854098</v>
      </c>
      <c r="AQ19" s="8">
        <v>0.67181705809641501</v>
      </c>
      <c r="AR19" s="10"/>
    </row>
    <row r="20" spans="1:44" ht="26">
      <c r="A20" s="112"/>
      <c r="B20" s="73" t="s">
        <v>27</v>
      </c>
      <c r="C20" s="8">
        <v>0.22612094627545801</v>
      </c>
      <c r="D20" s="8">
        <v>0.30098069457307902</v>
      </c>
      <c r="E20" s="8">
        <v>0.25579536192170199</v>
      </c>
      <c r="F20" s="8">
        <v>0.20059980138706701</v>
      </c>
      <c r="G20" s="8">
        <v>0.16642369405717999</v>
      </c>
      <c r="H20" s="8">
        <v>0.96584775873390105</v>
      </c>
      <c r="I20" s="8">
        <v>0.70866934977493301</v>
      </c>
      <c r="J20" s="8">
        <v>0.12304117396146599</v>
      </c>
      <c r="K20" s="8">
        <v>0.80252443504713955</v>
      </c>
      <c r="L20" s="8">
        <v>0.115530303030303</v>
      </c>
      <c r="M20" s="8">
        <v>0.32231404958677701</v>
      </c>
      <c r="N20" s="8">
        <v>0.100649350649351</v>
      </c>
      <c r="O20" s="8">
        <v>0.10467289719626199</v>
      </c>
      <c r="P20" s="8">
        <v>0.10410094637224</v>
      </c>
      <c r="Q20" s="8">
        <v>0.55660377358490598</v>
      </c>
      <c r="R20" s="8">
        <v>0.43396226415094302</v>
      </c>
      <c r="S20" s="8">
        <v>0.53</v>
      </c>
      <c r="T20" s="8">
        <v>2.2448979591836699E-2</v>
      </c>
      <c r="U20" s="8">
        <v>0.05</v>
      </c>
      <c r="V20" s="8">
        <v>7.4074074074074103E-3</v>
      </c>
      <c r="W20" s="8">
        <v>1.4141414141414101E-2</v>
      </c>
      <c r="X20" s="8">
        <v>1.7793594306049799E-2</v>
      </c>
      <c r="Y20" s="8">
        <v>0.33846153846153898</v>
      </c>
      <c r="Z20" s="8">
        <v>0.246153846153846</v>
      </c>
      <c r="AA20" s="8">
        <v>0.17910447761194001</v>
      </c>
      <c r="AB20" s="8">
        <v>7.3469387755102103E-2</v>
      </c>
      <c r="AC20" s="8">
        <v>0.23749999999999999</v>
      </c>
      <c r="AD20" s="8">
        <v>7.4074074074074098E-2</v>
      </c>
      <c r="AE20" s="8">
        <v>6.2626262626262599E-2</v>
      </c>
      <c r="AF20" s="8">
        <v>6.0498220640569401E-2</v>
      </c>
      <c r="AG20" s="8">
        <v>0.96923076923076901</v>
      </c>
      <c r="AH20" s="8">
        <v>0.83076923076923104</v>
      </c>
      <c r="AI20" s="8">
        <v>0.76119402985074602</v>
      </c>
      <c r="AJ20" s="8">
        <v>0.18143699002719901</v>
      </c>
      <c r="AK20" s="8">
        <v>0.309549165779198</v>
      </c>
      <c r="AL20" s="8">
        <v>0.180824994894834</v>
      </c>
      <c r="AM20" s="8">
        <v>0.15688903788132799</v>
      </c>
      <c r="AN20" s="8">
        <v>0.166486369536997</v>
      </c>
      <c r="AO20" s="8">
        <v>0.93131365891877804</v>
      </c>
      <c r="AP20" s="8">
        <v>0.68829787234042605</v>
      </c>
      <c r="AQ20" s="8">
        <v>0.57187532575836597</v>
      </c>
      <c r="AR20" s="10"/>
    </row>
    <row r="21" spans="1:44" ht="26">
      <c r="A21" s="112"/>
      <c r="B21" s="73" t="s">
        <v>28</v>
      </c>
      <c r="C21" s="8">
        <v>0.26066670168678102</v>
      </c>
      <c r="D21" s="8">
        <v>0.16846175806903599</v>
      </c>
      <c r="E21" s="8">
        <v>0.24862040189905499</v>
      </c>
      <c r="F21" s="8">
        <v>0.16999308072510499</v>
      </c>
      <c r="G21" s="8">
        <v>7.65262199730882E-2</v>
      </c>
      <c r="H21" s="23">
        <v>0.96661905359338496</v>
      </c>
      <c r="I21" s="23">
        <v>0.808595963701918</v>
      </c>
      <c r="J21" s="23">
        <v>0.28301904313574799</v>
      </c>
      <c r="K21" s="8">
        <v>0.79033292692595691</v>
      </c>
      <c r="L21" s="8">
        <v>0.10297429974011001</v>
      </c>
      <c r="M21" s="8">
        <v>0.234520780322307</v>
      </c>
      <c r="N21" s="8">
        <v>8.9065728058765004E-2</v>
      </c>
      <c r="O21" s="8">
        <v>3.2596407486496698E-2</v>
      </c>
      <c r="P21" s="8">
        <v>6.8650590046177504E-2</v>
      </c>
      <c r="Q21" s="8">
        <v>0.41743641655067698</v>
      </c>
      <c r="R21" s="8">
        <v>0.34875174249144603</v>
      </c>
      <c r="S21" s="8">
        <v>0.34273536417199402</v>
      </c>
      <c r="T21" s="8">
        <v>0.23522775349034</v>
      </c>
      <c r="U21" s="8">
        <v>8.7909552376557495E-2</v>
      </c>
      <c r="V21" s="8">
        <v>0.25250236071765803</v>
      </c>
      <c r="W21" s="8">
        <v>6.0499883204858697E-2</v>
      </c>
      <c r="X21" s="8">
        <v>0.100868232890705</v>
      </c>
      <c r="Y21" s="8">
        <v>0.58496080775873505</v>
      </c>
      <c r="Z21" s="8">
        <v>0.54202586206896597</v>
      </c>
      <c r="AA21" s="8">
        <v>0.49116279069767399</v>
      </c>
      <c r="AB21" s="8">
        <v>5.21985979954811E-2</v>
      </c>
      <c r="AC21" s="8">
        <v>2.6755852842809399E-2</v>
      </c>
      <c r="AD21" s="8">
        <v>5.5139550714772001E-2</v>
      </c>
      <c r="AE21" s="8">
        <v>7.0890840652446697E-3</v>
      </c>
      <c r="AF21" s="8">
        <v>5.3629953322077697E-3</v>
      </c>
      <c r="AG21" s="8">
        <v>0.475275429157059</v>
      </c>
      <c r="AH21" s="8">
        <v>0.39948717948717999</v>
      </c>
      <c r="AI21" s="8">
        <v>0.36448953709575099</v>
      </c>
      <c r="AJ21" s="8"/>
      <c r="AK21" s="8"/>
      <c r="AL21" s="8"/>
      <c r="AM21" s="8"/>
      <c r="AN21" s="8"/>
      <c r="AO21" s="8"/>
      <c r="AP21" s="8"/>
      <c r="AQ21" s="8"/>
      <c r="AR21" s="10"/>
    </row>
    <row r="22" spans="1:44" ht="26">
      <c r="A22" s="109">
        <v>2017</v>
      </c>
      <c r="B22" s="73" t="s">
        <v>29</v>
      </c>
      <c r="C22" s="8">
        <v>0.24688782984157201</v>
      </c>
      <c r="D22" s="8">
        <v>0.28252955251443201</v>
      </c>
      <c r="E22" s="8">
        <v>0.25957530433065401</v>
      </c>
      <c r="F22" s="8">
        <v>0.23294388083819501</v>
      </c>
      <c r="G22" s="8">
        <v>0.14109064800570101</v>
      </c>
      <c r="H22" s="8">
        <v>0.94990899025405895</v>
      </c>
      <c r="I22" s="8">
        <v>0.81160884258215404</v>
      </c>
      <c r="J22" s="8">
        <v>6.7141347983114497E-2</v>
      </c>
      <c r="K22" s="8">
        <v>0.83586420784718052</v>
      </c>
      <c r="L22" s="8">
        <v>0.19541673206717899</v>
      </c>
      <c r="M22" s="8">
        <v>0.697791164658635</v>
      </c>
      <c r="N22" s="8">
        <v>0.18898281974365999</v>
      </c>
      <c r="O22" s="8">
        <v>0.191032522892327</v>
      </c>
      <c r="P22" s="8">
        <v>0.19722138326789501</v>
      </c>
      <c r="Q22" s="8">
        <v>0.875</v>
      </c>
      <c r="R22" s="8">
        <v>0.83354037267080805</v>
      </c>
      <c r="S22" s="8">
        <v>0.83813611281422395</v>
      </c>
      <c r="T22" s="8">
        <v>7.86810886252617E-2</v>
      </c>
      <c r="U22" s="8">
        <v>0.109070034443169</v>
      </c>
      <c r="V22" s="8">
        <v>8.2574031890660607E-2</v>
      </c>
      <c r="W22" s="8">
        <v>6.7517278043593795E-2</v>
      </c>
      <c r="X22" s="8">
        <v>5.6500802568218302E-2</v>
      </c>
      <c r="Y22" s="8">
        <v>0.40105193951347801</v>
      </c>
      <c r="Z22" s="8">
        <v>0.33176943699731898</v>
      </c>
      <c r="AA22" s="8">
        <v>0.36142198815009902</v>
      </c>
      <c r="AB22" s="8">
        <v>3.3697199810156599E-2</v>
      </c>
      <c r="AC22" s="8">
        <v>8.7389380530973504E-2</v>
      </c>
      <c r="AD22" s="8">
        <v>3.1438302331674099E-2</v>
      </c>
      <c r="AE22" s="8">
        <v>2.61021804870285E-2</v>
      </c>
      <c r="AF22" s="8">
        <v>1.2937371361364299E-2</v>
      </c>
      <c r="AG22" s="8">
        <v>0.87809647979139505</v>
      </c>
      <c r="AH22" s="8">
        <v>0.80604865220249799</v>
      </c>
      <c r="AI22" s="8">
        <v>0.78805394990366096</v>
      </c>
      <c r="AJ22" s="8"/>
      <c r="AK22" s="8"/>
      <c r="AL22" s="8"/>
      <c r="AM22" s="8"/>
      <c r="AN22" s="8"/>
      <c r="AO22" s="8"/>
      <c r="AP22" s="8"/>
      <c r="AQ22" s="8"/>
      <c r="AR22" s="10"/>
    </row>
    <row r="23" spans="1:44" ht="26">
      <c r="A23" s="109"/>
      <c r="B23" s="73" t="s">
        <v>30</v>
      </c>
      <c r="C23" s="8">
        <v>0.22533307080589901</v>
      </c>
      <c r="D23" s="8">
        <v>0.22667318764805799</v>
      </c>
      <c r="E23" s="8">
        <v>0.23398416189152499</v>
      </c>
      <c r="F23" s="8">
        <v>0.194324606306818</v>
      </c>
      <c r="G23" s="8">
        <v>0.11881415502036199</v>
      </c>
      <c r="H23" s="8">
        <v>0.96849822826961895</v>
      </c>
      <c r="I23" s="8">
        <v>0.74993957571185499</v>
      </c>
      <c r="J23" s="8">
        <v>7.5299691115539705E-2</v>
      </c>
      <c r="K23" s="8">
        <v>0.86802574939526589</v>
      </c>
      <c r="L23" s="8">
        <v>0.21264267665766301</v>
      </c>
      <c r="M23" s="8">
        <v>0.54262295081967205</v>
      </c>
      <c r="N23" s="8">
        <v>0.16457922882071499</v>
      </c>
      <c r="O23" s="8">
        <v>0.195872152632283</v>
      </c>
      <c r="P23" s="8">
        <v>0.165458191916075</v>
      </c>
      <c r="Q23" s="8">
        <v>0.75947124557099999</v>
      </c>
      <c r="R23" s="8">
        <v>0.69028694597871498</v>
      </c>
      <c r="S23" s="8">
        <v>0.69107521186440701</v>
      </c>
      <c r="T23" s="8">
        <v>0.14124503311258299</v>
      </c>
      <c r="U23" s="8">
        <v>0.11335656213705</v>
      </c>
      <c r="V23" s="8">
        <v>0.18051782004155301</v>
      </c>
      <c r="W23" s="8">
        <v>7.9139475721712205E-2</v>
      </c>
      <c r="X23" s="8">
        <v>8.0402465554749794E-2</v>
      </c>
      <c r="Y23" s="8">
        <v>0.52916608659334496</v>
      </c>
      <c r="Z23" s="8">
        <v>0.48061686474250098</v>
      </c>
      <c r="AA23" s="8">
        <v>0.408952328159645</v>
      </c>
      <c r="AB23" s="8">
        <v>3.5708094990466302E-2</v>
      </c>
      <c r="AC23" s="8">
        <v>5.3076760414463901E-2</v>
      </c>
      <c r="AD23" s="8">
        <v>3.66187542778919E-2</v>
      </c>
      <c r="AE23" s="8">
        <v>1.71717619913919E-2</v>
      </c>
      <c r="AF23" s="8">
        <v>7.1390189606202496E-3</v>
      </c>
      <c r="AG23" s="8">
        <v>0.785978872273289</v>
      </c>
      <c r="AH23" s="8">
        <v>0.60005426672093298</v>
      </c>
      <c r="AI23" s="8">
        <v>0.546986992301566</v>
      </c>
      <c r="AJ23" s="8"/>
      <c r="AK23" s="8"/>
      <c r="AL23" s="8"/>
      <c r="AM23" s="8"/>
      <c r="AN23" s="8"/>
      <c r="AO23" s="8"/>
      <c r="AP23" s="8"/>
      <c r="AQ23" s="8"/>
      <c r="AR23" s="10"/>
    </row>
    <row r="24" spans="1:44" ht="26">
      <c r="A24" s="109"/>
      <c r="B24" s="73" t="s">
        <v>6</v>
      </c>
      <c r="C24" s="8">
        <v>0.35645292132790801</v>
      </c>
      <c r="D24" s="8">
        <v>0.43972653177225601</v>
      </c>
      <c r="E24" s="8">
        <v>0.39352720015633602</v>
      </c>
      <c r="F24" s="8">
        <v>0.32570924902106502</v>
      </c>
      <c r="G24" s="8">
        <v>0.22186733669126199</v>
      </c>
      <c r="H24" s="8">
        <v>0.96073505560538497</v>
      </c>
      <c r="I24" s="8">
        <v>0.75310542524005897</v>
      </c>
      <c r="J24" s="8">
        <v>0.18058166690413199</v>
      </c>
      <c r="K24" s="8">
        <v>0.77777486386594608</v>
      </c>
      <c r="L24" s="8">
        <v>5.3571428571428603E-2</v>
      </c>
      <c r="M24" s="8">
        <v>4.3478260869565202E-2</v>
      </c>
      <c r="N24" s="8">
        <v>7.4999999999999997E-2</v>
      </c>
      <c r="O24" s="8">
        <v>3.6363636363636397E-2</v>
      </c>
      <c r="P24" s="8">
        <v>2.5641025641025599E-2</v>
      </c>
      <c r="Q24" s="8">
        <v>0.266666666666667</v>
      </c>
      <c r="R24" s="8">
        <v>0.22222222222222199</v>
      </c>
      <c r="S24" s="8">
        <v>0.33333333333333298</v>
      </c>
      <c r="T24" s="8">
        <v>6.8181818181818205E-2</v>
      </c>
      <c r="U24" s="8">
        <v>0.16666666666666699</v>
      </c>
      <c r="V24" s="8">
        <v>0.107142857142857</v>
      </c>
      <c r="W24" s="8">
        <v>2.1276595744680899E-2</v>
      </c>
      <c r="X24" s="8">
        <v>3.2258064516128997E-2</v>
      </c>
      <c r="Y24" s="8">
        <v>0.66666666666666696</v>
      </c>
      <c r="Z24" s="8">
        <v>0.71428571428571397</v>
      </c>
      <c r="AA24" s="8">
        <v>1</v>
      </c>
      <c r="AB24" s="8">
        <v>0.204545454545455</v>
      </c>
      <c r="AC24" s="8">
        <v>0.25</v>
      </c>
      <c r="AD24" s="8">
        <v>0.107142857142857</v>
      </c>
      <c r="AE24" s="8">
        <v>0.19565217391304399</v>
      </c>
      <c r="AF24" s="8">
        <v>9.6774193548387094E-2</v>
      </c>
      <c r="AG24" s="8">
        <v>1</v>
      </c>
      <c r="AH24" s="8">
        <v>0.71428571428571397</v>
      </c>
      <c r="AI24" s="8">
        <v>1</v>
      </c>
      <c r="AJ24" s="8">
        <v>0.203619909502262</v>
      </c>
      <c r="AK24" s="8">
        <v>0.19982773471145601</v>
      </c>
      <c r="AL24" s="8">
        <v>0.18515497553017901</v>
      </c>
      <c r="AM24" s="8">
        <v>0.17815126050420199</v>
      </c>
      <c r="AN24" s="8">
        <v>8.47029077117573E-2</v>
      </c>
      <c r="AO24" s="8">
        <v>0.79133064516129004</v>
      </c>
      <c r="AP24" s="8">
        <v>0.638084632516704</v>
      </c>
      <c r="AQ24" s="8">
        <v>0.866261398176292</v>
      </c>
      <c r="AR24" s="10"/>
    </row>
    <row r="25" spans="1:44" ht="28">
      <c r="A25" s="109"/>
      <c r="B25" s="74" t="s">
        <v>308</v>
      </c>
      <c r="C25" s="8">
        <v>0.54339854118216802</v>
      </c>
      <c r="D25" s="8">
        <v>0.51562539455880896</v>
      </c>
      <c r="E25" s="8">
        <v>0.46239667112824701</v>
      </c>
      <c r="F25" s="8">
        <v>0.53543793910127901</v>
      </c>
      <c r="G25" s="8">
        <v>0.46688193873072498</v>
      </c>
      <c r="H25" s="8">
        <v>0.88986343564146997</v>
      </c>
      <c r="I25" s="8">
        <v>0.46288104550005998</v>
      </c>
      <c r="J25" s="8">
        <v>9.4807990753322094E-2</v>
      </c>
      <c r="K25" s="8">
        <v>0.80039252349747425</v>
      </c>
      <c r="L25" s="8">
        <v>0.15384615384615399</v>
      </c>
      <c r="M25" s="8">
        <v>0.23376623376623401</v>
      </c>
      <c r="N25" s="8">
        <v>7.8787878787878796E-2</v>
      </c>
      <c r="O25" s="8">
        <v>2.1276595744680899E-2</v>
      </c>
      <c r="P25" s="8">
        <v>0.20833333333333301</v>
      </c>
      <c r="Q25" s="8">
        <v>0.4</v>
      </c>
      <c r="R25" s="8">
        <v>0.21839080459770099</v>
      </c>
      <c r="S25" s="8">
        <v>0.54639175257731998</v>
      </c>
      <c r="T25" s="8">
        <v>0.19411764705882401</v>
      </c>
      <c r="U25" s="8">
        <v>0.169811320754717</v>
      </c>
      <c r="V25" s="8">
        <v>0.12</v>
      </c>
      <c r="W25" s="8">
        <v>4.1420118343195297E-2</v>
      </c>
      <c r="X25" s="8">
        <v>0.16666666666666699</v>
      </c>
      <c r="Y25" s="8">
        <v>0.31168831168831201</v>
      </c>
      <c r="Z25" s="8">
        <v>0.22666666666666699</v>
      </c>
      <c r="AA25" s="8">
        <v>0.28571428571428598</v>
      </c>
      <c r="AB25" s="8">
        <v>0.13063063063063099</v>
      </c>
      <c r="AC25" s="8">
        <v>0.15517241379310301</v>
      </c>
      <c r="AD25" s="8">
        <v>7.9470198675496706E-2</v>
      </c>
      <c r="AE25" s="8">
        <v>4.0540540540540501E-2</v>
      </c>
      <c r="AF25" s="8">
        <v>8.5271317829457405E-2</v>
      </c>
      <c r="AG25" s="8">
        <v>0.417721518987342</v>
      </c>
      <c r="AH25" s="8">
        <v>0.227848101265823</v>
      </c>
      <c r="AI25" s="8">
        <v>0.607594936708861</v>
      </c>
      <c r="AJ25" s="8"/>
      <c r="AK25" s="8"/>
      <c r="AL25" s="8"/>
      <c r="AM25" s="8"/>
      <c r="AN25" s="8"/>
      <c r="AO25" s="8"/>
      <c r="AP25" s="8"/>
      <c r="AQ25" s="8"/>
      <c r="AR25" s="10"/>
    </row>
    <row r="26" spans="1:44" ht="26">
      <c r="A26" s="109"/>
      <c r="B26" s="73" t="s">
        <v>31</v>
      </c>
      <c r="C26" s="8">
        <v>0.35848418511499203</v>
      </c>
      <c r="D26" s="8">
        <v>0.28536135732154599</v>
      </c>
      <c r="E26" s="8">
        <v>0.32924033010745102</v>
      </c>
      <c r="F26" s="8">
        <v>0.30180032099421</v>
      </c>
      <c r="G26" s="8">
        <v>0.16243628144486499</v>
      </c>
      <c r="H26" s="8">
        <v>0.9538868432116</v>
      </c>
      <c r="I26" s="8">
        <v>0.70147834609266801</v>
      </c>
      <c r="J26" s="8">
        <v>0.238403935872783</v>
      </c>
      <c r="K26" s="8">
        <v>0.99264732887592155</v>
      </c>
      <c r="L26" s="8">
        <v>0.126338329764454</v>
      </c>
      <c r="M26" s="8">
        <v>0.27350427350427398</v>
      </c>
      <c r="N26" s="8">
        <v>0.108820160366552</v>
      </c>
      <c r="O26" s="8">
        <v>4.3606695737797199E-2</v>
      </c>
      <c r="P26" s="8">
        <v>0.10141509433962299</v>
      </c>
      <c r="Q26" s="8">
        <v>0.45339151130503802</v>
      </c>
      <c r="R26" s="8">
        <v>0.36646464646464599</v>
      </c>
      <c r="S26" s="8">
        <v>0.39787902592301699</v>
      </c>
      <c r="T26" s="8">
        <v>0.18011257035647299</v>
      </c>
      <c r="U26" s="8">
        <v>7.8014184397163094E-2</v>
      </c>
      <c r="V26" s="8">
        <v>0.210674157303371</v>
      </c>
      <c r="W26" s="8">
        <v>6.6561014263074494E-2</v>
      </c>
      <c r="X26" s="8">
        <v>0.113149847094801</v>
      </c>
      <c r="Y26" s="8">
        <v>0.50735294117647101</v>
      </c>
      <c r="Z26" s="8">
        <v>0.402061855670103</v>
      </c>
      <c r="AA26" s="8">
        <v>0.43795620437956201</v>
      </c>
      <c r="AB26" s="8">
        <v>5.5744854845304601E-2</v>
      </c>
      <c r="AC26" s="8">
        <v>6.1191626409017701E-2</v>
      </c>
      <c r="AD26" s="8">
        <v>5.69680749378704E-2</v>
      </c>
      <c r="AE26" s="8">
        <v>2.3202190517365599E-2</v>
      </c>
      <c r="AF26" s="8">
        <v>1.8623665682489202E-2</v>
      </c>
      <c r="AG26" s="8">
        <v>0.53933054393305402</v>
      </c>
      <c r="AH26" s="8">
        <v>0.39332488381918002</v>
      </c>
      <c r="AI26" s="8">
        <v>0.44092219020172901</v>
      </c>
      <c r="AJ26" s="8"/>
      <c r="AK26" s="8"/>
      <c r="AL26" s="8"/>
      <c r="AM26" s="8"/>
      <c r="AN26" s="8"/>
      <c r="AO26" s="8"/>
      <c r="AP26" s="8"/>
      <c r="AQ26" s="8"/>
      <c r="AR26" s="10"/>
    </row>
    <row r="27" spans="1:44" ht="26">
      <c r="A27" s="109"/>
      <c r="B27" s="73" t="s">
        <v>32</v>
      </c>
      <c r="C27" s="8">
        <v>0.260882325606211</v>
      </c>
      <c r="D27" s="8">
        <v>0.260708671928089</v>
      </c>
      <c r="E27" s="8">
        <v>0.26391115714375502</v>
      </c>
      <c r="F27" s="8">
        <v>0.23153409290399601</v>
      </c>
      <c r="G27" s="8">
        <v>0.10759192960286899</v>
      </c>
      <c r="H27" s="8">
        <v>0.96694156318420998</v>
      </c>
      <c r="I27" s="8">
        <v>0.71743978718936696</v>
      </c>
      <c r="J27" s="8">
        <v>9.61423616820649E-2</v>
      </c>
      <c r="K27" s="8">
        <v>0.81505737680791468</v>
      </c>
      <c r="L27" s="8">
        <v>0.252972972972973</v>
      </c>
      <c r="M27" s="8">
        <v>0.56268656716417897</v>
      </c>
      <c r="N27" s="8">
        <v>0.23891767415083501</v>
      </c>
      <c r="O27" s="8">
        <v>7.69230769230769E-2</v>
      </c>
      <c r="P27" s="8">
        <v>0.220108695652174</v>
      </c>
      <c r="Q27" s="8">
        <v>0.73212487411883198</v>
      </c>
      <c r="R27" s="8">
        <v>0.67145790554414797</v>
      </c>
      <c r="S27" s="8">
        <v>0.69617706237424604</v>
      </c>
      <c r="T27" s="8">
        <v>0.15932914046121599</v>
      </c>
      <c r="U27" s="8">
        <v>0.14362657091561901</v>
      </c>
      <c r="V27" s="8">
        <v>0.216362407031778</v>
      </c>
      <c r="W27" s="8">
        <v>4.7733847637415602E-2</v>
      </c>
      <c r="X27" s="8">
        <v>0.10264635124298301</v>
      </c>
      <c r="Y27" s="8">
        <v>0.56923076923076898</v>
      </c>
      <c r="Z27" s="8">
        <v>0.48965517241379303</v>
      </c>
      <c r="AA27" s="8">
        <v>0.49449339207048498</v>
      </c>
      <c r="AB27" s="8">
        <v>0.115342365433907</v>
      </c>
      <c r="AC27" s="8">
        <v>0.12769485903814301</v>
      </c>
      <c r="AD27" s="8">
        <v>0.119633657698912</v>
      </c>
      <c r="AE27" s="8">
        <v>3.5795887281035797E-2</v>
      </c>
      <c r="AF27" s="8">
        <v>3.5594358629952999E-2</v>
      </c>
      <c r="AG27" s="8">
        <v>0.85824175824175797</v>
      </c>
      <c r="AH27" s="8">
        <v>0.64031180400890897</v>
      </c>
      <c r="AI27" s="8">
        <v>0.70454545454545503</v>
      </c>
      <c r="AJ27" s="8"/>
      <c r="AK27" s="8"/>
      <c r="AL27" s="8"/>
      <c r="AM27" s="8"/>
      <c r="AN27" s="8"/>
      <c r="AO27" s="8"/>
      <c r="AP27" s="8"/>
      <c r="AQ27" s="8"/>
      <c r="AR27" s="10"/>
    </row>
    <row r="28" spans="1:44" ht="26">
      <c r="A28" s="109"/>
      <c r="B28" s="73" t="s">
        <v>8</v>
      </c>
      <c r="C28" s="8">
        <v>0.41636022320842297</v>
      </c>
      <c r="D28" s="8">
        <v>0.47847568169885302</v>
      </c>
      <c r="E28" s="8">
        <v>0.35039647951685299</v>
      </c>
      <c r="F28" s="8">
        <v>0.41131999560437899</v>
      </c>
      <c r="G28" s="8">
        <v>0.36934024947945299</v>
      </c>
      <c r="H28" s="8">
        <v>0.90155015411209505</v>
      </c>
      <c r="I28" s="8">
        <v>0.71094313485510896</v>
      </c>
      <c r="J28" s="8">
        <v>0.37145420403155599</v>
      </c>
      <c r="K28" s="8">
        <v>0.8303631527450549</v>
      </c>
      <c r="L28" s="8">
        <v>0</v>
      </c>
      <c r="M28" s="8">
        <v>0.14285714285714299</v>
      </c>
      <c r="N28" s="8">
        <v>6.6666666666666693E-2</v>
      </c>
      <c r="O28" s="8">
        <v>9.0909090909090898E-2</v>
      </c>
      <c r="P28" s="8">
        <v>0.125</v>
      </c>
      <c r="Q28" s="8">
        <v>0.75</v>
      </c>
      <c r="R28" s="8">
        <v>0.66666666666666696</v>
      </c>
      <c r="S28" s="8">
        <v>0.75</v>
      </c>
      <c r="T28" s="8">
        <v>0.157894736842105</v>
      </c>
      <c r="U28" s="8">
        <v>0.16666666666666699</v>
      </c>
      <c r="V28" s="8">
        <v>0</v>
      </c>
      <c r="W28" s="8">
        <v>0.1</v>
      </c>
      <c r="X28" s="8">
        <v>0.16666666666666699</v>
      </c>
      <c r="Y28" s="8">
        <v>1</v>
      </c>
      <c r="Z28" s="8">
        <v>1</v>
      </c>
      <c r="AA28" s="8">
        <v>1</v>
      </c>
      <c r="AB28" s="8">
        <v>0.157894736842105</v>
      </c>
      <c r="AC28" s="8">
        <v>0.33333333333333298</v>
      </c>
      <c r="AD28" s="8">
        <v>9.0909090909090898E-2</v>
      </c>
      <c r="AE28" s="8">
        <v>0.15</v>
      </c>
      <c r="AF28" s="8">
        <v>0.25</v>
      </c>
      <c r="AG28" s="8">
        <v>1</v>
      </c>
      <c r="AH28" s="8">
        <v>1</v>
      </c>
      <c r="AI28" s="8">
        <v>1</v>
      </c>
      <c r="AJ28" s="8">
        <v>0.15359477124182999</v>
      </c>
      <c r="AK28" s="8">
        <v>0.151260504201681</v>
      </c>
      <c r="AL28" s="8">
        <v>5.8988764044943798E-2</v>
      </c>
      <c r="AM28" s="8">
        <v>0.158064516129032</v>
      </c>
      <c r="AN28" s="8">
        <v>0.103542234332425</v>
      </c>
      <c r="AO28" s="8">
        <v>0.53666666666666696</v>
      </c>
      <c r="AP28" s="8">
        <v>0.42899408284023699</v>
      </c>
      <c r="AQ28" s="8">
        <v>0.36363636363636398</v>
      </c>
      <c r="AR28" s="10"/>
    </row>
    <row r="29" spans="1:44" ht="26">
      <c r="A29" s="109"/>
      <c r="B29" s="73" t="s">
        <v>33</v>
      </c>
      <c r="C29" s="8">
        <v>0.31174956448027802</v>
      </c>
      <c r="D29" s="8">
        <v>0.21847052813204401</v>
      </c>
      <c r="E29" s="8">
        <v>0.28824779832790798</v>
      </c>
      <c r="F29" s="8">
        <v>0.20599407278575299</v>
      </c>
      <c r="G29" s="8">
        <v>0.106995444440251</v>
      </c>
      <c r="H29" s="8">
        <v>0.96913705942225503</v>
      </c>
      <c r="I29" s="8">
        <v>0.82621093997072304</v>
      </c>
      <c r="J29" s="8">
        <v>0.41703459518389002</v>
      </c>
      <c r="K29" s="8">
        <v>0.86447173836333246</v>
      </c>
      <c r="L29" s="8">
        <v>0.12827839575466901</v>
      </c>
      <c r="M29" s="8">
        <v>0.22738830366872501</v>
      </c>
      <c r="N29" s="8">
        <v>0.11061186731861999</v>
      </c>
      <c r="O29" s="8">
        <v>3.7479270315091198E-2</v>
      </c>
      <c r="P29" s="8">
        <v>7.9040852575488499E-2</v>
      </c>
      <c r="Q29" s="8">
        <v>0.403253424657534</v>
      </c>
      <c r="R29" s="8">
        <v>0.36160137752905702</v>
      </c>
      <c r="S29" s="8">
        <v>0.36061381074168802</v>
      </c>
      <c r="T29" s="8">
        <v>0.20573723465289701</v>
      </c>
      <c r="U29" s="8">
        <v>9.4715447154471499E-2</v>
      </c>
      <c r="V29" s="8">
        <v>0.23783218871304901</v>
      </c>
      <c r="W29" s="8">
        <v>5.8461151621825497E-2</v>
      </c>
      <c r="X29" s="8">
        <v>9.0456431535269693E-2</v>
      </c>
      <c r="Y29" s="8">
        <v>0.55446865273454904</v>
      </c>
      <c r="Z29" s="8">
        <v>0.511586051743532</v>
      </c>
      <c r="AA29" s="8">
        <v>0.49688057040998201</v>
      </c>
      <c r="AB29" s="8">
        <v>7.2570598006644504E-2</v>
      </c>
      <c r="AC29" s="8">
        <v>4.41120061373226E-2</v>
      </c>
      <c r="AD29" s="8">
        <v>7.9795120636204295E-2</v>
      </c>
      <c r="AE29" s="8">
        <v>1.6360376512774499E-2</v>
      </c>
      <c r="AF29" s="8">
        <v>1.42960550126674E-2</v>
      </c>
      <c r="AG29" s="8">
        <v>0.47258136424431602</v>
      </c>
      <c r="AH29" s="8">
        <v>0.40707568293775198</v>
      </c>
      <c r="AI29" s="8">
        <v>0.41668515642334197</v>
      </c>
      <c r="AJ29" s="8"/>
      <c r="AK29" s="8"/>
      <c r="AL29" s="8"/>
      <c r="AM29" s="8"/>
      <c r="AN29" s="8"/>
      <c r="AO29" s="8"/>
      <c r="AP29" s="8"/>
      <c r="AQ29" s="8"/>
      <c r="AR29" s="10"/>
    </row>
    <row r="30" spans="1:44" ht="26">
      <c r="A30" s="109"/>
      <c r="B30" s="73" t="s">
        <v>34</v>
      </c>
      <c r="C30" s="8">
        <v>0.24914751737395199</v>
      </c>
      <c r="D30" s="8">
        <v>0.16444947922672801</v>
      </c>
      <c r="E30" s="8">
        <v>0.22781325786169901</v>
      </c>
      <c r="F30" s="8">
        <v>0.152553290056643</v>
      </c>
      <c r="G30" s="8">
        <v>8.0368410826881995E-2</v>
      </c>
      <c r="H30" s="8">
        <v>0.96963865081814704</v>
      </c>
      <c r="I30" s="8">
        <v>0.80494487380564905</v>
      </c>
      <c r="J30" s="8">
        <v>0.29380051807924001</v>
      </c>
      <c r="K30" s="8">
        <v>0.86658548633585253</v>
      </c>
      <c r="L30" s="8">
        <v>9.6320926740319598E-2</v>
      </c>
      <c r="M30" s="8">
        <v>0.21100726895119401</v>
      </c>
      <c r="N30" s="8">
        <v>7.9668945663907906E-2</v>
      </c>
      <c r="O30" s="8">
        <v>2.73779448916045E-2</v>
      </c>
      <c r="P30" s="8">
        <v>5.9188220478543101E-2</v>
      </c>
      <c r="Q30" s="8">
        <v>0.41314837153196599</v>
      </c>
      <c r="R30" s="8">
        <v>0.34954517889630099</v>
      </c>
      <c r="S30" s="8">
        <v>0.37171644476430399</v>
      </c>
      <c r="T30" s="8">
        <v>0.220936084549572</v>
      </c>
      <c r="U30" s="8">
        <v>7.73930753564155E-2</v>
      </c>
      <c r="V30" s="8">
        <v>0.25558759913482298</v>
      </c>
      <c r="W30" s="8">
        <v>4.3933054393305401E-2</v>
      </c>
      <c r="X30" s="8">
        <v>9.5131086142322102E-2</v>
      </c>
      <c r="Y30" s="8">
        <v>0.57277437588318403</v>
      </c>
      <c r="Z30" s="8">
        <v>0.52434456928839002</v>
      </c>
      <c r="AA30" s="8">
        <v>0.53236397748592901</v>
      </c>
      <c r="AB30" s="8">
        <v>4.5096558420541603E-2</v>
      </c>
      <c r="AC30" s="8">
        <v>2.1756487025948099E-2</v>
      </c>
      <c r="AD30" s="8">
        <v>4.9141087017741503E-2</v>
      </c>
      <c r="AE30" s="8">
        <v>5.3259978930118197E-3</v>
      </c>
      <c r="AF30" s="8">
        <v>5.2607709750566896E-3</v>
      </c>
      <c r="AG30" s="8">
        <v>0.46732504267251901</v>
      </c>
      <c r="AH30" s="8">
        <v>0.37392795883361901</v>
      </c>
      <c r="AI30" s="8">
        <v>0.41710064187961698</v>
      </c>
      <c r="AJ30" s="8"/>
      <c r="AK30" s="8"/>
      <c r="AL30" s="8"/>
      <c r="AM30" s="8"/>
      <c r="AN30" s="8"/>
      <c r="AO30" s="8"/>
      <c r="AP30" s="8"/>
      <c r="AQ30" s="8"/>
      <c r="AR30" s="10"/>
    </row>
    <row r="31" spans="1:44" ht="26">
      <c r="A31" s="109"/>
      <c r="B31" s="75" t="s">
        <v>35</v>
      </c>
      <c r="C31" s="8">
        <v>0.50585891039905895</v>
      </c>
      <c r="D31" s="8">
        <v>0.31359884567718699</v>
      </c>
      <c r="E31" s="8">
        <v>0.486202698535663</v>
      </c>
      <c r="F31" s="8">
        <v>0.36837117521772</v>
      </c>
      <c r="G31" s="8">
        <v>0.24781321711211299</v>
      </c>
      <c r="H31" s="8">
        <v>0.93686655273830399</v>
      </c>
      <c r="I31" s="8">
        <v>0.67206822516972398</v>
      </c>
      <c r="J31" s="8">
        <v>8.2829635020390105E-2</v>
      </c>
      <c r="K31" s="8">
        <v>0.86950445057236836</v>
      </c>
      <c r="L31" s="8">
        <v>0.31079812206572799</v>
      </c>
      <c r="M31" s="8">
        <v>0.55294117647058805</v>
      </c>
      <c r="N31" s="8">
        <v>0.33049645390070898</v>
      </c>
      <c r="O31" s="8">
        <v>0.265326633165829</v>
      </c>
      <c r="P31" s="8">
        <v>0.25956738768718801</v>
      </c>
      <c r="Q31" s="8">
        <v>0.68193384223918596</v>
      </c>
      <c r="R31" s="8">
        <v>0.59220779220779196</v>
      </c>
      <c r="S31" s="8">
        <v>0.75818639798488696</v>
      </c>
      <c r="T31" s="8">
        <v>0.22783251231527099</v>
      </c>
      <c r="U31" s="8">
        <v>0.11111111111111099</v>
      </c>
      <c r="V31" s="8">
        <v>0.29965156794425102</v>
      </c>
      <c r="W31" s="8">
        <v>0.11229946524064199</v>
      </c>
      <c r="X31" s="8">
        <v>9.1295116772823801E-2</v>
      </c>
      <c r="Y31" s="8">
        <v>0.54178674351584999</v>
      </c>
      <c r="Z31" s="8">
        <v>0.45994065281899099</v>
      </c>
      <c r="AA31" s="8">
        <v>0.63400576368876105</v>
      </c>
      <c r="AB31" s="8">
        <v>0.19609756097561001</v>
      </c>
      <c r="AC31" s="8">
        <v>0.20283018867924499</v>
      </c>
      <c r="AD31" s="8">
        <v>0.20808383233532901</v>
      </c>
      <c r="AE31" s="8">
        <v>8.5062240663900404E-2</v>
      </c>
      <c r="AF31" s="8">
        <v>5.4964539007092202E-2</v>
      </c>
      <c r="AG31" s="8">
        <v>0.77011494252873602</v>
      </c>
      <c r="AH31" s="8">
        <v>0.625</v>
      </c>
      <c r="AI31" s="8">
        <v>0.91477272727272696</v>
      </c>
      <c r="AJ31" s="8"/>
      <c r="AK31" s="8"/>
      <c r="AL31" s="8"/>
      <c r="AM31" s="8"/>
      <c r="AN31" s="8"/>
      <c r="AO31" s="8"/>
      <c r="AP31" s="8"/>
      <c r="AQ31" s="8"/>
      <c r="AR31" s="10"/>
    </row>
    <row r="32" spans="1:44" ht="26">
      <c r="A32" s="109"/>
      <c r="B32" s="73" t="s">
        <v>36</v>
      </c>
      <c r="C32" s="8">
        <v>0.28151059258592037</v>
      </c>
      <c r="D32" s="8">
        <v>0.19630993965945112</v>
      </c>
      <c r="E32" s="8">
        <v>0.27933082692226213</v>
      </c>
      <c r="F32" s="8">
        <v>0.17491233470635267</v>
      </c>
      <c r="G32" s="8">
        <v>0.10354793591470531</v>
      </c>
      <c r="H32" s="8">
        <v>0.97183809879029481</v>
      </c>
      <c r="I32" s="8">
        <v>0.7788024180644092</v>
      </c>
      <c r="J32" s="8">
        <v>0.295395994762504</v>
      </c>
      <c r="K32" s="8">
        <v>0.80487143020337348</v>
      </c>
      <c r="L32" s="8">
        <v>0.20707706447681301</v>
      </c>
      <c r="M32" s="8">
        <v>0.39496871408504702</v>
      </c>
      <c r="N32" s="8">
        <v>0.20207765225295399</v>
      </c>
      <c r="O32" s="8">
        <v>0.17368197278911601</v>
      </c>
      <c r="P32" s="8">
        <v>0.20517614282048499</v>
      </c>
      <c r="Q32" s="8">
        <v>0.509781818181818</v>
      </c>
      <c r="R32" s="8">
        <v>0.46985052861830101</v>
      </c>
      <c r="S32" s="8">
        <v>0.47225834416991802</v>
      </c>
      <c r="T32" s="8">
        <v>0.248082013549284</v>
      </c>
      <c r="U32" s="8">
        <v>8.3172017889326502E-2</v>
      </c>
      <c r="V32" s="8">
        <v>0.30229068154146699</v>
      </c>
      <c r="W32" s="8">
        <v>8.6991199119912002E-2</v>
      </c>
      <c r="X32" s="8">
        <v>8.9534404614750707E-2</v>
      </c>
      <c r="Y32" s="8">
        <v>0.56315154175353899</v>
      </c>
      <c r="Z32" s="8">
        <v>0.50814464595722697</v>
      </c>
      <c r="AA32" s="8">
        <v>0.50053068843099202</v>
      </c>
      <c r="AB32" s="8">
        <v>9.6801901679950494E-2</v>
      </c>
      <c r="AC32" s="8">
        <v>1.8075727785881901E-2</v>
      </c>
      <c r="AD32" s="8">
        <v>0.10920798454604</v>
      </c>
      <c r="AE32" s="8">
        <v>1.03423092326902E-2</v>
      </c>
      <c r="AF32" s="8">
        <v>5.5962739646893203E-3</v>
      </c>
      <c r="AG32" s="8">
        <v>0.48418669198743702</v>
      </c>
      <c r="AH32" s="8">
        <v>0.34125909938910598</v>
      </c>
      <c r="AI32" s="8">
        <v>0.388301340094169</v>
      </c>
      <c r="AJ32" s="8"/>
      <c r="AK32" s="8"/>
      <c r="AL32" s="8"/>
      <c r="AM32" s="8"/>
      <c r="AN32" s="8"/>
      <c r="AO32" s="8"/>
      <c r="AP32" s="8"/>
      <c r="AQ32" s="8"/>
      <c r="AR32" s="10"/>
    </row>
    <row r="33" spans="1:44" ht="26">
      <c r="A33" s="109"/>
      <c r="B33" s="73" t="s">
        <v>37</v>
      </c>
      <c r="C33" s="8">
        <v>0.35050898542560499</v>
      </c>
      <c r="D33" s="8">
        <v>0.43178145644091698</v>
      </c>
      <c r="E33" s="8">
        <v>0.35001774003057501</v>
      </c>
      <c r="F33" s="8">
        <v>0.34495105601796999</v>
      </c>
      <c r="G33" s="8">
        <v>0.17726809654677</v>
      </c>
      <c r="H33" s="8">
        <v>0.89256708198741297</v>
      </c>
      <c r="I33" s="8">
        <v>0.80495744784901302</v>
      </c>
      <c r="J33" s="8">
        <v>9.0445022784316695E-2</v>
      </c>
      <c r="K33" s="8">
        <v>0.69347351813400859</v>
      </c>
      <c r="L33" s="8">
        <v>0.13043478260869601</v>
      </c>
      <c r="M33" s="8">
        <v>0.39024390243902402</v>
      </c>
      <c r="N33" s="8">
        <v>0.11504424778761101</v>
      </c>
      <c r="O33" s="8">
        <v>4.86486486486487E-2</v>
      </c>
      <c r="P33" s="8">
        <v>0.175438596491228</v>
      </c>
      <c r="Q33" s="8">
        <v>0.73529411764705899</v>
      </c>
      <c r="R33" s="8">
        <v>0.68571428571428605</v>
      </c>
      <c r="S33" s="8">
        <v>0.62162162162162204</v>
      </c>
      <c r="T33" s="8">
        <v>4.57142857142857E-2</v>
      </c>
      <c r="U33" s="8">
        <v>0.20689655172413801</v>
      </c>
      <c r="V33" s="8">
        <v>6.8627450980392204E-2</v>
      </c>
      <c r="W33" s="8">
        <v>1.7045454545454499E-2</v>
      </c>
      <c r="X33" s="8">
        <v>5.9405940594059403E-2</v>
      </c>
      <c r="Y33" s="8">
        <v>0.64</v>
      </c>
      <c r="Z33" s="8">
        <v>0.52</v>
      </c>
      <c r="AA33" s="8">
        <v>0.36</v>
      </c>
      <c r="AB33" s="8">
        <v>0.16</v>
      </c>
      <c r="AC33" s="8">
        <v>0.27586206896551702</v>
      </c>
      <c r="AD33" s="8">
        <v>8.8235294117647106E-2</v>
      </c>
      <c r="AE33" s="8">
        <v>5.1136363636363598E-2</v>
      </c>
      <c r="AF33" s="8">
        <v>6.9306930693069299E-2</v>
      </c>
      <c r="AG33" s="8">
        <v>0.96</v>
      </c>
      <c r="AH33" s="8">
        <v>0.96</v>
      </c>
      <c r="AI33" s="8">
        <v>0.8</v>
      </c>
      <c r="AJ33" s="8">
        <v>0.31947608200455602</v>
      </c>
      <c r="AK33" s="8">
        <v>0.39665858259229297</v>
      </c>
      <c r="AL33" s="8">
        <v>0.174415617775494</v>
      </c>
      <c r="AM33" s="8">
        <v>0.21554169030062401</v>
      </c>
      <c r="AN33" s="8">
        <v>0.18326039387308499</v>
      </c>
      <c r="AO33" s="8">
        <v>0.84849455477258195</v>
      </c>
      <c r="AP33" s="8">
        <v>0.81085526315789502</v>
      </c>
      <c r="AQ33" s="8">
        <v>0.50270148581719898</v>
      </c>
      <c r="AR33" s="10"/>
    </row>
    <row r="34" spans="1:44" ht="26">
      <c r="A34" s="109"/>
      <c r="B34" s="75" t="s">
        <v>38</v>
      </c>
      <c r="C34" s="8">
        <v>0.30477993083840899</v>
      </c>
      <c r="D34" s="8">
        <v>0.26417782676981599</v>
      </c>
      <c r="E34" s="8">
        <v>0.28317223211916198</v>
      </c>
      <c r="F34" s="8">
        <v>0.28529776637640197</v>
      </c>
      <c r="G34" s="8">
        <v>0.169678970250532</v>
      </c>
      <c r="H34" s="8">
        <v>0.93816810765297198</v>
      </c>
      <c r="I34" s="8">
        <v>0.732868066214313</v>
      </c>
      <c r="J34" s="8">
        <v>7.0924326990463402E-2</v>
      </c>
      <c r="K34" s="8">
        <v>0.63606571082395558</v>
      </c>
      <c r="L34" s="8">
        <v>0.21941747572815501</v>
      </c>
      <c r="M34" s="8">
        <v>0.486425339366516</v>
      </c>
      <c r="N34" s="8">
        <v>0.13691507798960101</v>
      </c>
      <c r="O34" s="8">
        <v>0.21378430121250799</v>
      </c>
      <c r="P34" s="8">
        <v>0.16207184628237301</v>
      </c>
      <c r="Q34" s="8">
        <v>0.775193798449612</v>
      </c>
      <c r="R34" s="8">
        <v>0.67178502879078705</v>
      </c>
      <c r="S34" s="8">
        <v>0.67419962335216599</v>
      </c>
      <c r="T34" s="8">
        <v>0.124368048533873</v>
      </c>
      <c r="U34" s="8">
        <v>0.18092105263157901</v>
      </c>
      <c r="V34" s="8">
        <v>0.123741007194245</v>
      </c>
      <c r="W34" s="8">
        <v>0.12449799196787099</v>
      </c>
      <c r="X34" s="8">
        <v>0.104084321475626</v>
      </c>
      <c r="Y34" s="8">
        <v>0.51249999999999996</v>
      </c>
      <c r="Z34" s="8">
        <v>0.39432989690721698</v>
      </c>
      <c r="AA34" s="8">
        <v>0.26992287917737801</v>
      </c>
      <c r="AB34" s="8">
        <v>7.2774528914879802E-2</v>
      </c>
      <c r="AC34" s="8">
        <v>0.12814070351758799</v>
      </c>
      <c r="AD34" s="8">
        <v>4.8387096774193603E-2</v>
      </c>
      <c r="AE34" s="8">
        <v>5.5805003207184102E-2</v>
      </c>
      <c r="AF34" s="8">
        <v>2.8871391076115499E-2</v>
      </c>
      <c r="AG34" s="8">
        <v>0.96559633027522895</v>
      </c>
      <c r="AH34" s="8">
        <v>0.81981981981981999</v>
      </c>
      <c r="AI34" s="8">
        <v>0.68589743589743601</v>
      </c>
      <c r="AJ34" s="8"/>
      <c r="AK34" s="8"/>
      <c r="AL34" s="8"/>
      <c r="AM34" s="8"/>
      <c r="AN34" s="8"/>
      <c r="AO34" s="8"/>
      <c r="AP34" s="8"/>
      <c r="AQ34" s="8"/>
      <c r="AR34" s="10"/>
    </row>
    <row r="35" spans="1:44" ht="26">
      <c r="A35" s="109"/>
      <c r="B35" s="73" t="s">
        <v>39</v>
      </c>
      <c r="C35" s="8">
        <v>0.32793195132250502</v>
      </c>
      <c r="D35" s="8">
        <v>0.34064566819686798</v>
      </c>
      <c r="E35" s="8">
        <v>0.30504856963190402</v>
      </c>
      <c r="F35" s="8">
        <v>0.29092897349754798</v>
      </c>
      <c r="G35" s="8">
        <v>0.195368456689585</v>
      </c>
      <c r="H35" s="8">
        <v>0.96947754111496098</v>
      </c>
      <c r="I35" s="8">
        <v>0.72513562068778004</v>
      </c>
      <c r="J35" s="8">
        <v>0.25661737175044602</v>
      </c>
      <c r="K35" s="8">
        <v>0.97446552115125218</v>
      </c>
      <c r="L35" s="8">
        <v>0.14497041420118301</v>
      </c>
      <c r="M35" s="8">
        <v>0.27407407407407403</v>
      </c>
      <c r="N35" s="8">
        <v>8.4745762711864403E-2</v>
      </c>
      <c r="O35" s="8">
        <v>3.1609195402298902E-2</v>
      </c>
      <c r="P35" s="8">
        <v>0.125506072874494</v>
      </c>
      <c r="Q35" s="8">
        <v>0.49180327868852503</v>
      </c>
      <c r="R35" s="8">
        <v>0.38842975206611602</v>
      </c>
      <c r="S35" s="8">
        <v>0.40476190476190499</v>
      </c>
      <c r="T35" s="8">
        <v>0.158940397350993</v>
      </c>
      <c r="U35" s="8">
        <v>8.3333333333333301E-2</v>
      </c>
      <c r="V35" s="8">
        <v>0.209876543209877</v>
      </c>
      <c r="W35" s="8">
        <v>4.5161290322580601E-2</v>
      </c>
      <c r="X35" s="8">
        <v>7.3684210526315796E-2</v>
      </c>
      <c r="Y35" s="8">
        <v>0.38805970149253699</v>
      </c>
      <c r="Z35" s="8">
        <v>0.37704918032786899</v>
      </c>
      <c r="AA35" s="8">
        <v>0.25757575757575801</v>
      </c>
      <c r="AB35" s="8">
        <v>0.13620071684587801</v>
      </c>
      <c r="AC35" s="8">
        <v>0.265822784810127</v>
      </c>
      <c r="AD35" s="8">
        <v>7.0175438596491196E-2</v>
      </c>
      <c r="AE35" s="8">
        <v>3.09278350515464E-2</v>
      </c>
      <c r="AF35" s="8">
        <v>5.3475935828876997E-2</v>
      </c>
      <c r="AG35" s="8">
        <v>0.90909090909090895</v>
      </c>
      <c r="AH35" s="8">
        <v>0.59701492537313405</v>
      </c>
      <c r="AI35" s="8">
        <v>0.65714285714285703</v>
      </c>
      <c r="AJ35" s="8">
        <v>0.206614785992218</v>
      </c>
      <c r="AK35" s="8">
        <v>0.29893491124260402</v>
      </c>
      <c r="AL35" s="8">
        <v>0.110474205315268</v>
      </c>
      <c r="AM35" s="8">
        <v>5.9151142692529302E-2</v>
      </c>
      <c r="AN35" s="8">
        <v>0.101575230852797</v>
      </c>
      <c r="AO35" s="8">
        <v>0.84068357221609702</v>
      </c>
      <c r="AP35" s="8">
        <v>0.52186436239853395</v>
      </c>
      <c r="AQ35" s="8">
        <v>0.53453190089892599</v>
      </c>
      <c r="AR35" s="10"/>
    </row>
    <row r="36" spans="1:44" ht="26">
      <c r="A36" s="109"/>
      <c r="B36" s="73" t="s">
        <v>40</v>
      </c>
      <c r="C36" s="8">
        <v>0.53766169045462398</v>
      </c>
      <c r="D36" s="8">
        <v>0.62571314858196303</v>
      </c>
      <c r="E36" s="8">
        <v>0.52644621470365605</v>
      </c>
      <c r="F36" s="8">
        <v>0.49855595560640198</v>
      </c>
      <c r="G36" s="8">
        <v>0.29949158059013697</v>
      </c>
      <c r="H36" s="8">
        <v>0.96775532702972999</v>
      </c>
      <c r="I36" s="8">
        <v>0.707304035013118</v>
      </c>
      <c r="J36" s="8">
        <v>0.11639296511975999</v>
      </c>
      <c r="K36" s="8">
        <v>0.78811950553449173</v>
      </c>
      <c r="L36" s="8">
        <v>0.17699115044247801</v>
      </c>
      <c r="M36" s="8">
        <v>0.32786885245901598</v>
      </c>
      <c r="N36" s="8">
        <v>0.12903225806451599</v>
      </c>
      <c r="O36" s="8">
        <v>0.20888888888888901</v>
      </c>
      <c r="P36" s="8">
        <v>0.147887323943662</v>
      </c>
      <c r="Q36" s="8">
        <v>0.51315789473684204</v>
      </c>
      <c r="R36" s="8">
        <v>0.43243243243243201</v>
      </c>
      <c r="S36" s="8">
        <v>0.46753246753246802</v>
      </c>
      <c r="T36" s="8">
        <v>4.1025641025640998E-2</v>
      </c>
      <c r="U36" s="8">
        <v>0.25</v>
      </c>
      <c r="V36" s="8">
        <v>3.2520325203252001E-2</v>
      </c>
      <c r="W36" s="8">
        <v>4.5454545454545497E-2</v>
      </c>
      <c r="X36" s="8">
        <v>1.8018018018018001E-2</v>
      </c>
      <c r="Y36" s="8">
        <v>0.36585365853658502</v>
      </c>
      <c r="Z36" s="8">
        <v>0.27500000000000002</v>
      </c>
      <c r="AA36" s="8">
        <v>0.32558139534883701</v>
      </c>
      <c r="AB36" s="8">
        <v>0.30769230769230799</v>
      </c>
      <c r="AC36" s="8">
        <v>0.42857142857142899</v>
      </c>
      <c r="AD36" s="8">
        <v>0.12195121951219499</v>
      </c>
      <c r="AE36" s="8">
        <v>0.29949238578680198</v>
      </c>
      <c r="AF36" s="8">
        <v>3.6036036036036001E-2</v>
      </c>
      <c r="AG36" s="8">
        <v>0.95121951219512202</v>
      </c>
      <c r="AH36" s="8">
        <v>0.85</v>
      </c>
      <c r="AI36" s="8">
        <v>0.86046511627906996</v>
      </c>
      <c r="AJ36" s="8">
        <v>0.60180342651037</v>
      </c>
      <c r="AK36" s="8">
        <v>0.674399507288031</v>
      </c>
      <c r="AL36" s="8">
        <v>0.32853556485355701</v>
      </c>
      <c r="AM36" s="8">
        <v>0.58657622277758004</v>
      </c>
      <c r="AN36" s="8">
        <v>0.27478519497686699</v>
      </c>
      <c r="AO36" s="8">
        <v>0.902110927152318</v>
      </c>
      <c r="AP36" s="8">
        <v>0.63688703593408802</v>
      </c>
      <c r="AQ36" s="8">
        <v>0.80593253198914305</v>
      </c>
      <c r="AR36" s="10"/>
    </row>
    <row r="37" spans="1:44" ht="26">
      <c r="A37" s="109"/>
      <c r="B37" s="73" t="s">
        <v>41</v>
      </c>
      <c r="C37" s="8">
        <v>0.245373068088579</v>
      </c>
      <c r="D37" s="8">
        <v>0.2480059058065</v>
      </c>
      <c r="E37" s="8">
        <v>0.25173200612421498</v>
      </c>
      <c r="F37" s="8">
        <v>0.16185809791511699</v>
      </c>
      <c r="G37" s="8">
        <v>0.111067474187306</v>
      </c>
      <c r="H37" s="8">
        <v>0.87422500682573401</v>
      </c>
      <c r="I37" s="8">
        <v>0.81571996111848699</v>
      </c>
      <c r="J37" s="8">
        <v>9.3840353537422594E-2</v>
      </c>
      <c r="K37" s="8">
        <v>0.74322745712558447</v>
      </c>
      <c r="L37" s="8">
        <v>0.1976401179941</v>
      </c>
      <c r="M37" s="8">
        <v>0.35849056603773599</v>
      </c>
      <c r="N37" s="8">
        <v>0.116731517509728</v>
      </c>
      <c r="O37" s="8">
        <v>0.18461538461538499</v>
      </c>
      <c r="P37" s="8">
        <v>0.19026548672566401</v>
      </c>
      <c r="Q37" s="8">
        <v>0.58518518518518503</v>
      </c>
      <c r="R37" s="8">
        <v>0.50735294117647101</v>
      </c>
      <c r="S37" s="8">
        <v>0.38620689655172402</v>
      </c>
      <c r="T37" s="8">
        <v>4.6439628482972103E-2</v>
      </c>
      <c r="U37" s="8">
        <v>5.6179775280898903E-2</v>
      </c>
      <c r="V37" s="8">
        <v>3.7344398340249003E-2</v>
      </c>
      <c r="W37" s="8">
        <v>4.2071197411003201E-2</v>
      </c>
      <c r="X37" s="8">
        <v>2.3809523809523801E-2</v>
      </c>
      <c r="Y37" s="8">
        <v>0.206611570247934</v>
      </c>
      <c r="Z37" s="8">
        <v>0.22500000000000001</v>
      </c>
      <c r="AA37" s="8">
        <v>0.1171875</v>
      </c>
      <c r="AB37" s="8">
        <v>0.179566563467492</v>
      </c>
      <c r="AC37" s="8">
        <v>0.235955056179775</v>
      </c>
      <c r="AD37" s="8">
        <v>9.5435684647302899E-2</v>
      </c>
      <c r="AE37" s="8">
        <v>0.129449838187702</v>
      </c>
      <c r="AF37" s="8">
        <v>9.5238095238095205E-2</v>
      </c>
      <c r="AG37" s="8">
        <v>0.80165289256198402</v>
      </c>
      <c r="AH37" s="8">
        <v>0.77500000000000002</v>
      </c>
      <c r="AI37" s="8">
        <v>0.4921875</v>
      </c>
      <c r="AJ37" s="8">
        <v>0.31022530329289399</v>
      </c>
      <c r="AK37" s="8">
        <v>0.34262323636997</v>
      </c>
      <c r="AL37" s="8">
        <v>0.21467391304347799</v>
      </c>
      <c r="AM37" s="8">
        <v>0.29156010230179003</v>
      </c>
      <c r="AN37" s="8">
        <v>0.21258741258741301</v>
      </c>
      <c r="AO37" s="8">
        <v>0.73212424431936596</v>
      </c>
      <c r="AP37" s="8">
        <v>0.70359930615784905</v>
      </c>
      <c r="AQ37" s="8">
        <v>0.42859294968363998</v>
      </c>
      <c r="AR37" s="10"/>
    </row>
    <row r="38" spans="1:44" ht="26">
      <c r="A38" s="109"/>
      <c r="B38" s="73" t="s">
        <v>42</v>
      </c>
      <c r="C38" s="8">
        <v>0.246174256395298</v>
      </c>
      <c r="D38" s="8">
        <v>0.30873568589855399</v>
      </c>
      <c r="E38" s="8">
        <v>0.25787960251183401</v>
      </c>
      <c r="F38" s="8">
        <v>0.23515242134039499</v>
      </c>
      <c r="G38" s="8">
        <v>0.14181151971926401</v>
      </c>
      <c r="H38" s="8">
        <v>0.94767365794229397</v>
      </c>
      <c r="I38" s="8">
        <v>0.80731416880525597</v>
      </c>
      <c r="J38" s="8">
        <v>6.6437133869149803E-2</v>
      </c>
      <c r="K38" s="8">
        <v>0.70717814216596375</v>
      </c>
      <c r="L38" s="8">
        <v>0.19242852654728199</v>
      </c>
      <c r="M38" s="8">
        <v>0.66700201207243504</v>
      </c>
      <c r="N38" s="8">
        <v>0.186771482786663</v>
      </c>
      <c r="O38" s="8">
        <v>0.18897140148522701</v>
      </c>
      <c r="P38" s="8">
        <v>0.18656716417910499</v>
      </c>
      <c r="Q38" s="8">
        <v>0.879406307977737</v>
      </c>
      <c r="R38" s="8">
        <v>0.83467992541951497</v>
      </c>
      <c r="S38" s="8">
        <v>0.83190709046454803</v>
      </c>
      <c r="T38" s="8">
        <v>7.7366398882291298E-2</v>
      </c>
      <c r="U38" s="8">
        <v>0.12068965517241401</v>
      </c>
      <c r="V38" s="8">
        <v>8.2953249714937297E-2</v>
      </c>
      <c r="W38" s="8">
        <v>6.8333920394505102E-2</v>
      </c>
      <c r="X38" s="8">
        <v>6.7867481505307206E-2</v>
      </c>
      <c r="Y38" s="8">
        <v>0.38314680710994098</v>
      </c>
      <c r="Z38" s="8">
        <v>0.34986595174262702</v>
      </c>
      <c r="AA38" s="8">
        <v>0.34360655737704898</v>
      </c>
      <c r="AB38" s="8">
        <v>3.36918696614995E-2</v>
      </c>
      <c r="AC38" s="8">
        <v>8.6378737541528194E-2</v>
      </c>
      <c r="AD38" s="8">
        <v>3.1700288184438E-2</v>
      </c>
      <c r="AE38" s="8">
        <v>2.7052832590706601E-2</v>
      </c>
      <c r="AF38" s="8">
        <v>1.3231402528668E-2</v>
      </c>
      <c r="AG38" s="8">
        <v>0.86879895561357701</v>
      </c>
      <c r="AH38" s="8">
        <v>0.80579328505595804</v>
      </c>
      <c r="AI38" s="8">
        <v>0.77955271565495199</v>
      </c>
      <c r="AJ38" s="8"/>
      <c r="AK38" s="8"/>
      <c r="AL38" s="8"/>
      <c r="AM38" s="8"/>
      <c r="AN38" s="8"/>
      <c r="AO38" s="8"/>
      <c r="AP38" s="8"/>
      <c r="AQ38" s="8"/>
      <c r="AR38" s="10"/>
    </row>
    <row r="39" spans="1:44" ht="26">
      <c r="A39" s="109"/>
      <c r="B39" s="73" t="s">
        <v>43</v>
      </c>
      <c r="C39" s="8">
        <v>0.225135548571646</v>
      </c>
      <c r="D39" s="8">
        <v>0.22367860568196801</v>
      </c>
      <c r="E39" s="8">
        <v>0.23180673008378599</v>
      </c>
      <c r="F39" s="8">
        <v>0.19382065496105499</v>
      </c>
      <c r="G39" s="8">
        <v>0.11917525905283401</v>
      </c>
      <c r="H39" s="8">
        <v>0.96634008224163803</v>
      </c>
      <c r="I39" s="8">
        <v>0.74988403875776999</v>
      </c>
      <c r="J39" s="8">
        <v>7.6117091398168898E-2</v>
      </c>
      <c r="K39" s="8">
        <v>0.89134505619774873</v>
      </c>
      <c r="L39" s="8">
        <v>0.21685853828710999</v>
      </c>
      <c r="M39" s="8">
        <v>0.53915724563206602</v>
      </c>
      <c r="N39" s="8">
        <v>0.16730496453900701</v>
      </c>
      <c r="O39" s="8">
        <v>0.197814938684504</v>
      </c>
      <c r="P39" s="8">
        <v>0.16795785559342999</v>
      </c>
      <c r="Q39" s="8">
        <v>0.76157407407407396</v>
      </c>
      <c r="R39" s="8">
        <v>0.691955262094057</v>
      </c>
      <c r="S39" s="8">
        <v>0.71763916834339403</v>
      </c>
      <c r="T39" s="8">
        <v>0.14238024586689299</v>
      </c>
      <c r="U39" s="8">
        <v>0.114624505928854</v>
      </c>
      <c r="V39" s="8">
        <v>0.1800576184379</v>
      </c>
      <c r="W39" s="8">
        <v>7.9482644262657498E-2</v>
      </c>
      <c r="X39" s="8">
        <v>7.4386920980926405E-2</v>
      </c>
      <c r="Y39" s="8">
        <v>0.53310201249132605</v>
      </c>
      <c r="Z39" s="8">
        <v>0.47968172776356899</v>
      </c>
      <c r="AA39" s="8">
        <v>0.47821229050279301</v>
      </c>
      <c r="AB39" s="8">
        <v>3.5938787011748401E-2</v>
      </c>
      <c r="AC39" s="8">
        <v>4.9693381264537997E-2</v>
      </c>
      <c r="AD39" s="8">
        <v>3.7389577484078597E-2</v>
      </c>
      <c r="AE39" s="8">
        <v>1.68678977272727E-2</v>
      </c>
      <c r="AF39" s="8">
        <v>7.4489325756412197E-3</v>
      </c>
      <c r="AG39" s="8">
        <v>0.78419536287556602</v>
      </c>
      <c r="AH39" s="8">
        <v>0.59997285190715399</v>
      </c>
      <c r="AI39" s="8">
        <v>0.63012226252854997</v>
      </c>
      <c r="AJ39" s="8"/>
      <c r="AK39" s="8"/>
      <c r="AL39" s="8"/>
      <c r="AM39" s="8"/>
      <c r="AN39" s="8"/>
      <c r="AO39" s="8"/>
      <c r="AP39" s="8"/>
      <c r="AQ39" s="8"/>
      <c r="AR39" s="10"/>
    </row>
    <row r="40" spans="1:44" ht="26">
      <c r="A40" s="109"/>
      <c r="B40" s="73" t="s">
        <v>44</v>
      </c>
      <c r="C40" s="8">
        <v>0.35645292132790801</v>
      </c>
      <c r="D40" s="8">
        <v>0.43960997736003299</v>
      </c>
      <c r="E40" s="8">
        <v>0.39180846933413299</v>
      </c>
      <c r="F40" s="8">
        <v>0.32570924902106502</v>
      </c>
      <c r="G40" s="8">
        <v>0.215395525862837</v>
      </c>
      <c r="H40" s="8">
        <v>0.93836893623693796</v>
      </c>
      <c r="I40" s="8">
        <v>0.75310542524005897</v>
      </c>
      <c r="J40" s="8">
        <v>0.199679669824947</v>
      </c>
      <c r="K40" s="8">
        <v>0.84523686546166099</v>
      </c>
      <c r="L40" s="8">
        <v>5.5555555555555601E-2</v>
      </c>
      <c r="M40" s="8">
        <v>4.1666666666666699E-2</v>
      </c>
      <c r="N40" s="8">
        <v>5.2631578947368397E-2</v>
      </c>
      <c r="O40" s="8">
        <v>6.8965517241379296E-2</v>
      </c>
      <c r="P40" s="8">
        <v>2.32558139534884E-2</v>
      </c>
      <c r="Q40" s="8">
        <v>0.266666666666667</v>
      </c>
      <c r="R40" s="8">
        <v>0.3125</v>
      </c>
      <c r="S40" s="8">
        <v>0.25</v>
      </c>
      <c r="T40" s="8">
        <v>6.8181818181818205E-2</v>
      </c>
      <c r="U40" s="8">
        <v>0.16666666666666699</v>
      </c>
      <c r="V40" s="8">
        <v>0.107142857142857</v>
      </c>
      <c r="W40" s="8">
        <v>2.1276595744680899E-2</v>
      </c>
      <c r="X40" s="8">
        <v>3.2258064516128997E-2</v>
      </c>
      <c r="Y40" s="8">
        <v>0.83333333333333304</v>
      </c>
      <c r="Z40" s="8">
        <v>0.71428571428571397</v>
      </c>
      <c r="AA40" s="8">
        <v>0.66666666666666696</v>
      </c>
      <c r="AB40" s="8">
        <v>0.204545454545455</v>
      </c>
      <c r="AC40" s="8">
        <v>0.25</v>
      </c>
      <c r="AD40" s="8">
        <v>0.107142857142857</v>
      </c>
      <c r="AE40" s="8">
        <v>0.19565217391304399</v>
      </c>
      <c r="AF40" s="8">
        <v>0.12903225806451599</v>
      </c>
      <c r="AG40" s="8">
        <v>1</v>
      </c>
      <c r="AH40" s="8">
        <v>0.71428571428571397</v>
      </c>
      <c r="AI40" s="8">
        <v>0.83333333333333304</v>
      </c>
      <c r="AJ40" s="8">
        <v>0.203619909502262</v>
      </c>
      <c r="AK40" s="8">
        <v>0.198105081826012</v>
      </c>
      <c r="AL40" s="8">
        <v>0.18846466287571101</v>
      </c>
      <c r="AM40" s="8">
        <v>0.18052057094878299</v>
      </c>
      <c r="AN40" s="8">
        <v>8.6599241466498098E-2</v>
      </c>
      <c r="AO40" s="8">
        <v>0.75251509054326005</v>
      </c>
      <c r="AP40" s="8">
        <v>0.64253897550111405</v>
      </c>
      <c r="AQ40" s="8">
        <v>0.43667157584683403</v>
      </c>
      <c r="AR40" s="10"/>
    </row>
    <row r="41" spans="1:44" ht="26">
      <c r="A41" s="109"/>
      <c r="B41" s="73" t="s">
        <v>45</v>
      </c>
      <c r="C41" s="8">
        <v>0.486448550025256</v>
      </c>
      <c r="D41" s="8">
        <v>0.70712010170305095</v>
      </c>
      <c r="E41" s="8">
        <v>0.45114170882510302</v>
      </c>
      <c r="F41" s="8">
        <v>0.456511040207495</v>
      </c>
      <c r="G41" s="8">
        <v>0.48073305300651997</v>
      </c>
      <c r="H41" s="8">
        <v>0.94742075988931496</v>
      </c>
      <c r="I41" s="8">
        <v>0.86264908708798804</v>
      </c>
      <c r="J41" s="8">
        <v>0.38714549475640198</v>
      </c>
      <c r="K41" s="8">
        <v>0.80507289679208427</v>
      </c>
      <c r="L41" s="8">
        <v>0.04</v>
      </c>
      <c r="M41" s="8">
        <v>0.16666666666666699</v>
      </c>
      <c r="N41" s="8">
        <v>5.2631578947368397E-2</v>
      </c>
      <c r="O41" s="8">
        <v>0.10344827586206901</v>
      </c>
      <c r="P41" s="8">
        <v>0.13043478260869601</v>
      </c>
      <c r="Q41" s="8">
        <v>0.42857142857142899</v>
      </c>
      <c r="R41" s="8">
        <v>0.33333333333333298</v>
      </c>
      <c r="S41" s="8">
        <v>0.375</v>
      </c>
      <c r="T41" s="8">
        <v>0.05</v>
      </c>
      <c r="U41" s="8">
        <v>0</v>
      </c>
      <c r="V41" s="8">
        <v>0</v>
      </c>
      <c r="W41" s="8">
        <v>4.1666666666666699E-2</v>
      </c>
      <c r="X41" s="8">
        <v>0</v>
      </c>
      <c r="Y41" s="8">
        <v>1</v>
      </c>
      <c r="Z41" s="8">
        <v>0.5</v>
      </c>
      <c r="AA41" s="8">
        <v>0.75</v>
      </c>
      <c r="AB41" s="8">
        <v>0.15</v>
      </c>
      <c r="AC41" s="8">
        <v>0</v>
      </c>
      <c r="AD41" s="8">
        <v>0</v>
      </c>
      <c r="AE41" s="8">
        <v>0.125</v>
      </c>
      <c r="AF41" s="8">
        <v>0.11764705882352899</v>
      </c>
      <c r="AG41" s="8">
        <v>1</v>
      </c>
      <c r="AH41" s="8">
        <v>1</v>
      </c>
      <c r="AI41" s="8">
        <v>0.75</v>
      </c>
      <c r="AJ41" s="8">
        <v>0.182857142857143</v>
      </c>
      <c r="AK41" s="8">
        <v>0.39669421487603301</v>
      </c>
      <c r="AL41" s="8">
        <v>4.7500000000000001E-2</v>
      </c>
      <c r="AM41" s="8">
        <v>0.175531914893617</v>
      </c>
      <c r="AN41" s="8">
        <v>0.19683257918552</v>
      </c>
      <c r="AO41" s="8">
        <v>0.51779935275080902</v>
      </c>
      <c r="AP41" s="8">
        <v>0.49851632047477701</v>
      </c>
      <c r="AQ41" s="8">
        <v>0.66081871345029197</v>
      </c>
      <c r="AR41" s="10"/>
    </row>
    <row r="42" spans="1:44" ht="26">
      <c r="A42" s="109"/>
      <c r="B42" s="73" t="s">
        <v>46</v>
      </c>
      <c r="C42" s="8">
        <v>0.31205547745107198</v>
      </c>
      <c r="D42" s="8">
        <v>0.195302447371376</v>
      </c>
      <c r="E42" s="8">
        <v>0.28885103574488702</v>
      </c>
      <c r="F42" s="8">
        <v>0.20901940527722801</v>
      </c>
      <c r="G42" s="8">
        <v>0.10148219828998301</v>
      </c>
      <c r="H42" s="8">
        <v>0.96894485597719204</v>
      </c>
      <c r="I42" s="8">
        <v>0.82699362952719901</v>
      </c>
      <c r="J42" s="8">
        <v>0.417521355280907</v>
      </c>
      <c r="K42" s="8">
        <v>0.81505737680791468</v>
      </c>
      <c r="L42" s="8">
        <v>0.13229134743078999</v>
      </c>
      <c r="M42" s="8">
        <v>0.234545454545455</v>
      </c>
      <c r="N42" s="8">
        <v>0.11646639376733101</v>
      </c>
      <c r="O42" s="8">
        <v>3.8768276473194502E-2</v>
      </c>
      <c r="P42" s="8">
        <v>8.4088888888888894E-2</v>
      </c>
      <c r="Q42" s="8">
        <v>0.40938303341902299</v>
      </c>
      <c r="R42" s="8">
        <v>0.36385127874489598</v>
      </c>
      <c r="S42" s="8">
        <v>0.378913738019169</v>
      </c>
      <c r="T42" s="8">
        <v>0.20162862713613899</v>
      </c>
      <c r="U42" s="8">
        <v>0.109076109076109</v>
      </c>
      <c r="V42" s="8">
        <v>0.24063293028810301</v>
      </c>
      <c r="W42" s="8">
        <v>6.1155152887882203E-2</v>
      </c>
      <c r="X42" s="8">
        <v>0.102303382444491</v>
      </c>
      <c r="Y42" s="8">
        <v>0.56914184081814101</v>
      </c>
      <c r="Z42" s="8">
        <v>0.50731158605174398</v>
      </c>
      <c r="AA42" s="8">
        <v>0.52483849409668104</v>
      </c>
      <c r="AB42" s="8">
        <v>7.2466777408637897E-2</v>
      </c>
      <c r="AC42" s="8">
        <v>4.3344840813195201E-2</v>
      </c>
      <c r="AD42" s="8">
        <v>7.9390753470818198E-2</v>
      </c>
      <c r="AE42" s="8">
        <v>1.59121470192739E-2</v>
      </c>
      <c r="AF42" s="8">
        <v>1.42960550126674E-2</v>
      </c>
      <c r="AG42" s="8">
        <v>0.47335562987736901</v>
      </c>
      <c r="AH42" s="8">
        <v>0.40707568293775198</v>
      </c>
      <c r="AI42" s="8">
        <v>0.42682926829268297</v>
      </c>
      <c r="AJ42" s="8"/>
      <c r="AK42" s="8"/>
      <c r="AL42" s="8"/>
      <c r="AM42" s="8"/>
      <c r="AN42" s="8"/>
      <c r="AO42" s="8"/>
      <c r="AP42" s="8"/>
      <c r="AQ42" s="8"/>
      <c r="AR42" s="10"/>
    </row>
    <row r="43" spans="1:44" ht="26">
      <c r="A43" s="109"/>
      <c r="B43" s="73" t="s">
        <v>47</v>
      </c>
      <c r="C43" s="8">
        <v>0.24972315944248999</v>
      </c>
      <c r="D43" s="8">
        <v>0.16217913575921</v>
      </c>
      <c r="E43" s="8">
        <v>0.22711518569800199</v>
      </c>
      <c r="F43" s="8">
        <v>0.155537321222458</v>
      </c>
      <c r="G43" s="8">
        <v>8.2162638022114404E-2</v>
      </c>
      <c r="H43" s="8">
        <v>0.96934449371173503</v>
      </c>
      <c r="I43" s="8">
        <v>0.804943811427278</v>
      </c>
      <c r="J43" s="8">
        <v>0.292626683853073</v>
      </c>
      <c r="K43" s="8">
        <v>0.76099658228388445</v>
      </c>
      <c r="L43" s="8">
        <v>9.6621983914209106E-2</v>
      </c>
      <c r="M43" s="8">
        <v>0.20277260500724201</v>
      </c>
      <c r="N43" s="8">
        <v>7.8491921005386003E-2</v>
      </c>
      <c r="O43" s="8">
        <v>2.6656511805026699E-2</v>
      </c>
      <c r="P43" s="8">
        <v>6.0722891566265098E-2</v>
      </c>
      <c r="Q43" s="8">
        <v>0.41373493975903602</v>
      </c>
      <c r="R43" s="8">
        <v>0.35097087378640801</v>
      </c>
      <c r="S43" s="8">
        <v>0.364477002521917</v>
      </c>
      <c r="T43" s="8">
        <v>0.21165644171779099</v>
      </c>
      <c r="U43" s="8">
        <v>5.9542796384901703E-2</v>
      </c>
      <c r="V43" s="8">
        <v>0.25177172696754901</v>
      </c>
      <c r="W43" s="8">
        <v>4.5538299552513803E-2</v>
      </c>
      <c r="X43" s="8">
        <v>0.101389410439354</v>
      </c>
      <c r="Y43" s="8">
        <v>0.56655121227115302</v>
      </c>
      <c r="Z43" s="8">
        <v>0.52404079650315705</v>
      </c>
      <c r="AA43" s="8">
        <v>0.51895617922205795</v>
      </c>
      <c r="AB43" s="8">
        <v>4.5040185554776402E-2</v>
      </c>
      <c r="AC43" s="8">
        <v>2.0155657553382601E-2</v>
      </c>
      <c r="AD43" s="8">
        <v>4.9148007322912302E-2</v>
      </c>
      <c r="AE43" s="8">
        <v>5.0333606461430399E-3</v>
      </c>
      <c r="AF43" s="8">
        <v>5.26029385089788E-3</v>
      </c>
      <c r="AG43" s="8">
        <v>0.46634967081199702</v>
      </c>
      <c r="AH43" s="8">
        <v>0.37392795883361901</v>
      </c>
      <c r="AI43" s="8">
        <v>0.40720087283307099</v>
      </c>
      <c r="AJ43" s="8"/>
      <c r="AK43" s="8"/>
      <c r="AL43" s="8"/>
      <c r="AM43" s="8"/>
      <c r="AN43" s="8"/>
      <c r="AO43" s="8"/>
      <c r="AP43" s="8"/>
      <c r="AQ43" s="8"/>
      <c r="AR43" s="10"/>
    </row>
    <row r="44" spans="1:44" ht="26">
      <c r="A44" s="109"/>
      <c r="B44" s="75" t="s">
        <v>48</v>
      </c>
      <c r="C44" s="8">
        <v>0.50549252804371303</v>
      </c>
      <c r="D44" s="8">
        <v>0.28073039125306598</v>
      </c>
      <c r="E44" s="8">
        <v>0.48183777327386601</v>
      </c>
      <c r="F44" s="8">
        <v>0.36881958964121903</v>
      </c>
      <c r="G44" s="8">
        <v>0.24227166841118</v>
      </c>
      <c r="H44" s="8">
        <v>0.93494369775196595</v>
      </c>
      <c r="I44" s="8">
        <v>0.67206822516972398</v>
      </c>
      <c r="J44" s="8">
        <v>8.6603096628495996E-2</v>
      </c>
      <c r="K44" s="8">
        <v>0.71568214655153939</v>
      </c>
      <c r="L44" s="8">
        <v>0.30798122065727701</v>
      </c>
      <c r="M44" s="8">
        <v>0.56640625</v>
      </c>
      <c r="N44" s="8">
        <v>0.314285714285714</v>
      </c>
      <c r="O44" s="8">
        <v>0.25800000000000001</v>
      </c>
      <c r="P44" s="8">
        <v>0.240066225165563</v>
      </c>
      <c r="Q44" s="8">
        <v>0.69743589743589696</v>
      </c>
      <c r="R44" s="8">
        <v>0.61298701298701297</v>
      </c>
      <c r="S44" s="8">
        <v>0.658227848101266</v>
      </c>
      <c r="T44" s="8">
        <v>0.22660098522167499</v>
      </c>
      <c r="U44" s="8">
        <v>0.12121212121212099</v>
      </c>
      <c r="V44" s="8">
        <v>0.292682926829268</v>
      </c>
      <c r="W44" s="8">
        <v>0.11497326203208599</v>
      </c>
      <c r="X44" s="8">
        <v>9.76645435244161E-2</v>
      </c>
      <c r="Y44" s="8">
        <v>0.57348703170028803</v>
      </c>
      <c r="Z44" s="8">
        <v>0.46587537091988102</v>
      </c>
      <c r="AA44" s="8">
        <v>0.54941860465116299</v>
      </c>
      <c r="AB44" s="8">
        <v>0.19609756097561001</v>
      </c>
      <c r="AC44" s="8">
        <v>0.18867924528301899</v>
      </c>
      <c r="AD44" s="8">
        <v>0.19610778443113799</v>
      </c>
      <c r="AE44" s="8">
        <v>8.1950207468879696E-2</v>
      </c>
      <c r="AF44" s="8">
        <v>5.1418439716312103E-2</v>
      </c>
      <c r="AG44" s="8">
        <v>0.75287356321839105</v>
      </c>
      <c r="AH44" s="8">
        <v>0.625</v>
      </c>
      <c r="AI44" s="8">
        <v>0.73239436619718301</v>
      </c>
      <c r="AJ44" s="8"/>
      <c r="AK44" s="8"/>
      <c r="AL44" s="8"/>
      <c r="AM44" s="8"/>
      <c r="AN44" s="8"/>
      <c r="AO44" s="8"/>
      <c r="AP44" s="8"/>
      <c r="AQ44" s="8"/>
      <c r="AR44" s="10"/>
    </row>
    <row r="45" spans="1:44" ht="26">
      <c r="A45" s="109"/>
      <c r="B45" s="73" t="s">
        <v>49</v>
      </c>
      <c r="C45" s="8">
        <v>0.35049925283861999</v>
      </c>
      <c r="D45" s="8">
        <v>0.52827046412856504</v>
      </c>
      <c r="E45" s="8">
        <v>0.35280026370253198</v>
      </c>
      <c r="F45" s="8">
        <v>0.34494285939145097</v>
      </c>
      <c r="G45" s="8">
        <v>0.176806442446203</v>
      </c>
      <c r="H45" s="8">
        <v>0.90726087981910197</v>
      </c>
      <c r="I45" s="8">
        <v>0.80868261339904701</v>
      </c>
      <c r="J45" s="8">
        <v>8.8021426638866807E-2</v>
      </c>
      <c r="K45" s="8">
        <v>0.80487143020337348</v>
      </c>
      <c r="L45" s="8">
        <v>0.14973262032085599</v>
      </c>
      <c r="M45" s="8">
        <v>0.40476190476190499</v>
      </c>
      <c r="N45" s="8">
        <v>0.14159292035398199</v>
      </c>
      <c r="O45" s="8">
        <v>5.85106382978723E-2</v>
      </c>
      <c r="P45" s="8">
        <v>0.175438596491228</v>
      </c>
      <c r="Q45" s="8">
        <v>0.71428571428571397</v>
      </c>
      <c r="R45" s="8">
        <v>0.70588235294117696</v>
      </c>
      <c r="S45" s="8">
        <v>0.62162162162162204</v>
      </c>
      <c r="T45" s="8">
        <v>3.4285714285714301E-2</v>
      </c>
      <c r="U45" s="8">
        <v>0.13793103448275901</v>
      </c>
      <c r="V45" s="8">
        <v>7.8431372549019607E-2</v>
      </c>
      <c r="W45" s="8">
        <v>1.7045454545454499E-2</v>
      </c>
      <c r="X45" s="8">
        <v>6.9306930693069299E-2</v>
      </c>
      <c r="Y45" s="8">
        <v>0.48</v>
      </c>
      <c r="Z45" s="8">
        <v>0.48</v>
      </c>
      <c r="AA45" s="8">
        <v>0.5</v>
      </c>
      <c r="AB45" s="8">
        <v>0.154285714285714</v>
      </c>
      <c r="AC45" s="8">
        <v>0.27586206896551702</v>
      </c>
      <c r="AD45" s="8">
        <v>5.8823529411764698E-2</v>
      </c>
      <c r="AE45" s="8">
        <v>3.97727272727273E-2</v>
      </c>
      <c r="AF45" s="8">
        <v>5.9405940594059403E-2</v>
      </c>
      <c r="AG45" s="8">
        <v>1</v>
      </c>
      <c r="AH45" s="8">
        <v>1</v>
      </c>
      <c r="AI45" s="8">
        <v>0.92307692307692302</v>
      </c>
      <c r="AJ45" s="8">
        <v>0.31463553530751698</v>
      </c>
      <c r="AK45" s="8">
        <v>0.40021459227467798</v>
      </c>
      <c r="AL45" s="8">
        <v>0.184729695106328</v>
      </c>
      <c r="AM45" s="8">
        <v>0.21809415768576301</v>
      </c>
      <c r="AN45" s="8">
        <v>0.185124418922614</v>
      </c>
      <c r="AO45" s="8">
        <v>0.86195928753180695</v>
      </c>
      <c r="AP45" s="8">
        <v>0.82883475971033604</v>
      </c>
      <c r="AQ45" s="8">
        <v>0.93150262264733097</v>
      </c>
      <c r="AR45" s="10"/>
    </row>
    <row r="46" spans="1:44" ht="26">
      <c r="A46" s="109"/>
      <c r="B46" s="75" t="s">
        <v>50</v>
      </c>
      <c r="C46" s="8">
        <v>0.40566298878839602</v>
      </c>
      <c r="D46" s="8">
        <v>0.48810912814983598</v>
      </c>
      <c r="E46" s="8">
        <v>0.40711114602550602</v>
      </c>
      <c r="F46" s="8">
        <v>0.39901673935121801</v>
      </c>
      <c r="G46" s="8">
        <v>0.32238260931624901</v>
      </c>
      <c r="H46" s="8">
        <v>0.96394245596544803</v>
      </c>
      <c r="I46" s="8">
        <v>0.71840330765397997</v>
      </c>
      <c r="J46" s="8">
        <v>6.8267201966619701E-2</v>
      </c>
      <c r="K46" s="8">
        <v>0.74216351688678706</v>
      </c>
      <c r="L46" s="8">
        <v>0.21424186617556801</v>
      </c>
      <c r="M46" s="8">
        <v>0.465753424657534</v>
      </c>
      <c r="N46" s="8">
        <v>0.14995787700084201</v>
      </c>
      <c r="O46" s="8">
        <v>0.21672771672771701</v>
      </c>
      <c r="P46" s="8">
        <v>0.16169154228855701</v>
      </c>
      <c r="Q46" s="8">
        <v>0.74817518248175197</v>
      </c>
      <c r="R46" s="8">
        <v>0.67383512544802904</v>
      </c>
      <c r="S46" s="8">
        <v>0.69652650822669104</v>
      </c>
      <c r="T46" s="8">
        <v>0.107495069033531</v>
      </c>
      <c r="U46" s="8">
        <v>0.11304347826087</v>
      </c>
      <c r="V46" s="8">
        <v>9.3877551020408206E-2</v>
      </c>
      <c r="W46" s="8">
        <v>0.10505450941526299</v>
      </c>
      <c r="X46" s="8">
        <v>8.13648293963255E-2</v>
      </c>
      <c r="Y46" s="8">
        <v>0.40625</v>
      </c>
      <c r="Z46" s="8">
        <v>0.402877697841727</v>
      </c>
      <c r="AA46" s="8">
        <v>0.32325581395348801</v>
      </c>
      <c r="AB46" s="8">
        <v>7.6775431861804203E-2</v>
      </c>
      <c r="AC46" s="8">
        <v>0.111392405063291</v>
      </c>
      <c r="AD46" s="8">
        <v>5.8201058201058198E-2</v>
      </c>
      <c r="AE46" s="8">
        <v>6.2817258883248697E-2</v>
      </c>
      <c r="AF46" s="8">
        <v>2.9513888888888899E-2</v>
      </c>
      <c r="AG46" s="8">
        <v>0.97291196388261902</v>
      </c>
      <c r="AH46" s="8">
        <v>0.84187082405345204</v>
      </c>
      <c r="AI46" s="8">
        <v>0.81538461538461504</v>
      </c>
      <c r="AJ46" s="8"/>
      <c r="AK46" s="8"/>
      <c r="AL46" s="8"/>
      <c r="AM46" s="8"/>
      <c r="AN46" s="8"/>
      <c r="AO46" s="8"/>
      <c r="AP46" s="8"/>
      <c r="AQ46" s="8"/>
      <c r="AR46" s="10"/>
    </row>
    <row r="47" spans="1:44" ht="26">
      <c r="A47" s="109"/>
      <c r="B47" s="73" t="s">
        <v>51</v>
      </c>
      <c r="C47" s="8">
        <v>0.32793195132250502</v>
      </c>
      <c r="D47" s="8">
        <v>0.349760269812807</v>
      </c>
      <c r="E47" s="8">
        <v>0.30732680618505498</v>
      </c>
      <c r="F47" s="8">
        <v>0.29289519728218</v>
      </c>
      <c r="G47" s="8">
        <v>0.194866229155605</v>
      </c>
      <c r="H47" s="8">
        <v>0.963814419558916</v>
      </c>
      <c r="I47" s="8">
        <v>0.72513562068778004</v>
      </c>
      <c r="J47" s="8">
        <v>0.25492734400918199</v>
      </c>
      <c r="K47" s="8">
        <v>0.74322745712558447</v>
      </c>
      <c r="L47" s="8">
        <v>0.130563798219585</v>
      </c>
      <c r="M47" s="8">
        <v>0.25735294117647101</v>
      </c>
      <c r="N47" s="8">
        <v>0.10300429184549401</v>
      </c>
      <c r="O47" s="8">
        <v>3.1609195402298902E-2</v>
      </c>
      <c r="P47" s="8">
        <v>0.105691056910569</v>
      </c>
      <c r="Q47" s="8">
        <v>0.47580645161290303</v>
      </c>
      <c r="R47" s="8">
        <v>0.37007874015747999</v>
      </c>
      <c r="S47" s="8">
        <v>0.39837398373983701</v>
      </c>
      <c r="T47" s="8">
        <v>0.133333333333333</v>
      </c>
      <c r="U47" s="8">
        <v>0.16666666666666699</v>
      </c>
      <c r="V47" s="8">
        <v>0.17283950617284</v>
      </c>
      <c r="W47" s="8">
        <v>4.8275862068965503E-2</v>
      </c>
      <c r="X47" s="8">
        <v>9.5744680851063801E-2</v>
      </c>
      <c r="Y47" s="8">
        <v>0.34328358208955201</v>
      </c>
      <c r="Z47" s="8">
        <v>0.27692307692307699</v>
      </c>
      <c r="AA47" s="8">
        <v>0.21538461538461501</v>
      </c>
      <c r="AB47" s="8">
        <v>0.132616487455197</v>
      </c>
      <c r="AC47" s="8">
        <v>0.253164556962025</v>
      </c>
      <c r="AD47" s="8">
        <v>8.8235294117647106E-2</v>
      </c>
      <c r="AE47" s="8">
        <v>3.09278350515464E-2</v>
      </c>
      <c r="AF47" s="8">
        <v>5.3475935828876997E-2</v>
      </c>
      <c r="AG47" s="8">
        <v>0.89552238805970197</v>
      </c>
      <c r="AH47" s="8">
        <v>0.59701492537313405</v>
      </c>
      <c r="AI47" s="8">
        <v>0.69117647058823495</v>
      </c>
      <c r="AJ47" s="8">
        <v>0.201750972762646</v>
      </c>
      <c r="AK47" s="8">
        <v>0.299337434926645</v>
      </c>
      <c r="AL47" s="8">
        <v>0.107192494788047</v>
      </c>
      <c r="AM47" s="8">
        <v>5.68247264350163E-2</v>
      </c>
      <c r="AN47" s="8">
        <v>0.107731305449937</v>
      </c>
      <c r="AO47" s="8">
        <v>0.85675082327113095</v>
      </c>
      <c r="AP47" s="8">
        <v>0.517674783974863</v>
      </c>
      <c r="AQ47" s="8">
        <v>0.50190369540873503</v>
      </c>
      <c r="AR47" s="10"/>
    </row>
    <row r="48" spans="1:44" ht="26">
      <c r="A48" s="109"/>
      <c r="B48" s="73" t="s">
        <v>52</v>
      </c>
      <c r="C48" s="8">
        <v>0.54703564273123995</v>
      </c>
      <c r="D48" s="8">
        <v>0.57818015061060102</v>
      </c>
      <c r="E48" s="8">
        <v>0.53586859993345004</v>
      </c>
      <c r="F48" s="8">
        <v>0.52965534121445501</v>
      </c>
      <c r="G48" s="8">
        <v>0.36841113466790198</v>
      </c>
      <c r="H48" s="8">
        <v>0.96765205864699499</v>
      </c>
      <c r="I48" s="8">
        <v>0.71385838483512598</v>
      </c>
      <c r="J48" s="8">
        <v>0.120764586459556</v>
      </c>
      <c r="K48" s="8">
        <v>0.90039804654867961</v>
      </c>
      <c r="L48" s="8">
        <v>0.18699186991869901</v>
      </c>
      <c r="M48" s="8">
        <v>0.293333333333333</v>
      </c>
      <c r="N48" s="8">
        <v>9.3023255813953501E-2</v>
      </c>
      <c r="O48" s="8">
        <v>0.178137651821862</v>
      </c>
      <c r="P48" s="8">
        <v>0.10062893081761</v>
      </c>
      <c r="Q48" s="8">
        <v>0.47674418604651198</v>
      </c>
      <c r="R48" s="8">
        <v>0.38095238095238099</v>
      </c>
      <c r="S48" s="8">
        <v>0.49397590361445798</v>
      </c>
      <c r="T48" s="8">
        <v>5.52763819095477E-2</v>
      </c>
      <c r="U48" s="8">
        <v>0.10344827586206901</v>
      </c>
      <c r="V48" s="8">
        <v>4.8000000000000001E-2</v>
      </c>
      <c r="W48" s="8">
        <v>3.98009950248756E-2</v>
      </c>
      <c r="X48" s="8">
        <v>3.5398230088495602E-2</v>
      </c>
      <c r="Y48" s="8">
        <v>0.36585365853658502</v>
      </c>
      <c r="Z48" s="8">
        <v>0.3</v>
      </c>
      <c r="AA48" s="8">
        <v>0.34146341463414598</v>
      </c>
      <c r="AB48" s="8">
        <v>0.29648241206030201</v>
      </c>
      <c r="AC48" s="8">
        <v>0.44827586206896602</v>
      </c>
      <c r="AD48" s="8">
        <v>0.128</v>
      </c>
      <c r="AE48" s="8">
        <v>0.288557213930348</v>
      </c>
      <c r="AF48" s="8">
        <v>2.6548672566371698E-2</v>
      </c>
      <c r="AG48" s="8">
        <v>0.97560975609756095</v>
      </c>
      <c r="AH48" s="8">
        <v>0.82499999999999996</v>
      </c>
      <c r="AI48" s="8">
        <v>0.97560975609756095</v>
      </c>
      <c r="AJ48" s="8">
        <v>0.59190242249703495</v>
      </c>
      <c r="AK48" s="8">
        <v>0.68149838372314098</v>
      </c>
      <c r="AL48" s="8">
        <v>0.35211489898989901</v>
      </c>
      <c r="AM48" s="8">
        <v>0.58667115449343699</v>
      </c>
      <c r="AN48" s="8">
        <v>0.31308557151780098</v>
      </c>
      <c r="AO48" s="8">
        <v>0.89497980380842501</v>
      </c>
      <c r="AP48" s="8">
        <v>0.64917178485017701</v>
      </c>
      <c r="AQ48" s="8">
        <v>0.881598513011152</v>
      </c>
      <c r="AR48" s="10"/>
    </row>
    <row r="49" spans="1:44" ht="26">
      <c r="A49" s="109"/>
      <c r="B49" s="76" t="s">
        <v>53</v>
      </c>
      <c r="C49" s="8">
        <v>0.26416985300992901</v>
      </c>
      <c r="D49" s="8">
        <v>0.29937333105894498</v>
      </c>
      <c r="E49" s="8">
        <v>0.26608970674667098</v>
      </c>
      <c r="F49" s="8">
        <v>0.19010684484971899</v>
      </c>
      <c r="G49" s="8">
        <v>0.156570186931558</v>
      </c>
      <c r="H49" s="8">
        <v>0.89610472272950503</v>
      </c>
      <c r="I49" s="8">
        <v>0.81922898216508899</v>
      </c>
      <c r="J49" s="8">
        <v>0.100118964464242</v>
      </c>
      <c r="K49" s="8">
        <v>0.96062821760538342</v>
      </c>
      <c r="L49" s="8">
        <v>0.21169916434540401</v>
      </c>
      <c r="M49" s="8">
        <v>0.37168141592920401</v>
      </c>
      <c r="N49" s="8">
        <v>0.125925925925926</v>
      </c>
      <c r="O49" s="8">
        <v>0.17101449275362299</v>
      </c>
      <c r="P49" s="8">
        <v>0.17427385892116201</v>
      </c>
      <c r="Q49" s="8">
        <v>0.59459459459459496</v>
      </c>
      <c r="R49" s="8">
        <v>0.56164383561643805</v>
      </c>
      <c r="S49" s="8">
        <v>0.54666666666666697</v>
      </c>
      <c r="T49" s="8">
        <v>5.0595238095238103E-2</v>
      </c>
      <c r="U49" s="8">
        <v>5.5555555555555601E-2</v>
      </c>
      <c r="V49" s="8">
        <v>2.0161290322580599E-2</v>
      </c>
      <c r="W49" s="8">
        <v>4.3343653250774002E-2</v>
      </c>
      <c r="X49" s="8">
        <v>3.6529680365296802E-2</v>
      </c>
      <c r="Y49" s="8">
        <v>0.2</v>
      </c>
      <c r="Z49" s="8">
        <v>0.25203252032520301</v>
      </c>
      <c r="AA49" s="8">
        <v>0.22834645669291301</v>
      </c>
      <c r="AB49" s="8">
        <v>0.18452380952381001</v>
      </c>
      <c r="AC49" s="8">
        <v>0.2</v>
      </c>
      <c r="AD49" s="8">
        <v>9.6774193548387094E-2</v>
      </c>
      <c r="AE49" s="8">
        <v>0.13931888544891599</v>
      </c>
      <c r="AF49" s="8">
        <v>9.1324200913242004E-2</v>
      </c>
      <c r="AG49" s="8">
        <v>0.84</v>
      </c>
      <c r="AH49" s="8">
        <v>0.76422764227642304</v>
      </c>
      <c r="AI49" s="8">
        <v>0.78740157480314998</v>
      </c>
      <c r="AJ49" s="8">
        <v>0.327484299963059</v>
      </c>
      <c r="AK49" s="8">
        <v>0.348919648885888</v>
      </c>
      <c r="AL49" s="8">
        <v>0.229422353133693</v>
      </c>
      <c r="AM49" s="8">
        <v>0.29881035689293201</v>
      </c>
      <c r="AN49" s="8">
        <v>0.223804679552391</v>
      </c>
      <c r="AO49" s="8">
        <v>0.75295059011802401</v>
      </c>
      <c r="AP49" s="8">
        <v>0.70550363447559705</v>
      </c>
      <c r="AQ49" s="8">
        <v>0.73328281871566603</v>
      </c>
      <c r="AR49" s="10"/>
    </row>
    <row r="50" spans="1:44" ht="47">
      <c r="A50" s="77"/>
      <c r="B50" s="76" t="s">
        <v>330</v>
      </c>
      <c r="C50" s="8">
        <v>0.42255412585408503</v>
      </c>
      <c r="D50" s="8">
        <v>0.121355655747296</v>
      </c>
      <c r="E50" s="8">
        <v>0.272503438999804</v>
      </c>
      <c r="F50" s="8">
        <v>0.27867948695766498</v>
      </c>
      <c r="G50" s="8">
        <v>0.16338932684059401</v>
      </c>
      <c r="H50" s="8">
        <v>0.399060558994286</v>
      </c>
      <c r="I50" s="8">
        <v>0.36675249592471898</v>
      </c>
      <c r="J50" s="78"/>
      <c r="K50" s="8">
        <v>0.36603746663263198</v>
      </c>
      <c r="L50" s="8">
        <v>0.36658499999999999</v>
      </c>
      <c r="M50" s="8">
        <v>0.238095</v>
      </c>
      <c r="N50" s="8">
        <v>0.106835</v>
      </c>
      <c r="O50" s="8">
        <v>0.106918</v>
      </c>
      <c r="P50" s="8">
        <v>0.104308</v>
      </c>
      <c r="Q50" s="8">
        <v>0.37223200000000001</v>
      </c>
      <c r="R50" s="8">
        <v>0.36043599999999998</v>
      </c>
      <c r="S50" s="8">
        <v>0.36303080766028301</v>
      </c>
      <c r="T50" s="8">
        <v>0.190407443054218</v>
      </c>
      <c r="U50" s="8">
        <v>4.5977011494252797E-2</v>
      </c>
      <c r="V50" s="8">
        <v>9.2421441774491603E-2</v>
      </c>
      <c r="W50" s="8">
        <v>7.4829931972789102E-2</v>
      </c>
      <c r="X50" s="8">
        <v>7.0046697798532301E-2</v>
      </c>
      <c r="Y50" s="8">
        <v>0.124341412012644</v>
      </c>
      <c r="Z50" s="8">
        <v>0.115100316789862</v>
      </c>
      <c r="AA50" s="8">
        <v>0.12796697626418899</v>
      </c>
      <c r="AB50" s="8">
        <v>0.15046370322993199</v>
      </c>
      <c r="AC50" s="8">
        <v>5.5183946488294298E-2</v>
      </c>
      <c r="AD50" s="8">
        <v>5.1660516605165997E-2</v>
      </c>
      <c r="AE50" s="8">
        <v>4.0734824281150099E-2</v>
      </c>
      <c r="AF50" s="8">
        <v>1.93333333333333E-2</v>
      </c>
      <c r="AG50" s="8">
        <v>0.36775553213909301</v>
      </c>
      <c r="AH50" s="8">
        <v>0.3389651531151</v>
      </c>
      <c r="AI50" s="8">
        <v>0.33333333333333298</v>
      </c>
      <c r="AJ50" s="8"/>
      <c r="AK50" s="8"/>
      <c r="AL50" s="8"/>
      <c r="AM50" s="8"/>
      <c r="AN50" s="8"/>
      <c r="AO50" s="8"/>
      <c r="AP50" s="8"/>
      <c r="AQ50" s="8"/>
      <c r="AR50" s="55"/>
    </row>
    <row r="51" spans="1:44" ht="28">
      <c r="A51" s="68"/>
      <c r="B51" s="74" t="s">
        <v>309</v>
      </c>
      <c r="C51" s="8">
        <f t="shared" ref="C51:K51" si="0">GEOMEAN(C3:C49)</f>
        <v>0.33355140349396672</v>
      </c>
      <c r="D51" s="8">
        <f t="shared" si="0"/>
        <v>0.33621385974822227</v>
      </c>
      <c r="E51" s="8">
        <f t="shared" si="0"/>
        <v>0.32151293577101625</v>
      </c>
      <c r="F51" s="8">
        <f t="shared" si="0"/>
        <v>0.28328163926747163</v>
      </c>
      <c r="G51" s="8">
        <f t="shared" si="0"/>
        <v>0.18277938516667097</v>
      </c>
      <c r="H51" s="8">
        <f t="shared" si="0"/>
        <v>0.94804840893173348</v>
      </c>
      <c r="I51" s="8">
        <f t="shared" si="0"/>
        <v>0.73937066673624241</v>
      </c>
      <c r="J51" s="8">
        <f t="shared" si="0"/>
        <v>0.1448117218897669</v>
      </c>
      <c r="K51" s="8">
        <f t="shared" si="0"/>
        <v>0.81960552986894186</v>
      </c>
      <c r="L51" s="8">
        <f t="shared" ref="L51:AI51" si="1">GEOMEAN(L52:L98)-1</f>
        <v>0.15707301553873099</v>
      </c>
      <c r="M51" s="8">
        <f t="shared" si="1"/>
        <v>0.33869240843242787</v>
      </c>
      <c r="N51" s="8">
        <f t="shared" si="1"/>
        <v>0.13774007661746701</v>
      </c>
      <c r="O51" s="8">
        <f t="shared" si="1"/>
        <v>0.11373292199423513</v>
      </c>
      <c r="P51" s="8">
        <f t="shared" si="1"/>
        <v>0.14328071369433149</v>
      </c>
      <c r="Q51" s="8">
        <f t="shared" si="1"/>
        <v>0.56697385895932539</v>
      </c>
      <c r="R51" s="8">
        <f t="shared" si="1"/>
        <v>0.49560736676509975</v>
      </c>
      <c r="S51" s="8">
        <f t="shared" si="1"/>
        <v>0.53148834532473854</v>
      </c>
      <c r="T51" s="8">
        <f t="shared" si="1"/>
        <v>0.11895992137783384</v>
      </c>
      <c r="U51" s="8">
        <f t="shared" si="1"/>
        <v>0.12176859902520931</v>
      </c>
      <c r="V51" s="8">
        <f t="shared" si="1"/>
        <v>0.12761520358748402</v>
      </c>
      <c r="W51" s="8">
        <f t="shared" si="1"/>
        <v>5.2795059156907742E-2</v>
      </c>
      <c r="X51" s="8">
        <f t="shared" si="1"/>
        <v>7.6520911317481399E-2</v>
      </c>
      <c r="Y51" s="8">
        <f t="shared" si="1"/>
        <v>0.50517457728294612</v>
      </c>
      <c r="Z51" s="8">
        <f t="shared" si="1"/>
        <v>0.43679008685253073</v>
      </c>
      <c r="AA51" s="8">
        <f t="shared" si="1"/>
        <v>0.43890290577190716</v>
      </c>
      <c r="AB51" s="8">
        <f t="shared" si="1"/>
        <v>0.12411864414806817</v>
      </c>
      <c r="AC51" s="8">
        <f t="shared" si="1"/>
        <v>0.17652463216250402</v>
      </c>
      <c r="AD51" s="8">
        <f t="shared" si="1"/>
        <v>9.4993848964546324E-2</v>
      </c>
      <c r="AE51" s="8">
        <f t="shared" si="1"/>
        <v>7.4208240043156071E-2</v>
      </c>
      <c r="AF51" s="8">
        <f t="shared" si="1"/>
        <v>6.0523846049307384E-2</v>
      </c>
      <c r="AG51" s="8">
        <f t="shared" si="1"/>
        <v>0.79808615937348715</v>
      </c>
      <c r="AH51" s="8">
        <f t="shared" si="1"/>
        <v>0.67622776141064289</v>
      </c>
      <c r="AI51" s="8">
        <f t="shared" si="1"/>
        <v>0.70968399971696616</v>
      </c>
      <c r="AJ51" s="8">
        <f t="shared" ref="AJ51:AQ51" si="2">GEOMEAN(AJ3:AJ49)</f>
        <v>0.27731384928652525</v>
      </c>
      <c r="AK51" s="8">
        <f t="shared" si="2"/>
        <v>0.34550528402223524</v>
      </c>
      <c r="AL51" s="8">
        <f t="shared" si="2"/>
        <v>0.15207018879000528</v>
      </c>
      <c r="AM51" s="8">
        <f t="shared" si="2"/>
        <v>0.19439119049192782</v>
      </c>
      <c r="AN51" s="8">
        <f t="shared" si="2"/>
        <v>0.15887417934698422</v>
      </c>
      <c r="AO51" s="8">
        <f t="shared" si="2"/>
        <v>0.77025145723100719</v>
      </c>
      <c r="AP51" s="8">
        <f t="shared" si="2"/>
        <v>0.56720236188904927</v>
      </c>
      <c r="AQ51" s="8">
        <f t="shared" si="2"/>
        <v>0.5828052304204685</v>
      </c>
      <c r="AR51" s="10"/>
    </row>
    <row r="52" spans="1:44" ht="16" hidden="1">
      <c r="A52" s="68"/>
      <c r="B52" s="68"/>
      <c r="C52" s="25"/>
      <c r="D52" s="25"/>
      <c r="E52" s="25"/>
      <c r="F52" s="25"/>
      <c r="G52" s="25"/>
      <c r="H52" s="25"/>
      <c r="I52" s="25"/>
      <c r="J52" s="25"/>
      <c r="K52" s="68"/>
      <c r="L52" s="67">
        <v>1.1747131900000001</v>
      </c>
      <c r="M52" s="67">
        <v>1.5652173899999999</v>
      </c>
      <c r="N52" s="67">
        <v>1.15287129</v>
      </c>
      <c r="O52" s="67">
        <v>1.17915861</v>
      </c>
      <c r="P52" s="67">
        <v>1.1875540200000001</v>
      </c>
      <c r="Q52" s="67">
        <v>1.7814070399999999</v>
      </c>
      <c r="R52" s="67">
        <v>1.73773266</v>
      </c>
      <c r="S52" s="67">
        <v>1.74688797</v>
      </c>
      <c r="T52" s="79">
        <v>1.064748201</v>
      </c>
      <c r="U52" s="79">
        <v>1.0613893379999999</v>
      </c>
      <c r="V52" s="79">
        <v>1.0744773519999999</v>
      </c>
      <c r="W52" s="79">
        <v>1.0422919509999999</v>
      </c>
      <c r="X52" s="79">
        <v>1.0432405570000001</v>
      </c>
      <c r="Y52" s="79">
        <v>1.3435185190000001</v>
      </c>
      <c r="Z52" s="79">
        <v>1.220058423</v>
      </c>
      <c r="AA52" s="79">
        <v>1.309325946</v>
      </c>
      <c r="AB52" s="67">
        <v>1.04301595</v>
      </c>
      <c r="AC52" s="67">
        <v>1.0990853700000001</v>
      </c>
      <c r="AD52" s="67">
        <v>1.0400471099999999</v>
      </c>
      <c r="AE52" s="67">
        <v>1.03182375</v>
      </c>
      <c r="AF52" s="67">
        <v>1.0138454699999999</v>
      </c>
      <c r="AG52" s="67">
        <v>1.8216216199999999</v>
      </c>
      <c r="AH52" s="67">
        <v>1.7107664199999999</v>
      </c>
      <c r="AI52" s="67">
        <v>1.7640750700000001</v>
      </c>
      <c r="AJ52" s="68"/>
      <c r="AK52" s="68"/>
      <c r="AL52" s="68"/>
      <c r="AM52" s="68"/>
      <c r="AN52" s="68"/>
      <c r="AO52" s="68"/>
      <c r="AP52" s="68"/>
      <c r="AQ52" s="68"/>
      <c r="AR52" s="10"/>
    </row>
    <row r="53" spans="1:44" ht="16" hidden="1">
      <c r="A53" s="68"/>
      <c r="B53" s="68"/>
      <c r="C53" s="25"/>
      <c r="D53" s="25"/>
      <c r="E53" s="25"/>
      <c r="F53" s="25"/>
      <c r="G53" s="25"/>
      <c r="H53" s="25"/>
      <c r="I53" s="25"/>
      <c r="J53" s="25"/>
      <c r="K53" s="68"/>
      <c r="L53" s="67">
        <v>1.1170212799999999</v>
      </c>
      <c r="M53" s="67">
        <v>1.15625</v>
      </c>
      <c r="N53" s="67">
        <v>1.0757575800000001</v>
      </c>
      <c r="O53" s="67">
        <v>1.1304347800000001</v>
      </c>
      <c r="P53" s="67">
        <v>1.05882353</v>
      </c>
      <c r="Q53" s="67">
        <v>1.31034483</v>
      </c>
      <c r="R53" s="67">
        <v>1.37931034</v>
      </c>
      <c r="S53" s="67">
        <v>1.3333333300000001</v>
      </c>
      <c r="T53" s="79">
        <v>1.1176470590000001</v>
      </c>
      <c r="U53" s="79">
        <v>1.25</v>
      </c>
      <c r="V53" s="79">
        <v>1.1666666670000001</v>
      </c>
      <c r="W53" s="79">
        <v>1.085365854</v>
      </c>
      <c r="X53" s="79">
        <v>1.0892857140000001</v>
      </c>
      <c r="Y53" s="79">
        <v>1.8</v>
      </c>
      <c r="Z53" s="79">
        <v>1.65</v>
      </c>
      <c r="AA53" s="79">
        <v>1.85</v>
      </c>
      <c r="AB53" s="67">
        <v>1.2705882399999999</v>
      </c>
      <c r="AC53" s="67">
        <v>1.3</v>
      </c>
      <c r="AD53" s="67">
        <v>1.3333333300000001</v>
      </c>
      <c r="AE53" s="67">
        <v>1.20731707</v>
      </c>
      <c r="AF53" s="67">
        <v>1.08928571</v>
      </c>
      <c r="AG53" s="67">
        <v>2</v>
      </c>
      <c r="AH53" s="67">
        <v>1.85</v>
      </c>
      <c r="AI53" s="67">
        <v>2</v>
      </c>
      <c r="AJ53" s="68"/>
      <c r="AK53" s="68"/>
      <c r="AL53" s="68"/>
      <c r="AM53" s="68"/>
      <c r="AN53" s="68"/>
      <c r="AO53" s="68"/>
      <c r="AP53" s="68"/>
      <c r="AQ53" s="68"/>
      <c r="AR53" s="10"/>
    </row>
    <row r="54" spans="1:44" ht="16" hidden="1">
      <c r="A54" s="68"/>
      <c r="B54" s="68"/>
      <c r="C54" s="25"/>
      <c r="D54" s="25"/>
      <c r="E54" s="25"/>
      <c r="F54" s="25"/>
      <c r="G54" s="25"/>
      <c r="H54" s="25"/>
      <c r="I54" s="25"/>
      <c r="J54" s="25"/>
      <c r="K54" s="68"/>
      <c r="L54" s="67">
        <v>1.2452646199999999</v>
      </c>
      <c r="M54" s="67">
        <v>1.5587392600000001</v>
      </c>
      <c r="N54" s="67">
        <v>1.1869398200000001</v>
      </c>
      <c r="O54" s="67">
        <v>1.2340184300000001</v>
      </c>
      <c r="P54" s="67">
        <v>1.1858959499999999</v>
      </c>
      <c r="Q54" s="67">
        <v>1.76702509</v>
      </c>
      <c r="R54" s="67">
        <v>1.72283465</v>
      </c>
      <c r="S54" s="67">
        <v>1.73044859</v>
      </c>
      <c r="T54" s="79">
        <v>1.1577303489999999</v>
      </c>
      <c r="U54" s="79">
        <v>1.124583611</v>
      </c>
      <c r="V54" s="79">
        <v>1.1710266540000001</v>
      </c>
      <c r="W54" s="79">
        <v>1.1037329499999999</v>
      </c>
      <c r="X54" s="79">
        <v>1.085034965</v>
      </c>
      <c r="Y54" s="79">
        <v>1.5051334700000001</v>
      </c>
      <c r="Z54" s="79">
        <v>1.4668587900000001</v>
      </c>
      <c r="AA54" s="79">
        <v>1.448686371</v>
      </c>
      <c r="AB54" s="67">
        <v>1.05720193</v>
      </c>
      <c r="AC54" s="67">
        <v>1.08210278</v>
      </c>
      <c r="AD54" s="67">
        <v>1.05030139</v>
      </c>
      <c r="AE54" s="67">
        <v>1.03360517</v>
      </c>
      <c r="AF54" s="67">
        <v>1.0152342000000001</v>
      </c>
      <c r="AG54" s="67">
        <v>1.8199434800000001</v>
      </c>
      <c r="AH54" s="67">
        <v>1.69061876</v>
      </c>
      <c r="AI54" s="67">
        <v>1.7009940400000001</v>
      </c>
      <c r="AJ54" s="68"/>
      <c r="AK54" s="68"/>
      <c r="AL54" s="68"/>
      <c r="AM54" s="68"/>
      <c r="AN54" s="68"/>
      <c r="AO54" s="68"/>
      <c r="AP54" s="68"/>
      <c r="AQ54" s="68"/>
      <c r="AR54" s="10"/>
    </row>
    <row r="55" spans="1:44" ht="16" hidden="1">
      <c r="A55" s="68"/>
      <c r="B55" s="68"/>
      <c r="C55" s="25"/>
      <c r="D55" s="25"/>
      <c r="E55" s="25"/>
      <c r="F55" s="25"/>
      <c r="G55" s="25"/>
      <c r="H55" s="25"/>
      <c r="I55" s="25"/>
      <c r="J55" s="25"/>
      <c r="K55" s="68"/>
      <c r="L55" s="67">
        <v>1.0434782600000001</v>
      </c>
      <c r="M55" s="67">
        <v>1.1818181800000001</v>
      </c>
      <c r="N55" s="67">
        <v>1.03333333</v>
      </c>
      <c r="O55" s="67">
        <v>1.0454545500000001</v>
      </c>
      <c r="P55" s="67">
        <v>1.0555555599999999</v>
      </c>
      <c r="Q55" s="67">
        <v>1.25</v>
      </c>
      <c r="R55" s="67">
        <v>1.11111111</v>
      </c>
      <c r="S55" s="67">
        <v>1.1333333299999999</v>
      </c>
      <c r="T55" s="79">
        <v>1</v>
      </c>
      <c r="U55" s="79">
        <v>1.428571429</v>
      </c>
      <c r="V55" s="79">
        <v>1.05</v>
      </c>
      <c r="W55" s="79">
        <v>1.0277777779999999</v>
      </c>
      <c r="X55" s="79">
        <v>1.038461538</v>
      </c>
      <c r="Y55" s="79">
        <v>1.6666666670000001</v>
      </c>
      <c r="Z55" s="79">
        <v>2</v>
      </c>
      <c r="AA55" s="79">
        <v>1.75</v>
      </c>
      <c r="AB55" s="67">
        <v>1.1142857100000001</v>
      </c>
      <c r="AC55" s="67">
        <v>1.4285714300000001</v>
      </c>
      <c r="AD55" s="67">
        <v>1.05</v>
      </c>
      <c r="AE55" s="67">
        <v>1.11111111</v>
      </c>
      <c r="AF55" s="67">
        <v>1.0384615399999999</v>
      </c>
      <c r="AG55" s="67">
        <v>2</v>
      </c>
      <c r="AH55" s="67">
        <v>2</v>
      </c>
      <c r="AI55" s="67">
        <v>1.75</v>
      </c>
      <c r="AJ55" s="68"/>
      <c r="AK55" s="68"/>
      <c r="AL55" s="68"/>
      <c r="AM55" s="68"/>
      <c r="AN55" s="68"/>
      <c r="AO55" s="68"/>
      <c r="AP55" s="68"/>
      <c r="AQ55" s="68"/>
      <c r="AR55" s="10"/>
    </row>
    <row r="56" spans="1:44" ht="16" hidden="1">
      <c r="A56" s="68"/>
      <c r="B56" s="68"/>
      <c r="C56" s="25"/>
      <c r="D56" s="25"/>
      <c r="E56" s="25"/>
      <c r="F56" s="25"/>
      <c r="G56" s="25"/>
      <c r="H56" s="25"/>
      <c r="I56" s="25"/>
      <c r="J56" s="25"/>
      <c r="K56" s="68"/>
      <c r="L56" s="67">
        <v>1.18581081</v>
      </c>
      <c r="M56" s="67">
        <v>1.3452381</v>
      </c>
      <c r="N56" s="67">
        <v>1.1868131900000001</v>
      </c>
      <c r="O56" s="67">
        <v>1.1633333299999999</v>
      </c>
      <c r="P56" s="67">
        <v>1.1595744699999999</v>
      </c>
      <c r="Q56" s="67">
        <v>1.6385542200000001</v>
      </c>
      <c r="R56" s="67">
        <v>1.5217391300000001</v>
      </c>
      <c r="S56" s="67">
        <v>1.6463414599999999</v>
      </c>
      <c r="T56" s="79">
        <v>1.0296296300000001</v>
      </c>
      <c r="U56" s="79">
        <v>1.0357142859999999</v>
      </c>
      <c r="V56" s="79">
        <v>1.0522875819999999</v>
      </c>
      <c r="W56" s="79">
        <v>1.0073529409999999</v>
      </c>
      <c r="X56" s="79">
        <v>1.0379746839999999</v>
      </c>
      <c r="Y56" s="79">
        <v>1.4259259259999999</v>
      </c>
      <c r="Z56" s="79">
        <v>1.279069767</v>
      </c>
      <c r="AA56" s="79">
        <v>1.3571428569999999</v>
      </c>
      <c r="AB56" s="67">
        <v>1.1000000000000001</v>
      </c>
      <c r="AC56" s="67">
        <v>1.16071429</v>
      </c>
      <c r="AD56" s="67">
        <v>1.09803922</v>
      </c>
      <c r="AE56" s="67">
        <v>1.0698529400000001</v>
      </c>
      <c r="AF56" s="67">
        <v>1.06329114</v>
      </c>
      <c r="AG56" s="67">
        <v>1.98148148</v>
      </c>
      <c r="AH56" s="67">
        <v>1.9302325600000001</v>
      </c>
      <c r="AI56" s="67">
        <v>1.9285714300000001</v>
      </c>
      <c r="AJ56" s="68"/>
      <c r="AK56" s="68"/>
      <c r="AL56" s="68"/>
      <c r="AM56" s="68"/>
      <c r="AN56" s="68"/>
      <c r="AO56" s="68"/>
      <c r="AP56" s="68"/>
      <c r="AQ56" s="68"/>
      <c r="AR56" s="10"/>
    </row>
    <row r="57" spans="1:44" ht="16" hidden="1">
      <c r="A57" s="68"/>
      <c r="B57" s="68"/>
      <c r="C57" s="25"/>
      <c r="D57" s="25"/>
      <c r="E57" s="25"/>
      <c r="F57" s="25"/>
      <c r="G57" s="25"/>
      <c r="H57" s="25"/>
      <c r="I57" s="25"/>
      <c r="J57" s="25"/>
      <c r="K57" s="68"/>
      <c r="L57" s="67">
        <v>1.16149068</v>
      </c>
      <c r="M57" s="67">
        <v>1.17241379</v>
      </c>
      <c r="N57" s="67">
        <v>1.0901639299999999</v>
      </c>
      <c r="O57" s="67">
        <v>1.0246913600000001</v>
      </c>
      <c r="P57" s="67">
        <v>1.1176470599999999</v>
      </c>
      <c r="Q57" s="67">
        <v>1.4242424199999999</v>
      </c>
      <c r="R57" s="67">
        <v>1.2205882400000001</v>
      </c>
      <c r="S57" s="67">
        <v>1.65625</v>
      </c>
      <c r="T57" s="79">
        <v>1.1684210530000001</v>
      </c>
      <c r="U57" s="79">
        <v>1.151515152</v>
      </c>
      <c r="V57" s="79">
        <v>1.1304347830000001</v>
      </c>
      <c r="W57" s="79">
        <v>1.0425531910000001</v>
      </c>
      <c r="X57" s="79">
        <v>1.1147540979999999</v>
      </c>
      <c r="Y57" s="79">
        <v>1.326530612</v>
      </c>
      <c r="Z57" s="79">
        <v>1.2765957450000001</v>
      </c>
      <c r="AA57" s="79">
        <v>1.3673469389999999</v>
      </c>
      <c r="AB57" s="67">
        <v>1.15862069</v>
      </c>
      <c r="AC57" s="67">
        <v>1.1025640999999999</v>
      </c>
      <c r="AD57" s="67">
        <v>1.1200000000000001</v>
      </c>
      <c r="AE57" s="67">
        <v>1.0413793099999999</v>
      </c>
      <c r="AF57" s="67">
        <v>1.1309523800000001</v>
      </c>
      <c r="AG57" s="67">
        <v>1.46</v>
      </c>
      <c r="AH57" s="67">
        <v>1.3469387799999999</v>
      </c>
      <c r="AI57" s="67">
        <v>1.91836735</v>
      </c>
      <c r="AJ57" s="68"/>
      <c r="AK57" s="68"/>
      <c r="AL57" s="68"/>
      <c r="AM57" s="68"/>
      <c r="AN57" s="68"/>
      <c r="AO57" s="68"/>
      <c r="AP57" s="68"/>
      <c r="AQ57" s="68"/>
      <c r="AR57" s="10"/>
    </row>
    <row r="58" spans="1:44" ht="16" hidden="1">
      <c r="A58" s="68"/>
      <c r="B58" s="68"/>
      <c r="C58" s="25"/>
      <c r="D58" s="25"/>
      <c r="E58" s="25"/>
      <c r="F58" s="25"/>
      <c r="G58" s="25"/>
      <c r="H58" s="25"/>
      <c r="I58" s="25"/>
      <c r="J58" s="25"/>
      <c r="K58" s="68"/>
      <c r="L58" s="67">
        <v>1.1067175899999999</v>
      </c>
      <c r="M58" s="67">
        <v>1.2556325800000001</v>
      </c>
      <c r="N58" s="67">
        <v>1.09445137</v>
      </c>
      <c r="O58" s="67">
        <v>1.1049913899999999</v>
      </c>
      <c r="P58" s="67">
        <v>1.09579038</v>
      </c>
      <c r="Q58" s="67">
        <v>1.4244296599999999</v>
      </c>
      <c r="R58" s="67">
        <v>1.4193241299999999</v>
      </c>
      <c r="S58" s="67">
        <v>1.4168651699999999</v>
      </c>
      <c r="T58" s="79">
        <v>1.1005421390000001</v>
      </c>
      <c r="U58" s="79">
        <v>1.0529197079999999</v>
      </c>
      <c r="V58" s="79">
        <v>1.135278515</v>
      </c>
      <c r="W58" s="79">
        <v>1.0573613770000001</v>
      </c>
      <c r="X58" s="79">
        <v>1.07907197</v>
      </c>
      <c r="Y58" s="79">
        <v>1.3601348099999999</v>
      </c>
      <c r="Z58" s="79">
        <v>1.316812439</v>
      </c>
      <c r="AA58" s="79">
        <v>1.3368674700000001</v>
      </c>
      <c r="AB58" s="67">
        <v>1.0647918999999999</v>
      </c>
      <c r="AC58" s="67">
        <v>1.0416666699999999</v>
      </c>
      <c r="AD58" s="67">
        <v>1.07711443</v>
      </c>
      <c r="AE58" s="67">
        <v>1.0315581899999999</v>
      </c>
      <c r="AF58" s="67">
        <v>1.0151253200000001</v>
      </c>
      <c r="AG58" s="67">
        <v>1.5081809399999999</v>
      </c>
      <c r="AH58" s="67">
        <v>1.5465958500000001</v>
      </c>
      <c r="AI58" s="67">
        <v>1.5292987499999999</v>
      </c>
      <c r="AJ58" s="68"/>
      <c r="AK58" s="68"/>
      <c r="AL58" s="68"/>
      <c r="AM58" s="68"/>
      <c r="AN58" s="68"/>
      <c r="AO58" s="68"/>
      <c r="AP58" s="68"/>
      <c r="AQ58" s="68"/>
      <c r="AR58" s="10"/>
    </row>
    <row r="59" spans="1:44" ht="16" hidden="1">
      <c r="A59" s="68"/>
      <c r="B59" s="68"/>
      <c r="C59" s="25"/>
      <c r="D59" s="25"/>
      <c r="E59" s="25"/>
      <c r="F59" s="25"/>
      <c r="G59" s="25"/>
      <c r="H59" s="25"/>
      <c r="I59" s="25"/>
      <c r="J59" s="25"/>
      <c r="K59" s="68"/>
      <c r="L59" s="67">
        <v>1.1603399400000001</v>
      </c>
      <c r="M59" s="67">
        <v>1.3058161399999999</v>
      </c>
      <c r="N59" s="67">
        <v>1.13523957</v>
      </c>
      <c r="O59" s="67">
        <v>1.0496785500000001</v>
      </c>
      <c r="P59" s="67">
        <v>1.1222826100000001</v>
      </c>
      <c r="Q59" s="67">
        <v>1.4896142400000001</v>
      </c>
      <c r="R59" s="67">
        <v>1.40695915</v>
      </c>
      <c r="S59" s="67">
        <v>1.43527738</v>
      </c>
      <c r="T59" s="79">
        <v>1.229718876</v>
      </c>
      <c r="U59" s="79">
        <v>1.1173814900000001</v>
      </c>
      <c r="V59" s="79">
        <v>1.2062298600000001</v>
      </c>
      <c r="W59" s="79">
        <v>1.0658227849999999</v>
      </c>
      <c r="X59" s="79">
        <v>1.0946291560000001</v>
      </c>
      <c r="Y59" s="79">
        <v>1.5275974029999999</v>
      </c>
      <c r="Z59" s="79">
        <v>1.424398625</v>
      </c>
      <c r="AA59" s="79">
        <v>1.470491803</v>
      </c>
      <c r="AB59" s="67">
        <v>1.0990621300000001</v>
      </c>
      <c r="AC59" s="67">
        <v>1.13168724</v>
      </c>
      <c r="AD59" s="67">
        <v>1.0922953500000001</v>
      </c>
      <c r="AE59" s="67">
        <v>1.03747769</v>
      </c>
      <c r="AF59" s="67">
        <v>1.03425926</v>
      </c>
      <c r="AG59" s="67">
        <v>1.66</v>
      </c>
      <c r="AH59" s="67">
        <v>1.50511945</v>
      </c>
      <c r="AI59" s="67">
        <v>1.52076677</v>
      </c>
      <c r="AJ59" s="68"/>
      <c r="AK59" s="68"/>
      <c r="AL59" s="68"/>
      <c r="AM59" s="68"/>
      <c r="AN59" s="68"/>
      <c r="AO59" s="68"/>
      <c r="AP59" s="68"/>
      <c r="AQ59" s="68"/>
      <c r="AR59" s="10"/>
    </row>
    <row r="60" spans="1:44" ht="16" hidden="1">
      <c r="A60" s="68"/>
      <c r="B60" s="68"/>
      <c r="C60" s="25"/>
      <c r="D60" s="25"/>
      <c r="E60" s="25"/>
      <c r="F60" s="25"/>
      <c r="G60" s="25"/>
      <c r="H60" s="25"/>
      <c r="I60" s="25"/>
      <c r="J60" s="25"/>
      <c r="K60" s="68"/>
      <c r="L60" s="67">
        <v>1.19025051</v>
      </c>
      <c r="M60" s="67">
        <v>1.3813131299999999</v>
      </c>
      <c r="N60" s="67">
        <v>1.18058252</v>
      </c>
      <c r="O60" s="67">
        <v>1.04304869</v>
      </c>
      <c r="P60" s="67">
        <v>1.1469907399999999</v>
      </c>
      <c r="Q60" s="67">
        <v>1.63016158</v>
      </c>
      <c r="R60" s="67">
        <v>1.5664845199999999</v>
      </c>
      <c r="S60" s="67">
        <v>1.5890652599999999</v>
      </c>
      <c r="T60" s="79">
        <v>1.1737523110000001</v>
      </c>
      <c r="U60" s="79">
        <v>1.1185410330000001</v>
      </c>
      <c r="V60" s="79">
        <v>1.2080291970000001</v>
      </c>
      <c r="W60" s="79">
        <v>1.044117647</v>
      </c>
      <c r="X60" s="79">
        <v>1.132420091</v>
      </c>
      <c r="Y60" s="79">
        <v>1.548828125</v>
      </c>
      <c r="Z60" s="79">
        <v>1.4749498999999999</v>
      </c>
      <c r="AA60" s="79">
        <v>1.483365949</v>
      </c>
      <c r="AB60" s="67">
        <v>1.12273361</v>
      </c>
      <c r="AC60" s="67">
        <v>1.1440678</v>
      </c>
      <c r="AD60" s="67">
        <v>1.12919634</v>
      </c>
      <c r="AE60" s="67">
        <v>1.03338171</v>
      </c>
      <c r="AF60" s="67">
        <v>1.0412621399999999</v>
      </c>
      <c r="AG60" s="67">
        <v>1.77210216</v>
      </c>
      <c r="AH60" s="67">
        <v>1.60157791</v>
      </c>
      <c r="AI60" s="67">
        <v>1.6794625700000001</v>
      </c>
      <c r="AJ60" s="68"/>
      <c r="AK60" s="68"/>
      <c r="AL60" s="68"/>
      <c r="AM60" s="68"/>
      <c r="AN60" s="68"/>
      <c r="AO60" s="68"/>
      <c r="AP60" s="68"/>
      <c r="AQ60" s="68"/>
      <c r="AR60" s="10"/>
    </row>
    <row r="61" spans="1:44" ht="16" hidden="1">
      <c r="A61" s="68"/>
      <c r="B61" s="68"/>
      <c r="C61" s="25"/>
      <c r="D61" s="25"/>
      <c r="E61" s="25"/>
      <c r="F61" s="25"/>
      <c r="G61" s="25"/>
      <c r="H61" s="25"/>
      <c r="I61" s="25"/>
      <c r="J61" s="25"/>
      <c r="K61" s="68"/>
      <c r="L61" s="67">
        <v>1.2615942</v>
      </c>
      <c r="M61" s="67">
        <v>1.54613095</v>
      </c>
      <c r="N61" s="67">
        <v>1.24203822</v>
      </c>
      <c r="O61" s="67">
        <v>1.0723388300000001</v>
      </c>
      <c r="P61" s="67">
        <v>1.2277628</v>
      </c>
      <c r="Q61" s="67">
        <v>1.7371031699999999</v>
      </c>
      <c r="R61" s="67">
        <v>1.68222443</v>
      </c>
      <c r="S61" s="67">
        <v>1.6832174799999999</v>
      </c>
      <c r="T61" s="79">
        <v>1.1520146520000001</v>
      </c>
      <c r="U61" s="79">
        <v>1.1275045539999999</v>
      </c>
      <c r="V61" s="79">
        <v>1.197439353</v>
      </c>
      <c r="W61" s="79">
        <v>1.039884671</v>
      </c>
      <c r="X61" s="79">
        <v>1.102952913</v>
      </c>
      <c r="Y61" s="79">
        <v>1.533627343</v>
      </c>
      <c r="Z61" s="79">
        <v>1.456081081</v>
      </c>
      <c r="AA61" s="79">
        <v>1.464008859</v>
      </c>
      <c r="AB61" s="67">
        <v>1.11291513</v>
      </c>
      <c r="AC61" s="67">
        <v>1.1256281400000001</v>
      </c>
      <c r="AD61" s="67">
        <v>1.12405797</v>
      </c>
      <c r="AE61" s="67">
        <v>1.0305460099999999</v>
      </c>
      <c r="AF61" s="67">
        <v>1.0361687900000001</v>
      </c>
      <c r="AG61" s="67">
        <v>1.8438177899999999</v>
      </c>
      <c r="AH61" s="67">
        <v>1.6764386499999999</v>
      </c>
      <c r="AI61" s="67">
        <v>1.6374331600000001</v>
      </c>
      <c r="AJ61" s="68"/>
      <c r="AK61" s="68"/>
      <c r="AL61" s="68"/>
      <c r="AM61" s="68"/>
      <c r="AN61" s="68"/>
      <c r="AO61" s="68"/>
      <c r="AP61" s="68"/>
      <c r="AQ61" s="68"/>
      <c r="AR61" s="10"/>
    </row>
    <row r="62" spans="1:44" ht="16" hidden="1">
      <c r="A62" s="68"/>
      <c r="B62" s="68"/>
      <c r="C62" s="25"/>
      <c r="D62" s="25"/>
      <c r="E62" s="25"/>
      <c r="F62" s="25"/>
      <c r="G62" s="25"/>
      <c r="H62" s="25"/>
      <c r="I62" s="25"/>
      <c r="J62" s="25"/>
      <c r="K62" s="68"/>
      <c r="L62" s="67">
        <v>1.1434262900000001</v>
      </c>
      <c r="M62" s="67">
        <v>1.35658915</v>
      </c>
      <c r="N62" s="67">
        <v>1.15960912</v>
      </c>
      <c r="O62" s="67">
        <v>1.14541833</v>
      </c>
      <c r="P62" s="67">
        <v>1.1536050200000001</v>
      </c>
      <c r="Q62" s="67">
        <v>1.59090909</v>
      </c>
      <c r="R62" s="67">
        <v>1.50393701</v>
      </c>
      <c r="S62" s="67">
        <v>1.5071428600000001</v>
      </c>
      <c r="T62" s="79">
        <v>1.0432900430000001</v>
      </c>
      <c r="U62" s="79">
        <v>1.0740740740000001</v>
      </c>
      <c r="V62" s="79">
        <v>1.0522388060000001</v>
      </c>
      <c r="W62" s="79">
        <v>1.0108459869999999</v>
      </c>
      <c r="X62" s="79">
        <v>1.02189781</v>
      </c>
      <c r="Y62" s="79">
        <v>1.3793103449999999</v>
      </c>
      <c r="Z62" s="79">
        <v>1.3417721520000001</v>
      </c>
      <c r="AA62" s="79">
        <v>1.2391304350000001</v>
      </c>
      <c r="AB62" s="67">
        <v>1.1320346299999999</v>
      </c>
      <c r="AC62" s="67">
        <v>1.24691358</v>
      </c>
      <c r="AD62" s="67">
        <v>1.11567164</v>
      </c>
      <c r="AE62" s="67">
        <v>1.1062906699999999</v>
      </c>
      <c r="AF62" s="67">
        <v>1.09854015</v>
      </c>
      <c r="AG62" s="67">
        <v>1.9655172400000001</v>
      </c>
      <c r="AH62" s="67">
        <v>1.8101265799999999</v>
      </c>
      <c r="AI62" s="67">
        <v>1.85869565</v>
      </c>
      <c r="AJ62" s="68"/>
      <c r="AK62" s="68"/>
      <c r="AL62" s="68"/>
      <c r="AM62" s="68"/>
      <c r="AN62" s="68"/>
      <c r="AO62" s="68"/>
      <c r="AP62" s="68"/>
      <c r="AQ62" s="68"/>
      <c r="AR62" s="10"/>
    </row>
    <row r="63" spans="1:44" ht="16" hidden="1">
      <c r="A63" s="68"/>
      <c r="B63" s="68"/>
      <c r="C63" s="25"/>
      <c r="D63" s="25"/>
      <c r="E63" s="25"/>
      <c r="F63" s="25"/>
      <c r="G63" s="25"/>
      <c r="H63" s="25"/>
      <c r="I63" s="25"/>
      <c r="J63" s="25"/>
      <c r="K63" s="68"/>
      <c r="L63" s="67">
        <v>1.2352941200000001</v>
      </c>
      <c r="M63" s="67">
        <v>1.3823529400000001</v>
      </c>
      <c r="N63" s="67">
        <v>1.1679999999999999</v>
      </c>
      <c r="O63" s="67">
        <v>1.24154589</v>
      </c>
      <c r="P63" s="67">
        <v>1.23880597</v>
      </c>
      <c r="Q63" s="67">
        <v>1.5810810799999999</v>
      </c>
      <c r="R63" s="67">
        <v>1.5714285699999999</v>
      </c>
      <c r="S63" s="67">
        <v>1.6056338000000001</v>
      </c>
      <c r="T63" s="79">
        <v>1.071823204</v>
      </c>
      <c r="U63" s="79">
        <v>1.1395348839999999</v>
      </c>
      <c r="V63" s="79">
        <v>1.0818181819999999</v>
      </c>
      <c r="W63" s="79">
        <v>1.06010929</v>
      </c>
      <c r="X63" s="79">
        <v>1.063063063</v>
      </c>
      <c r="Y63" s="79">
        <v>1.4705882349999999</v>
      </c>
      <c r="Z63" s="79">
        <v>1.3541666670000001</v>
      </c>
      <c r="AA63" s="79">
        <v>1.41509434</v>
      </c>
      <c r="AB63" s="67">
        <v>1.1878453</v>
      </c>
      <c r="AC63" s="67">
        <v>1.30952381</v>
      </c>
      <c r="AD63" s="67">
        <v>1.1363636399999999</v>
      </c>
      <c r="AE63" s="67">
        <v>1.13186813</v>
      </c>
      <c r="AF63" s="67">
        <v>1.13513514</v>
      </c>
      <c r="AG63" s="67">
        <v>1.94117647</v>
      </c>
      <c r="AH63" s="67">
        <v>1.8125</v>
      </c>
      <c r="AI63" s="67">
        <v>1.8490565999999999</v>
      </c>
      <c r="AJ63" s="68"/>
      <c r="AK63" s="68"/>
      <c r="AL63" s="68"/>
      <c r="AM63" s="68"/>
      <c r="AN63" s="68"/>
      <c r="AO63" s="68"/>
      <c r="AP63" s="68"/>
      <c r="AQ63" s="68"/>
      <c r="AR63" s="10"/>
    </row>
    <row r="64" spans="1:44" ht="16" hidden="1">
      <c r="A64" s="68"/>
      <c r="B64" s="68"/>
      <c r="C64" s="25"/>
      <c r="D64" s="25"/>
      <c r="E64" s="25"/>
      <c r="F64" s="25"/>
      <c r="G64" s="25"/>
      <c r="H64" s="25"/>
      <c r="I64" s="25"/>
      <c r="J64" s="25"/>
      <c r="K64" s="68"/>
      <c r="L64" s="67">
        <v>1.0967741900000001</v>
      </c>
      <c r="M64" s="67">
        <v>1.3333333300000001</v>
      </c>
      <c r="N64" s="67">
        <v>1.16071429</v>
      </c>
      <c r="O64" s="67">
        <v>1.12222222</v>
      </c>
      <c r="P64" s="67">
        <v>1.13114754</v>
      </c>
      <c r="Q64" s="67">
        <v>1.5652173899999999</v>
      </c>
      <c r="R64" s="67">
        <v>1.5714285699999999</v>
      </c>
      <c r="S64" s="67">
        <v>1.75</v>
      </c>
      <c r="T64" s="79">
        <v>1.046511628</v>
      </c>
      <c r="U64" s="79">
        <v>1.318181818</v>
      </c>
      <c r="V64" s="79">
        <v>1.0408163269999999</v>
      </c>
      <c r="W64" s="79">
        <v>1.023809524</v>
      </c>
      <c r="X64" s="79">
        <v>1.0740740740000001</v>
      </c>
      <c r="Y64" s="79">
        <v>1.6875</v>
      </c>
      <c r="Z64" s="79">
        <v>1.5</v>
      </c>
      <c r="AA64" s="79">
        <v>1.375</v>
      </c>
      <c r="AB64" s="67">
        <v>1.1511627900000001</v>
      </c>
      <c r="AC64" s="67">
        <v>1.4545454499999999</v>
      </c>
      <c r="AD64" s="67">
        <v>1.26530612</v>
      </c>
      <c r="AE64" s="67">
        <v>1.1547619</v>
      </c>
      <c r="AF64" s="67">
        <v>1.2037036999999999</v>
      </c>
      <c r="AG64" s="67">
        <v>2</v>
      </c>
      <c r="AH64" s="67">
        <v>2</v>
      </c>
      <c r="AI64" s="67">
        <v>1.9375</v>
      </c>
      <c r="AJ64" s="68"/>
      <c r="AK64" s="68"/>
      <c r="AL64" s="68"/>
      <c r="AM64" s="68"/>
      <c r="AN64" s="68"/>
      <c r="AO64" s="68"/>
      <c r="AP64" s="68"/>
      <c r="AQ64" s="68"/>
      <c r="AR64" s="10"/>
    </row>
    <row r="65" spans="1:44" ht="16" hidden="1">
      <c r="A65" s="68"/>
      <c r="B65" s="68"/>
      <c r="C65" s="25"/>
      <c r="D65" s="25"/>
      <c r="E65" s="25"/>
      <c r="F65" s="25"/>
      <c r="G65" s="25"/>
      <c r="H65" s="25"/>
      <c r="I65" s="25"/>
      <c r="J65" s="25"/>
      <c r="K65" s="68"/>
      <c r="L65" s="67">
        <v>1.2030456899999999</v>
      </c>
      <c r="M65" s="67">
        <v>1.5265700499999999</v>
      </c>
      <c r="N65" s="67">
        <v>1.2049780400000001</v>
      </c>
      <c r="O65" s="67">
        <v>1.1955969500000001</v>
      </c>
      <c r="P65" s="67">
        <v>1.20820189</v>
      </c>
      <c r="Q65" s="67">
        <v>1.8235294099999999</v>
      </c>
      <c r="R65" s="67">
        <v>1.74261603</v>
      </c>
      <c r="S65" s="67">
        <v>1.78378378</v>
      </c>
      <c r="T65" s="79">
        <v>1.0284974090000001</v>
      </c>
      <c r="U65" s="79">
        <v>1.0494505489999999</v>
      </c>
      <c r="V65" s="79">
        <v>1.02827381</v>
      </c>
      <c r="W65" s="79">
        <v>1.0164359860000001</v>
      </c>
      <c r="X65" s="79">
        <v>1.0112359550000001</v>
      </c>
      <c r="Y65" s="79">
        <v>1.225663717</v>
      </c>
      <c r="Z65" s="79">
        <v>1.165876777</v>
      </c>
      <c r="AA65" s="79">
        <v>1.192307692</v>
      </c>
      <c r="AB65" s="67">
        <v>1.0993091500000001</v>
      </c>
      <c r="AC65" s="67">
        <v>1.24175824</v>
      </c>
      <c r="AD65" s="67">
        <v>1.09672619</v>
      </c>
      <c r="AE65" s="67">
        <v>1.0830449799999999</v>
      </c>
      <c r="AF65" s="67">
        <v>1.0609951799999999</v>
      </c>
      <c r="AG65" s="67">
        <v>1.9380531000000001</v>
      </c>
      <c r="AH65" s="67">
        <v>1.7582938400000001</v>
      </c>
      <c r="AI65" s="67">
        <v>1.8333333300000001</v>
      </c>
      <c r="AJ65" s="68"/>
      <c r="AK65" s="68"/>
      <c r="AL65" s="68"/>
      <c r="AM65" s="68"/>
      <c r="AN65" s="68"/>
      <c r="AO65" s="68"/>
      <c r="AP65" s="68"/>
      <c r="AQ65" s="68"/>
      <c r="AR65" s="10"/>
    </row>
    <row r="66" spans="1:44" ht="16" hidden="1">
      <c r="A66" s="68"/>
      <c r="B66" s="68"/>
      <c r="C66" s="25"/>
      <c r="D66" s="25"/>
      <c r="E66" s="25"/>
      <c r="F66" s="25"/>
      <c r="G66" s="25"/>
      <c r="H66" s="25"/>
      <c r="I66" s="25"/>
      <c r="J66" s="25"/>
      <c r="K66" s="68"/>
      <c r="L66" s="67">
        <v>1.0952381</v>
      </c>
      <c r="M66" s="67">
        <v>1.3333333300000001</v>
      </c>
      <c r="N66" s="67">
        <v>1.1333333299999999</v>
      </c>
      <c r="O66" s="67">
        <v>1.09090909</v>
      </c>
      <c r="P66" s="67">
        <v>1.2</v>
      </c>
      <c r="Q66" s="67">
        <v>1.75</v>
      </c>
      <c r="R66" s="67">
        <v>1.6666666699999999</v>
      </c>
      <c r="S66" s="67">
        <v>1.6</v>
      </c>
      <c r="T66" s="79">
        <v>1.1052631580000001</v>
      </c>
      <c r="U66" s="79">
        <v>1.2</v>
      </c>
      <c r="V66" s="79">
        <v>1</v>
      </c>
      <c r="W66" s="79">
        <v>1.05</v>
      </c>
      <c r="X66" s="79">
        <v>1.1666666670000001</v>
      </c>
      <c r="Y66" s="79">
        <v>2</v>
      </c>
      <c r="Z66" s="79">
        <v>2</v>
      </c>
      <c r="AA66" s="79">
        <v>1.6666666670000001</v>
      </c>
      <c r="AB66" s="67">
        <v>1.1578947399999999</v>
      </c>
      <c r="AC66" s="67">
        <v>1.4</v>
      </c>
      <c r="AD66" s="67">
        <v>1.09090909</v>
      </c>
      <c r="AE66" s="67">
        <v>1.1499999999999999</v>
      </c>
      <c r="AF66" s="67">
        <v>1.25</v>
      </c>
      <c r="AG66" s="67">
        <v>2</v>
      </c>
      <c r="AH66" s="67">
        <v>2</v>
      </c>
      <c r="AI66" s="67">
        <v>2</v>
      </c>
      <c r="AJ66" s="68"/>
      <c r="AK66" s="68"/>
      <c r="AL66" s="68"/>
      <c r="AM66" s="68"/>
      <c r="AN66" s="68"/>
      <c r="AO66" s="68"/>
      <c r="AP66" s="68"/>
      <c r="AQ66" s="68"/>
      <c r="AR66" s="10"/>
    </row>
    <row r="67" spans="1:44" ht="16" hidden="1">
      <c r="A67" s="68"/>
      <c r="B67" s="68"/>
      <c r="C67" s="25"/>
      <c r="D67" s="25"/>
      <c r="E67" s="25"/>
      <c r="F67" s="25"/>
      <c r="G67" s="25"/>
      <c r="H67" s="25"/>
      <c r="I67" s="25"/>
      <c r="J67" s="25"/>
      <c r="K67" s="68"/>
      <c r="L67" s="67">
        <v>1.14687838</v>
      </c>
      <c r="M67" s="67">
        <v>1.28571429</v>
      </c>
      <c r="N67" s="67">
        <v>1.1304347800000001</v>
      </c>
      <c r="O67" s="67">
        <v>1.05953735</v>
      </c>
      <c r="P67" s="67">
        <v>1.1119592899999999</v>
      </c>
      <c r="Q67" s="67">
        <v>1.48092745</v>
      </c>
      <c r="R67" s="67">
        <v>1.43497428</v>
      </c>
      <c r="S67" s="67">
        <v>1.4292068200000001</v>
      </c>
      <c r="T67" s="79">
        <v>1.1683291769999999</v>
      </c>
      <c r="U67" s="79">
        <v>1.091836735</v>
      </c>
      <c r="V67" s="79">
        <v>1.112469438</v>
      </c>
      <c r="W67" s="79">
        <v>1.063380282</v>
      </c>
      <c r="X67" s="79">
        <v>1.0814249359999999</v>
      </c>
      <c r="Y67" s="79">
        <v>1.5108433729999999</v>
      </c>
      <c r="Z67" s="79">
        <v>1.4674698799999999</v>
      </c>
      <c r="AA67" s="79">
        <v>1.457302474</v>
      </c>
      <c r="AB67" s="67">
        <v>1.0914476099999999</v>
      </c>
      <c r="AC67" s="67">
        <v>1.09220779</v>
      </c>
      <c r="AD67" s="67">
        <v>1.0916334700000001</v>
      </c>
      <c r="AE67" s="67">
        <v>1.02190066</v>
      </c>
      <c r="AF67" s="67">
        <v>1.03915063</v>
      </c>
      <c r="AG67" s="67">
        <v>1.60016026</v>
      </c>
      <c r="AH67" s="67">
        <v>1.5309033299999999</v>
      </c>
      <c r="AI67" s="67">
        <v>1.48407643</v>
      </c>
      <c r="AJ67" s="68"/>
      <c r="AK67" s="68"/>
      <c r="AL67" s="68"/>
      <c r="AM67" s="68"/>
      <c r="AN67" s="68"/>
      <c r="AO67" s="68"/>
      <c r="AP67" s="68"/>
      <c r="AQ67" s="68"/>
      <c r="AR67" s="10"/>
    </row>
    <row r="68" spans="1:44" ht="16" hidden="1">
      <c r="A68" s="68"/>
      <c r="B68" s="68"/>
      <c r="C68" s="25"/>
      <c r="D68" s="25"/>
      <c r="E68" s="25"/>
      <c r="F68" s="25"/>
      <c r="G68" s="25"/>
      <c r="H68" s="25"/>
      <c r="I68" s="25"/>
      <c r="J68" s="25"/>
      <c r="K68" s="68"/>
      <c r="L68" s="67">
        <v>1.1458333300000001</v>
      </c>
      <c r="M68" s="67">
        <v>1.1707317100000001</v>
      </c>
      <c r="N68" s="67">
        <v>1.21875</v>
      </c>
      <c r="O68" s="67">
        <v>1.03921569</v>
      </c>
      <c r="P68" s="67">
        <v>1.171875</v>
      </c>
      <c r="Q68" s="67">
        <v>1.64285714</v>
      </c>
      <c r="R68" s="67">
        <v>1.4102564099999999</v>
      </c>
      <c r="S68" s="67">
        <v>1.39534884</v>
      </c>
      <c r="T68" s="79">
        <v>1.119047619</v>
      </c>
      <c r="U68" s="79">
        <v>1</v>
      </c>
      <c r="V68" s="79">
        <v>1.134615385</v>
      </c>
      <c r="W68" s="79">
        <v>1</v>
      </c>
      <c r="X68" s="79">
        <v>1.1176470590000001</v>
      </c>
      <c r="Y68" s="79">
        <v>1.428571429</v>
      </c>
      <c r="Z68" s="79">
        <v>1.2</v>
      </c>
      <c r="AA68" s="79">
        <v>1.4137931029999999</v>
      </c>
      <c r="AB68" s="67">
        <v>1.26190476</v>
      </c>
      <c r="AC68" s="67">
        <v>1.3703703700000001</v>
      </c>
      <c r="AD68" s="67">
        <v>1.17307692</v>
      </c>
      <c r="AE68" s="67">
        <v>1.0459770100000001</v>
      </c>
      <c r="AF68" s="67">
        <v>1.1176470599999999</v>
      </c>
      <c r="AG68" s="67">
        <v>2</v>
      </c>
      <c r="AH68" s="67">
        <v>1.72</v>
      </c>
      <c r="AI68" s="67">
        <v>1.8620689699999999</v>
      </c>
      <c r="AJ68" s="68"/>
      <c r="AK68" s="68"/>
      <c r="AL68" s="68"/>
      <c r="AM68" s="68"/>
      <c r="AN68" s="68"/>
      <c r="AO68" s="68"/>
      <c r="AP68" s="68"/>
      <c r="AQ68" s="68"/>
      <c r="AR68" s="10"/>
    </row>
    <row r="69" spans="1:44" ht="16" hidden="1">
      <c r="A69" s="68"/>
      <c r="B69" s="68"/>
      <c r="C69" s="25"/>
      <c r="D69" s="25"/>
      <c r="E69" s="25"/>
      <c r="F69" s="25"/>
      <c r="G69" s="25"/>
      <c r="H69" s="25"/>
      <c r="I69" s="25"/>
      <c r="J69" s="25"/>
      <c r="K69" s="68"/>
      <c r="L69" s="67">
        <v>1.1155303000000001</v>
      </c>
      <c r="M69" s="67">
        <v>1.3223140499999999</v>
      </c>
      <c r="N69" s="67">
        <v>1.1006493500000001</v>
      </c>
      <c r="O69" s="67">
        <v>1.1046729</v>
      </c>
      <c r="P69" s="67">
        <v>1.1041009500000001</v>
      </c>
      <c r="Q69" s="67">
        <v>1.5566037699999999</v>
      </c>
      <c r="R69" s="67">
        <v>1.4339622599999999</v>
      </c>
      <c r="S69" s="67">
        <v>1.53</v>
      </c>
      <c r="T69" s="79">
        <v>1.0224489800000001</v>
      </c>
      <c r="U69" s="79">
        <v>1.05</v>
      </c>
      <c r="V69" s="79">
        <v>1.0074074070000001</v>
      </c>
      <c r="W69" s="79">
        <v>1.014141414</v>
      </c>
      <c r="X69" s="79">
        <v>1.017793594</v>
      </c>
      <c r="Y69" s="79">
        <v>1.338461538</v>
      </c>
      <c r="Z69" s="79">
        <v>1.2461538459999999</v>
      </c>
      <c r="AA69" s="79">
        <v>1.179104478</v>
      </c>
      <c r="AB69" s="67">
        <v>1.0734693900000001</v>
      </c>
      <c r="AC69" s="67">
        <v>1.2375</v>
      </c>
      <c r="AD69" s="67">
        <v>1.07407407</v>
      </c>
      <c r="AE69" s="67">
        <v>1.06262626</v>
      </c>
      <c r="AF69" s="67">
        <v>1.0604982199999999</v>
      </c>
      <c r="AG69" s="67">
        <v>1.96923077</v>
      </c>
      <c r="AH69" s="67">
        <v>1.83076923</v>
      </c>
      <c r="AI69" s="67">
        <v>1.76119403</v>
      </c>
      <c r="AJ69" s="68"/>
      <c r="AK69" s="68"/>
      <c r="AL69" s="68"/>
      <c r="AM69" s="68"/>
      <c r="AN69" s="68"/>
      <c r="AO69" s="68"/>
      <c r="AP69" s="68"/>
      <c r="AQ69" s="68"/>
      <c r="AR69" s="10"/>
    </row>
    <row r="70" spans="1:44" ht="16" hidden="1">
      <c r="A70" s="68"/>
      <c r="B70" s="68"/>
      <c r="C70" s="25"/>
      <c r="D70" s="25"/>
      <c r="E70" s="25"/>
      <c r="F70" s="25"/>
      <c r="G70" s="25"/>
      <c r="H70" s="25"/>
      <c r="I70" s="25"/>
      <c r="J70" s="25"/>
      <c r="K70" s="68"/>
      <c r="L70" s="67">
        <v>1.1029743000000001</v>
      </c>
      <c r="M70" s="67">
        <v>1.23452078</v>
      </c>
      <c r="N70" s="67">
        <v>1.08906573</v>
      </c>
      <c r="O70" s="67">
        <v>1.03259641</v>
      </c>
      <c r="P70" s="67">
        <v>1.0686505900000001</v>
      </c>
      <c r="Q70" s="67">
        <v>1.41743642</v>
      </c>
      <c r="R70" s="67">
        <v>1.34875174</v>
      </c>
      <c r="S70" s="67">
        <v>1.34273536</v>
      </c>
      <c r="T70" s="79">
        <v>1.235227753</v>
      </c>
      <c r="U70" s="79">
        <v>1.0879095519999999</v>
      </c>
      <c r="V70" s="79">
        <v>1.2525023609999999</v>
      </c>
      <c r="W70" s="79">
        <v>1.0604998830000001</v>
      </c>
      <c r="X70" s="79">
        <v>1.1008682329999999</v>
      </c>
      <c r="Y70" s="79">
        <v>1.5849608079999999</v>
      </c>
      <c r="Z70" s="79">
        <v>1.542025862</v>
      </c>
      <c r="AA70" s="79">
        <v>1.491162791</v>
      </c>
      <c r="AB70" s="67">
        <v>1.0521986000000001</v>
      </c>
      <c r="AC70" s="67">
        <v>1.02675585</v>
      </c>
      <c r="AD70" s="67">
        <v>1.05513955</v>
      </c>
      <c r="AE70" s="67">
        <v>1.0070890800000001</v>
      </c>
      <c r="AF70" s="67">
        <v>1.005363</v>
      </c>
      <c r="AG70" s="67">
        <v>1.4752754299999999</v>
      </c>
      <c r="AH70" s="67">
        <v>1.3994871799999999</v>
      </c>
      <c r="AI70" s="67">
        <v>1.3644895399999999</v>
      </c>
      <c r="AJ70" s="68"/>
      <c r="AK70" s="68"/>
      <c r="AL70" s="68"/>
      <c r="AM70" s="68"/>
      <c r="AN70" s="68"/>
      <c r="AO70" s="68"/>
      <c r="AP70" s="68"/>
      <c r="AQ70" s="68"/>
      <c r="AR70" s="10"/>
    </row>
    <row r="71" spans="1:44" ht="16" hidden="1">
      <c r="A71" s="68"/>
      <c r="B71" s="68"/>
      <c r="C71" s="25"/>
      <c r="D71" s="25"/>
      <c r="E71" s="25"/>
      <c r="F71" s="25"/>
      <c r="G71" s="25"/>
      <c r="H71" s="25"/>
      <c r="I71" s="25"/>
      <c r="J71" s="25"/>
      <c r="K71" s="68"/>
      <c r="L71" s="67">
        <v>1.19541673</v>
      </c>
      <c r="M71" s="67">
        <v>1.69779116</v>
      </c>
      <c r="N71" s="67">
        <v>1.1889828200000001</v>
      </c>
      <c r="O71" s="67">
        <v>1.19103252</v>
      </c>
      <c r="P71" s="67">
        <v>1.19722138</v>
      </c>
      <c r="Q71" s="67">
        <v>1.875</v>
      </c>
      <c r="R71" s="67">
        <v>1.8335403699999999</v>
      </c>
      <c r="S71" s="67">
        <v>1.83813611</v>
      </c>
      <c r="T71" s="79">
        <v>1.078681089</v>
      </c>
      <c r="U71" s="79">
        <v>1.1090700339999999</v>
      </c>
      <c r="V71" s="79">
        <v>1.0825740319999999</v>
      </c>
      <c r="W71" s="79">
        <v>1.067517278</v>
      </c>
      <c r="X71" s="79">
        <v>1.056500803</v>
      </c>
      <c r="Y71" s="79">
        <v>1.4010519400000001</v>
      </c>
      <c r="Z71" s="79">
        <v>1.3317694369999999</v>
      </c>
      <c r="AA71" s="79">
        <v>1.361421988</v>
      </c>
      <c r="AB71" s="67">
        <v>1.0336972</v>
      </c>
      <c r="AC71" s="67">
        <v>1.0873893800000001</v>
      </c>
      <c r="AD71" s="67">
        <v>1.0314383</v>
      </c>
      <c r="AE71" s="67">
        <v>1.0261021800000001</v>
      </c>
      <c r="AF71" s="67">
        <v>1.0129373699999999</v>
      </c>
      <c r="AG71" s="67">
        <v>1.87809648</v>
      </c>
      <c r="AH71" s="67">
        <v>1.8060486499999999</v>
      </c>
      <c r="AI71" s="67">
        <v>1.7880539499999999</v>
      </c>
      <c r="AJ71" s="68"/>
      <c r="AK71" s="68"/>
      <c r="AL71" s="68"/>
      <c r="AM71" s="68"/>
      <c r="AN71" s="68"/>
      <c r="AO71" s="68"/>
      <c r="AP71" s="68"/>
      <c r="AQ71" s="68"/>
      <c r="AR71" s="10"/>
    </row>
    <row r="72" spans="1:44" ht="16" hidden="1">
      <c r="A72" s="68"/>
      <c r="B72" s="68"/>
      <c r="C72" s="25"/>
      <c r="D72" s="25"/>
      <c r="E72" s="25"/>
      <c r="F72" s="25"/>
      <c r="G72" s="25"/>
      <c r="H72" s="25"/>
      <c r="I72" s="25"/>
      <c r="J72" s="25"/>
      <c r="K72" s="68"/>
      <c r="L72" s="67">
        <v>1.2126426800000001</v>
      </c>
      <c r="M72" s="67">
        <v>1.5426229499999999</v>
      </c>
      <c r="N72" s="67">
        <v>1.16457923</v>
      </c>
      <c r="O72" s="67">
        <v>1.19587215</v>
      </c>
      <c r="P72" s="67">
        <v>1.1654581900000001</v>
      </c>
      <c r="Q72" s="67">
        <v>1.75947125</v>
      </c>
      <c r="R72" s="67">
        <v>1.69028695</v>
      </c>
      <c r="S72" s="67">
        <v>1.6910752099999999</v>
      </c>
      <c r="T72" s="79">
        <v>1.1412450329999999</v>
      </c>
      <c r="U72" s="79">
        <v>1.1133565620000001</v>
      </c>
      <c r="V72" s="79">
        <v>1.1805178199999999</v>
      </c>
      <c r="W72" s="79">
        <v>1.0791394759999999</v>
      </c>
      <c r="X72" s="79">
        <v>1.080402466</v>
      </c>
      <c r="Y72" s="79">
        <v>1.5291660869999999</v>
      </c>
      <c r="Z72" s="79">
        <v>1.480616865</v>
      </c>
      <c r="AA72" s="79">
        <v>1.408952328</v>
      </c>
      <c r="AB72" s="67">
        <v>1.03570809</v>
      </c>
      <c r="AC72" s="67">
        <v>1.0530767599999999</v>
      </c>
      <c r="AD72" s="67">
        <v>1.0366187499999999</v>
      </c>
      <c r="AE72" s="67">
        <v>1.0171717600000001</v>
      </c>
      <c r="AF72" s="67">
        <v>1.0071390200000001</v>
      </c>
      <c r="AG72" s="67">
        <v>1.7859788700000001</v>
      </c>
      <c r="AH72" s="67">
        <v>1.60005427</v>
      </c>
      <c r="AI72" s="67">
        <v>1.54698699</v>
      </c>
      <c r="AJ72" s="68"/>
      <c r="AK72" s="68"/>
      <c r="AL72" s="68"/>
      <c r="AM72" s="68"/>
      <c r="AN72" s="68"/>
      <c r="AO72" s="68"/>
      <c r="AP72" s="68"/>
      <c r="AQ72" s="68"/>
      <c r="AR72" s="10"/>
    </row>
    <row r="73" spans="1:44" ht="16" hidden="1">
      <c r="A73" s="68"/>
      <c r="B73" s="68"/>
      <c r="C73" s="25"/>
      <c r="D73" s="25"/>
      <c r="E73" s="25"/>
      <c r="F73" s="25"/>
      <c r="G73" s="25"/>
      <c r="H73" s="25"/>
      <c r="I73" s="25"/>
      <c r="J73" s="25"/>
      <c r="K73" s="68"/>
      <c r="L73" s="67">
        <v>1.0535714300000001</v>
      </c>
      <c r="M73" s="67">
        <v>1.0434782600000001</v>
      </c>
      <c r="N73" s="67">
        <v>1.075</v>
      </c>
      <c r="O73" s="67">
        <v>1.03636364</v>
      </c>
      <c r="P73" s="67">
        <v>1.0256410300000001</v>
      </c>
      <c r="Q73" s="67">
        <v>1.26666667</v>
      </c>
      <c r="R73" s="67">
        <v>1.2222222199999999</v>
      </c>
      <c r="S73" s="67">
        <v>1.3333333300000001</v>
      </c>
      <c r="T73" s="79">
        <v>1.068181818</v>
      </c>
      <c r="U73" s="79">
        <v>1.1666666670000001</v>
      </c>
      <c r="V73" s="79">
        <v>1.1071428569999999</v>
      </c>
      <c r="W73" s="79">
        <v>1.0212765960000001</v>
      </c>
      <c r="X73" s="79">
        <v>1.0322580649999999</v>
      </c>
      <c r="Y73" s="79">
        <v>1.6666666670000001</v>
      </c>
      <c r="Z73" s="79">
        <v>1.7142857140000001</v>
      </c>
      <c r="AA73" s="79">
        <v>2</v>
      </c>
      <c r="AB73" s="67">
        <v>1.2045454499999999</v>
      </c>
      <c r="AC73" s="67">
        <v>1.25</v>
      </c>
      <c r="AD73" s="67">
        <v>1.10714286</v>
      </c>
      <c r="AE73" s="67">
        <v>1.19565217</v>
      </c>
      <c r="AF73" s="67">
        <v>1.0967741900000001</v>
      </c>
      <c r="AG73" s="67">
        <v>2</v>
      </c>
      <c r="AH73" s="67">
        <v>1.71428571</v>
      </c>
      <c r="AI73" s="67">
        <v>2</v>
      </c>
      <c r="AJ73" s="68"/>
      <c r="AK73" s="68"/>
      <c r="AL73" s="68"/>
      <c r="AM73" s="68"/>
      <c r="AN73" s="68"/>
      <c r="AO73" s="68"/>
      <c r="AP73" s="68"/>
      <c r="AQ73" s="68"/>
      <c r="AR73" s="10"/>
    </row>
    <row r="74" spans="1:44" ht="16" hidden="1">
      <c r="A74" s="68"/>
      <c r="B74" s="68"/>
      <c r="C74" s="25"/>
      <c r="D74" s="25"/>
      <c r="E74" s="25"/>
      <c r="F74" s="25"/>
      <c r="G74" s="25"/>
      <c r="H74" s="25"/>
      <c r="I74" s="25"/>
      <c r="J74" s="25"/>
      <c r="K74" s="68"/>
      <c r="L74" s="67">
        <v>1.1538461499999999</v>
      </c>
      <c r="M74" s="67">
        <v>1.2337662300000001</v>
      </c>
      <c r="N74" s="67">
        <v>1.0787878799999999</v>
      </c>
      <c r="O74" s="67">
        <v>1.0212766</v>
      </c>
      <c r="P74" s="67">
        <v>1.2083333300000001</v>
      </c>
      <c r="Q74" s="67">
        <v>1.4</v>
      </c>
      <c r="R74" s="67">
        <v>1.2183908000000001</v>
      </c>
      <c r="S74" s="67">
        <v>1.54639175</v>
      </c>
      <c r="T74" s="79">
        <v>1.1941176469999999</v>
      </c>
      <c r="U74" s="79">
        <v>1.1698113210000001</v>
      </c>
      <c r="V74" s="79">
        <v>1.1200000000000001</v>
      </c>
      <c r="W74" s="79">
        <v>1.041420118</v>
      </c>
      <c r="X74" s="79">
        <v>1.1666666670000001</v>
      </c>
      <c r="Y74" s="79">
        <v>1.311688312</v>
      </c>
      <c r="Z74" s="79">
        <v>1.2266666669999999</v>
      </c>
      <c r="AA74" s="79">
        <v>1.2857142859999999</v>
      </c>
      <c r="AB74" s="67">
        <v>1.13063063</v>
      </c>
      <c r="AC74" s="67">
        <v>1.15517241</v>
      </c>
      <c r="AD74" s="67">
        <v>1.0794702</v>
      </c>
      <c r="AE74" s="67">
        <v>1.0405405400000001</v>
      </c>
      <c r="AF74" s="67">
        <v>1.0852713199999999</v>
      </c>
      <c r="AG74" s="67">
        <v>1.41772152</v>
      </c>
      <c r="AH74" s="67">
        <v>1.2278481000000001</v>
      </c>
      <c r="AI74" s="67">
        <v>1.60759494</v>
      </c>
      <c r="AJ74" s="68"/>
      <c r="AK74" s="68"/>
      <c r="AL74" s="68"/>
      <c r="AM74" s="68"/>
      <c r="AN74" s="68"/>
      <c r="AO74" s="68"/>
      <c r="AP74" s="68"/>
      <c r="AQ74" s="68"/>
      <c r="AR74" s="10"/>
    </row>
    <row r="75" spans="1:44" ht="16" hidden="1">
      <c r="A75" s="68"/>
      <c r="B75" s="68"/>
      <c r="C75" s="25"/>
      <c r="D75" s="25"/>
      <c r="E75" s="25"/>
      <c r="F75" s="25"/>
      <c r="G75" s="25"/>
      <c r="H75" s="25"/>
      <c r="I75" s="25"/>
      <c r="J75" s="25"/>
      <c r="K75" s="68"/>
      <c r="L75" s="67">
        <v>1.1263383300000001</v>
      </c>
      <c r="M75" s="67">
        <v>1.2735042700000001</v>
      </c>
      <c r="N75" s="67">
        <v>1.1088201600000001</v>
      </c>
      <c r="O75" s="67">
        <v>1.0436067</v>
      </c>
      <c r="P75" s="67">
        <v>1.1014150899999999</v>
      </c>
      <c r="Q75" s="67">
        <v>1.4533915100000001</v>
      </c>
      <c r="R75" s="67">
        <v>1.3664646499999999</v>
      </c>
      <c r="S75" s="67">
        <v>1.3978790299999999</v>
      </c>
      <c r="T75" s="79">
        <v>1.1801125699999999</v>
      </c>
      <c r="U75" s="79">
        <v>1.0780141839999999</v>
      </c>
      <c r="V75" s="79">
        <v>1.2106741569999999</v>
      </c>
      <c r="W75" s="79">
        <v>1.0665610139999999</v>
      </c>
      <c r="X75" s="79">
        <v>1.1131498470000001</v>
      </c>
      <c r="Y75" s="79">
        <v>1.5073529409999999</v>
      </c>
      <c r="Z75" s="79">
        <v>1.402061856</v>
      </c>
      <c r="AA75" s="79">
        <v>1.437956204</v>
      </c>
      <c r="AB75" s="67">
        <v>1.05574485</v>
      </c>
      <c r="AC75" s="67">
        <v>1.0611916299999999</v>
      </c>
      <c r="AD75" s="67">
        <v>1.0569680699999999</v>
      </c>
      <c r="AE75" s="67">
        <v>1.0232021899999999</v>
      </c>
      <c r="AF75" s="67">
        <v>1.01862367</v>
      </c>
      <c r="AG75" s="67">
        <v>1.5393305399999999</v>
      </c>
      <c r="AH75" s="67">
        <v>1.39332488</v>
      </c>
      <c r="AI75" s="67">
        <v>1.44092219</v>
      </c>
      <c r="AJ75" s="68"/>
      <c r="AK75" s="68"/>
      <c r="AL75" s="68"/>
      <c r="AM75" s="68"/>
      <c r="AN75" s="68"/>
      <c r="AO75" s="68"/>
      <c r="AP75" s="68"/>
      <c r="AQ75" s="68"/>
      <c r="AR75" s="10"/>
    </row>
    <row r="76" spans="1:44" ht="16" hidden="1">
      <c r="A76" s="68"/>
      <c r="B76" s="68"/>
      <c r="C76" s="25"/>
      <c r="D76" s="25"/>
      <c r="E76" s="25"/>
      <c r="F76" s="25"/>
      <c r="G76" s="25"/>
      <c r="H76" s="25"/>
      <c r="I76" s="25"/>
      <c r="J76" s="25"/>
      <c r="K76" s="68"/>
      <c r="L76" s="67">
        <v>1.2529729700000001</v>
      </c>
      <c r="M76" s="67">
        <v>1.5626865700000001</v>
      </c>
      <c r="N76" s="67">
        <v>1.23891767</v>
      </c>
      <c r="O76" s="67">
        <v>1.07692308</v>
      </c>
      <c r="P76" s="67">
        <v>1.2201086999999999</v>
      </c>
      <c r="Q76" s="67">
        <v>1.73212487</v>
      </c>
      <c r="R76" s="67">
        <v>1.67145791</v>
      </c>
      <c r="S76" s="67">
        <v>1.6961770599999999</v>
      </c>
      <c r="T76" s="79">
        <v>1.1593291400000001</v>
      </c>
      <c r="U76" s="79">
        <v>1.143626571</v>
      </c>
      <c r="V76" s="79">
        <v>1.2163624070000001</v>
      </c>
      <c r="W76" s="79">
        <v>1.047733848</v>
      </c>
      <c r="X76" s="79">
        <v>1.102646351</v>
      </c>
      <c r="Y76" s="79">
        <v>1.569230769</v>
      </c>
      <c r="Z76" s="79">
        <v>1.489655172</v>
      </c>
      <c r="AA76" s="79">
        <v>1.4944933920000001</v>
      </c>
      <c r="AB76" s="67">
        <v>1.11534237</v>
      </c>
      <c r="AC76" s="67">
        <v>1.1276948600000001</v>
      </c>
      <c r="AD76" s="67">
        <v>1.1196336600000001</v>
      </c>
      <c r="AE76" s="67">
        <v>1.0357958899999999</v>
      </c>
      <c r="AF76" s="67">
        <v>1.0355943599999999</v>
      </c>
      <c r="AG76" s="67">
        <v>1.8582417600000001</v>
      </c>
      <c r="AH76" s="67">
        <v>1.6403118000000001</v>
      </c>
      <c r="AI76" s="67">
        <v>1.7045454499999999</v>
      </c>
      <c r="AJ76" s="68"/>
      <c r="AK76" s="68"/>
      <c r="AL76" s="68"/>
      <c r="AM76" s="68"/>
      <c r="AN76" s="68"/>
      <c r="AO76" s="68"/>
      <c r="AP76" s="68"/>
      <c r="AQ76" s="68"/>
      <c r="AR76" s="10"/>
    </row>
    <row r="77" spans="1:44" ht="16" hidden="1">
      <c r="A77" s="68"/>
      <c r="B77" s="68"/>
      <c r="C77" s="25"/>
      <c r="D77" s="25"/>
      <c r="E77" s="25"/>
      <c r="F77" s="25"/>
      <c r="G77" s="25"/>
      <c r="H77" s="25"/>
      <c r="I77" s="25"/>
      <c r="J77" s="25"/>
      <c r="K77" s="68"/>
      <c r="L77" s="67">
        <v>1</v>
      </c>
      <c r="M77" s="67">
        <v>1.14285714</v>
      </c>
      <c r="N77" s="67">
        <v>1.06666667</v>
      </c>
      <c r="O77" s="67">
        <v>1.09090909</v>
      </c>
      <c r="P77" s="67">
        <v>1.125</v>
      </c>
      <c r="Q77" s="67">
        <v>1.75</v>
      </c>
      <c r="R77" s="67">
        <v>1.6666666699999999</v>
      </c>
      <c r="S77" s="67">
        <v>1.75</v>
      </c>
      <c r="T77" s="79">
        <v>1.1578947369999999</v>
      </c>
      <c r="U77" s="79">
        <v>1.1666666670000001</v>
      </c>
      <c r="V77" s="79">
        <v>1</v>
      </c>
      <c r="W77" s="79">
        <v>1.1000000000000001</v>
      </c>
      <c r="X77" s="79">
        <v>1.1666666670000001</v>
      </c>
      <c r="Y77" s="79">
        <v>2</v>
      </c>
      <c r="Z77" s="79">
        <v>2</v>
      </c>
      <c r="AA77" s="79">
        <v>2</v>
      </c>
      <c r="AB77" s="67">
        <v>1.1578947399999999</v>
      </c>
      <c r="AC77" s="67">
        <v>1.3333333300000001</v>
      </c>
      <c r="AD77" s="67">
        <v>1.09090909</v>
      </c>
      <c r="AE77" s="67">
        <v>1.1499999999999999</v>
      </c>
      <c r="AF77" s="67">
        <v>1.25</v>
      </c>
      <c r="AG77" s="67">
        <v>2</v>
      </c>
      <c r="AH77" s="67">
        <v>2</v>
      </c>
      <c r="AI77" s="67">
        <v>2</v>
      </c>
      <c r="AJ77" s="68"/>
      <c r="AK77" s="68"/>
      <c r="AL77" s="68"/>
      <c r="AM77" s="68"/>
      <c r="AN77" s="68"/>
      <c r="AO77" s="68"/>
      <c r="AP77" s="68"/>
      <c r="AQ77" s="68"/>
      <c r="AR77" s="10"/>
    </row>
    <row r="78" spans="1:44" ht="16" hidden="1">
      <c r="A78" s="68"/>
      <c r="B78" s="68"/>
      <c r="C78" s="25"/>
      <c r="D78" s="25"/>
      <c r="E78" s="25"/>
      <c r="F78" s="25"/>
      <c r="G78" s="25"/>
      <c r="H78" s="25"/>
      <c r="I78" s="25"/>
      <c r="J78" s="25"/>
      <c r="K78" s="68"/>
      <c r="L78" s="67">
        <v>1.1282783999999999</v>
      </c>
      <c r="M78" s="67">
        <v>1.2273883000000001</v>
      </c>
      <c r="N78" s="67">
        <v>1.1106118700000001</v>
      </c>
      <c r="O78" s="67">
        <v>1.03747927</v>
      </c>
      <c r="P78" s="67">
        <v>1.0790408499999999</v>
      </c>
      <c r="Q78" s="67">
        <v>1.40325342</v>
      </c>
      <c r="R78" s="67">
        <v>1.36160138</v>
      </c>
      <c r="S78" s="67">
        <v>1.36061381</v>
      </c>
      <c r="T78" s="79">
        <v>1.205737235</v>
      </c>
      <c r="U78" s="79">
        <v>1.094715447</v>
      </c>
      <c r="V78" s="79">
        <v>1.2378321889999999</v>
      </c>
      <c r="W78" s="79">
        <v>1.058461152</v>
      </c>
      <c r="X78" s="79">
        <v>1.0904564320000001</v>
      </c>
      <c r="Y78" s="79">
        <v>1.554468653</v>
      </c>
      <c r="Z78" s="79">
        <v>1.511586052</v>
      </c>
      <c r="AA78" s="79">
        <v>1.4968805700000001</v>
      </c>
      <c r="AB78" s="67">
        <v>1.0725705999999999</v>
      </c>
      <c r="AC78" s="67">
        <v>1.0441120100000001</v>
      </c>
      <c r="AD78" s="67">
        <v>1.07979512</v>
      </c>
      <c r="AE78" s="67">
        <v>1.0163603800000001</v>
      </c>
      <c r="AF78" s="67">
        <v>1.0142960599999999</v>
      </c>
      <c r="AG78" s="67">
        <v>1.47258136</v>
      </c>
      <c r="AH78" s="67">
        <v>1.4070756799999999</v>
      </c>
      <c r="AI78" s="67">
        <v>1.4166851600000001</v>
      </c>
      <c r="AJ78" s="68"/>
      <c r="AK78" s="68"/>
      <c r="AL78" s="68"/>
      <c r="AM78" s="68"/>
      <c r="AN78" s="68"/>
      <c r="AO78" s="68"/>
      <c r="AP78" s="68"/>
      <c r="AQ78" s="68"/>
      <c r="AR78" s="10"/>
    </row>
    <row r="79" spans="1:44" ht="16" hidden="1">
      <c r="A79" s="68"/>
      <c r="B79" s="68"/>
      <c r="C79" s="25"/>
      <c r="D79" s="25"/>
      <c r="E79" s="25"/>
      <c r="F79" s="25"/>
      <c r="G79" s="25"/>
      <c r="H79" s="25"/>
      <c r="I79" s="25"/>
      <c r="J79" s="25"/>
      <c r="K79" s="68"/>
      <c r="L79" s="67">
        <v>1.0963209300000001</v>
      </c>
      <c r="M79" s="67">
        <v>1.2110072700000001</v>
      </c>
      <c r="N79" s="67">
        <v>1.0796689500000001</v>
      </c>
      <c r="O79" s="67">
        <v>1.02737794</v>
      </c>
      <c r="P79" s="67">
        <v>1.05918822</v>
      </c>
      <c r="Q79" s="67">
        <v>1.41314837</v>
      </c>
      <c r="R79" s="67">
        <v>1.34954518</v>
      </c>
      <c r="S79" s="67">
        <v>1.3717164399999999</v>
      </c>
      <c r="T79" s="79">
        <v>1.2209360849999999</v>
      </c>
      <c r="U79" s="79">
        <v>1.077393075</v>
      </c>
      <c r="V79" s="79">
        <v>1.2555875990000001</v>
      </c>
      <c r="W79" s="79">
        <v>1.043933054</v>
      </c>
      <c r="X79" s="79">
        <v>1.0951310860000001</v>
      </c>
      <c r="Y79" s="79">
        <v>1.5727743759999999</v>
      </c>
      <c r="Z79" s="79">
        <v>1.5243445689999999</v>
      </c>
      <c r="AA79" s="79">
        <v>1.5323639769999999</v>
      </c>
      <c r="AB79" s="67">
        <v>1.04509656</v>
      </c>
      <c r="AC79" s="67">
        <v>1.02175649</v>
      </c>
      <c r="AD79" s="67">
        <v>1.04914109</v>
      </c>
      <c r="AE79" s="67">
        <v>1.0053259999999999</v>
      </c>
      <c r="AF79" s="67">
        <v>1.00526077</v>
      </c>
      <c r="AG79" s="67">
        <v>1.46732504</v>
      </c>
      <c r="AH79" s="67">
        <v>1.3739279600000001</v>
      </c>
      <c r="AI79" s="67">
        <v>1.4171006399999999</v>
      </c>
      <c r="AJ79" s="68"/>
      <c r="AK79" s="68"/>
      <c r="AL79" s="68"/>
      <c r="AM79" s="68"/>
      <c r="AN79" s="68"/>
      <c r="AO79" s="68"/>
      <c r="AP79" s="68"/>
      <c r="AQ79" s="68"/>
      <c r="AR79" s="10"/>
    </row>
    <row r="80" spans="1:44" ht="16" hidden="1">
      <c r="A80" s="68"/>
      <c r="B80" s="68"/>
      <c r="C80" s="25"/>
      <c r="D80" s="25"/>
      <c r="E80" s="25"/>
      <c r="F80" s="25"/>
      <c r="G80" s="25"/>
      <c r="H80" s="25"/>
      <c r="I80" s="25"/>
      <c r="J80" s="25"/>
      <c r="K80" s="68"/>
      <c r="L80" s="67">
        <v>1.3107981200000001</v>
      </c>
      <c r="M80" s="67">
        <v>1.5529411799999999</v>
      </c>
      <c r="N80" s="67">
        <v>1.3304964500000001</v>
      </c>
      <c r="O80" s="67">
        <v>1.2653266299999999</v>
      </c>
      <c r="P80" s="67">
        <v>1.25956739</v>
      </c>
      <c r="Q80" s="67">
        <v>1.6819338399999999</v>
      </c>
      <c r="R80" s="67">
        <v>1.59220779</v>
      </c>
      <c r="S80" s="67">
        <v>1.7581864</v>
      </c>
      <c r="T80" s="79">
        <v>1.227832512</v>
      </c>
      <c r="U80" s="79">
        <v>1.111111111</v>
      </c>
      <c r="V80" s="79">
        <v>1.299651568</v>
      </c>
      <c r="W80" s="79">
        <v>1.112299465</v>
      </c>
      <c r="X80" s="79">
        <v>1.091295117</v>
      </c>
      <c r="Y80" s="79">
        <v>1.5417867439999999</v>
      </c>
      <c r="Z80" s="79">
        <v>1.4599406530000001</v>
      </c>
      <c r="AA80" s="79">
        <v>1.6340057640000001</v>
      </c>
      <c r="AB80" s="67">
        <v>1.1960975599999999</v>
      </c>
      <c r="AC80" s="67">
        <v>1.20283019</v>
      </c>
      <c r="AD80" s="67">
        <v>1.2080838300000001</v>
      </c>
      <c r="AE80" s="67">
        <v>1.0850622400000001</v>
      </c>
      <c r="AF80" s="67">
        <v>1.0549645400000001</v>
      </c>
      <c r="AG80" s="67">
        <v>1.77011494</v>
      </c>
      <c r="AH80" s="67">
        <v>1.625</v>
      </c>
      <c r="AI80" s="67">
        <v>1.9147727299999999</v>
      </c>
      <c r="AJ80" s="68"/>
      <c r="AK80" s="68"/>
      <c r="AL80" s="68"/>
      <c r="AM80" s="68"/>
      <c r="AN80" s="68"/>
      <c r="AO80" s="68"/>
      <c r="AP80" s="68"/>
      <c r="AQ80" s="68"/>
      <c r="AR80" s="10"/>
    </row>
    <row r="81" spans="1:44" ht="16" hidden="1">
      <c r="A81" s="68"/>
      <c r="B81" s="68"/>
      <c r="C81" s="25"/>
      <c r="D81" s="25"/>
      <c r="E81" s="25"/>
      <c r="F81" s="25"/>
      <c r="G81" s="25"/>
      <c r="H81" s="25"/>
      <c r="I81" s="25"/>
      <c r="J81" s="25"/>
      <c r="K81" s="68"/>
      <c r="L81" s="67">
        <v>1.20707706</v>
      </c>
      <c r="M81" s="67">
        <v>1.3949687099999999</v>
      </c>
      <c r="N81" s="67">
        <v>1.2020776500000001</v>
      </c>
      <c r="O81" s="67">
        <v>1.1736819700000001</v>
      </c>
      <c r="P81" s="67">
        <v>1.2051761400000001</v>
      </c>
      <c r="Q81" s="67">
        <v>1.5097818199999999</v>
      </c>
      <c r="R81" s="67">
        <v>1.46985053</v>
      </c>
      <c r="S81" s="67">
        <v>1.47225834</v>
      </c>
      <c r="T81" s="79">
        <v>1.248082014</v>
      </c>
      <c r="U81" s="79">
        <v>1.083172018</v>
      </c>
      <c r="V81" s="79">
        <v>1.302290682</v>
      </c>
      <c r="W81" s="79">
        <v>1.0869911990000001</v>
      </c>
      <c r="X81" s="79">
        <v>1.089534405</v>
      </c>
      <c r="Y81" s="79">
        <v>1.5631515419999999</v>
      </c>
      <c r="Z81" s="79">
        <v>1.5081446460000001</v>
      </c>
      <c r="AA81" s="79">
        <v>1.500530688</v>
      </c>
      <c r="AB81" s="67">
        <v>1.0968019</v>
      </c>
      <c r="AC81" s="67">
        <v>1.0180757300000001</v>
      </c>
      <c r="AD81" s="67">
        <v>1.1092079800000001</v>
      </c>
      <c r="AE81" s="67">
        <v>1.01034231</v>
      </c>
      <c r="AF81" s="67">
        <v>1.0055962700000001</v>
      </c>
      <c r="AG81" s="67">
        <v>1.48418669</v>
      </c>
      <c r="AH81" s="67">
        <v>1.3412591</v>
      </c>
      <c r="AI81" s="67">
        <v>1.3883013399999999</v>
      </c>
      <c r="AJ81" s="68"/>
      <c r="AK81" s="68"/>
      <c r="AL81" s="68"/>
      <c r="AM81" s="68"/>
      <c r="AN81" s="68"/>
      <c r="AO81" s="68"/>
      <c r="AP81" s="68"/>
      <c r="AQ81" s="68"/>
      <c r="AR81" s="10"/>
    </row>
    <row r="82" spans="1:44" ht="16" hidden="1">
      <c r="A82" s="68"/>
      <c r="B82" s="68"/>
      <c r="C82" s="25"/>
      <c r="D82" s="25"/>
      <c r="E82" s="25"/>
      <c r="F82" s="25"/>
      <c r="G82" s="25"/>
      <c r="H82" s="25"/>
      <c r="I82" s="25"/>
      <c r="J82" s="25"/>
      <c r="K82" s="68"/>
      <c r="L82" s="67">
        <v>1.1304347800000001</v>
      </c>
      <c r="M82" s="67">
        <v>1.3902439</v>
      </c>
      <c r="N82" s="67">
        <v>1.11504425</v>
      </c>
      <c r="O82" s="67">
        <v>1.0486486500000001</v>
      </c>
      <c r="P82" s="67">
        <v>1.1754385999999999</v>
      </c>
      <c r="Q82" s="67">
        <v>1.7352941200000001</v>
      </c>
      <c r="R82" s="67">
        <v>1.6857142899999999</v>
      </c>
      <c r="S82" s="67">
        <v>1.62162162</v>
      </c>
      <c r="T82" s="79">
        <v>1.0457142859999999</v>
      </c>
      <c r="U82" s="79">
        <v>1.2068965519999999</v>
      </c>
      <c r="V82" s="79">
        <v>1.068627451</v>
      </c>
      <c r="W82" s="79">
        <v>1.0170454550000001</v>
      </c>
      <c r="X82" s="79">
        <v>1.0594059410000001</v>
      </c>
      <c r="Y82" s="79">
        <v>1.64</v>
      </c>
      <c r="Z82" s="79">
        <v>1.52</v>
      </c>
      <c r="AA82" s="79">
        <v>1.36</v>
      </c>
      <c r="AB82" s="67">
        <v>1.1599999999999999</v>
      </c>
      <c r="AC82" s="67">
        <v>1.2758620700000001</v>
      </c>
      <c r="AD82" s="67">
        <v>1.0882352900000001</v>
      </c>
      <c r="AE82" s="67">
        <v>1.0511363600000001</v>
      </c>
      <c r="AF82" s="67">
        <v>1.06930693</v>
      </c>
      <c r="AG82" s="67">
        <v>1.96</v>
      </c>
      <c r="AH82" s="67">
        <v>1.96</v>
      </c>
      <c r="AI82" s="67">
        <v>1.8</v>
      </c>
      <c r="AJ82" s="68"/>
      <c r="AK82" s="68"/>
      <c r="AL82" s="68"/>
      <c r="AM82" s="68"/>
      <c r="AN82" s="68"/>
      <c r="AO82" s="68"/>
      <c r="AP82" s="68"/>
      <c r="AQ82" s="68"/>
      <c r="AR82" s="10"/>
    </row>
    <row r="83" spans="1:44" ht="16" hidden="1">
      <c r="A83" s="68"/>
      <c r="B83" s="68"/>
      <c r="C83" s="25"/>
      <c r="D83" s="25"/>
      <c r="E83" s="25"/>
      <c r="F83" s="25"/>
      <c r="G83" s="25"/>
      <c r="H83" s="25"/>
      <c r="I83" s="25"/>
      <c r="J83" s="25"/>
      <c r="K83" s="68"/>
      <c r="L83" s="67">
        <v>1.2194174799999999</v>
      </c>
      <c r="M83" s="67">
        <v>1.48642534</v>
      </c>
      <c r="N83" s="67">
        <v>1.1369150800000001</v>
      </c>
      <c r="O83" s="67">
        <v>1.2137842999999999</v>
      </c>
      <c r="P83" s="67">
        <v>1.16207185</v>
      </c>
      <c r="Q83" s="67">
        <v>1.7751938</v>
      </c>
      <c r="R83" s="67">
        <v>1.6717850299999999</v>
      </c>
      <c r="S83" s="67">
        <v>1.67419962</v>
      </c>
      <c r="T83" s="79">
        <v>1.1243680490000001</v>
      </c>
      <c r="U83" s="79">
        <v>1.1809210530000001</v>
      </c>
      <c r="V83" s="79">
        <v>1.123741007</v>
      </c>
      <c r="W83" s="79">
        <v>1.124497992</v>
      </c>
      <c r="X83" s="79">
        <v>1.104084321</v>
      </c>
      <c r="Y83" s="79">
        <v>1.5125</v>
      </c>
      <c r="Z83" s="79">
        <v>1.394329897</v>
      </c>
      <c r="AA83" s="79">
        <v>1.2699228789999999</v>
      </c>
      <c r="AB83" s="67">
        <v>1.07277453</v>
      </c>
      <c r="AC83" s="67">
        <v>1.1281407000000001</v>
      </c>
      <c r="AD83" s="67">
        <v>1.0483871</v>
      </c>
      <c r="AE83" s="67">
        <v>1.0558050000000001</v>
      </c>
      <c r="AF83" s="67">
        <v>1.0288713899999999</v>
      </c>
      <c r="AG83" s="67">
        <v>1.9655963299999999</v>
      </c>
      <c r="AH83" s="67">
        <v>1.81981982</v>
      </c>
      <c r="AI83" s="67">
        <v>1.68589744</v>
      </c>
      <c r="AJ83" s="68"/>
      <c r="AK83" s="68"/>
      <c r="AL83" s="68"/>
      <c r="AM83" s="68"/>
      <c r="AN83" s="68"/>
      <c r="AO83" s="68"/>
      <c r="AP83" s="68"/>
      <c r="AQ83" s="68"/>
      <c r="AR83" s="10"/>
    </row>
    <row r="84" spans="1:44" ht="16" hidden="1">
      <c r="A84" s="68"/>
      <c r="B84" s="68"/>
      <c r="C84" s="25"/>
      <c r="D84" s="25"/>
      <c r="E84" s="25"/>
      <c r="F84" s="25"/>
      <c r="G84" s="25"/>
      <c r="H84" s="25"/>
      <c r="I84" s="25"/>
      <c r="J84" s="25"/>
      <c r="K84" s="68"/>
      <c r="L84" s="67">
        <v>1.14497041</v>
      </c>
      <c r="M84" s="67">
        <v>1.2740740699999999</v>
      </c>
      <c r="N84" s="67">
        <v>1.0847457599999999</v>
      </c>
      <c r="O84" s="67">
        <v>1.0316091999999999</v>
      </c>
      <c r="P84" s="67">
        <v>1.1255060699999999</v>
      </c>
      <c r="Q84" s="67">
        <v>1.4918032800000001</v>
      </c>
      <c r="R84" s="67">
        <v>1.38842975</v>
      </c>
      <c r="S84" s="67">
        <v>1.4047619</v>
      </c>
      <c r="T84" s="79">
        <v>1.1589403970000001</v>
      </c>
      <c r="U84" s="79">
        <v>1.0833333329999999</v>
      </c>
      <c r="V84" s="79">
        <v>1.209876543</v>
      </c>
      <c r="W84" s="79">
        <v>1.04516129</v>
      </c>
      <c r="X84" s="79">
        <v>1.073684211</v>
      </c>
      <c r="Y84" s="79">
        <v>1.388059701</v>
      </c>
      <c r="Z84" s="79">
        <v>1.37704918</v>
      </c>
      <c r="AA84" s="79">
        <v>1.257575758</v>
      </c>
      <c r="AB84" s="67">
        <v>1.1362007199999999</v>
      </c>
      <c r="AC84" s="67">
        <v>1.2658227799999999</v>
      </c>
      <c r="AD84" s="67">
        <v>1.0701754400000001</v>
      </c>
      <c r="AE84" s="67">
        <v>1.0309278399999999</v>
      </c>
      <c r="AF84" s="67">
        <v>1.05347594</v>
      </c>
      <c r="AG84" s="67">
        <v>1.90909091</v>
      </c>
      <c r="AH84" s="67">
        <v>1.5970149300000001</v>
      </c>
      <c r="AI84" s="67">
        <v>1.65714286</v>
      </c>
      <c r="AJ84" s="68"/>
      <c r="AK84" s="68"/>
      <c r="AL84" s="68"/>
      <c r="AM84" s="68"/>
      <c r="AN84" s="68"/>
      <c r="AO84" s="68"/>
      <c r="AP84" s="68"/>
      <c r="AQ84" s="68"/>
      <c r="AR84" s="10"/>
    </row>
    <row r="85" spans="1:44" ht="16" hidden="1">
      <c r="A85" s="68"/>
      <c r="B85" s="68"/>
      <c r="C85" s="25"/>
      <c r="D85" s="25"/>
      <c r="E85" s="25"/>
      <c r="F85" s="25"/>
      <c r="G85" s="25"/>
      <c r="H85" s="25"/>
      <c r="I85" s="25"/>
      <c r="J85" s="25"/>
      <c r="K85" s="68"/>
      <c r="L85" s="67">
        <v>1.1769911500000001</v>
      </c>
      <c r="M85" s="67">
        <v>1.32786885</v>
      </c>
      <c r="N85" s="67">
        <v>1.12903226</v>
      </c>
      <c r="O85" s="67">
        <v>1.2088888900000001</v>
      </c>
      <c r="P85" s="67">
        <v>1.1478873199999999</v>
      </c>
      <c r="Q85" s="67">
        <v>1.51315789</v>
      </c>
      <c r="R85" s="67">
        <v>1.43243243</v>
      </c>
      <c r="S85" s="67">
        <v>1.4675324700000001</v>
      </c>
      <c r="T85" s="79">
        <v>1.0410256410000001</v>
      </c>
      <c r="U85" s="79">
        <v>1.25</v>
      </c>
      <c r="V85" s="79">
        <v>1.0325203249999999</v>
      </c>
      <c r="W85" s="79">
        <v>1.0454545449999999</v>
      </c>
      <c r="X85" s="79">
        <v>1.018018018</v>
      </c>
      <c r="Y85" s="79">
        <v>1.3658536590000001</v>
      </c>
      <c r="Z85" s="79">
        <v>1.2749999999999999</v>
      </c>
      <c r="AA85" s="79">
        <v>1.3255813949999999</v>
      </c>
      <c r="AB85" s="67">
        <v>1.30769231</v>
      </c>
      <c r="AC85" s="67">
        <v>1.4285714300000001</v>
      </c>
      <c r="AD85" s="67">
        <v>1.1219512199999999</v>
      </c>
      <c r="AE85" s="67">
        <v>1.2994923899999999</v>
      </c>
      <c r="AF85" s="67">
        <v>1.0360360399999999</v>
      </c>
      <c r="AG85" s="67">
        <v>1.95121951</v>
      </c>
      <c r="AH85" s="67">
        <v>1.85</v>
      </c>
      <c r="AI85" s="67">
        <v>1.86046512</v>
      </c>
      <c r="AJ85" s="68"/>
      <c r="AK85" s="68"/>
      <c r="AL85" s="68"/>
      <c r="AM85" s="68"/>
      <c r="AN85" s="68"/>
      <c r="AO85" s="68"/>
      <c r="AP85" s="68"/>
      <c r="AQ85" s="68"/>
      <c r="AR85" s="10"/>
    </row>
    <row r="86" spans="1:44" ht="16" hidden="1">
      <c r="A86" s="68"/>
      <c r="B86" s="68"/>
      <c r="C86" s="25"/>
      <c r="D86" s="25"/>
      <c r="E86" s="25"/>
      <c r="F86" s="25"/>
      <c r="G86" s="25"/>
      <c r="H86" s="25"/>
      <c r="I86" s="25"/>
      <c r="J86" s="25"/>
      <c r="K86" s="68"/>
      <c r="L86" s="67">
        <v>1.19764012</v>
      </c>
      <c r="M86" s="67">
        <v>1.3584905700000001</v>
      </c>
      <c r="N86" s="67">
        <v>1.1167315200000001</v>
      </c>
      <c r="O86" s="67">
        <v>1.1846153800000001</v>
      </c>
      <c r="P86" s="67">
        <v>1.19026549</v>
      </c>
      <c r="Q86" s="67">
        <v>1.58518519</v>
      </c>
      <c r="R86" s="67">
        <v>1.5073529400000001</v>
      </c>
      <c r="S86" s="67">
        <v>1.3862068999999999</v>
      </c>
      <c r="T86" s="79">
        <v>1.0464396279999999</v>
      </c>
      <c r="U86" s="79">
        <v>1.0561797749999999</v>
      </c>
      <c r="V86" s="79">
        <v>1.0373443979999999</v>
      </c>
      <c r="W86" s="79">
        <v>1.0420711970000001</v>
      </c>
      <c r="X86" s="79">
        <v>1.023809524</v>
      </c>
      <c r="Y86" s="79">
        <v>1.20661157</v>
      </c>
      <c r="Z86" s="79">
        <v>1.2250000000000001</v>
      </c>
      <c r="AA86" s="79">
        <v>1.1171875</v>
      </c>
      <c r="AB86" s="67">
        <v>1.17956656</v>
      </c>
      <c r="AC86" s="67">
        <v>1.23595506</v>
      </c>
      <c r="AD86" s="67">
        <v>1.09543568</v>
      </c>
      <c r="AE86" s="67">
        <v>1.1294498399999999</v>
      </c>
      <c r="AF86" s="67">
        <v>1.0952381</v>
      </c>
      <c r="AG86" s="67">
        <v>1.80165289</v>
      </c>
      <c r="AH86" s="67">
        <v>1.7749999999999999</v>
      </c>
      <c r="AI86" s="67">
        <v>1.4921875</v>
      </c>
      <c r="AJ86" s="68"/>
      <c r="AK86" s="68"/>
      <c r="AL86" s="68"/>
      <c r="AM86" s="68"/>
      <c r="AN86" s="68"/>
      <c r="AO86" s="68"/>
      <c r="AP86" s="68"/>
      <c r="AQ86" s="68"/>
      <c r="AR86" s="10"/>
    </row>
    <row r="87" spans="1:44" ht="16" hidden="1">
      <c r="A87" s="68"/>
      <c r="B87" s="68"/>
      <c r="C87" s="25"/>
      <c r="D87" s="25"/>
      <c r="E87" s="25"/>
      <c r="F87" s="25"/>
      <c r="G87" s="25"/>
      <c r="H87" s="25"/>
      <c r="I87" s="25"/>
      <c r="J87" s="25"/>
      <c r="K87" s="68"/>
      <c r="L87" s="67">
        <v>1.1924285299999999</v>
      </c>
      <c r="M87" s="67">
        <v>1.66700201</v>
      </c>
      <c r="N87" s="67">
        <v>1.18677148</v>
      </c>
      <c r="O87" s="67">
        <v>1.1889714</v>
      </c>
      <c r="P87" s="67">
        <v>1.1865671600000001</v>
      </c>
      <c r="Q87" s="67">
        <v>1.87940631</v>
      </c>
      <c r="R87" s="67">
        <v>1.8346799300000001</v>
      </c>
      <c r="S87" s="67">
        <v>1.8319070900000001</v>
      </c>
      <c r="T87" s="79">
        <v>1.077366399</v>
      </c>
      <c r="U87" s="79">
        <v>1.1206896550000001</v>
      </c>
      <c r="V87" s="79">
        <v>1.0829532500000001</v>
      </c>
      <c r="W87" s="79">
        <v>1.0683339199999999</v>
      </c>
      <c r="X87" s="79">
        <v>1.067867482</v>
      </c>
      <c r="Y87" s="79">
        <v>1.3831468069999999</v>
      </c>
      <c r="Z87" s="79">
        <v>1.349865952</v>
      </c>
      <c r="AA87" s="79">
        <v>1.343606557</v>
      </c>
      <c r="AB87" s="67">
        <v>1.03369187</v>
      </c>
      <c r="AC87" s="67">
        <v>1.08637874</v>
      </c>
      <c r="AD87" s="67">
        <v>1.0317002900000001</v>
      </c>
      <c r="AE87" s="67">
        <v>1.0270528299999999</v>
      </c>
      <c r="AF87" s="67">
        <v>1.0132314</v>
      </c>
      <c r="AG87" s="67">
        <v>1.8687989599999999</v>
      </c>
      <c r="AH87" s="67">
        <v>1.80579329</v>
      </c>
      <c r="AI87" s="67">
        <v>1.7795527200000001</v>
      </c>
      <c r="AJ87" s="68"/>
      <c r="AK87" s="68"/>
      <c r="AL87" s="68"/>
      <c r="AM87" s="68"/>
      <c r="AN87" s="68"/>
      <c r="AO87" s="68"/>
      <c r="AP87" s="68"/>
      <c r="AQ87" s="68"/>
      <c r="AR87" s="10"/>
    </row>
    <row r="88" spans="1:44" ht="16" hidden="1">
      <c r="A88" s="68"/>
      <c r="B88" s="68"/>
      <c r="C88" s="25"/>
      <c r="D88" s="25"/>
      <c r="E88" s="25"/>
      <c r="F88" s="25"/>
      <c r="G88" s="25"/>
      <c r="H88" s="25"/>
      <c r="I88" s="25"/>
      <c r="J88" s="25"/>
      <c r="K88" s="68"/>
      <c r="L88" s="67">
        <v>1.21685854</v>
      </c>
      <c r="M88" s="67">
        <v>1.5391572499999999</v>
      </c>
      <c r="N88" s="67">
        <v>1.1673049600000001</v>
      </c>
      <c r="O88" s="67">
        <v>1.19781494</v>
      </c>
      <c r="P88" s="67">
        <v>1.16795786</v>
      </c>
      <c r="Q88" s="67">
        <v>1.76157407</v>
      </c>
      <c r="R88" s="67">
        <v>1.6919552600000001</v>
      </c>
      <c r="S88" s="67">
        <v>1.71763917</v>
      </c>
      <c r="T88" s="79">
        <v>1.1423802460000001</v>
      </c>
      <c r="U88" s="79">
        <v>1.114624506</v>
      </c>
      <c r="V88" s="79">
        <v>1.180057618</v>
      </c>
      <c r="W88" s="79">
        <v>1.079482644</v>
      </c>
      <c r="X88" s="79">
        <v>1.0743869210000001</v>
      </c>
      <c r="Y88" s="79">
        <v>1.5331020120000001</v>
      </c>
      <c r="Z88" s="79">
        <v>1.4796817280000001</v>
      </c>
      <c r="AA88" s="79">
        <v>1.478212291</v>
      </c>
      <c r="AB88" s="67">
        <v>1.0359387900000001</v>
      </c>
      <c r="AC88" s="67">
        <v>1.0496933799999999</v>
      </c>
      <c r="AD88" s="67">
        <v>1.0373895799999999</v>
      </c>
      <c r="AE88" s="67">
        <v>1.0168679</v>
      </c>
      <c r="AF88" s="67">
        <v>1.00744893</v>
      </c>
      <c r="AG88" s="67">
        <v>1.78419536</v>
      </c>
      <c r="AH88" s="67">
        <v>1.5999728499999999</v>
      </c>
      <c r="AI88" s="67">
        <v>1.63012226</v>
      </c>
      <c r="AJ88" s="68"/>
      <c r="AK88" s="68"/>
      <c r="AL88" s="68"/>
      <c r="AM88" s="68"/>
      <c r="AN88" s="68"/>
      <c r="AO88" s="68"/>
      <c r="AP88" s="68"/>
      <c r="AQ88" s="68"/>
      <c r="AR88" s="10"/>
    </row>
    <row r="89" spans="1:44" ht="16" hidden="1">
      <c r="A89" s="68"/>
      <c r="B89" s="68"/>
      <c r="C89" s="25"/>
      <c r="D89" s="25"/>
      <c r="E89" s="25"/>
      <c r="F89" s="25"/>
      <c r="G89" s="25"/>
      <c r="H89" s="25"/>
      <c r="I89" s="25"/>
      <c r="J89" s="25"/>
      <c r="K89" s="68"/>
      <c r="L89" s="67">
        <v>1.0555555599999999</v>
      </c>
      <c r="M89" s="67">
        <v>1.0416666699999999</v>
      </c>
      <c r="N89" s="67">
        <v>1.0526315799999999</v>
      </c>
      <c r="O89" s="67">
        <v>1.0689655199999999</v>
      </c>
      <c r="P89" s="67">
        <v>1.02325581</v>
      </c>
      <c r="Q89" s="67">
        <v>1.26666667</v>
      </c>
      <c r="R89" s="67">
        <v>1.3125</v>
      </c>
      <c r="S89" s="67">
        <v>1.25</v>
      </c>
      <c r="T89" s="79">
        <v>1.068181818</v>
      </c>
      <c r="U89" s="79">
        <v>1.1666666670000001</v>
      </c>
      <c r="V89" s="79">
        <v>1.1071428569999999</v>
      </c>
      <c r="W89" s="79">
        <v>1.0212765960000001</v>
      </c>
      <c r="X89" s="79">
        <v>1.0322580649999999</v>
      </c>
      <c r="Y89" s="79">
        <v>1.8333333329999999</v>
      </c>
      <c r="Z89" s="79">
        <v>1.7142857140000001</v>
      </c>
      <c r="AA89" s="79">
        <v>1.6666666670000001</v>
      </c>
      <c r="AB89" s="67">
        <v>1.2045454499999999</v>
      </c>
      <c r="AC89" s="67">
        <v>1.25</v>
      </c>
      <c r="AD89" s="67">
        <v>1.10714286</v>
      </c>
      <c r="AE89" s="67">
        <v>1.19565217</v>
      </c>
      <c r="AF89" s="67">
        <v>1.12903226</v>
      </c>
      <c r="AG89" s="67">
        <v>2</v>
      </c>
      <c r="AH89" s="67">
        <v>1.71428571</v>
      </c>
      <c r="AI89" s="67">
        <v>1.8333333300000001</v>
      </c>
      <c r="AJ89" s="68"/>
      <c r="AK89" s="68"/>
      <c r="AL89" s="68"/>
      <c r="AM89" s="68"/>
      <c r="AN89" s="68"/>
      <c r="AO89" s="68"/>
      <c r="AP89" s="68"/>
      <c r="AQ89" s="68"/>
      <c r="AR89" s="10"/>
    </row>
    <row r="90" spans="1:44" ht="16" hidden="1">
      <c r="A90" s="68"/>
      <c r="B90" s="68"/>
      <c r="C90" s="25"/>
      <c r="D90" s="25"/>
      <c r="E90" s="25"/>
      <c r="F90" s="25"/>
      <c r="G90" s="25"/>
      <c r="H90" s="25"/>
      <c r="I90" s="25"/>
      <c r="J90" s="25"/>
      <c r="K90" s="68"/>
      <c r="L90" s="67">
        <v>1.04</v>
      </c>
      <c r="M90" s="67">
        <v>1.1666666699999999</v>
      </c>
      <c r="N90" s="67">
        <v>1.0526315799999999</v>
      </c>
      <c r="O90" s="67">
        <v>1.1034482800000001</v>
      </c>
      <c r="P90" s="67">
        <v>1.1304347800000001</v>
      </c>
      <c r="Q90" s="67">
        <v>1.4285714300000001</v>
      </c>
      <c r="R90" s="67">
        <v>1.3333333300000001</v>
      </c>
      <c r="S90" s="67">
        <v>1.375</v>
      </c>
      <c r="T90" s="79">
        <v>1.05</v>
      </c>
      <c r="U90" s="79">
        <v>1</v>
      </c>
      <c r="V90" s="79">
        <v>1</v>
      </c>
      <c r="W90" s="79">
        <v>1.0416666670000001</v>
      </c>
      <c r="X90" s="79">
        <v>1</v>
      </c>
      <c r="Y90" s="79">
        <v>2</v>
      </c>
      <c r="Z90" s="79">
        <v>1.5</v>
      </c>
      <c r="AA90" s="79">
        <v>1.75</v>
      </c>
      <c r="AB90" s="67">
        <v>1.1499999999999999</v>
      </c>
      <c r="AC90" s="67">
        <v>1</v>
      </c>
      <c r="AD90" s="67">
        <v>1</v>
      </c>
      <c r="AE90" s="67">
        <v>1.125</v>
      </c>
      <c r="AF90" s="67">
        <v>1.1176470599999999</v>
      </c>
      <c r="AG90" s="67">
        <v>2</v>
      </c>
      <c r="AH90" s="67">
        <v>2</v>
      </c>
      <c r="AI90" s="67">
        <v>1.75</v>
      </c>
      <c r="AJ90" s="68"/>
      <c r="AK90" s="68"/>
      <c r="AL90" s="68"/>
      <c r="AM90" s="68"/>
      <c r="AN90" s="68"/>
      <c r="AO90" s="68"/>
      <c r="AP90" s="68"/>
      <c r="AQ90" s="68"/>
      <c r="AR90" s="10"/>
    </row>
    <row r="91" spans="1:44" ht="16" hidden="1">
      <c r="A91" s="68"/>
      <c r="B91" s="68"/>
      <c r="C91" s="25"/>
      <c r="D91" s="25"/>
      <c r="E91" s="25"/>
      <c r="F91" s="25"/>
      <c r="G91" s="25"/>
      <c r="H91" s="25"/>
      <c r="I91" s="25"/>
      <c r="J91" s="25"/>
      <c r="K91" s="68"/>
      <c r="L91" s="67">
        <v>1.13229135</v>
      </c>
      <c r="M91" s="67">
        <v>1.2345454499999999</v>
      </c>
      <c r="N91" s="67">
        <v>1.11646639</v>
      </c>
      <c r="O91" s="67">
        <v>1.03876828</v>
      </c>
      <c r="P91" s="67">
        <v>1.0840888900000001</v>
      </c>
      <c r="Q91" s="67">
        <v>1.4093830300000001</v>
      </c>
      <c r="R91" s="67">
        <v>1.36385128</v>
      </c>
      <c r="S91" s="67">
        <v>1.37891374</v>
      </c>
      <c r="T91" s="79">
        <v>1.2016286270000001</v>
      </c>
      <c r="U91" s="79">
        <v>1.1090761090000001</v>
      </c>
      <c r="V91" s="79">
        <v>1.2406329300000001</v>
      </c>
      <c r="W91" s="79">
        <v>1.0611551530000001</v>
      </c>
      <c r="X91" s="79">
        <v>1.1023033820000001</v>
      </c>
      <c r="Y91" s="79">
        <v>1.569141841</v>
      </c>
      <c r="Z91" s="79">
        <v>1.5073115859999999</v>
      </c>
      <c r="AA91" s="79">
        <v>1.5248384939999999</v>
      </c>
      <c r="AB91" s="67">
        <v>1.0724667800000001</v>
      </c>
      <c r="AC91" s="67">
        <v>1.0433448400000001</v>
      </c>
      <c r="AD91" s="67">
        <v>1.07939075</v>
      </c>
      <c r="AE91" s="67">
        <v>1.0159121499999999</v>
      </c>
      <c r="AF91" s="67">
        <v>1.0142960599999999</v>
      </c>
      <c r="AG91" s="67">
        <v>1.4733556299999999</v>
      </c>
      <c r="AH91" s="67">
        <v>1.4070756799999999</v>
      </c>
      <c r="AI91" s="67">
        <v>1.42682927</v>
      </c>
      <c r="AJ91" s="68"/>
      <c r="AK91" s="68"/>
      <c r="AL91" s="68"/>
      <c r="AM91" s="68"/>
      <c r="AN91" s="68"/>
      <c r="AO91" s="68"/>
      <c r="AP91" s="68"/>
      <c r="AQ91" s="68"/>
      <c r="AR91" s="10"/>
    </row>
    <row r="92" spans="1:44" ht="16" hidden="1">
      <c r="A92" s="68"/>
      <c r="B92" s="68"/>
      <c r="C92" s="25"/>
      <c r="D92" s="25"/>
      <c r="E92" s="25"/>
      <c r="F92" s="25"/>
      <c r="G92" s="25"/>
      <c r="H92" s="25"/>
      <c r="I92" s="25"/>
      <c r="J92" s="25"/>
      <c r="K92" s="68"/>
      <c r="L92" s="67">
        <v>1.0966219800000001</v>
      </c>
      <c r="M92" s="67">
        <v>1.20277261</v>
      </c>
      <c r="N92" s="67">
        <v>1.07849192</v>
      </c>
      <c r="O92" s="67">
        <v>1.02665651</v>
      </c>
      <c r="P92" s="67">
        <v>1.0607228900000001</v>
      </c>
      <c r="Q92" s="67">
        <v>1.4137349400000001</v>
      </c>
      <c r="R92" s="67">
        <v>1.35097087</v>
      </c>
      <c r="S92" s="67">
        <v>1.3644769999999999</v>
      </c>
      <c r="T92" s="79">
        <v>1.211656442</v>
      </c>
      <c r="U92" s="79">
        <v>1.0595427959999999</v>
      </c>
      <c r="V92" s="79">
        <v>1.2517717269999999</v>
      </c>
      <c r="W92" s="79">
        <v>1.0455383</v>
      </c>
      <c r="X92" s="79">
        <v>1.1013894099999999</v>
      </c>
      <c r="Y92" s="79">
        <v>1.566551212</v>
      </c>
      <c r="Z92" s="79">
        <v>1.5240407970000001</v>
      </c>
      <c r="AA92" s="79">
        <v>1.5189561789999999</v>
      </c>
      <c r="AB92" s="67">
        <v>1.0450401899999999</v>
      </c>
      <c r="AC92" s="67">
        <v>1.0201556599999999</v>
      </c>
      <c r="AD92" s="67">
        <v>1.0491480099999999</v>
      </c>
      <c r="AE92" s="67">
        <v>1.0050333600000001</v>
      </c>
      <c r="AF92" s="67">
        <v>1.0052602900000001</v>
      </c>
      <c r="AG92" s="67">
        <v>1.46634967</v>
      </c>
      <c r="AH92" s="67">
        <v>1.3739279600000001</v>
      </c>
      <c r="AI92" s="67">
        <v>1.40720087</v>
      </c>
      <c r="AJ92" s="68"/>
      <c r="AK92" s="68"/>
      <c r="AL92" s="68"/>
      <c r="AM92" s="68"/>
      <c r="AN92" s="68"/>
      <c r="AO92" s="68"/>
      <c r="AP92" s="68"/>
      <c r="AQ92" s="68"/>
      <c r="AR92" s="10"/>
    </row>
    <row r="93" spans="1:44" ht="16" hidden="1">
      <c r="A93" s="68"/>
      <c r="B93" s="68"/>
      <c r="C93" s="25"/>
      <c r="D93" s="25"/>
      <c r="E93" s="25"/>
      <c r="F93" s="25"/>
      <c r="G93" s="25"/>
      <c r="H93" s="25"/>
      <c r="I93" s="25"/>
      <c r="J93" s="25"/>
      <c r="K93" s="68"/>
      <c r="L93" s="67">
        <v>1.3079812200000001</v>
      </c>
      <c r="M93" s="67">
        <v>1.56640625</v>
      </c>
      <c r="N93" s="67">
        <v>1.3142857100000001</v>
      </c>
      <c r="O93" s="67">
        <v>1.258</v>
      </c>
      <c r="P93" s="67">
        <v>1.24006623</v>
      </c>
      <c r="Q93" s="67">
        <v>1.6974359000000001</v>
      </c>
      <c r="R93" s="67">
        <v>1.6129870100000001</v>
      </c>
      <c r="S93" s="67">
        <v>1.6582278500000001</v>
      </c>
      <c r="T93" s="79">
        <v>1.2266009849999999</v>
      </c>
      <c r="U93" s="79">
        <v>1.1212121209999999</v>
      </c>
      <c r="V93" s="79">
        <v>1.292682927</v>
      </c>
      <c r="W93" s="79">
        <v>1.1149732619999999</v>
      </c>
      <c r="X93" s="79">
        <v>1.0976645439999999</v>
      </c>
      <c r="Y93" s="79">
        <v>1.5734870320000001</v>
      </c>
      <c r="Z93" s="79">
        <v>1.4658753710000001</v>
      </c>
      <c r="AA93" s="79">
        <v>1.5494186050000001</v>
      </c>
      <c r="AB93" s="67">
        <v>1.1960975599999999</v>
      </c>
      <c r="AC93" s="67">
        <v>1.1886792500000001</v>
      </c>
      <c r="AD93" s="67">
        <v>1.19610778</v>
      </c>
      <c r="AE93" s="67">
        <v>1.08195021</v>
      </c>
      <c r="AF93" s="67">
        <v>1.05141844</v>
      </c>
      <c r="AG93" s="67">
        <v>1.7528735600000001</v>
      </c>
      <c r="AH93" s="67">
        <v>1.625</v>
      </c>
      <c r="AI93" s="67">
        <v>1.73239437</v>
      </c>
      <c r="AJ93" s="68"/>
      <c r="AK93" s="68"/>
      <c r="AL93" s="68"/>
      <c r="AM93" s="68"/>
      <c r="AN93" s="68"/>
      <c r="AO93" s="68"/>
      <c r="AP93" s="68"/>
      <c r="AQ93" s="68"/>
      <c r="AR93" s="10"/>
    </row>
    <row r="94" spans="1:44" ht="16" hidden="1">
      <c r="A94" s="68"/>
      <c r="B94" s="68"/>
      <c r="C94" s="25"/>
      <c r="D94" s="25"/>
      <c r="E94" s="25"/>
      <c r="F94" s="25"/>
      <c r="G94" s="25"/>
      <c r="H94" s="25"/>
      <c r="I94" s="25"/>
      <c r="J94" s="25"/>
      <c r="K94" s="68"/>
      <c r="L94" s="67">
        <v>1.14973262</v>
      </c>
      <c r="M94" s="67">
        <v>1.4047619</v>
      </c>
      <c r="N94" s="67">
        <v>1.1415929199999999</v>
      </c>
      <c r="O94" s="67">
        <v>1.0585106399999999</v>
      </c>
      <c r="P94" s="67">
        <v>1.1754385999999999</v>
      </c>
      <c r="Q94" s="67">
        <v>1.71428571</v>
      </c>
      <c r="R94" s="67">
        <v>1.70588235</v>
      </c>
      <c r="S94" s="67">
        <v>1.62162162</v>
      </c>
      <c r="T94" s="79">
        <v>1.0342857139999999</v>
      </c>
      <c r="U94" s="79">
        <v>1.137931034</v>
      </c>
      <c r="V94" s="79">
        <v>1.0784313729999999</v>
      </c>
      <c r="W94" s="79">
        <v>1.0170454550000001</v>
      </c>
      <c r="X94" s="79">
        <v>1.0693069310000001</v>
      </c>
      <c r="Y94" s="79">
        <v>1.48</v>
      </c>
      <c r="Z94" s="79">
        <v>1.48</v>
      </c>
      <c r="AA94" s="79">
        <v>1.5</v>
      </c>
      <c r="AB94" s="67">
        <v>1.1542857099999999</v>
      </c>
      <c r="AC94" s="67">
        <v>1.2758620700000001</v>
      </c>
      <c r="AD94" s="67">
        <v>1.05882353</v>
      </c>
      <c r="AE94" s="67">
        <v>1.0397727299999999</v>
      </c>
      <c r="AF94" s="67">
        <v>1.05940594</v>
      </c>
      <c r="AG94" s="67">
        <v>2</v>
      </c>
      <c r="AH94" s="67">
        <v>2</v>
      </c>
      <c r="AI94" s="67">
        <v>1.92307692</v>
      </c>
      <c r="AJ94" s="68"/>
      <c r="AK94" s="68"/>
      <c r="AL94" s="68"/>
      <c r="AM94" s="68"/>
      <c r="AN94" s="68"/>
      <c r="AO94" s="68"/>
      <c r="AP94" s="68"/>
      <c r="AQ94" s="68"/>
      <c r="AR94" s="10"/>
    </row>
    <row r="95" spans="1:44" ht="16" hidden="1">
      <c r="A95" s="68"/>
      <c r="B95" s="68"/>
      <c r="C95" s="25"/>
      <c r="D95" s="25"/>
      <c r="E95" s="25"/>
      <c r="F95" s="25"/>
      <c r="G95" s="25"/>
      <c r="H95" s="25"/>
      <c r="I95" s="25"/>
      <c r="J95" s="25"/>
      <c r="K95" s="68"/>
      <c r="L95" s="67">
        <v>1.2142418699999999</v>
      </c>
      <c r="M95" s="67">
        <v>1.46575342</v>
      </c>
      <c r="N95" s="67">
        <v>1.1499578800000001</v>
      </c>
      <c r="O95" s="67">
        <v>1.21672772</v>
      </c>
      <c r="P95" s="67">
        <v>1.1616915400000001</v>
      </c>
      <c r="Q95" s="67">
        <v>1.7481751800000001</v>
      </c>
      <c r="R95" s="67">
        <v>1.6738351300000001</v>
      </c>
      <c r="S95" s="67">
        <v>1.69652651</v>
      </c>
      <c r="T95" s="79">
        <v>1.1074950690000001</v>
      </c>
      <c r="U95" s="79">
        <v>1.113043478</v>
      </c>
      <c r="V95" s="79">
        <v>1.0938775510000001</v>
      </c>
      <c r="W95" s="79">
        <v>1.1050545089999999</v>
      </c>
      <c r="X95" s="79">
        <v>1.081364829</v>
      </c>
      <c r="Y95" s="79">
        <v>1.40625</v>
      </c>
      <c r="Z95" s="79">
        <v>1.402877698</v>
      </c>
      <c r="AA95" s="79">
        <v>1.3232558139999999</v>
      </c>
      <c r="AB95" s="67">
        <v>1.0767754300000001</v>
      </c>
      <c r="AC95" s="67">
        <v>1.1113924100000001</v>
      </c>
      <c r="AD95" s="67">
        <v>1.05820106</v>
      </c>
      <c r="AE95" s="67">
        <v>1.0628172600000001</v>
      </c>
      <c r="AF95" s="67">
        <v>1.02951389</v>
      </c>
      <c r="AG95" s="67">
        <v>1.97291196</v>
      </c>
      <c r="AH95" s="67">
        <v>1.84187082</v>
      </c>
      <c r="AI95" s="67">
        <v>1.8153846199999999</v>
      </c>
      <c r="AJ95" s="68"/>
      <c r="AK95" s="68"/>
      <c r="AL95" s="68"/>
      <c r="AM95" s="68"/>
      <c r="AN95" s="68"/>
      <c r="AO95" s="68"/>
      <c r="AP95" s="68"/>
      <c r="AQ95" s="68"/>
      <c r="AR95" s="10"/>
    </row>
    <row r="96" spans="1:44" ht="16" hidden="1">
      <c r="A96" s="68"/>
      <c r="B96" s="68"/>
      <c r="C96" s="25"/>
      <c r="D96" s="25"/>
      <c r="E96" s="25"/>
      <c r="F96" s="25"/>
      <c r="G96" s="25"/>
      <c r="H96" s="25"/>
      <c r="I96" s="25"/>
      <c r="J96" s="25"/>
      <c r="K96" s="68"/>
      <c r="L96" s="67">
        <v>1.1305638</v>
      </c>
      <c r="M96" s="67">
        <v>1.2573529400000001</v>
      </c>
      <c r="N96" s="67">
        <v>1.1030042900000001</v>
      </c>
      <c r="O96" s="67">
        <v>1.0316091999999999</v>
      </c>
      <c r="P96" s="67">
        <v>1.1056910600000001</v>
      </c>
      <c r="Q96" s="67">
        <v>1.4758064500000001</v>
      </c>
      <c r="R96" s="67">
        <v>1.3700787400000001</v>
      </c>
      <c r="S96" s="67">
        <v>1.3983739799999999</v>
      </c>
      <c r="T96" s="79">
        <v>1.1333333329999999</v>
      </c>
      <c r="U96" s="79">
        <v>1.1666666670000001</v>
      </c>
      <c r="V96" s="79">
        <v>1.1728395060000001</v>
      </c>
      <c r="W96" s="79">
        <v>1.0482758619999999</v>
      </c>
      <c r="X96" s="79">
        <v>1.095744681</v>
      </c>
      <c r="Y96" s="79">
        <v>1.343283582</v>
      </c>
      <c r="Z96" s="79">
        <v>1.276923077</v>
      </c>
      <c r="AA96" s="79">
        <v>1.2153846150000001</v>
      </c>
      <c r="AB96" s="67">
        <v>1.13261649</v>
      </c>
      <c r="AC96" s="67">
        <v>1.2531645600000001</v>
      </c>
      <c r="AD96" s="67">
        <v>1.0882352900000001</v>
      </c>
      <c r="AE96" s="67">
        <v>1.0309278399999999</v>
      </c>
      <c r="AF96" s="67">
        <v>1.05347594</v>
      </c>
      <c r="AG96" s="67">
        <v>1.89552239</v>
      </c>
      <c r="AH96" s="67">
        <v>1.5970149300000001</v>
      </c>
      <c r="AI96" s="67">
        <v>1.69117647</v>
      </c>
      <c r="AJ96" s="68"/>
      <c r="AK96" s="68"/>
      <c r="AL96" s="68"/>
      <c r="AM96" s="68"/>
      <c r="AN96" s="68"/>
      <c r="AO96" s="68"/>
      <c r="AP96" s="68"/>
      <c r="AQ96" s="68"/>
      <c r="AR96" s="10"/>
    </row>
    <row r="97" spans="1:44" ht="16" hidden="1">
      <c r="A97" s="68"/>
      <c r="B97" s="68"/>
      <c r="C97" s="25"/>
      <c r="D97" s="25"/>
      <c r="E97" s="25"/>
      <c r="F97" s="25"/>
      <c r="G97" s="25"/>
      <c r="H97" s="25"/>
      <c r="I97" s="25"/>
      <c r="J97" s="25"/>
      <c r="K97" s="68"/>
      <c r="L97" s="67">
        <v>1.1869918699999999</v>
      </c>
      <c r="M97" s="67">
        <v>1.2933333300000001</v>
      </c>
      <c r="N97" s="67">
        <v>1.0930232600000001</v>
      </c>
      <c r="O97" s="67">
        <v>1.17813765</v>
      </c>
      <c r="P97" s="67">
        <v>1.1006289300000001</v>
      </c>
      <c r="Q97" s="67">
        <v>1.47674419</v>
      </c>
      <c r="R97" s="67">
        <v>1.3809523800000001</v>
      </c>
      <c r="S97" s="67">
        <v>1.4939758999999999</v>
      </c>
      <c r="T97" s="79">
        <v>1.055276382</v>
      </c>
      <c r="U97" s="79">
        <v>1.103448276</v>
      </c>
      <c r="V97" s="79">
        <v>1.048</v>
      </c>
      <c r="W97" s="79">
        <v>1.039800995</v>
      </c>
      <c r="X97" s="79">
        <v>1.03539823</v>
      </c>
      <c r="Y97" s="79">
        <v>1.3658536590000001</v>
      </c>
      <c r="Z97" s="79">
        <v>1.3</v>
      </c>
      <c r="AA97" s="79">
        <v>1.341463415</v>
      </c>
      <c r="AB97" s="67">
        <v>1.2964824100000001</v>
      </c>
      <c r="AC97" s="67">
        <v>1.4482758600000001</v>
      </c>
      <c r="AD97" s="67">
        <v>1.1279999999999999</v>
      </c>
      <c r="AE97" s="67">
        <v>1.28855721</v>
      </c>
      <c r="AF97" s="67">
        <v>1.0265486699999999</v>
      </c>
      <c r="AG97" s="67">
        <v>1.97560976</v>
      </c>
      <c r="AH97" s="67">
        <v>1.825</v>
      </c>
      <c r="AI97" s="67">
        <v>1.97560976</v>
      </c>
      <c r="AJ97" s="68"/>
      <c r="AK97" s="68"/>
      <c r="AL97" s="68"/>
      <c r="AM97" s="68"/>
      <c r="AN97" s="68"/>
      <c r="AO97" s="68"/>
      <c r="AP97" s="68"/>
      <c r="AQ97" s="68"/>
      <c r="AR97" s="10"/>
    </row>
    <row r="98" spans="1:44" ht="16" hidden="1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7">
        <v>1.21169916</v>
      </c>
      <c r="M98" s="67">
        <v>1.37168142</v>
      </c>
      <c r="N98" s="67">
        <v>1.12592593</v>
      </c>
      <c r="O98" s="67">
        <v>1.1710144899999999</v>
      </c>
      <c r="P98" s="67">
        <v>1.17427386</v>
      </c>
      <c r="Q98" s="67">
        <v>1.59459459</v>
      </c>
      <c r="R98" s="67">
        <v>1.5616438399999999</v>
      </c>
      <c r="S98" s="67">
        <v>1.54666667</v>
      </c>
      <c r="T98" s="79">
        <v>1.0505952380000001</v>
      </c>
      <c r="U98" s="79">
        <v>1.0555555560000001</v>
      </c>
      <c r="V98" s="79">
        <v>1.0201612900000001</v>
      </c>
      <c r="W98" s="79">
        <v>1.043343653</v>
      </c>
      <c r="X98" s="79">
        <v>1.0365296799999999</v>
      </c>
      <c r="Y98" s="79">
        <v>1.2</v>
      </c>
      <c r="Z98" s="79">
        <v>1.25203252</v>
      </c>
      <c r="AA98" s="79">
        <v>1.228346457</v>
      </c>
      <c r="AB98" s="67">
        <v>1.18452381</v>
      </c>
      <c r="AC98" s="67">
        <v>1.2</v>
      </c>
      <c r="AD98" s="67">
        <v>1.0967741900000001</v>
      </c>
      <c r="AE98" s="67">
        <v>1.13931889</v>
      </c>
      <c r="AF98" s="67">
        <v>1.0913242000000001</v>
      </c>
      <c r="AG98" s="67">
        <v>1.84</v>
      </c>
      <c r="AH98" s="67">
        <v>1.7642276400000001</v>
      </c>
      <c r="AI98" s="67">
        <v>1.7874015700000001</v>
      </c>
      <c r="AJ98" s="68"/>
      <c r="AK98" s="68"/>
      <c r="AL98" s="68"/>
      <c r="AM98" s="68"/>
      <c r="AN98" s="68"/>
      <c r="AO98" s="68"/>
      <c r="AP98" s="68"/>
      <c r="AQ98" s="68"/>
      <c r="AR98" s="10"/>
    </row>
    <row r="99" spans="1:4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5"/>
      <c r="M99" s="15"/>
      <c r="N99" s="15"/>
      <c r="O99" s="15"/>
      <c r="P99" s="15"/>
      <c r="Q99" s="15"/>
      <c r="R99" s="15"/>
      <c r="S99" s="15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spans="1:44" ht="17">
      <c r="A100" s="10"/>
      <c r="B100" s="10"/>
      <c r="C100" s="10"/>
      <c r="D100" s="10"/>
      <c r="E100" s="105"/>
      <c r="F100" s="106"/>
      <c r="G100" s="106"/>
      <c r="H100" s="106"/>
      <c r="I100" s="106"/>
      <c r="J100" s="106"/>
      <c r="K100" s="106"/>
      <c r="L100" s="106"/>
      <c r="M100" s="105"/>
      <c r="N100" s="107"/>
      <c r="O100" s="107"/>
      <c r="P100" s="107"/>
      <c r="Q100" s="107"/>
      <c r="R100" s="107"/>
      <c r="S100" s="107"/>
      <c r="T100" s="107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spans="1:4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5"/>
      <c r="M101" s="15"/>
      <c r="N101" s="15"/>
      <c r="O101" s="15"/>
      <c r="P101" s="15"/>
      <c r="Q101" s="15"/>
      <c r="R101" s="15"/>
      <c r="S101" s="15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spans="1:44" ht="18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5"/>
      <c r="M102" s="15"/>
      <c r="N102" s="15"/>
      <c r="O102" s="15"/>
      <c r="P102" s="15"/>
      <c r="Q102" s="15"/>
      <c r="R102" s="15"/>
      <c r="S102" s="15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spans="1:44" ht="18" customHeight="1">
      <c r="A103" s="54"/>
      <c r="B103" s="52"/>
      <c r="C103" s="52"/>
      <c r="D103" s="52"/>
      <c r="E103" s="52"/>
      <c r="F103" s="52"/>
      <c r="G103" s="52"/>
      <c r="H103" s="52"/>
      <c r="I103" s="52"/>
      <c r="J103" s="10"/>
      <c r="K103" s="10"/>
      <c r="L103" s="15"/>
      <c r="M103" s="15"/>
      <c r="N103" s="15"/>
      <c r="O103" s="15"/>
      <c r="P103" s="15"/>
      <c r="Q103" s="15"/>
      <c r="R103" s="15"/>
      <c r="S103" s="15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spans="1:44" ht="26">
      <c r="A104" s="52"/>
      <c r="B104" s="52"/>
      <c r="C104" s="52"/>
      <c r="D104" s="52"/>
      <c r="E104" s="52"/>
      <c r="F104" s="52"/>
      <c r="G104" s="52"/>
      <c r="H104" s="52"/>
      <c r="I104" s="52"/>
      <c r="J104" s="10"/>
      <c r="K104" s="10"/>
      <c r="L104" s="15"/>
      <c r="M104" s="15"/>
      <c r="N104" s="15"/>
      <c r="O104" s="15"/>
      <c r="P104" s="15"/>
      <c r="Q104" s="15"/>
      <c r="R104" s="15"/>
      <c r="S104" s="15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spans="1:44" ht="26">
      <c r="A105" s="52"/>
      <c r="B105" s="52"/>
      <c r="C105" s="52"/>
      <c r="D105" s="52"/>
      <c r="E105" s="52"/>
      <c r="F105" s="52"/>
      <c r="G105" s="52"/>
      <c r="H105" s="52"/>
      <c r="I105" s="52"/>
      <c r="J105" s="10"/>
      <c r="K105" s="10"/>
      <c r="L105" s="15"/>
      <c r="M105" s="15"/>
      <c r="N105" s="15"/>
      <c r="O105" s="15"/>
      <c r="P105" s="15"/>
      <c r="Q105" s="15"/>
      <c r="R105" s="15"/>
      <c r="S105" s="15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spans="1:44" ht="26">
      <c r="A106" s="52"/>
      <c r="B106" s="52"/>
      <c r="C106" s="52"/>
      <c r="D106" s="52"/>
      <c r="E106" s="52"/>
      <c r="F106" s="52"/>
      <c r="G106" s="52"/>
      <c r="H106" s="52"/>
      <c r="I106" s="52"/>
      <c r="J106" s="10"/>
      <c r="K106" s="10"/>
      <c r="L106" s="15"/>
      <c r="M106" s="15"/>
      <c r="N106" s="15"/>
      <c r="O106" s="15"/>
      <c r="P106" s="15"/>
      <c r="Q106" s="15"/>
      <c r="R106" s="15"/>
      <c r="S106" s="15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spans="1:44" ht="26">
      <c r="A107" s="52"/>
      <c r="B107" s="52"/>
      <c r="C107" s="52"/>
      <c r="D107" s="52"/>
      <c r="E107" s="52"/>
      <c r="F107" s="52"/>
      <c r="G107" s="52"/>
      <c r="H107" s="52"/>
      <c r="I107" s="52"/>
      <c r="J107" s="10"/>
      <c r="K107" s="10"/>
      <c r="L107" s="15"/>
      <c r="M107" s="15"/>
      <c r="N107" s="15"/>
      <c r="O107" s="15"/>
      <c r="P107" s="15"/>
      <c r="Q107" s="15"/>
      <c r="R107" s="15"/>
      <c r="S107" s="15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spans="1:44" ht="26">
      <c r="A108" s="52"/>
      <c r="B108" s="52"/>
      <c r="C108" s="52"/>
      <c r="D108" s="52"/>
      <c r="E108" s="52"/>
      <c r="F108" s="52"/>
      <c r="G108" s="52"/>
      <c r="H108" s="52"/>
      <c r="I108" s="52"/>
      <c r="J108" s="10"/>
      <c r="K108" s="10"/>
      <c r="L108" s="15"/>
      <c r="M108" s="15"/>
      <c r="N108" s="15"/>
      <c r="O108" s="15"/>
      <c r="P108" s="15"/>
      <c r="Q108" s="15"/>
      <c r="R108" s="15"/>
      <c r="S108" s="15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spans="1:44" ht="26">
      <c r="A109" s="52"/>
      <c r="B109" s="52"/>
      <c r="C109" s="52"/>
      <c r="D109" s="52"/>
      <c r="E109" s="52"/>
      <c r="F109" s="52"/>
      <c r="G109" s="52"/>
      <c r="H109" s="52"/>
      <c r="I109" s="52"/>
      <c r="J109" s="10"/>
      <c r="K109" s="10"/>
      <c r="L109" s="15"/>
      <c r="M109" s="15"/>
      <c r="N109" s="15"/>
      <c r="O109" s="15"/>
      <c r="P109" s="15"/>
      <c r="Q109" s="15"/>
      <c r="R109" s="15"/>
      <c r="S109" s="15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spans="1:44" ht="26">
      <c r="A110" s="52"/>
      <c r="E110" s="10"/>
      <c r="F110" s="10"/>
      <c r="G110" s="10"/>
      <c r="H110" s="10"/>
      <c r="I110" s="10"/>
      <c r="J110" s="10"/>
      <c r="K110" s="10"/>
      <c r="L110" s="15"/>
      <c r="M110" s="15"/>
      <c r="N110" s="15"/>
      <c r="O110" s="15"/>
      <c r="P110" s="15"/>
      <c r="Q110" s="15"/>
      <c r="R110" s="15"/>
      <c r="S110" s="15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spans="1:44" ht="26">
      <c r="A111" s="52"/>
      <c r="E111" s="10"/>
      <c r="F111" s="10"/>
      <c r="G111" s="10"/>
      <c r="H111" s="10"/>
      <c r="I111" s="10"/>
      <c r="J111" s="10"/>
      <c r="K111" s="10"/>
      <c r="L111" s="15"/>
      <c r="M111" s="15"/>
      <c r="N111" s="15"/>
      <c r="O111" s="15"/>
      <c r="P111" s="15"/>
      <c r="Q111" s="15"/>
      <c r="R111" s="15"/>
      <c r="S111" s="15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spans="1:44">
      <c r="A112" s="10"/>
      <c r="E112" s="10"/>
      <c r="F112" s="10"/>
      <c r="G112" s="10"/>
      <c r="H112" s="10"/>
      <c r="I112" s="10"/>
      <c r="J112" s="10"/>
      <c r="K112" s="10"/>
      <c r="L112" s="15"/>
      <c r="M112" s="15"/>
      <c r="N112" s="15"/>
      <c r="O112" s="15"/>
      <c r="P112" s="15"/>
      <c r="Q112" s="15"/>
      <c r="R112" s="15"/>
      <c r="S112" s="15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spans="1:44">
      <c r="A113" s="10"/>
      <c r="E113" s="10"/>
      <c r="F113" s="10"/>
      <c r="G113" s="10"/>
      <c r="H113" s="10"/>
      <c r="I113" s="10"/>
      <c r="J113" s="10"/>
      <c r="K113" s="10"/>
      <c r="L113" s="15"/>
      <c r="M113" s="15"/>
      <c r="N113" s="15"/>
      <c r="O113" s="15"/>
      <c r="P113" s="15"/>
      <c r="Q113" s="15"/>
      <c r="R113" s="15"/>
      <c r="S113" s="15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spans="1:44">
      <c r="A114" s="10"/>
      <c r="E114" s="10"/>
      <c r="F114" s="10"/>
      <c r="G114" s="10"/>
      <c r="H114" s="10"/>
      <c r="I114" s="10"/>
      <c r="J114" s="10"/>
      <c r="K114" s="10"/>
      <c r="L114" s="15"/>
      <c r="M114" s="15"/>
      <c r="N114" s="15"/>
      <c r="O114" s="15"/>
      <c r="P114" s="15"/>
      <c r="Q114" s="15"/>
      <c r="R114" s="15"/>
      <c r="S114" s="15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spans="1:44">
      <c r="A115" s="10"/>
      <c r="E115" s="10"/>
      <c r="F115" s="10"/>
      <c r="G115" s="10"/>
      <c r="H115" s="10"/>
      <c r="I115" s="10"/>
      <c r="J115" s="10"/>
      <c r="K115" s="10"/>
      <c r="L115" s="15"/>
      <c r="M115" s="15"/>
      <c r="N115" s="15"/>
      <c r="O115" s="15"/>
      <c r="P115" s="15"/>
      <c r="Q115" s="15"/>
      <c r="R115" s="15"/>
      <c r="S115" s="15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spans="1:4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5"/>
      <c r="M116" s="15"/>
      <c r="N116" s="15"/>
      <c r="O116" s="15"/>
      <c r="P116" s="15"/>
      <c r="Q116" s="15"/>
      <c r="R116" s="15"/>
      <c r="S116" s="15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spans="1:4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5"/>
      <c r="M117" s="15"/>
      <c r="N117" s="15"/>
      <c r="O117" s="15"/>
      <c r="P117" s="15"/>
      <c r="Q117" s="15"/>
      <c r="R117" s="15"/>
      <c r="S117" s="15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spans="1:4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5"/>
      <c r="M118" s="15"/>
      <c r="N118" s="15"/>
      <c r="O118" s="15"/>
      <c r="P118" s="15"/>
      <c r="Q118" s="15"/>
      <c r="R118" s="15"/>
      <c r="S118" s="15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spans="1:4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5"/>
      <c r="M119" s="15"/>
      <c r="N119" s="15"/>
      <c r="O119" s="15"/>
      <c r="P119" s="15"/>
      <c r="Q119" s="15"/>
      <c r="R119" s="15"/>
      <c r="S119" s="15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spans="1:4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5"/>
      <c r="M120" s="15"/>
      <c r="N120" s="15"/>
      <c r="O120" s="15"/>
      <c r="P120" s="15"/>
      <c r="Q120" s="15"/>
      <c r="R120" s="15"/>
      <c r="S120" s="1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spans="1:4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5"/>
      <c r="M121" s="15"/>
      <c r="N121" s="15"/>
      <c r="O121" s="15"/>
      <c r="P121" s="15"/>
      <c r="Q121" s="15"/>
      <c r="R121" s="15"/>
      <c r="S121" s="15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spans="1:4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5"/>
      <c r="M122" s="15"/>
      <c r="N122" s="15"/>
      <c r="O122" s="15"/>
      <c r="P122" s="15"/>
      <c r="Q122" s="15"/>
      <c r="R122" s="15"/>
      <c r="S122" s="15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spans="1:4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5"/>
      <c r="M123" s="15"/>
      <c r="N123" s="15"/>
      <c r="O123" s="15"/>
      <c r="P123" s="15"/>
      <c r="Q123" s="15"/>
      <c r="R123" s="15"/>
      <c r="S123" s="15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spans="1:4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5"/>
      <c r="M124" s="15"/>
      <c r="N124" s="15"/>
      <c r="O124" s="15"/>
      <c r="P124" s="15"/>
      <c r="Q124" s="15"/>
      <c r="R124" s="15"/>
      <c r="S124" s="15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spans="1:4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5"/>
      <c r="M125" s="15"/>
      <c r="N125" s="15"/>
      <c r="O125" s="15"/>
      <c r="P125" s="15"/>
      <c r="Q125" s="15"/>
      <c r="R125" s="15"/>
      <c r="S125" s="15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spans="1:4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5"/>
      <c r="M126" s="15"/>
      <c r="N126" s="15"/>
      <c r="O126" s="15"/>
      <c r="P126" s="15"/>
      <c r="Q126" s="15"/>
      <c r="R126" s="15"/>
      <c r="S126" s="15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spans="1:4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5"/>
      <c r="M127" s="15"/>
      <c r="N127" s="15"/>
      <c r="O127" s="15"/>
      <c r="P127" s="15"/>
      <c r="Q127" s="15"/>
      <c r="R127" s="15"/>
      <c r="S127" s="15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spans="1:4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5"/>
      <c r="M128" s="15"/>
      <c r="N128" s="15"/>
      <c r="O128" s="15"/>
      <c r="P128" s="15"/>
      <c r="Q128" s="15"/>
      <c r="R128" s="15"/>
      <c r="S128" s="15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spans="1:4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5"/>
      <c r="M129" s="15"/>
      <c r="N129" s="15"/>
      <c r="O129" s="15"/>
      <c r="P129" s="15"/>
      <c r="Q129" s="15"/>
      <c r="R129" s="15"/>
      <c r="S129" s="15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spans="1:4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5"/>
      <c r="M130" s="15"/>
      <c r="N130" s="15"/>
      <c r="O130" s="15"/>
      <c r="P130" s="15"/>
      <c r="Q130" s="15"/>
      <c r="R130" s="15"/>
      <c r="S130" s="15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spans="1:4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5"/>
      <c r="M131" s="15"/>
      <c r="N131" s="15"/>
      <c r="O131" s="15"/>
      <c r="P131" s="15"/>
      <c r="Q131" s="15"/>
      <c r="R131" s="15"/>
      <c r="S131" s="15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spans="1:4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5"/>
      <c r="M132" s="15"/>
      <c r="N132" s="15"/>
      <c r="O132" s="15"/>
      <c r="P132" s="15"/>
      <c r="Q132" s="15"/>
      <c r="R132" s="15"/>
      <c r="S132" s="15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spans="1:4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5"/>
      <c r="M133" s="15"/>
      <c r="N133" s="15"/>
      <c r="O133" s="15"/>
      <c r="P133" s="15"/>
      <c r="Q133" s="15"/>
      <c r="R133" s="15"/>
      <c r="S133" s="1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spans="1:4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5"/>
      <c r="M134" s="15"/>
      <c r="N134" s="15"/>
      <c r="O134" s="15"/>
      <c r="P134" s="15"/>
      <c r="Q134" s="15"/>
      <c r="R134" s="15"/>
      <c r="S134" s="15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spans="1:4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5"/>
      <c r="M135" s="15"/>
      <c r="N135" s="15"/>
      <c r="O135" s="15"/>
      <c r="P135" s="15"/>
      <c r="Q135" s="15"/>
      <c r="R135" s="15"/>
      <c r="S135" s="15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spans="1:4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5"/>
      <c r="M136" s="15"/>
      <c r="N136" s="15"/>
      <c r="O136" s="15"/>
      <c r="P136" s="15"/>
      <c r="Q136" s="15"/>
      <c r="R136" s="15"/>
      <c r="S136" s="15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spans="1:4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5"/>
      <c r="M137" s="15"/>
      <c r="N137" s="15"/>
      <c r="O137" s="15"/>
      <c r="P137" s="15"/>
      <c r="Q137" s="15"/>
      <c r="R137" s="15"/>
      <c r="S137" s="15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spans="1:4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5"/>
      <c r="M138" s="15"/>
      <c r="N138" s="15"/>
      <c r="O138" s="15"/>
      <c r="P138" s="15"/>
      <c r="Q138" s="15"/>
      <c r="R138" s="15"/>
      <c r="S138" s="15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spans="1:4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5"/>
      <c r="M139" s="15"/>
      <c r="N139" s="15"/>
      <c r="O139" s="15"/>
      <c r="P139" s="15"/>
      <c r="Q139" s="15"/>
      <c r="R139" s="15"/>
      <c r="S139" s="15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spans="1:4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5"/>
      <c r="M140" s="15"/>
      <c r="N140" s="15"/>
      <c r="O140" s="15"/>
      <c r="P140" s="15"/>
      <c r="Q140" s="15"/>
      <c r="R140" s="15"/>
      <c r="S140" s="15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spans="1:4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5"/>
      <c r="M141" s="15"/>
      <c r="N141" s="15"/>
      <c r="O141" s="15"/>
      <c r="P141" s="15"/>
      <c r="Q141" s="15"/>
      <c r="R141" s="15"/>
      <c r="S141" s="15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spans="1:4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5"/>
      <c r="M142" s="15"/>
      <c r="N142" s="15"/>
      <c r="O142" s="15"/>
      <c r="P142" s="15"/>
      <c r="Q142" s="15"/>
      <c r="R142" s="15"/>
      <c r="S142" s="15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spans="1:4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5"/>
      <c r="M143" s="15"/>
      <c r="N143" s="15"/>
      <c r="O143" s="15"/>
      <c r="P143" s="15"/>
      <c r="Q143" s="15"/>
      <c r="R143" s="15"/>
      <c r="S143" s="15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spans="1: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5"/>
      <c r="M144" s="15"/>
      <c r="N144" s="15"/>
      <c r="O144" s="15"/>
      <c r="P144" s="15"/>
      <c r="Q144" s="15"/>
      <c r="R144" s="15"/>
      <c r="S144" s="15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spans="1:4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5"/>
      <c r="M145" s="15"/>
      <c r="N145" s="15"/>
      <c r="O145" s="15"/>
      <c r="P145" s="15"/>
      <c r="Q145" s="15"/>
      <c r="R145" s="15"/>
      <c r="S145" s="15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spans="1:4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5"/>
      <c r="M146" s="15"/>
      <c r="N146" s="15"/>
      <c r="O146" s="15"/>
      <c r="P146" s="15"/>
      <c r="Q146" s="15"/>
      <c r="R146" s="15"/>
      <c r="S146" s="15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spans="1:4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5"/>
      <c r="M147" s="15"/>
      <c r="N147" s="15"/>
      <c r="O147" s="15"/>
      <c r="P147" s="15"/>
      <c r="Q147" s="15"/>
      <c r="R147" s="15"/>
      <c r="S147" s="15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spans="1:4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5"/>
      <c r="M148" s="15"/>
      <c r="N148" s="15"/>
      <c r="O148" s="15"/>
      <c r="P148" s="15"/>
      <c r="Q148" s="15"/>
      <c r="R148" s="15"/>
      <c r="S148" s="15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spans="1:4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5"/>
      <c r="M149" s="15"/>
      <c r="N149" s="15"/>
      <c r="O149" s="15"/>
      <c r="P149" s="15"/>
      <c r="Q149" s="15"/>
      <c r="R149" s="15"/>
      <c r="S149" s="15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spans="1:4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5"/>
      <c r="M150" s="15"/>
      <c r="N150" s="15"/>
      <c r="O150" s="15"/>
      <c r="P150" s="15"/>
      <c r="Q150" s="15"/>
      <c r="R150" s="15"/>
      <c r="S150" s="15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spans="1:4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5"/>
      <c r="M151" s="15"/>
      <c r="N151" s="15"/>
      <c r="O151" s="15"/>
      <c r="P151" s="15"/>
      <c r="Q151" s="15"/>
      <c r="R151" s="15"/>
      <c r="S151" s="15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spans="1:4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5"/>
      <c r="M152" s="15"/>
      <c r="N152" s="15"/>
      <c r="O152" s="15"/>
      <c r="P152" s="15"/>
      <c r="Q152" s="15"/>
      <c r="R152" s="15"/>
      <c r="S152" s="15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spans="1:4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5"/>
      <c r="M153" s="15"/>
      <c r="N153" s="15"/>
      <c r="O153" s="15"/>
      <c r="P153" s="15"/>
      <c r="Q153" s="15"/>
      <c r="R153" s="15"/>
      <c r="S153" s="15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spans="1:4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5"/>
      <c r="M154" s="15"/>
      <c r="N154" s="15"/>
      <c r="O154" s="15"/>
      <c r="P154" s="15"/>
      <c r="Q154" s="15"/>
      <c r="R154" s="15"/>
      <c r="S154" s="15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spans="1:4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5"/>
      <c r="M155" s="15"/>
      <c r="N155" s="15"/>
      <c r="O155" s="15"/>
      <c r="P155" s="15"/>
      <c r="Q155" s="15"/>
      <c r="R155" s="15"/>
      <c r="S155" s="15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spans="1:4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5"/>
      <c r="M156" s="15"/>
      <c r="N156" s="15"/>
      <c r="O156" s="15"/>
      <c r="P156" s="15"/>
      <c r="Q156" s="15"/>
      <c r="R156" s="15"/>
      <c r="S156" s="15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spans="1:4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5"/>
      <c r="M157" s="15"/>
      <c r="N157" s="15"/>
      <c r="O157" s="15"/>
      <c r="P157" s="15"/>
      <c r="Q157" s="15"/>
      <c r="R157" s="15"/>
      <c r="S157" s="15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spans="1:4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5"/>
      <c r="M158" s="15"/>
      <c r="N158" s="15"/>
      <c r="O158" s="15"/>
      <c r="P158" s="15"/>
      <c r="Q158" s="15"/>
      <c r="R158" s="15"/>
      <c r="S158" s="15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spans="1:4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5"/>
      <c r="M159" s="15"/>
      <c r="N159" s="15"/>
      <c r="O159" s="15"/>
      <c r="P159" s="15"/>
      <c r="Q159" s="15"/>
      <c r="R159" s="15"/>
      <c r="S159" s="15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spans="1:4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5"/>
      <c r="M160" s="15"/>
      <c r="N160" s="15"/>
      <c r="O160" s="15"/>
      <c r="P160" s="15"/>
      <c r="Q160" s="15"/>
      <c r="R160" s="15"/>
      <c r="S160" s="15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spans="1:4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5"/>
      <c r="M161" s="15"/>
      <c r="N161" s="15"/>
      <c r="O161" s="15"/>
      <c r="P161" s="15"/>
      <c r="Q161" s="15"/>
      <c r="R161" s="15"/>
      <c r="S161" s="15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spans="1:4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5"/>
      <c r="M162" s="15"/>
      <c r="N162" s="15"/>
      <c r="O162" s="15"/>
      <c r="P162" s="15"/>
      <c r="Q162" s="15"/>
      <c r="R162" s="15"/>
      <c r="S162" s="15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spans="1:4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5"/>
      <c r="M163" s="15"/>
      <c r="N163" s="15"/>
      <c r="O163" s="15"/>
      <c r="P163" s="15"/>
      <c r="Q163" s="15"/>
      <c r="R163" s="15"/>
      <c r="S163" s="15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spans="1:4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5"/>
      <c r="M164" s="15"/>
      <c r="N164" s="15"/>
      <c r="O164" s="15"/>
      <c r="P164" s="15"/>
      <c r="Q164" s="15"/>
      <c r="R164" s="15"/>
      <c r="S164" s="15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spans="1:4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5"/>
      <c r="M165" s="15"/>
      <c r="N165" s="15"/>
      <c r="O165" s="15"/>
      <c r="P165" s="15"/>
      <c r="Q165" s="15"/>
      <c r="R165" s="15"/>
      <c r="S165" s="15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spans="1:4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5"/>
      <c r="M166" s="15"/>
      <c r="N166" s="15"/>
      <c r="O166" s="15"/>
      <c r="P166" s="15"/>
      <c r="Q166" s="15"/>
      <c r="R166" s="15"/>
      <c r="S166" s="15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spans="1:4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5"/>
      <c r="M167" s="15"/>
      <c r="N167" s="15"/>
      <c r="O167" s="15"/>
      <c r="P167" s="15"/>
      <c r="Q167" s="15"/>
      <c r="R167" s="15"/>
      <c r="S167" s="15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spans="1:4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5"/>
      <c r="M168" s="15"/>
      <c r="N168" s="15"/>
      <c r="O168" s="15"/>
      <c r="P168" s="15"/>
      <c r="Q168" s="15"/>
      <c r="R168" s="15"/>
      <c r="S168" s="15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spans="1:4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5"/>
      <c r="M169" s="15"/>
      <c r="N169" s="15"/>
      <c r="O169" s="15"/>
      <c r="P169" s="15"/>
      <c r="Q169" s="15"/>
      <c r="R169" s="15"/>
      <c r="S169" s="15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spans="1:4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5"/>
      <c r="M170" s="15"/>
      <c r="N170" s="15"/>
      <c r="O170" s="15"/>
      <c r="P170" s="15"/>
      <c r="Q170" s="15"/>
      <c r="R170" s="15"/>
      <c r="S170" s="15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spans="1:4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5"/>
      <c r="M171" s="15"/>
      <c r="N171" s="15"/>
      <c r="O171" s="15"/>
      <c r="P171" s="15"/>
      <c r="Q171" s="15"/>
      <c r="R171" s="15"/>
      <c r="S171" s="15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spans="1:4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5"/>
      <c r="M172" s="15"/>
      <c r="N172" s="15"/>
      <c r="O172" s="15"/>
      <c r="P172" s="15"/>
      <c r="Q172" s="15"/>
      <c r="R172" s="15"/>
      <c r="S172" s="15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spans="1:4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5"/>
      <c r="M173" s="15"/>
      <c r="N173" s="15"/>
      <c r="O173" s="15"/>
      <c r="P173" s="15"/>
      <c r="Q173" s="15"/>
      <c r="R173" s="15"/>
      <c r="S173" s="15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spans="1:4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5"/>
      <c r="M174" s="15"/>
      <c r="N174" s="15"/>
      <c r="O174" s="15"/>
      <c r="P174" s="15"/>
      <c r="Q174" s="15"/>
      <c r="R174" s="15"/>
      <c r="S174" s="15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spans="1:4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5"/>
      <c r="M175" s="15"/>
      <c r="N175" s="15"/>
      <c r="O175" s="15"/>
      <c r="P175" s="15"/>
      <c r="Q175" s="15"/>
      <c r="R175" s="15"/>
      <c r="S175" s="15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spans="1:4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5"/>
      <c r="M176" s="15"/>
      <c r="N176" s="15"/>
      <c r="O176" s="15"/>
      <c r="P176" s="15"/>
      <c r="Q176" s="15"/>
      <c r="R176" s="15"/>
      <c r="S176" s="15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spans="1:4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5"/>
      <c r="M177" s="15"/>
      <c r="N177" s="15"/>
      <c r="O177" s="15"/>
      <c r="P177" s="15"/>
      <c r="Q177" s="15"/>
      <c r="R177" s="15"/>
      <c r="S177" s="15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spans="1:4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5"/>
      <c r="M178" s="15"/>
      <c r="N178" s="15"/>
      <c r="O178" s="15"/>
      <c r="P178" s="15"/>
      <c r="Q178" s="15"/>
      <c r="R178" s="15"/>
      <c r="S178" s="15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spans="1:4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5"/>
      <c r="M179" s="15"/>
      <c r="N179" s="15"/>
      <c r="O179" s="15"/>
      <c r="P179" s="15"/>
      <c r="Q179" s="15"/>
      <c r="R179" s="15"/>
      <c r="S179" s="15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spans="1:4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5"/>
      <c r="M180" s="15"/>
      <c r="N180" s="15"/>
      <c r="O180" s="15"/>
      <c r="P180" s="15"/>
      <c r="Q180" s="15"/>
      <c r="R180" s="15"/>
      <c r="S180" s="15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spans="1:4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5"/>
      <c r="M181" s="15"/>
      <c r="N181" s="15"/>
      <c r="O181" s="15"/>
      <c r="P181" s="15"/>
      <c r="Q181" s="15"/>
      <c r="R181" s="15"/>
      <c r="S181" s="15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spans="1:4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5"/>
      <c r="M182" s="15"/>
      <c r="N182" s="15"/>
      <c r="O182" s="15"/>
      <c r="P182" s="15"/>
      <c r="Q182" s="15"/>
      <c r="R182" s="15"/>
      <c r="S182" s="15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spans="1:4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5"/>
      <c r="M183" s="15"/>
      <c r="N183" s="15"/>
      <c r="O183" s="15"/>
      <c r="P183" s="15"/>
      <c r="Q183" s="15"/>
      <c r="R183" s="15"/>
      <c r="S183" s="15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spans="1:4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5"/>
      <c r="M184" s="15"/>
      <c r="N184" s="15"/>
      <c r="O184" s="15"/>
      <c r="P184" s="15"/>
      <c r="Q184" s="15"/>
      <c r="R184" s="15"/>
      <c r="S184" s="15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spans="1:4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5"/>
      <c r="M185" s="15"/>
      <c r="N185" s="15"/>
      <c r="O185" s="15"/>
      <c r="P185" s="15"/>
      <c r="Q185" s="15"/>
      <c r="R185" s="15"/>
      <c r="S185" s="15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spans="1:4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5"/>
      <c r="M186" s="15"/>
      <c r="N186" s="15"/>
      <c r="O186" s="15"/>
      <c r="P186" s="15"/>
      <c r="Q186" s="15"/>
      <c r="R186" s="15"/>
      <c r="S186" s="15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spans="1:4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5"/>
      <c r="M187" s="15"/>
      <c r="N187" s="15"/>
      <c r="O187" s="15"/>
      <c r="P187" s="15"/>
      <c r="Q187" s="15"/>
      <c r="R187" s="15"/>
      <c r="S187" s="15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spans="1:4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5"/>
      <c r="M188" s="15"/>
      <c r="N188" s="15"/>
      <c r="O188" s="15"/>
      <c r="P188" s="15"/>
      <c r="Q188" s="15"/>
      <c r="R188" s="15"/>
      <c r="S188" s="15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spans="1:4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5"/>
      <c r="M189" s="15"/>
      <c r="N189" s="15"/>
      <c r="O189" s="15"/>
      <c r="P189" s="15"/>
      <c r="Q189" s="15"/>
      <c r="R189" s="15"/>
      <c r="S189" s="15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spans="1:4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5"/>
      <c r="M190" s="15"/>
      <c r="N190" s="15"/>
      <c r="O190" s="15"/>
      <c r="P190" s="15"/>
      <c r="Q190" s="15"/>
      <c r="R190" s="15"/>
      <c r="S190" s="15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spans="1:4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5"/>
      <c r="M191" s="15"/>
      <c r="N191" s="15"/>
      <c r="O191" s="15"/>
      <c r="P191" s="15"/>
      <c r="Q191" s="15"/>
      <c r="R191" s="15"/>
      <c r="S191" s="15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spans="1:4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5"/>
      <c r="M192" s="15"/>
      <c r="N192" s="15"/>
      <c r="O192" s="15"/>
      <c r="P192" s="15"/>
      <c r="Q192" s="15"/>
      <c r="R192" s="15"/>
      <c r="S192" s="15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spans="1:4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5"/>
      <c r="M193" s="15"/>
      <c r="N193" s="15"/>
      <c r="O193" s="15"/>
      <c r="P193" s="15"/>
      <c r="Q193" s="15"/>
      <c r="R193" s="15"/>
      <c r="S193" s="15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spans="1:4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5"/>
      <c r="M194" s="15"/>
      <c r="N194" s="15"/>
      <c r="O194" s="15"/>
      <c r="P194" s="15"/>
      <c r="Q194" s="15"/>
      <c r="R194" s="15"/>
      <c r="S194" s="15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spans="1:4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5"/>
      <c r="M195" s="15"/>
      <c r="N195" s="15"/>
      <c r="O195" s="15"/>
      <c r="P195" s="15"/>
      <c r="Q195" s="15"/>
      <c r="R195" s="15"/>
      <c r="S195" s="15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spans="1:4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5"/>
      <c r="M196" s="15"/>
      <c r="N196" s="15"/>
      <c r="O196" s="15"/>
      <c r="P196" s="15"/>
      <c r="Q196" s="15"/>
      <c r="R196" s="15"/>
      <c r="S196" s="15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spans="1:4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5"/>
      <c r="M197" s="15"/>
      <c r="N197" s="15"/>
      <c r="O197" s="15"/>
      <c r="P197" s="15"/>
      <c r="Q197" s="15"/>
      <c r="R197" s="15"/>
      <c r="S197" s="15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spans="1:4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5"/>
      <c r="M198" s="15"/>
      <c r="N198" s="15"/>
      <c r="O198" s="15"/>
      <c r="P198" s="15"/>
      <c r="Q198" s="15"/>
      <c r="R198" s="15"/>
      <c r="S198" s="15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spans="1:4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5"/>
      <c r="M199" s="15"/>
      <c r="N199" s="15"/>
      <c r="O199" s="15"/>
      <c r="P199" s="15"/>
      <c r="Q199" s="15"/>
      <c r="R199" s="15"/>
      <c r="S199" s="15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spans="1:4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5"/>
      <c r="M200" s="15"/>
      <c r="N200" s="15"/>
      <c r="O200" s="15"/>
      <c r="P200" s="15"/>
      <c r="Q200" s="15"/>
      <c r="R200" s="15"/>
      <c r="S200" s="15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spans="1:4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5"/>
      <c r="M201" s="15"/>
      <c r="N201" s="15"/>
      <c r="O201" s="15"/>
      <c r="P201" s="15"/>
      <c r="Q201" s="15"/>
      <c r="R201" s="15"/>
      <c r="S201" s="15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</sheetData>
  <mergeCells count="9">
    <mergeCell ref="E100:L100"/>
    <mergeCell ref="M100:T100"/>
    <mergeCell ref="AJ1:AQ1"/>
    <mergeCell ref="A22:A49"/>
    <mergeCell ref="L1:S1"/>
    <mergeCell ref="AB1:AI1"/>
    <mergeCell ref="C1:J1"/>
    <mergeCell ref="A3:A21"/>
    <mergeCell ref="T1:AA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6728-1285-7642-AB9B-F2E31A32369A}">
  <dimension ref="A1:AR99"/>
  <sheetViews>
    <sheetView workbookViewId="0">
      <selection activeCell="E38" sqref="E38"/>
    </sheetView>
  </sheetViews>
  <sheetFormatPr baseColWidth="10" defaultRowHeight="15"/>
  <cols>
    <col min="1" max="1" width="17.6640625" customWidth="1"/>
    <col min="2" max="2" width="20" customWidth="1"/>
    <col min="3" max="3" width="26" customWidth="1"/>
    <col min="4" max="5" width="25" customWidth="1"/>
    <col min="6" max="6" width="24" customWidth="1"/>
    <col min="7" max="7" width="25" customWidth="1"/>
    <col min="8" max="9" width="24" customWidth="1"/>
    <col min="10" max="10" width="23" customWidth="1"/>
    <col min="11" max="11" width="25" customWidth="1"/>
    <col min="12" max="12" width="22" customWidth="1"/>
    <col min="13" max="13" width="23" customWidth="1"/>
    <col min="14" max="14" width="22" customWidth="1"/>
    <col min="15" max="15" width="24" customWidth="1"/>
    <col min="16" max="17" width="23" customWidth="1"/>
    <col min="18" max="18" width="24" customWidth="1"/>
    <col min="19" max="19" width="23" customWidth="1"/>
    <col min="20" max="20" width="21" customWidth="1"/>
    <col min="21" max="21" width="13" customWidth="1"/>
    <col min="22" max="23" width="19" customWidth="1"/>
    <col min="24" max="24" width="15" customWidth="1"/>
    <col min="25" max="25" width="13" customWidth="1"/>
    <col min="26" max="26" width="11" customWidth="1"/>
    <col min="27" max="27" width="15" customWidth="1"/>
    <col min="28" max="28" width="21" customWidth="1"/>
    <col min="29" max="29" width="13" customWidth="1"/>
    <col min="30" max="30" width="21" customWidth="1"/>
    <col min="31" max="31" width="20" customWidth="1"/>
    <col min="32" max="32" width="12" customWidth="1"/>
    <col min="33" max="34" width="13" customWidth="1"/>
    <col min="35" max="35" width="14" customWidth="1"/>
    <col min="36" max="36" width="19" customWidth="1"/>
    <col min="37" max="42" width="14" customWidth="1"/>
    <col min="43" max="43" width="20" customWidth="1"/>
    <col min="44" max="44" width="14" customWidth="1"/>
  </cols>
  <sheetData>
    <row r="1" spans="1:44" ht="27" customHeight="1">
      <c r="A1" s="54"/>
      <c r="B1" s="52" t="s">
        <v>80</v>
      </c>
      <c r="C1" s="52" t="s">
        <v>81</v>
      </c>
      <c r="D1" s="52" t="s">
        <v>317</v>
      </c>
      <c r="E1" s="52" t="s">
        <v>345</v>
      </c>
      <c r="F1" s="52" t="s">
        <v>10</v>
      </c>
      <c r="G1" s="52" t="s">
        <v>11</v>
      </c>
      <c r="H1" s="52" t="s">
        <v>341</v>
      </c>
      <c r="I1" s="52" t="s">
        <v>342</v>
      </c>
      <c r="J1" s="52" t="s">
        <v>343</v>
      </c>
      <c r="K1" s="63"/>
      <c r="L1" s="15"/>
      <c r="M1" s="15"/>
      <c r="N1" s="15"/>
      <c r="O1" s="15"/>
      <c r="P1" s="15"/>
      <c r="Q1" s="15"/>
      <c r="R1" s="15"/>
      <c r="S1" s="15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</row>
    <row r="2" spans="1:44" ht="27">
      <c r="A2" s="52" t="s">
        <v>318</v>
      </c>
      <c r="B2" s="52">
        <v>0.93111113386849176</v>
      </c>
      <c r="C2" s="52">
        <v>0.72864953648264874</v>
      </c>
      <c r="D2" s="52">
        <v>0.80595642234249742</v>
      </c>
      <c r="E2" s="52">
        <v>0.95287087859294428</v>
      </c>
      <c r="F2" s="52">
        <v>0.33519903796298151</v>
      </c>
      <c r="G2" s="52">
        <v>0.32915139818729672</v>
      </c>
      <c r="H2" s="52">
        <v>0.32040705219266086</v>
      </c>
      <c r="I2" s="52">
        <v>0.28318499023476179</v>
      </c>
      <c r="J2" s="52">
        <v>0.18235284998251103</v>
      </c>
      <c r="K2" s="63"/>
      <c r="L2" s="15"/>
      <c r="M2" s="15"/>
      <c r="N2" s="15"/>
      <c r="O2" s="15"/>
      <c r="P2" s="15"/>
      <c r="Q2" s="15"/>
      <c r="R2" s="15"/>
      <c r="S2" s="15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</row>
    <row r="3" spans="1:44" ht="27">
      <c r="A3" s="52" t="s">
        <v>320</v>
      </c>
      <c r="B3" s="52">
        <v>0.50517457722830095</v>
      </c>
      <c r="C3" s="52">
        <v>0.43679008682239906</v>
      </c>
      <c r="D3" s="52">
        <v>0.43890290579551827</v>
      </c>
      <c r="E3" s="52">
        <v>0.73278575366391496</v>
      </c>
      <c r="F3" s="52">
        <v>0.11895992137694855</v>
      </c>
      <c r="G3" s="52">
        <v>0.12176859902250836</v>
      </c>
      <c r="H3" s="52">
        <v>0.12761520354280331</v>
      </c>
      <c r="I3" s="52">
        <v>5.2795059157776159E-2</v>
      </c>
      <c r="J3" s="52">
        <v>7.6520911263865177E-2</v>
      </c>
      <c r="K3" s="63"/>
      <c r="L3" s="15"/>
      <c r="M3" s="15"/>
      <c r="N3" s="15"/>
      <c r="O3" s="15"/>
      <c r="P3" s="15"/>
      <c r="Q3" s="15"/>
      <c r="R3" s="15"/>
      <c r="S3" s="15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</row>
    <row r="4" spans="1:44" ht="27">
      <c r="A4" s="52" t="s">
        <v>319</v>
      </c>
      <c r="B4" s="52">
        <v>0.56697385919622745</v>
      </c>
      <c r="C4" s="52">
        <v>0.49560736685918649</v>
      </c>
      <c r="D4" s="52">
        <v>0.53148834611534657</v>
      </c>
      <c r="E4" s="52">
        <v>0.53274928037140989</v>
      </c>
      <c r="F4" s="52">
        <v>0.15707301584653077</v>
      </c>
      <c r="G4" s="52">
        <v>0.33869240876718565</v>
      </c>
      <c r="H4" s="52">
        <v>0.1377400764471306</v>
      </c>
      <c r="I4" s="52">
        <v>0.11373292171104876</v>
      </c>
      <c r="J4" s="52">
        <v>0.14328071348420024</v>
      </c>
      <c r="K4" s="63"/>
      <c r="L4" s="15"/>
      <c r="M4" s="15"/>
      <c r="N4" s="15"/>
      <c r="O4" s="15"/>
      <c r="P4" s="15"/>
      <c r="Q4" s="15"/>
      <c r="R4" s="15"/>
      <c r="S4" s="15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</row>
    <row r="5" spans="1:44" ht="27">
      <c r="A5" s="52" t="s">
        <v>321</v>
      </c>
      <c r="B5" s="52">
        <v>0.79808615982136999</v>
      </c>
      <c r="C5" s="52">
        <v>0.67622776175421317</v>
      </c>
      <c r="D5" s="52">
        <v>0.70968399936029303</v>
      </c>
      <c r="E5" s="52">
        <v>0.87828168461254208</v>
      </c>
      <c r="F5" s="52">
        <v>0.1241186444513438</v>
      </c>
      <c r="G5" s="52">
        <v>0.17652463162003529</v>
      </c>
      <c r="H5" s="52">
        <v>9.4993849387360774E-2</v>
      </c>
      <c r="I5" s="52">
        <v>7.4208240330434272E-2</v>
      </c>
      <c r="J5" s="52">
        <v>6.0523845441625035E-2</v>
      </c>
      <c r="K5" s="63"/>
      <c r="L5" s="15"/>
      <c r="M5" s="15"/>
      <c r="N5" s="15"/>
      <c r="O5" s="15"/>
      <c r="P5" s="15"/>
      <c r="Q5" s="15"/>
      <c r="R5" s="15"/>
      <c r="S5" s="15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</row>
    <row r="6" spans="1:44" ht="28" customHeight="1">
      <c r="A6" s="52" t="s">
        <v>68</v>
      </c>
      <c r="B6" s="52">
        <v>0.72519041745570778</v>
      </c>
      <c r="C6" s="52">
        <v>0.53271592956998948</v>
      </c>
      <c r="D6" s="52">
        <v>0.58767568280104598</v>
      </c>
      <c r="E6" s="52">
        <v>0.97674484276169715</v>
      </c>
      <c r="F6" s="52">
        <v>0.28264891024043964</v>
      </c>
      <c r="G6" s="52">
        <v>0.33054323241055389</v>
      </c>
      <c r="H6" s="52">
        <v>0.13524648603196188</v>
      </c>
      <c r="I6" s="52">
        <v>0.17559990022282498</v>
      </c>
      <c r="J6" s="52">
        <v>0.1625726288357025</v>
      </c>
      <c r="K6" s="63"/>
      <c r="L6" s="15"/>
      <c r="M6" s="15"/>
      <c r="N6" s="15"/>
      <c r="O6" s="15"/>
      <c r="P6" s="15"/>
      <c r="Q6" s="15"/>
      <c r="R6" s="15"/>
      <c r="S6" s="15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</row>
    <row r="7" spans="1:44" ht="26">
      <c r="A7" s="52"/>
      <c r="K7" s="63"/>
      <c r="L7" s="15"/>
      <c r="M7" s="15"/>
      <c r="N7" s="15"/>
      <c r="O7" s="15"/>
      <c r="P7" s="15"/>
      <c r="Q7" s="15"/>
      <c r="R7" s="15"/>
      <c r="S7" s="15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</row>
    <row r="8" spans="1:44" ht="26">
      <c r="A8" s="52"/>
      <c r="K8" s="63"/>
      <c r="L8" s="15"/>
      <c r="M8" s="15"/>
      <c r="N8" s="15"/>
      <c r="O8" s="15"/>
      <c r="P8" s="15"/>
      <c r="Q8" s="15"/>
      <c r="R8" s="15"/>
      <c r="S8" s="15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</row>
    <row r="9" spans="1:44" ht="26">
      <c r="A9" s="52"/>
      <c r="F9" s="63"/>
      <c r="G9" s="63"/>
      <c r="H9" s="63"/>
      <c r="I9" s="63"/>
      <c r="J9" s="63"/>
      <c r="K9" s="63"/>
      <c r="L9" s="15"/>
      <c r="M9" s="15"/>
      <c r="N9" s="15"/>
      <c r="O9" s="15"/>
      <c r="P9" s="15"/>
      <c r="Q9" s="15"/>
      <c r="R9" s="15"/>
      <c r="S9" s="15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</row>
    <row r="10" spans="1:44">
      <c r="A10" s="63"/>
      <c r="F10" s="63"/>
      <c r="G10" s="63"/>
      <c r="H10" s="63"/>
      <c r="I10" s="63"/>
      <c r="J10" s="63"/>
      <c r="K10" s="63"/>
      <c r="L10" s="15"/>
      <c r="M10" s="15"/>
      <c r="N10" s="15"/>
      <c r="O10" s="15"/>
      <c r="P10" s="15"/>
      <c r="Q10" s="15"/>
      <c r="R10" s="15"/>
      <c r="S10" s="15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</row>
    <row r="11" spans="1:44">
      <c r="A11" s="63"/>
      <c r="F11" s="63"/>
      <c r="G11" s="63"/>
      <c r="H11" s="63"/>
      <c r="I11" s="63"/>
      <c r="J11" s="63"/>
      <c r="K11" s="63"/>
      <c r="L11" s="15"/>
      <c r="M11" s="15"/>
      <c r="N11" s="15"/>
      <c r="O11" s="15"/>
      <c r="P11" s="15"/>
      <c r="Q11" s="15"/>
      <c r="R11" s="15"/>
      <c r="S11" s="15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</row>
    <row r="12" spans="1:44">
      <c r="A12" s="63"/>
      <c r="F12" s="63"/>
      <c r="G12" s="63"/>
      <c r="H12" s="63"/>
      <c r="I12" s="63"/>
      <c r="J12" s="63"/>
      <c r="K12" s="63"/>
      <c r="L12" s="15"/>
      <c r="M12" s="15"/>
      <c r="N12" s="15"/>
      <c r="O12" s="15"/>
      <c r="P12" s="15"/>
      <c r="Q12" s="15"/>
      <c r="R12" s="15"/>
      <c r="S12" s="15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</row>
    <row r="13" spans="1:44">
      <c r="A13" s="63"/>
      <c r="F13" s="63"/>
      <c r="G13" s="63"/>
      <c r="H13" s="63"/>
      <c r="I13" s="63"/>
      <c r="J13" s="63"/>
      <c r="K13" s="63"/>
      <c r="L13" s="15"/>
      <c r="M13" s="15"/>
      <c r="N13" s="15"/>
      <c r="O13" s="15"/>
      <c r="P13" s="15"/>
      <c r="Q13" s="15"/>
      <c r="R13" s="15"/>
      <c r="S13" s="15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</row>
    <row r="14" spans="1:44">
      <c r="A14" s="63"/>
      <c r="B14" s="63"/>
      <c r="C14" s="63"/>
      <c r="D14" s="63"/>
      <c r="E14" s="86"/>
      <c r="F14" s="63"/>
      <c r="G14" s="63"/>
      <c r="H14" s="63"/>
      <c r="I14" s="63"/>
      <c r="J14" s="63"/>
      <c r="K14" s="63"/>
      <c r="L14" s="15"/>
      <c r="M14" s="15"/>
      <c r="N14" s="15"/>
      <c r="O14" s="15"/>
      <c r="P14" s="15"/>
      <c r="Q14" s="15"/>
      <c r="R14" s="15"/>
      <c r="S14" s="15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</row>
    <row r="15" spans="1:44">
      <c r="A15" s="63"/>
      <c r="B15" s="63"/>
      <c r="C15" s="63"/>
      <c r="D15" s="63"/>
      <c r="E15" s="86"/>
      <c r="F15" s="63"/>
      <c r="G15" s="63"/>
      <c r="H15" s="63"/>
      <c r="I15" s="63"/>
      <c r="J15" s="63"/>
      <c r="K15" s="63"/>
      <c r="L15" s="15"/>
      <c r="M15" s="15"/>
      <c r="N15" s="15"/>
      <c r="O15" s="15"/>
      <c r="P15" s="15"/>
      <c r="Q15" s="15"/>
      <c r="R15" s="15"/>
      <c r="S15" s="15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</row>
    <row r="16" spans="1:44">
      <c r="A16" s="63"/>
      <c r="B16" s="63"/>
      <c r="C16" s="63"/>
      <c r="D16" s="63"/>
      <c r="E16" s="86"/>
      <c r="F16" s="63"/>
      <c r="G16" s="63"/>
      <c r="H16" s="63"/>
      <c r="I16" s="63"/>
      <c r="J16" s="63"/>
      <c r="K16" s="63"/>
      <c r="L16" s="15"/>
      <c r="M16" s="15"/>
      <c r="N16" s="15"/>
      <c r="O16" s="15"/>
      <c r="P16" s="15"/>
      <c r="Q16" s="15"/>
      <c r="R16" s="15"/>
      <c r="S16" s="15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</row>
    <row r="17" spans="1:44">
      <c r="A17" s="63"/>
      <c r="B17" s="63"/>
      <c r="C17" s="63"/>
      <c r="D17" s="63"/>
      <c r="E17" s="86"/>
      <c r="F17" s="63"/>
      <c r="G17" s="63"/>
      <c r="H17" s="63"/>
      <c r="I17" s="63"/>
      <c r="J17" s="63"/>
      <c r="K17" s="63"/>
      <c r="L17" s="15"/>
      <c r="M17" s="15"/>
      <c r="N17" s="15"/>
      <c r="O17" s="15"/>
      <c r="P17" s="15"/>
      <c r="Q17" s="15"/>
      <c r="R17" s="15"/>
      <c r="S17" s="15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</row>
    <row r="18" spans="1:44">
      <c r="A18" s="63"/>
      <c r="B18" s="63"/>
      <c r="C18" s="63"/>
      <c r="D18" s="63"/>
      <c r="E18" s="86"/>
      <c r="F18" s="63"/>
      <c r="G18" s="63"/>
      <c r="H18" s="63"/>
      <c r="I18" s="63"/>
      <c r="J18" s="63"/>
      <c r="K18" s="63"/>
      <c r="L18" s="15"/>
      <c r="M18" s="15"/>
      <c r="N18" s="15"/>
      <c r="O18" s="15"/>
      <c r="P18" s="15"/>
      <c r="Q18" s="15"/>
      <c r="R18" s="15"/>
      <c r="S18" s="15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63"/>
      <c r="B19" s="63"/>
      <c r="C19" s="63"/>
      <c r="D19" s="63"/>
      <c r="E19" s="86"/>
      <c r="F19" s="63"/>
      <c r="G19" s="63"/>
      <c r="H19" s="63"/>
      <c r="I19" s="63"/>
      <c r="J19" s="63"/>
      <c r="K19" s="63"/>
      <c r="L19" s="15"/>
      <c r="M19" s="15"/>
      <c r="N19" s="15"/>
      <c r="O19" s="15"/>
      <c r="P19" s="15"/>
      <c r="Q19" s="15"/>
      <c r="R19" s="15"/>
      <c r="S19" s="15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1:44">
      <c r="A20" s="63"/>
      <c r="B20" s="63"/>
      <c r="C20" s="63"/>
      <c r="D20" s="63"/>
      <c r="E20" s="86"/>
      <c r="F20" s="63"/>
      <c r="G20" s="63"/>
      <c r="H20" s="63"/>
      <c r="I20" s="63"/>
      <c r="J20" s="63"/>
      <c r="K20" s="63"/>
      <c r="L20" s="15"/>
      <c r="M20" s="15"/>
      <c r="N20" s="15"/>
      <c r="O20" s="15"/>
      <c r="P20" s="15"/>
      <c r="Q20" s="15"/>
      <c r="R20" s="15"/>
      <c r="S20" s="15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</row>
    <row r="21" spans="1:44">
      <c r="A21" s="63"/>
      <c r="B21" s="63"/>
      <c r="C21" s="63"/>
      <c r="D21" s="63"/>
      <c r="E21" s="86"/>
      <c r="F21" s="63"/>
      <c r="G21" s="63"/>
      <c r="H21" s="63"/>
      <c r="I21" s="63"/>
      <c r="J21" s="63"/>
      <c r="K21" s="63"/>
      <c r="L21" s="15"/>
      <c r="M21" s="15"/>
      <c r="N21" s="15"/>
      <c r="O21" s="15"/>
      <c r="P21" s="15"/>
      <c r="Q21" s="15"/>
      <c r="R21" s="15"/>
      <c r="S21" s="15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</row>
    <row r="22" spans="1:44">
      <c r="A22" s="63"/>
      <c r="B22" s="63"/>
      <c r="C22" s="63"/>
      <c r="D22" s="63"/>
      <c r="E22" s="86"/>
      <c r="F22" s="63"/>
      <c r="G22" s="63"/>
      <c r="H22" s="63"/>
      <c r="I22" s="63"/>
      <c r="J22" s="63"/>
      <c r="K22" s="63"/>
      <c r="L22" s="15"/>
      <c r="M22" s="15"/>
      <c r="N22" s="15"/>
      <c r="O22" s="15"/>
      <c r="P22" s="15"/>
      <c r="Q22" s="15"/>
      <c r="R22" s="15"/>
      <c r="S22" s="15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</row>
    <row r="23" spans="1:44">
      <c r="A23" s="63"/>
      <c r="B23" s="63"/>
      <c r="C23" s="63"/>
      <c r="D23" s="63"/>
      <c r="E23" s="86"/>
      <c r="F23" s="63"/>
      <c r="G23" s="63"/>
      <c r="H23" s="63"/>
      <c r="I23" s="63"/>
      <c r="J23" s="63"/>
      <c r="K23" s="63"/>
      <c r="L23" s="15"/>
      <c r="M23" s="15"/>
      <c r="N23" s="15"/>
      <c r="O23" s="15"/>
      <c r="P23" s="15"/>
      <c r="Q23" s="15"/>
      <c r="R23" s="15"/>
      <c r="S23" s="15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</row>
    <row r="24" spans="1:44">
      <c r="A24" s="63"/>
      <c r="B24" s="63"/>
      <c r="C24" s="63"/>
      <c r="D24" s="63"/>
      <c r="E24" s="86"/>
      <c r="F24" s="63"/>
      <c r="G24" s="63"/>
      <c r="H24" s="63"/>
      <c r="I24" s="63"/>
      <c r="J24" s="63"/>
      <c r="K24" s="63"/>
      <c r="L24" s="15"/>
      <c r="M24" s="15"/>
      <c r="N24" s="15"/>
      <c r="O24" s="15"/>
      <c r="P24" s="15"/>
      <c r="Q24" s="15"/>
      <c r="R24" s="15"/>
      <c r="S24" s="15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</row>
    <row r="25" spans="1:44">
      <c r="A25" s="63"/>
      <c r="B25" s="63"/>
      <c r="C25" s="63"/>
      <c r="D25" s="63"/>
      <c r="E25" s="86"/>
      <c r="F25" s="63"/>
      <c r="G25" s="63"/>
      <c r="H25" s="63"/>
      <c r="I25" s="63"/>
      <c r="J25" s="63"/>
      <c r="K25" s="63"/>
      <c r="L25" s="15"/>
      <c r="M25" s="15"/>
      <c r="N25" s="15"/>
      <c r="O25" s="15"/>
      <c r="P25" s="15"/>
      <c r="Q25" s="15"/>
      <c r="R25" s="15"/>
      <c r="S25" s="15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</row>
    <row r="26" spans="1:44">
      <c r="A26" s="63"/>
      <c r="B26" s="63"/>
      <c r="C26" s="63"/>
      <c r="D26" s="63"/>
      <c r="E26" s="86"/>
      <c r="F26" s="63"/>
      <c r="G26" s="63"/>
      <c r="H26" s="63"/>
      <c r="I26" s="63"/>
      <c r="J26" s="63"/>
      <c r="K26" s="63"/>
      <c r="L26" s="15"/>
      <c r="M26" s="15"/>
      <c r="N26" s="15"/>
      <c r="O26" s="15"/>
      <c r="P26" s="15"/>
      <c r="Q26" s="15"/>
      <c r="R26" s="15"/>
      <c r="S26" s="15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</row>
    <row r="27" spans="1:44">
      <c r="A27" s="63"/>
      <c r="B27" s="63"/>
      <c r="C27" s="63"/>
      <c r="D27" s="63"/>
      <c r="E27" s="86"/>
      <c r="F27" s="63"/>
      <c r="G27" s="63"/>
      <c r="H27" s="63"/>
      <c r="I27" s="63"/>
      <c r="J27" s="63"/>
      <c r="K27" s="63"/>
      <c r="L27" s="15"/>
      <c r="M27" s="15"/>
      <c r="N27" s="15"/>
      <c r="O27" s="15"/>
      <c r="P27" s="15"/>
      <c r="Q27" s="15"/>
      <c r="R27" s="15"/>
      <c r="S27" s="15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</row>
    <row r="28" spans="1:44">
      <c r="A28" s="63"/>
      <c r="B28" s="63"/>
      <c r="C28" s="63"/>
      <c r="D28" s="63"/>
      <c r="E28" s="86"/>
      <c r="F28" s="63"/>
      <c r="G28" s="63"/>
      <c r="H28" s="63"/>
      <c r="I28" s="63"/>
      <c r="J28" s="63"/>
      <c r="K28" s="63"/>
      <c r="L28" s="15"/>
      <c r="M28" s="15"/>
      <c r="N28" s="15"/>
      <c r="O28" s="15"/>
      <c r="P28" s="15"/>
      <c r="Q28" s="15"/>
      <c r="R28" s="15"/>
      <c r="S28" s="15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</row>
    <row r="29" spans="1:44">
      <c r="A29" s="63"/>
      <c r="B29" s="63"/>
      <c r="C29" s="63"/>
      <c r="D29" s="63"/>
      <c r="E29" s="86"/>
      <c r="F29" s="63"/>
      <c r="G29" s="63"/>
      <c r="H29" s="63"/>
      <c r="I29" s="63"/>
      <c r="J29" s="63"/>
      <c r="K29" s="63"/>
      <c r="L29" s="15"/>
      <c r="M29" s="15"/>
      <c r="N29" s="15"/>
      <c r="O29" s="15"/>
      <c r="P29" s="15"/>
      <c r="Q29" s="15"/>
      <c r="R29" s="15"/>
      <c r="S29" s="15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</row>
    <row r="30" spans="1:44">
      <c r="A30" s="63"/>
      <c r="B30" s="63"/>
      <c r="C30" s="63"/>
      <c r="D30" s="63"/>
      <c r="E30" s="86"/>
      <c r="F30" s="63"/>
      <c r="G30" s="63"/>
      <c r="H30" s="63"/>
      <c r="I30" s="63"/>
      <c r="J30" s="63"/>
      <c r="K30" s="63"/>
      <c r="L30" s="15"/>
      <c r="M30" s="15"/>
      <c r="N30" s="15"/>
      <c r="O30" s="15"/>
      <c r="P30" s="15"/>
      <c r="Q30" s="15"/>
      <c r="R30" s="15"/>
      <c r="S30" s="15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</row>
    <row r="31" spans="1:44">
      <c r="A31" s="63"/>
      <c r="B31" s="63"/>
      <c r="C31" s="63"/>
      <c r="D31" s="63"/>
      <c r="E31" s="86"/>
      <c r="F31" s="63"/>
      <c r="G31" s="63"/>
      <c r="H31" s="63"/>
      <c r="I31" s="63"/>
      <c r="J31" s="63"/>
      <c r="K31" s="63"/>
      <c r="L31" s="15"/>
      <c r="M31" s="15"/>
      <c r="N31" s="15"/>
      <c r="O31" s="15"/>
      <c r="P31" s="15"/>
      <c r="Q31" s="15"/>
      <c r="R31" s="15"/>
      <c r="S31" s="15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</row>
    <row r="32" spans="1:44">
      <c r="A32" s="63"/>
      <c r="B32" s="63"/>
      <c r="C32" s="63"/>
      <c r="D32" s="63"/>
      <c r="E32" s="86"/>
      <c r="F32" s="63"/>
      <c r="G32" s="63"/>
      <c r="H32" s="63"/>
      <c r="I32" s="63"/>
      <c r="J32" s="63"/>
      <c r="K32" s="63"/>
      <c r="L32" s="15"/>
      <c r="M32" s="15"/>
      <c r="N32" s="15"/>
      <c r="O32" s="15"/>
      <c r="P32" s="15"/>
      <c r="Q32" s="15"/>
      <c r="R32" s="15"/>
      <c r="S32" s="15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</row>
    <row r="33" spans="1:44">
      <c r="A33" s="63"/>
      <c r="B33" s="63"/>
      <c r="C33" s="63"/>
      <c r="D33" s="63"/>
      <c r="E33" s="86"/>
      <c r="F33" s="63"/>
      <c r="G33" s="63"/>
      <c r="H33" s="63"/>
      <c r="I33" s="63"/>
      <c r="J33" s="63"/>
      <c r="K33" s="63"/>
      <c r="L33" s="15"/>
      <c r="M33" s="15"/>
      <c r="N33" s="15"/>
      <c r="O33" s="15"/>
      <c r="P33" s="15"/>
      <c r="Q33" s="15"/>
      <c r="R33" s="15"/>
      <c r="S33" s="15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</row>
    <row r="34" spans="1:44">
      <c r="A34" s="63"/>
      <c r="B34" s="63"/>
      <c r="C34" s="63"/>
      <c r="D34" s="63"/>
      <c r="E34" s="86"/>
      <c r="F34" s="63"/>
      <c r="G34" s="63"/>
      <c r="H34" s="63"/>
      <c r="I34" s="63"/>
      <c r="J34" s="63"/>
      <c r="K34" s="63"/>
      <c r="L34" s="15"/>
      <c r="M34" s="15"/>
      <c r="N34" s="15"/>
      <c r="O34" s="15"/>
      <c r="P34" s="15"/>
      <c r="Q34" s="15"/>
      <c r="R34" s="15"/>
      <c r="S34" s="15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</row>
    <row r="35" spans="1:44">
      <c r="A35" s="63"/>
      <c r="B35" s="63"/>
      <c r="C35" s="63"/>
      <c r="D35" s="63"/>
      <c r="E35" s="86"/>
      <c r="F35" s="63"/>
      <c r="G35" s="63"/>
      <c r="H35" s="63"/>
      <c r="I35" s="63"/>
      <c r="J35" s="63"/>
      <c r="K35" s="63"/>
      <c r="L35" s="15"/>
      <c r="M35" s="15"/>
      <c r="N35" s="15"/>
      <c r="O35" s="15"/>
      <c r="P35" s="15"/>
      <c r="Q35" s="15"/>
      <c r="R35" s="15"/>
      <c r="S35" s="15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</row>
    <row r="36" spans="1:44">
      <c r="A36" s="63"/>
      <c r="B36" s="63"/>
      <c r="C36" s="63"/>
      <c r="D36" s="63"/>
      <c r="E36" s="86"/>
      <c r="F36" s="63"/>
      <c r="G36" s="63"/>
      <c r="H36" s="63"/>
      <c r="I36" s="63"/>
      <c r="J36" s="63"/>
      <c r="K36" s="63"/>
      <c r="L36" s="15"/>
      <c r="M36" s="15"/>
      <c r="N36" s="15"/>
      <c r="O36" s="15"/>
      <c r="P36" s="15"/>
      <c r="Q36" s="15"/>
      <c r="R36" s="15"/>
      <c r="S36" s="15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</row>
    <row r="37" spans="1:44">
      <c r="A37" s="63"/>
      <c r="B37" s="63"/>
      <c r="C37" s="63"/>
      <c r="D37" s="63"/>
      <c r="E37" s="86"/>
      <c r="F37" s="63"/>
      <c r="G37" s="63"/>
      <c r="H37" s="63"/>
      <c r="I37" s="63"/>
      <c r="J37" s="63"/>
      <c r="K37" s="63"/>
      <c r="L37" s="15"/>
      <c r="M37" s="15"/>
      <c r="N37" s="15"/>
      <c r="O37" s="15"/>
      <c r="P37" s="15"/>
      <c r="Q37" s="15"/>
      <c r="R37" s="15"/>
      <c r="S37" s="15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</row>
    <row r="38" spans="1:44">
      <c r="A38" s="63"/>
      <c r="B38" s="63"/>
      <c r="C38" s="63"/>
      <c r="D38" s="63"/>
      <c r="E38" s="86"/>
      <c r="F38" s="63"/>
      <c r="G38" s="63"/>
      <c r="H38" s="63"/>
      <c r="I38" s="63"/>
      <c r="J38" s="63"/>
      <c r="K38" s="63"/>
      <c r="L38" s="15"/>
      <c r="M38" s="15"/>
      <c r="N38" s="15"/>
      <c r="O38" s="15"/>
      <c r="P38" s="15"/>
      <c r="Q38" s="15"/>
      <c r="R38" s="15"/>
      <c r="S38" s="15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</row>
    <row r="39" spans="1:44">
      <c r="A39" s="63"/>
      <c r="B39" s="63"/>
      <c r="C39" s="63"/>
      <c r="D39" s="63"/>
      <c r="E39" s="86"/>
      <c r="F39" s="63"/>
      <c r="G39" s="63"/>
      <c r="H39" s="63"/>
      <c r="I39" s="63"/>
      <c r="J39" s="63"/>
      <c r="K39" s="63"/>
      <c r="L39" s="15"/>
      <c r="M39" s="15"/>
      <c r="N39" s="15"/>
      <c r="O39" s="15"/>
      <c r="P39" s="15"/>
      <c r="Q39" s="15"/>
      <c r="R39" s="15"/>
      <c r="S39" s="15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</row>
    <row r="40" spans="1:44">
      <c r="A40" s="63"/>
      <c r="B40" s="63"/>
      <c r="C40" s="63"/>
      <c r="D40" s="63"/>
      <c r="E40" s="86"/>
      <c r="F40" s="63"/>
      <c r="G40" s="63"/>
      <c r="H40" s="63"/>
      <c r="I40" s="63"/>
      <c r="J40" s="63"/>
      <c r="K40" s="63"/>
      <c r="L40" s="15"/>
      <c r="M40" s="15"/>
      <c r="N40" s="15"/>
      <c r="O40" s="15"/>
      <c r="P40" s="15"/>
      <c r="Q40" s="15"/>
      <c r="R40" s="15"/>
      <c r="S40" s="15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</row>
    <row r="41" spans="1:44">
      <c r="A41" s="63"/>
      <c r="B41" s="63"/>
      <c r="C41" s="63"/>
      <c r="D41" s="63"/>
      <c r="E41" s="86"/>
      <c r="F41" s="63"/>
      <c r="G41" s="63"/>
      <c r="H41" s="63"/>
      <c r="I41" s="63"/>
      <c r="J41" s="63"/>
      <c r="K41" s="63"/>
      <c r="L41" s="15"/>
      <c r="M41" s="15"/>
      <c r="N41" s="15"/>
      <c r="O41" s="15"/>
      <c r="P41" s="15"/>
      <c r="Q41" s="15"/>
      <c r="R41" s="15"/>
      <c r="S41" s="15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</row>
    <row r="42" spans="1:44">
      <c r="A42" s="63"/>
      <c r="B42" s="63"/>
      <c r="C42" s="63"/>
      <c r="D42" s="63"/>
      <c r="E42" s="86"/>
      <c r="F42" s="63"/>
      <c r="G42" s="63"/>
      <c r="H42" s="63"/>
      <c r="I42" s="63"/>
      <c r="J42" s="63"/>
      <c r="K42" s="63"/>
      <c r="L42" s="15"/>
      <c r="M42" s="15"/>
      <c r="N42" s="15"/>
      <c r="O42" s="15"/>
      <c r="P42" s="15"/>
      <c r="Q42" s="15"/>
      <c r="R42" s="15"/>
      <c r="S42" s="15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</row>
    <row r="43" spans="1:44">
      <c r="A43" s="63"/>
      <c r="B43" s="63"/>
      <c r="C43" s="63"/>
      <c r="D43" s="63"/>
      <c r="E43" s="86"/>
      <c r="F43" s="63"/>
      <c r="G43" s="63"/>
      <c r="H43" s="63"/>
      <c r="I43" s="63"/>
      <c r="J43" s="63"/>
      <c r="K43" s="63"/>
      <c r="L43" s="15"/>
      <c r="M43" s="15"/>
      <c r="N43" s="15"/>
      <c r="O43" s="15"/>
      <c r="P43" s="15"/>
      <c r="Q43" s="15"/>
      <c r="R43" s="15"/>
      <c r="S43" s="15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</row>
    <row r="44" spans="1:44">
      <c r="A44" s="63"/>
      <c r="B44" s="63"/>
      <c r="C44" s="63"/>
      <c r="D44" s="63"/>
      <c r="E44" s="86"/>
      <c r="F44" s="63"/>
      <c r="G44" s="63"/>
      <c r="H44" s="63"/>
      <c r="I44" s="63"/>
      <c r="J44" s="63"/>
      <c r="K44" s="63"/>
      <c r="L44" s="15"/>
      <c r="M44" s="15"/>
      <c r="N44" s="15"/>
      <c r="O44" s="15"/>
      <c r="P44" s="15"/>
      <c r="Q44" s="15"/>
      <c r="R44" s="15"/>
      <c r="S44" s="15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</row>
    <row r="45" spans="1:44">
      <c r="A45" s="63"/>
      <c r="B45" s="63"/>
      <c r="C45" s="63"/>
      <c r="D45" s="63"/>
      <c r="E45" s="86"/>
      <c r="F45" s="63"/>
      <c r="G45" s="63"/>
      <c r="H45" s="63"/>
      <c r="I45" s="63"/>
      <c r="J45" s="63"/>
      <c r="K45" s="63"/>
      <c r="L45" s="15"/>
      <c r="M45" s="15"/>
      <c r="N45" s="15"/>
      <c r="O45" s="15"/>
      <c r="P45" s="15"/>
      <c r="Q45" s="15"/>
      <c r="R45" s="15"/>
      <c r="S45" s="15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</row>
    <row r="46" spans="1:44">
      <c r="A46" s="63"/>
      <c r="B46" s="63"/>
      <c r="C46" s="63"/>
      <c r="D46" s="63"/>
      <c r="E46" s="86"/>
      <c r="F46" s="63"/>
      <c r="G46" s="63"/>
      <c r="H46" s="63"/>
      <c r="I46" s="63"/>
      <c r="J46" s="63"/>
      <c r="K46" s="63"/>
      <c r="L46" s="15"/>
      <c r="M46" s="15"/>
      <c r="N46" s="15"/>
      <c r="O46" s="15"/>
      <c r="P46" s="15"/>
      <c r="Q46" s="15"/>
      <c r="R46" s="15"/>
      <c r="S46" s="15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</row>
    <row r="47" spans="1:44">
      <c r="A47" s="63"/>
      <c r="B47" s="63"/>
      <c r="C47" s="63"/>
      <c r="D47" s="63"/>
      <c r="E47" s="86"/>
      <c r="F47" s="63"/>
      <c r="G47" s="63"/>
      <c r="H47" s="63"/>
      <c r="I47" s="63"/>
      <c r="J47" s="63"/>
      <c r="K47" s="63"/>
      <c r="L47" s="15"/>
      <c r="M47" s="15"/>
      <c r="N47" s="15"/>
      <c r="O47" s="15"/>
      <c r="P47" s="15"/>
      <c r="Q47" s="15"/>
      <c r="R47" s="15"/>
      <c r="S47" s="15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</row>
    <row r="48" spans="1:44">
      <c r="A48" s="63"/>
      <c r="B48" s="63"/>
      <c r="C48" s="63"/>
      <c r="D48" s="63"/>
      <c r="E48" s="86"/>
      <c r="F48" s="63"/>
      <c r="G48" s="63"/>
      <c r="H48" s="63"/>
      <c r="I48" s="63"/>
      <c r="J48" s="63"/>
      <c r="K48" s="63"/>
      <c r="L48" s="15"/>
      <c r="M48" s="15"/>
      <c r="N48" s="15"/>
      <c r="O48" s="15"/>
      <c r="P48" s="15"/>
      <c r="Q48" s="15"/>
      <c r="R48" s="15"/>
      <c r="S48" s="15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</row>
    <row r="49" spans="1:44">
      <c r="A49" s="63"/>
      <c r="B49" s="63"/>
      <c r="C49" s="63"/>
      <c r="D49" s="63"/>
      <c r="E49" s="86"/>
      <c r="F49" s="63"/>
      <c r="G49" s="63"/>
      <c r="H49" s="63"/>
      <c r="I49" s="63"/>
      <c r="J49" s="63"/>
      <c r="K49" s="63"/>
      <c r="L49" s="15"/>
      <c r="M49" s="15"/>
      <c r="N49" s="15"/>
      <c r="O49" s="15"/>
      <c r="P49" s="15"/>
      <c r="Q49" s="15"/>
      <c r="R49" s="15"/>
      <c r="S49" s="15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</row>
    <row r="50" spans="1:44">
      <c r="A50" s="63"/>
      <c r="B50" s="63"/>
      <c r="C50" s="63"/>
      <c r="D50" s="63"/>
      <c r="E50" s="86"/>
      <c r="F50" s="63"/>
      <c r="G50" s="63"/>
      <c r="H50" s="63"/>
      <c r="I50" s="63"/>
      <c r="J50" s="63"/>
      <c r="K50" s="63"/>
      <c r="L50" s="15"/>
      <c r="M50" s="15"/>
      <c r="N50" s="15"/>
      <c r="O50" s="15"/>
      <c r="P50" s="15"/>
      <c r="Q50" s="15"/>
      <c r="R50" s="15"/>
      <c r="S50" s="15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</row>
    <row r="51" spans="1:44">
      <c r="A51" s="63"/>
      <c r="B51" s="63"/>
      <c r="C51" s="63"/>
      <c r="D51" s="63"/>
      <c r="E51" s="86"/>
      <c r="F51" s="63"/>
      <c r="G51" s="63"/>
      <c r="H51" s="63"/>
      <c r="I51" s="63"/>
      <c r="J51" s="63"/>
      <c r="K51" s="63"/>
      <c r="L51" s="15"/>
      <c r="M51" s="15"/>
      <c r="N51" s="15"/>
      <c r="O51" s="15"/>
      <c r="P51" s="15"/>
      <c r="Q51" s="15"/>
      <c r="R51" s="15"/>
      <c r="S51" s="15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</row>
    <row r="52" spans="1:44">
      <c r="A52" s="63"/>
      <c r="B52" s="63"/>
      <c r="C52" s="63"/>
      <c r="D52" s="63"/>
      <c r="E52" s="86"/>
      <c r="F52" s="63"/>
      <c r="G52" s="63"/>
      <c r="H52" s="63"/>
      <c r="I52" s="63"/>
      <c r="J52" s="63"/>
      <c r="K52" s="63"/>
      <c r="L52" s="15"/>
      <c r="M52" s="15"/>
      <c r="N52" s="15"/>
      <c r="O52" s="15"/>
      <c r="P52" s="15"/>
      <c r="Q52" s="15"/>
      <c r="R52" s="15"/>
      <c r="S52" s="15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</row>
    <row r="53" spans="1:44">
      <c r="A53" s="63"/>
      <c r="B53" s="63"/>
      <c r="C53" s="63"/>
      <c r="D53" s="63"/>
      <c r="E53" s="86"/>
      <c r="F53" s="63"/>
      <c r="G53" s="63"/>
      <c r="H53" s="63"/>
      <c r="I53" s="63"/>
      <c r="J53" s="63"/>
      <c r="K53" s="63"/>
      <c r="L53" s="15"/>
      <c r="M53" s="15"/>
      <c r="N53" s="15"/>
      <c r="O53" s="15"/>
      <c r="P53" s="15"/>
      <c r="Q53" s="15"/>
      <c r="R53" s="15"/>
      <c r="S53" s="15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</row>
    <row r="54" spans="1:44">
      <c r="A54" s="63"/>
      <c r="B54" s="63"/>
      <c r="C54" s="63"/>
      <c r="D54" s="63"/>
      <c r="E54" s="86"/>
      <c r="F54" s="63"/>
      <c r="G54" s="63"/>
      <c r="H54" s="63"/>
      <c r="I54" s="63"/>
      <c r="J54" s="63"/>
      <c r="K54" s="63"/>
      <c r="L54" s="15"/>
      <c r="M54" s="15"/>
      <c r="N54" s="15"/>
      <c r="O54" s="15"/>
      <c r="P54" s="15"/>
      <c r="Q54" s="15"/>
      <c r="R54" s="15"/>
      <c r="S54" s="15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</row>
    <row r="55" spans="1:44">
      <c r="A55" s="63"/>
      <c r="B55" s="63"/>
      <c r="C55" s="63"/>
      <c r="D55" s="63"/>
      <c r="E55" s="86"/>
      <c r="F55" s="63"/>
      <c r="G55" s="63"/>
      <c r="H55" s="63"/>
      <c r="I55" s="63"/>
      <c r="J55" s="63"/>
      <c r="K55" s="63"/>
      <c r="L55" s="15"/>
      <c r="M55" s="15"/>
      <c r="N55" s="15"/>
      <c r="O55" s="15"/>
      <c r="P55" s="15"/>
      <c r="Q55" s="15"/>
      <c r="R55" s="15"/>
      <c r="S55" s="15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</row>
    <row r="56" spans="1:44">
      <c r="A56" s="63"/>
      <c r="B56" s="63"/>
      <c r="C56" s="63"/>
      <c r="D56" s="63"/>
      <c r="E56" s="86"/>
      <c r="F56" s="63"/>
      <c r="G56" s="63"/>
      <c r="H56" s="63"/>
      <c r="I56" s="63"/>
      <c r="J56" s="63"/>
      <c r="K56" s="63"/>
      <c r="L56" s="15"/>
      <c r="M56" s="15"/>
      <c r="N56" s="15"/>
      <c r="O56" s="15"/>
      <c r="P56" s="15"/>
      <c r="Q56" s="15"/>
      <c r="R56" s="15"/>
      <c r="S56" s="15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</row>
    <row r="57" spans="1:44">
      <c r="A57" s="63"/>
      <c r="B57" s="63"/>
      <c r="C57" s="63"/>
      <c r="D57" s="63"/>
      <c r="E57" s="86"/>
      <c r="F57" s="63"/>
      <c r="G57" s="63"/>
      <c r="H57" s="63"/>
      <c r="I57" s="63"/>
      <c r="J57" s="63"/>
      <c r="K57" s="63"/>
      <c r="L57" s="15"/>
      <c r="M57" s="15"/>
      <c r="N57" s="15"/>
      <c r="O57" s="15"/>
      <c r="P57" s="15"/>
      <c r="Q57" s="15"/>
      <c r="R57" s="15"/>
      <c r="S57" s="15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</row>
    <row r="58" spans="1:44">
      <c r="A58" s="63"/>
      <c r="B58" s="63"/>
      <c r="C58" s="63"/>
      <c r="D58" s="63"/>
      <c r="E58" s="86"/>
      <c r="F58" s="63"/>
      <c r="G58" s="63"/>
      <c r="H58" s="63"/>
      <c r="I58" s="63"/>
      <c r="J58" s="63"/>
      <c r="K58" s="63"/>
      <c r="L58" s="15"/>
      <c r="M58" s="15"/>
      <c r="N58" s="15"/>
      <c r="O58" s="15"/>
      <c r="P58" s="15"/>
      <c r="Q58" s="15"/>
      <c r="R58" s="15"/>
      <c r="S58" s="15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</row>
    <row r="59" spans="1:44">
      <c r="A59" s="63"/>
      <c r="B59" s="63"/>
      <c r="C59" s="63"/>
      <c r="D59" s="63"/>
      <c r="E59" s="86"/>
      <c r="F59" s="63"/>
      <c r="G59" s="63"/>
      <c r="H59" s="63"/>
      <c r="I59" s="63"/>
      <c r="J59" s="63"/>
      <c r="K59" s="63"/>
      <c r="L59" s="15"/>
      <c r="M59" s="15"/>
      <c r="N59" s="15"/>
      <c r="O59" s="15"/>
      <c r="P59" s="15"/>
      <c r="Q59" s="15"/>
      <c r="R59" s="15"/>
      <c r="S59" s="15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</row>
    <row r="60" spans="1:44">
      <c r="A60" s="63"/>
      <c r="B60" s="63"/>
      <c r="C60" s="63"/>
      <c r="D60" s="63"/>
      <c r="E60" s="86"/>
      <c r="F60" s="63"/>
      <c r="G60" s="63"/>
      <c r="H60" s="63"/>
      <c r="I60" s="63"/>
      <c r="J60" s="63"/>
      <c r="K60" s="63"/>
      <c r="L60" s="15"/>
      <c r="M60" s="15"/>
      <c r="N60" s="15"/>
      <c r="O60" s="15"/>
      <c r="P60" s="15"/>
      <c r="Q60" s="15"/>
      <c r="R60" s="15"/>
      <c r="S60" s="15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</row>
    <row r="61" spans="1:44">
      <c r="A61" s="63"/>
      <c r="B61" s="63"/>
      <c r="C61" s="63"/>
      <c r="D61" s="63"/>
      <c r="E61" s="86"/>
      <c r="F61" s="63"/>
      <c r="G61" s="63"/>
      <c r="H61" s="63"/>
      <c r="I61" s="63"/>
      <c r="J61" s="63"/>
      <c r="K61" s="63"/>
      <c r="L61" s="15"/>
      <c r="M61" s="15"/>
      <c r="N61" s="15"/>
      <c r="O61" s="15"/>
      <c r="P61" s="15"/>
      <c r="Q61" s="15"/>
      <c r="R61" s="15"/>
      <c r="S61" s="15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</row>
    <row r="62" spans="1:44">
      <c r="A62" s="63"/>
      <c r="B62" s="63"/>
      <c r="C62" s="63"/>
      <c r="D62" s="63"/>
      <c r="E62" s="86"/>
      <c r="F62" s="63"/>
      <c r="G62" s="63"/>
      <c r="H62" s="63"/>
      <c r="I62" s="63"/>
      <c r="J62" s="63"/>
      <c r="K62" s="63"/>
      <c r="L62" s="15"/>
      <c r="M62" s="15"/>
      <c r="N62" s="15"/>
      <c r="O62" s="15"/>
      <c r="P62" s="15"/>
      <c r="Q62" s="15"/>
      <c r="R62" s="15"/>
      <c r="S62" s="15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</row>
    <row r="63" spans="1:44">
      <c r="A63" s="63"/>
      <c r="B63" s="63"/>
      <c r="C63" s="63"/>
      <c r="D63" s="63"/>
      <c r="E63" s="86"/>
      <c r="F63" s="63"/>
      <c r="G63" s="63"/>
      <c r="H63" s="63"/>
      <c r="I63" s="63"/>
      <c r="J63" s="63"/>
      <c r="K63" s="63"/>
      <c r="L63" s="15"/>
      <c r="M63" s="15"/>
      <c r="N63" s="15"/>
      <c r="O63" s="15"/>
      <c r="P63" s="15"/>
      <c r="Q63" s="15"/>
      <c r="R63" s="15"/>
      <c r="S63" s="15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</row>
    <row r="64" spans="1:44">
      <c r="A64" s="63"/>
      <c r="B64" s="63"/>
      <c r="C64" s="63"/>
      <c r="D64" s="63"/>
      <c r="E64" s="86"/>
      <c r="F64" s="63"/>
      <c r="G64" s="63"/>
      <c r="H64" s="63"/>
      <c r="I64" s="63"/>
      <c r="J64" s="63"/>
      <c r="K64" s="63"/>
      <c r="L64" s="15"/>
      <c r="M64" s="15"/>
      <c r="N64" s="15"/>
      <c r="O64" s="15"/>
      <c r="P64" s="15"/>
      <c r="Q64" s="15"/>
      <c r="R64" s="15"/>
      <c r="S64" s="15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</row>
    <row r="65" spans="1:44">
      <c r="A65" s="63"/>
      <c r="B65" s="63"/>
      <c r="C65" s="63"/>
      <c r="D65" s="63"/>
      <c r="E65" s="86"/>
      <c r="F65" s="63"/>
      <c r="G65" s="63"/>
      <c r="H65" s="63"/>
      <c r="I65" s="63"/>
      <c r="J65" s="63"/>
      <c r="K65" s="63"/>
      <c r="L65" s="15"/>
      <c r="M65" s="15"/>
      <c r="N65" s="15"/>
      <c r="O65" s="15"/>
      <c r="P65" s="15"/>
      <c r="Q65" s="15"/>
      <c r="R65" s="15"/>
      <c r="S65" s="15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</row>
    <row r="66" spans="1:44">
      <c r="A66" s="63"/>
      <c r="B66" s="63"/>
      <c r="C66" s="63"/>
      <c r="D66" s="63"/>
      <c r="E66" s="86"/>
      <c r="F66" s="63"/>
      <c r="G66" s="63"/>
      <c r="H66" s="63"/>
      <c r="I66" s="63"/>
      <c r="J66" s="63"/>
      <c r="K66" s="63"/>
      <c r="L66" s="15"/>
      <c r="M66" s="15"/>
      <c r="N66" s="15"/>
      <c r="O66" s="15"/>
      <c r="P66" s="15"/>
      <c r="Q66" s="15"/>
      <c r="R66" s="15"/>
      <c r="S66" s="15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</row>
    <row r="67" spans="1:44">
      <c r="A67" s="63"/>
      <c r="B67" s="63"/>
      <c r="C67" s="63"/>
      <c r="D67" s="63"/>
      <c r="E67" s="86"/>
      <c r="F67" s="63"/>
      <c r="G67" s="63"/>
      <c r="H67" s="63"/>
      <c r="I67" s="63"/>
      <c r="J67" s="63"/>
      <c r="K67" s="63"/>
      <c r="L67" s="15"/>
      <c r="M67" s="15"/>
      <c r="N67" s="15"/>
      <c r="O67" s="15"/>
      <c r="P67" s="15"/>
      <c r="Q67" s="15"/>
      <c r="R67" s="15"/>
      <c r="S67" s="15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</row>
    <row r="68" spans="1:44">
      <c r="A68" s="63"/>
      <c r="B68" s="63"/>
      <c r="C68" s="63"/>
      <c r="D68" s="63"/>
      <c r="E68" s="86"/>
      <c r="F68" s="63"/>
      <c r="G68" s="63"/>
      <c r="H68" s="63"/>
      <c r="I68" s="63"/>
      <c r="J68" s="63"/>
      <c r="K68" s="63"/>
      <c r="L68" s="15"/>
      <c r="M68" s="15"/>
      <c r="N68" s="15"/>
      <c r="O68" s="15"/>
      <c r="P68" s="15"/>
      <c r="Q68" s="15"/>
      <c r="R68" s="15"/>
      <c r="S68" s="15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</row>
    <row r="69" spans="1:44">
      <c r="A69" s="63"/>
      <c r="B69" s="63"/>
      <c r="C69" s="63"/>
      <c r="D69" s="63"/>
      <c r="E69" s="86"/>
      <c r="F69" s="63"/>
      <c r="G69" s="63"/>
      <c r="H69" s="63"/>
      <c r="I69" s="63"/>
      <c r="J69" s="63"/>
      <c r="K69" s="63"/>
      <c r="L69" s="15"/>
      <c r="M69" s="15"/>
      <c r="N69" s="15"/>
      <c r="O69" s="15"/>
      <c r="P69" s="15"/>
      <c r="Q69" s="15"/>
      <c r="R69" s="15"/>
      <c r="S69" s="15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</row>
    <row r="70" spans="1:44">
      <c r="A70" s="63"/>
      <c r="B70" s="63"/>
      <c r="C70" s="63"/>
      <c r="D70" s="63"/>
      <c r="E70" s="86"/>
      <c r="F70" s="63"/>
      <c r="G70" s="63"/>
      <c r="H70" s="63"/>
      <c r="I70" s="63"/>
      <c r="J70" s="63"/>
      <c r="K70" s="63"/>
      <c r="L70" s="15"/>
      <c r="M70" s="15"/>
      <c r="N70" s="15"/>
      <c r="O70" s="15"/>
      <c r="P70" s="15"/>
      <c r="Q70" s="15"/>
      <c r="R70" s="15"/>
      <c r="S70" s="15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</row>
    <row r="71" spans="1:44">
      <c r="A71" s="63"/>
      <c r="B71" s="63"/>
      <c r="C71" s="63"/>
      <c r="D71" s="63"/>
      <c r="E71" s="86"/>
      <c r="F71" s="63"/>
      <c r="G71" s="63"/>
      <c r="H71" s="63"/>
      <c r="I71" s="63"/>
      <c r="J71" s="63"/>
      <c r="K71" s="63"/>
      <c r="L71" s="15"/>
      <c r="M71" s="15"/>
      <c r="N71" s="15"/>
      <c r="O71" s="15"/>
      <c r="P71" s="15"/>
      <c r="Q71" s="15"/>
      <c r="R71" s="15"/>
      <c r="S71" s="15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</row>
    <row r="72" spans="1:44">
      <c r="A72" s="63"/>
      <c r="B72" s="63"/>
      <c r="C72" s="63"/>
      <c r="D72" s="63"/>
      <c r="E72" s="86"/>
      <c r="F72" s="63"/>
      <c r="G72" s="63"/>
      <c r="H72" s="63"/>
      <c r="I72" s="63"/>
      <c r="J72" s="63"/>
      <c r="K72" s="63"/>
      <c r="L72" s="15"/>
      <c r="M72" s="15"/>
      <c r="N72" s="15"/>
      <c r="O72" s="15"/>
      <c r="P72" s="15"/>
      <c r="Q72" s="15"/>
      <c r="R72" s="15"/>
      <c r="S72" s="15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</row>
    <row r="73" spans="1:44">
      <c r="A73" s="63"/>
      <c r="B73" s="63"/>
      <c r="C73" s="63"/>
      <c r="D73" s="63"/>
      <c r="E73" s="86"/>
      <c r="F73" s="63"/>
      <c r="G73" s="63"/>
      <c r="H73" s="63"/>
      <c r="I73" s="63"/>
      <c r="J73" s="63"/>
      <c r="K73" s="63"/>
      <c r="L73" s="15"/>
      <c r="M73" s="15"/>
      <c r="N73" s="15"/>
      <c r="O73" s="15"/>
      <c r="P73" s="15"/>
      <c r="Q73" s="15"/>
      <c r="R73" s="15"/>
      <c r="S73" s="15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</row>
    <row r="74" spans="1:44">
      <c r="A74" s="63"/>
      <c r="B74" s="63"/>
      <c r="C74" s="63"/>
      <c r="D74" s="63"/>
      <c r="E74" s="86"/>
      <c r="F74" s="63"/>
      <c r="G74" s="63"/>
      <c r="H74" s="63"/>
      <c r="I74" s="63"/>
      <c r="J74" s="63"/>
      <c r="K74" s="63"/>
      <c r="L74" s="15"/>
      <c r="M74" s="15"/>
      <c r="N74" s="15"/>
      <c r="O74" s="15"/>
      <c r="P74" s="15"/>
      <c r="Q74" s="15"/>
      <c r="R74" s="15"/>
      <c r="S74" s="15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</row>
    <row r="75" spans="1:44">
      <c r="A75" s="63"/>
      <c r="B75" s="63"/>
      <c r="C75" s="63"/>
      <c r="D75" s="63"/>
      <c r="E75" s="86"/>
      <c r="F75" s="63"/>
      <c r="G75" s="63"/>
      <c r="H75" s="63"/>
      <c r="I75" s="63"/>
      <c r="J75" s="63"/>
      <c r="K75" s="63"/>
      <c r="L75" s="15"/>
      <c r="M75" s="15"/>
      <c r="N75" s="15"/>
      <c r="O75" s="15"/>
      <c r="P75" s="15"/>
      <c r="Q75" s="15"/>
      <c r="R75" s="15"/>
      <c r="S75" s="15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</row>
    <row r="76" spans="1:44">
      <c r="A76" s="63"/>
      <c r="B76" s="63"/>
      <c r="C76" s="63"/>
      <c r="D76" s="63"/>
      <c r="E76" s="86"/>
      <c r="F76" s="63"/>
      <c r="G76" s="63"/>
      <c r="H76" s="63"/>
      <c r="I76" s="63"/>
      <c r="J76" s="63"/>
      <c r="K76" s="63"/>
      <c r="L76" s="15"/>
      <c r="M76" s="15"/>
      <c r="N76" s="15"/>
      <c r="O76" s="15"/>
      <c r="P76" s="15"/>
      <c r="Q76" s="15"/>
      <c r="R76" s="15"/>
      <c r="S76" s="15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</row>
    <row r="77" spans="1:44">
      <c r="A77" s="63"/>
      <c r="B77" s="63"/>
      <c r="C77" s="63"/>
      <c r="D77" s="63"/>
      <c r="E77" s="86"/>
      <c r="F77" s="63"/>
      <c r="G77" s="63"/>
      <c r="H77" s="63"/>
      <c r="I77" s="63"/>
      <c r="J77" s="63"/>
      <c r="K77" s="63"/>
      <c r="L77" s="15"/>
      <c r="M77" s="15"/>
      <c r="N77" s="15"/>
      <c r="O77" s="15"/>
      <c r="P77" s="15"/>
      <c r="Q77" s="15"/>
      <c r="R77" s="15"/>
      <c r="S77" s="15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</row>
    <row r="78" spans="1:44">
      <c r="A78" s="63"/>
      <c r="B78" s="63"/>
      <c r="C78" s="63"/>
      <c r="D78" s="63"/>
      <c r="E78" s="86"/>
      <c r="F78" s="63"/>
      <c r="G78" s="63"/>
      <c r="H78" s="63"/>
      <c r="I78" s="63"/>
      <c r="J78" s="63"/>
      <c r="K78" s="63"/>
      <c r="L78" s="15"/>
      <c r="M78" s="15"/>
      <c r="N78" s="15"/>
      <c r="O78" s="15"/>
      <c r="P78" s="15"/>
      <c r="Q78" s="15"/>
      <c r="R78" s="15"/>
      <c r="S78" s="15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</row>
    <row r="79" spans="1:44">
      <c r="A79" s="63"/>
      <c r="B79" s="63"/>
      <c r="C79" s="63"/>
      <c r="D79" s="63"/>
      <c r="E79" s="86"/>
      <c r="F79" s="63"/>
      <c r="G79" s="63"/>
      <c r="H79" s="63"/>
      <c r="I79" s="63"/>
      <c r="J79" s="63"/>
      <c r="K79" s="63"/>
      <c r="L79" s="15"/>
      <c r="M79" s="15"/>
      <c r="N79" s="15"/>
      <c r="O79" s="15"/>
      <c r="P79" s="15"/>
      <c r="Q79" s="15"/>
      <c r="R79" s="15"/>
      <c r="S79" s="15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</row>
    <row r="80" spans="1:44">
      <c r="A80" s="63"/>
      <c r="B80" s="63"/>
      <c r="C80" s="63"/>
      <c r="D80" s="63"/>
      <c r="E80" s="86"/>
      <c r="F80" s="63"/>
      <c r="G80" s="63"/>
      <c r="H80" s="63"/>
      <c r="I80" s="63"/>
      <c r="J80" s="63"/>
      <c r="K80" s="63"/>
      <c r="L80" s="15"/>
      <c r="M80" s="15"/>
      <c r="N80" s="15"/>
      <c r="O80" s="15"/>
      <c r="P80" s="15"/>
      <c r="Q80" s="15"/>
      <c r="R80" s="15"/>
      <c r="S80" s="15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</row>
    <row r="81" spans="1:44">
      <c r="A81" s="63"/>
      <c r="B81" s="63"/>
      <c r="C81" s="63"/>
      <c r="D81" s="63"/>
      <c r="E81" s="86"/>
      <c r="F81" s="63"/>
      <c r="G81" s="63"/>
      <c r="H81" s="63"/>
      <c r="I81" s="63"/>
      <c r="J81" s="63"/>
      <c r="K81" s="63"/>
      <c r="L81" s="15"/>
      <c r="M81" s="15"/>
      <c r="N81" s="15"/>
      <c r="O81" s="15"/>
      <c r="P81" s="15"/>
      <c r="Q81" s="15"/>
      <c r="R81" s="15"/>
      <c r="S81" s="15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</row>
    <row r="82" spans="1:44">
      <c r="A82" s="63"/>
      <c r="B82" s="63"/>
      <c r="C82" s="63"/>
      <c r="D82" s="63"/>
      <c r="E82" s="86"/>
      <c r="F82" s="63"/>
      <c r="G82" s="63"/>
      <c r="H82" s="63"/>
      <c r="I82" s="63"/>
      <c r="J82" s="63"/>
      <c r="K82" s="63"/>
      <c r="L82" s="15"/>
      <c r="M82" s="15"/>
      <c r="N82" s="15"/>
      <c r="O82" s="15"/>
      <c r="P82" s="15"/>
      <c r="Q82" s="15"/>
      <c r="R82" s="15"/>
      <c r="S82" s="15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</row>
    <row r="83" spans="1:44">
      <c r="A83" s="63"/>
      <c r="B83" s="63"/>
      <c r="C83" s="63"/>
      <c r="D83" s="63"/>
      <c r="E83" s="86"/>
      <c r="F83" s="63"/>
      <c r="G83" s="63"/>
      <c r="H83" s="63"/>
      <c r="I83" s="63"/>
      <c r="J83" s="63"/>
      <c r="K83" s="63"/>
      <c r="L83" s="15"/>
      <c r="M83" s="15"/>
      <c r="N83" s="15"/>
      <c r="O83" s="15"/>
      <c r="P83" s="15"/>
      <c r="Q83" s="15"/>
      <c r="R83" s="15"/>
      <c r="S83" s="15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</row>
    <row r="84" spans="1:44">
      <c r="A84" s="63"/>
      <c r="B84" s="63"/>
      <c r="C84" s="63"/>
      <c r="D84" s="63"/>
      <c r="E84" s="86"/>
      <c r="F84" s="63"/>
      <c r="G84" s="63"/>
      <c r="H84" s="63"/>
      <c r="I84" s="63"/>
      <c r="J84" s="63"/>
      <c r="K84" s="63"/>
      <c r="L84" s="15"/>
      <c r="M84" s="15"/>
      <c r="N84" s="15"/>
      <c r="O84" s="15"/>
      <c r="P84" s="15"/>
      <c r="Q84" s="15"/>
      <c r="R84" s="15"/>
      <c r="S84" s="15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</row>
    <row r="85" spans="1:44">
      <c r="A85" s="63"/>
      <c r="B85" s="63"/>
      <c r="C85" s="63"/>
      <c r="D85" s="63"/>
      <c r="E85" s="86"/>
      <c r="F85" s="63"/>
      <c r="G85" s="63"/>
      <c r="H85" s="63"/>
      <c r="I85" s="63"/>
      <c r="J85" s="63"/>
      <c r="K85" s="63"/>
      <c r="L85" s="15"/>
      <c r="M85" s="15"/>
      <c r="N85" s="15"/>
      <c r="O85" s="15"/>
      <c r="P85" s="15"/>
      <c r="Q85" s="15"/>
      <c r="R85" s="15"/>
      <c r="S85" s="15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</row>
    <row r="86" spans="1:44">
      <c r="A86" s="63"/>
      <c r="B86" s="63"/>
      <c r="C86" s="63"/>
      <c r="D86" s="63"/>
      <c r="E86" s="86"/>
      <c r="F86" s="63"/>
      <c r="G86" s="63"/>
      <c r="H86" s="63"/>
      <c r="I86" s="63"/>
      <c r="J86" s="63"/>
      <c r="K86" s="63"/>
      <c r="L86" s="15"/>
      <c r="M86" s="15"/>
      <c r="N86" s="15"/>
      <c r="O86" s="15"/>
      <c r="P86" s="15"/>
      <c r="Q86" s="15"/>
      <c r="R86" s="15"/>
      <c r="S86" s="15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</row>
    <row r="87" spans="1:44">
      <c r="A87" s="63"/>
      <c r="B87" s="63"/>
      <c r="C87" s="63"/>
      <c r="D87" s="63"/>
      <c r="E87" s="86"/>
      <c r="F87" s="63"/>
      <c r="G87" s="63"/>
      <c r="H87" s="63"/>
      <c r="I87" s="63"/>
      <c r="J87" s="63"/>
      <c r="K87" s="63"/>
      <c r="L87" s="15"/>
      <c r="M87" s="15"/>
      <c r="N87" s="15"/>
      <c r="O87" s="15"/>
      <c r="P87" s="15"/>
      <c r="Q87" s="15"/>
      <c r="R87" s="15"/>
      <c r="S87" s="15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</row>
    <row r="88" spans="1:44">
      <c r="A88" s="63"/>
      <c r="B88" s="63"/>
      <c r="C88" s="63"/>
      <c r="D88" s="63"/>
      <c r="E88" s="86"/>
      <c r="F88" s="63"/>
      <c r="G88" s="63"/>
      <c r="H88" s="63"/>
      <c r="I88" s="63"/>
      <c r="J88" s="63"/>
      <c r="K88" s="63"/>
      <c r="L88" s="15"/>
      <c r="M88" s="15"/>
      <c r="N88" s="15"/>
      <c r="O88" s="15"/>
      <c r="P88" s="15"/>
      <c r="Q88" s="15"/>
      <c r="R88" s="15"/>
      <c r="S88" s="15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</row>
    <row r="89" spans="1:44">
      <c r="A89" s="63"/>
      <c r="B89" s="63"/>
      <c r="C89" s="63"/>
      <c r="D89" s="63"/>
      <c r="E89" s="86"/>
      <c r="F89" s="63"/>
      <c r="G89" s="63"/>
      <c r="H89" s="63"/>
      <c r="I89" s="63"/>
      <c r="J89" s="63"/>
      <c r="K89" s="63"/>
      <c r="L89" s="15"/>
      <c r="M89" s="15"/>
      <c r="N89" s="15"/>
      <c r="O89" s="15"/>
      <c r="P89" s="15"/>
      <c r="Q89" s="15"/>
      <c r="R89" s="15"/>
      <c r="S89" s="15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</row>
    <row r="90" spans="1:44">
      <c r="A90" s="63"/>
      <c r="B90" s="63"/>
      <c r="C90" s="63"/>
      <c r="D90" s="63"/>
      <c r="E90" s="86"/>
      <c r="F90" s="63"/>
      <c r="G90" s="63"/>
      <c r="H90" s="63"/>
      <c r="I90" s="63"/>
      <c r="J90" s="63"/>
      <c r="K90" s="63"/>
      <c r="L90" s="15"/>
      <c r="M90" s="15"/>
      <c r="N90" s="15"/>
      <c r="O90" s="15"/>
      <c r="P90" s="15"/>
      <c r="Q90" s="15"/>
      <c r="R90" s="15"/>
      <c r="S90" s="15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</row>
    <row r="91" spans="1:44">
      <c r="A91" s="63"/>
      <c r="B91" s="63"/>
      <c r="C91" s="63"/>
      <c r="D91" s="63"/>
      <c r="E91" s="86"/>
      <c r="F91" s="63"/>
      <c r="G91" s="63"/>
      <c r="H91" s="63"/>
      <c r="I91" s="63"/>
      <c r="J91" s="63"/>
      <c r="K91" s="63"/>
      <c r="L91" s="15"/>
      <c r="M91" s="15"/>
      <c r="N91" s="15"/>
      <c r="O91" s="15"/>
      <c r="P91" s="15"/>
      <c r="Q91" s="15"/>
      <c r="R91" s="15"/>
      <c r="S91" s="15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</row>
    <row r="92" spans="1:44">
      <c r="A92" s="63"/>
      <c r="B92" s="63"/>
      <c r="C92" s="63"/>
      <c r="D92" s="63"/>
      <c r="E92" s="86"/>
      <c r="F92" s="63"/>
      <c r="G92" s="63"/>
      <c r="H92" s="63"/>
      <c r="I92" s="63"/>
      <c r="J92" s="63"/>
      <c r="K92" s="63"/>
      <c r="L92" s="15"/>
      <c r="M92" s="15"/>
      <c r="N92" s="15"/>
      <c r="O92" s="15"/>
      <c r="P92" s="15"/>
      <c r="Q92" s="15"/>
      <c r="R92" s="15"/>
      <c r="S92" s="15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</row>
    <row r="93" spans="1:44">
      <c r="A93" s="63"/>
      <c r="B93" s="63"/>
      <c r="C93" s="63"/>
      <c r="D93" s="63"/>
      <c r="E93" s="86"/>
      <c r="F93" s="63"/>
      <c r="G93" s="63"/>
      <c r="H93" s="63"/>
      <c r="I93" s="63"/>
      <c r="J93" s="63"/>
      <c r="K93" s="63"/>
      <c r="L93" s="15"/>
      <c r="M93" s="15"/>
      <c r="N93" s="15"/>
      <c r="O93" s="15"/>
      <c r="P93" s="15"/>
      <c r="Q93" s="15"/>
      <c r="R93" s="15"/>
      <c r="S93" s="15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</row>
    <row r="94" spans="1:44">
      <c r="A94" s="63"/>
      <c r="B94" s="63"/>
      <c r="C94" s="63"/>
      <c r="D94" s="63"/>
      <c r="E94" s="86"/>
      <c r="F94" s="63"/>
      <c r="G94" s="63"/>
      <c r="H94" s="63"/>
      <c r="I94" s="63"/>
      <c r="J94" s="63"/>
      <c r="K94" s="63"/>
      <c r="L94" s="15"/>
      <c r="M94" s="15"/>
      <c r="N94" s="15"/>
      <c r="O94" s="15"/>
      <c r="P94" s="15"/>
      <c r="Q94" s="15"/>
      <c r="R94" s="15"/>
      <c r="S94" s="15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</row>
    <row r="95" spans="1:44">
      <c r="A95" s="63"/>
      <c r="B95" s="63"/>
      <c r="C95" s="63"/>
      <c r="D95" s="63"/>
      <c r="E95" s="86"/>
      <c r="F95" s="63"/>
      <c r="G95" s="63"/>
      <c r="H95" s="63"/>
      <c r="I95" s="63"/>
      <c r="J95" s="63"/>
      <c r="K95" s="63"/>
      <c r="L95" s="15"/>
      <c r="M95" s="15"/>
      <c r="N95" s="15"/>
      <c r="O95" s="15"/>
      <c r="P95" s="15"/>
      <c r="Q95" s="15"/>
      <c r="R95" s="15"/>
      <c r="S95" s="15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</row>
    <row r="96" spans="1:44">
      <c r="A96" s="63"/>
      <c r="B96" s="63"/>
      <c r="C96" s="63"/>
      <c r="D96" s="63"/>
      <c r="E96" s="86"/>
      <c r="F96" s="63"/>
      <c r="G96" s="63"/>
      <c r="H96" s="63"/>
      <c r="I96" s="63"/>
      <c r="J96" s="63"/>
      <c r="K96" s="63"/>
      <c r="L96" s="15"/>
      <c r="M96" s="15"/>
      <c r="N96" s="15"/>
      <c r="O96" s="15"/>
      <c r="P96" s="15"/>
      <c r="Q96" s="15"/>
      <c r="R96" s="15"/>
      <c r="S96" s="15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</row>
    <row r="97" spans="1:44">
      <c r="A97" s="63"/>
      <c r="B97" s="63"/>
      <c r="C97" s="63"/>
      <c r="D97" s="63"/>
      <c r="E97" s="86"/>
      <c r="F97" s="63"/>
      <c r="G97" s="63"/>
      <c r="H97" s="63"/>
      <c r="I97" s="63"/>
      <c r="J97" s="63"/>
      <c r="K97" s="63"/>
      <c r="L97" s="15"/>
      <c r="M97" s="15"/>
      <c r="N97" s="15"/>
      <c r="O97" s="15"/>
      <c r="P97" s="15"/>
      <c r="Q97" s="15"/>
      <c r="R97" s="15"/>
      <c r="S97" s="15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</row>
    <row r="98" spans="1:44">
      <c r="A98" s="63"/>
      <c r="B98" s="63"/>
      <c r="C98" s="63"/>
      <c r="D98" s="63"/>
      <c r="E98" s="86"/>
      <c r="F98" s="63"/>
      <c r="G98" s="63"/>
      <c r="H98" s="63"/>
      <c r="I98" s="63"/>
      <c r="J98" s="63"/>
      <c r="K98" s="63"/>
      <c r="L98" s="15"/>
      <c r="M98" s="15"/>
      <c r="N98" s="15"/>
      <c r="O98" s="15"/>
      <c r="P98" s="15"/>
      <c r="Q98" s="15"/>
      <c r="R98" s="15"/>
      <c r="S98" s="15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</row>
    <row r="99" spans="1:44">
      <c r="A99" s="63"/>
      <c r="B99" s="63"/>
      <c r="C99" s="63"/>
      <c r="D99" s="63"/>
      <c r="E99" s="86"/>
      <c r="F99" s="63"/>
      <c r="G99" s="63"/>
      <c r="H99" s="63"/>
      <c r="I99" s="63"/>
      <c r="J99" s="63"/>
      <c r="K99" s="63"/>
      <c r="L99" s="15"/>
      <c r="M99" s="15"/>
      <c r="N99" s="15"/>
      <c r="O99" s="15"/>
      <c r="P99" s="15"/>
      <c r="Q99" s="15"/>
      <c r="R99" s="15"/>
      <c r="S99" s="15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10"/>
  <sheetViews>
    <sheetView workbookViewId="0">
      <selection activeCell="B25" sqref="B25"/>
    </sheetView>
  </sheetViews>
  <sheetFormatPr baseColWidth="10" defaultRowHeight="15"/>
  <cols>
    <col min="1" max="1" width="14" customWidth="1"/>
    <col min="2" max="2" width="17.33203125" customWidth="1"/>
    <col min="3" max="6" width="14" customWidth="1"/>
    <col min="7" max="7" width="21.33203125" customWidth="1"/>
    <col min="8" max="10" width="26.33203125" customWidth="1"/>
    <col min="11" max="30" width="14" customWidth="1"/>
  </cols>
  <sheetData>
    <row r="1" spans="1:30">
      <c r="D1" s="113" t="s">
        <v>10</v>
      </c>
      <c r="E1" s="113"/>
      <c r="F1" s="113"/>
      <c r="G1" s="113"/>
      <c r="H1" s="113"/>
      <c r="I1" s="60"/>
      <c r="J1" s="60"/>
      <c r="K1" s="113" t="s">
        <v>11</v>
      </c>
      <c r="L1" s="113"/>
      <c r="M1" s="113"/>
      <c r="N1" s="113"/>
      <c r="O1" s="113"/>
      <c r="P1" s="113"/>
    </row>
    <row r="2" spans="1:30">
      <c r="A2" s="56" t="s">
        <v>322</v>
      </c>
      <c r="B2" s="56" t="s">
        <v>323</v>
      </c>
      <c r="C2" s="56" t="s">
        <v>324</v>
      </c>
      <c r="D2" s="56" t="s">
        <v>325</v>
      </c>
      <c r="E2" s="56" t="s">
        <v>339</v>
      </c>
      <c r="F2" s="56" t="s">
        <v>324</v>
      </c>
      <c r="G2" s="56" t="s">
        <v>326</v>
      </c>
      <c r="H2" s="56" t="s">
        <v>327</v>
      </c>
      <c r="I2" s="56" t="s">
        <v>338</v>
      </c>
      <c r="J2" s="56" t="s">
        <v>337</v>
      </c>
      <c r="K2" s="53" t="s">
        <v>331</v>
      </c>
      <c r="L2" s="53" t="s">
        <v>332</v>
      </c>
      <c r="M2" s="61" t="s">
        <v>336</v>
      </c>
      <c r="N2" s="53" t="s">
        <v>333</v>
      </c>
      <c r="O2" s="53" t="s">
        <v>334</v>
      </c>
      <c r="P2" s="53" t="s">
        <v>335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56" t="s">
        <v>16</v>
      </c>
      <c r="B3" s="57">
        <v>1865</v>
      </c>
      <c r="C3" s="57">
        <v>7.6174415017305002</v>
      </c>
      <c r="D3" s="57">
        <v>3701</v>
      </c>
      <c r="E3" s="57">
        <f>D3/B3</f>
        <v>1.9844504021447722</v>
      </c>
      <c r="F3" s="57">
        <v>5.9011944325124901</v>
      </c>
      <c r="G3" s="57">
        <v>2.21816583036453</v>
      </c>
      <c r="H3" s="57">
        <v>3.8046048790614702</v>
      </c>
      <c r="I3" s="57">
        <f>F3/C3</f>
        <v>0.77469507723451247</v>
      </c>
      <c r="J3" s="57">
        <f>(C3-H3)/C3</f>
        <v>0.50054032207570542</v>
      </c>
      <c r="K3" s="57">
        <v>1381</v>
      </c>
      <c r="L3" s="57">
        <v>689</v>
      </c>
      <c r="M3" s="57">
        <f>L3*2/K3</f>
        <v>0.99782766111513399</v>
      </c>
      <c r="N3" s="57">
        <v>0.77024785616857205</v>
      </c>
      <c r="O3" s="62">
        <v>2.5295033249833101</v>
      </c>
      <c r="P3" s="57">
        <v>21</v>
      </c>
      <c r="Q3" s="62">
        <f t="shared" ref="Q3:Q21" si="0">(P3/L3)+1</f>
        <v>1.0304789550072568</v>
      </c>
      <c r="R3" s="62">
        <v>1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56" t="s">
        <v>0</v>
      </c>
      <c r="B4" s="57">
        <v>99</v>
      </c>
      <c r="C4" s="57">
        <v>7.2218730434594098</v>
      </c>
      <c r="D4" s="57">
        <v>130</v>
      </c>
      <c r="E4" s="57">
        <f t="shared" ref="E4:E52" si="1">D4/B4</f>
        <v>1.3131313131313131</v>
      </c>
      <c r="F4" s="57">
        <v>6.5787204844006002</v>
      </c>
      <c r="G4" s="57">
        <v>1.8152098549003699</v>
      </c>
      <c r="H4" s="57">
        <v>3.8383661914206799</v>
      </c>
      <c r="I4" s="57">
        <f t="shared" ref="I4:I52" si="2">F4/C4</f>
        <v>0.91094380153341381</v>
      </c>
      <c r="J4" s="57">
        <f t="shared" ref="J4:J52" si="3">(C4-H4)/C4</f>
        <v>0.46850821548338489</v>
      </c>
      <c r="K4" s="57">
        <v>44</v>
      </c>
      <c r="L4" s="57">
        <v>22</v>
      </c>
      <c r="M4" s="57">
        <f t="shared" ref="M4:M52" si="4">L4*2/K4</f>
        <v>1</v>
      </c>
      <c r="N4" s="57">
        <v>1.0361566764748</v>
      </c>
      <c r="O4" s="62">
        <v>2.50206680971815</v>
      </c>
      <c r="P4" s="57">
        <v>2</v>
      </c>
      <c r="Q4" s="62">
        <f t="shared" si="0"/>
        <v>1.0909090909090908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56" t="s">
        <v>17</v>
      </c>
      <c r="B5" s="57">
        <v>5548</v>
      </c>
      <c r="C5" s="57">
        <v>6.3106031605595998</v>
      </c>
      <c r="D5" s="57">
        <v>8644</v>
      </c>
      <c r="E5" s="57">
        <f t="shared" si="1"/>
        <v>1.5580389329488105</v>
      </c>
      <c r="F5" s="57">
        <v>6.32648271103933</v>
      </c>
      <c r="G5" s="57">
        <v>1.8062982434260799</v>
      </c>
      <c r="H5" s="57">
        <v>3.1613265222954499</v>
      </c>
      <c r="I5" s="57">
        <f t="shared" si="2"/>
        <v>1.0025163284833019</v>
      </c>
      <c r="J5" s="57">
        <f t="shared" si="3"/>
        <v>0.49904526685288897</v>
      </c>
      <c r="K5" s="57">
        <v>3755</v>
      </c>
      <c r="L5" s="57">
        <v>1867</v>
      </c>
      <c r="M5" s="57">
        <f t="shared" si="4"/>
        <v>0.99440745672436748</v>
      </c>
      <c r="N5" s="57">
        <v>1.3411862394712999</v>
      </c>
      <c r="O5" s="62">
        <v>3.5649206534001001</v>
      </c>
      <c r="P5" s="57">
        <v>97</v>
      </c>
      <c r="Q5" s="62">
        <f t="shared" si="0"/>
        <v>1.0519550080342797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56" t="s">
        <v>4</v>
      </c>
      <c r="B6" s="57">
        <v>24</v>
      </c>
      <c r="C6" s="57">
        <v>11.430294963471001</v>
      </c>
      <c r="D6" s="57">
        <v>42</v>
      </c>
      <c r="E6" s="57">
        <f t="shared" si="1"/>
        <v>1.75</v>
      </c>
      <c r="F6" s="57">
        <v>7.7927610900469704</v>
      </c>
      <c r="G6" s="57">
        <v>1.6897374434446299</v>
      </c>
      <c r="H6" s="57">
        <v>4.8670753628335701</v>
      </c>
      <c r="I6" s="57">
        <f t="shared" si="2"/>
        <v>0.68176377905829366</v>
      </c>
      <c r="J6" s="57">
        <f t="shared" si="3"/>
        <v>0.57419512108936854</v>
      </c>
      <c r="K6" s="57">
        <v>19</v>
      </c>
      <c r="L6" s="57">
        <v>8</v>
      </c>
      <c r="M6" s="57">
        <f t="shared" si="4"/>
        <v>0.84210526315789469</v>
      </c>
      <c r="N6" s="57">
        <v>1.2133638394006401</v>
      </c>
      <c r="O6" s="62">
        <v>1</v>
      </c>
      <c r="P6" s="57">
        <v>0</v>
      </c>
      <c r="Q6" s="62">
        <f t="shared" si="0"/>
        <v>1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56" t="s">
        <v>18</v>
      </c>
      <c r="B7" s="57">
        <v>235</v>
      </c>
      <c r="C7" s="57">
        <v>4.5939743619689999</v>
      </c>
      <c r="D7" s="57">
        <v>332</v>
      </c>
      <c r="E7" s="57">
        <f t="shared" si="1"/>
        <v>1.4127659574468086</v>
      </c>
      <c r="F7" s="57">
        <v>5.2214931939821998</v>
      </c>
      <c r="G7" s="57">
        <v>2.25103169223943</v>
      </c>
      <c r="H7" s="57">
        <v>3.1229580729571502</v>
      </c>
      <c r="I7" s="57">
        <f t="shared" si="2"/>
        <v>1.136596067493995</v>
      </c>
      <c r="J7" s="57">
        <f t="shared" si="3"/>
        <v>0.32020559391658532</v>
      </c>
      <c r="K7" s="57">
        <v>157</v>
      </c>
      <c r="L7" s="57">
        <v>76</v>
      </c>
      <c r="M7" s="57">
        <f t="shared" si="4"/>
        <v>0.96815286624203822</v>
      </c>
      <c r="N7" s="57">
        <v>1.0608188032269099</v>
      </c>
      <c r="O7" s="62">
        <v>2.5522547228631698</v>
      </c>
      <c r="P7" s="57">
        <v>1</v>
      </c>
      <c r="Q7" s="62">
        <f t="shared" si="0"/>
        <v>1.013157894736842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56" t="s">
        <v>2</v>
      </c>
      <c r="B8" s="57">
        <v>140</v>
      </c>
      <c r="C8" s="57">
        <v>10.316497856705499</v>
      </c>
      <c r="D8" s="57">
        <v>131</v>
      </c>
      <c r="E8" s="57">
        <f t="shared" si="1"/>
        <v>0.93571428571428572</v>
      </c>
      <c r="F8" s="57">
        <v>15.169906531938899</v>
      </c>
      <c r="G8" s="57">
        <v>1.33923187810514</v>
      </c>
      <c r="H8" s="57">
        <v>2.5137378682557499</v>
      </c>
      <c r="I8" s="57">
        <f t="shared" si="2"/>
        <v>1.4704511882468709</v>
      </c>
      <c r="J8" s="57">
        <f t="shared" si="3"/>
        <v>0.75633806131003312</v>
      </c>
      <c r="K8" s="57">
        <v>87</v>
      </c>
      <c r="L8" s="57">
        <v>43</v>
      </c>
      <c r="M8" s="57">
        <f t="shared" si="4"/>
        <v>0.9885057471264368</v>
      </c>
      <c r="N8" s="57">
        <v>1.13646614163494</v>
      </c>
      <c r="O8" s="62">
        <v>2</v>
      </c>
      <c r="P8" s="57">
        <v>0</v>
      </c>
      <c r="Q8" s="62">
        <f t="shared" si="0"/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56" t="s">
        <v>19</v>
      </c>
      <c r="B9" s="57">
        <v>2683</v>
      </c>
      <c r="C9" s="57">
        <v>3.7891777349761302</v>
      </c>
      <c r="D9" s="57">
        <v>2956</v>
      </c>
      <c r="E9" s="57">
        <f t="shared" si="1"/>
        <v>1.1017517704062616</v>
      </c>
      <c r="F9" s="57">
        <v>4.9334876797685796</v>
      </c>
      <c r="G9" s="57">
        <v>1.58961586384055</v>
      </c>
      <c r="H9" s="57">
        <v>2.6841830348564901</v>
      </c>
      <c r="I9" s="57">
        <f t="shared" si="2"/>
        <v>1.301994264937709</v>
      </c>
      <c r="J9" s="57">
        <f t="shared" si="3"/>
        <v>0.29161859838876125</v>
      </c>
      <c r="K9" s="57">
        <v>2354</v>
      </c>
      <c r="L9" s="57">
        <v>1176</v>
      </c>
      <c r="M9" s="57">
        <f t="shared" si="4"/>
        <v>0.99915038232795239</v>
      </c>
      <c r="N9" s="57">
        <v>2.9596070430244601</v>
      </c>
      <c r="O9" s="62">
        <v>2.4750152875958102</v>
      </c>
      <c r="P9" s="57">
        <v>62</v>
      </c>
      <c r="Q9" s="62">
        <f t="shared" si="0"/>
        <v>1.0527210884353742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56" t="s">
        <v>328</v>
      </c>
      <c r="B10" s="57">
        <v>18568</v>
      </c>
      <c r="C10" s="57">
        <v>2.0241766572344901</v>
      </c>
      <c r="D10" s="57">
        <v>8016</v>
      </c>
      <c r="E10" s="57">
        <f t="shared" si="1"/>
        <v>0.43171046962516157</v>
      </c>
      <c r="F10" s="57">
        <v>4.3036864137858197</v>
      </c>
      <c r="G10" s="57">
        <v>1.71250684145137</v>
      </c>
      <c r="H10" s="57">
        <v>1.8673356094667199</v>
      </c>
      <c r="I10" s="57">
        <f t="shared" si="2"/>
        <v>2.1261417072488551</v>
      </c>
      <c r="J10" s="57">
        <f t="shared" si="3"/>
        <v>7.7483873360170361E-2</v>
      </c>
      <c r="K10" s="57">
        <v>987</v>
      </c>
      <c r="L10" s="57">
        <v>479</v>
      </c>
      <c r="M10" s="57">
        <f t="shared" si="4"/>
        <v>0.97061803444782169</v>
      </c>
      <c r="N10" s="57">
        <v>1.63109212400976</v>
      </c>
      <c r="O10" s="62">
        <v>1.781797436280679</v>
      </c>
      <c r="P10" s="57">
        <v>2</v>
      </c>
      <c r="Q10" s="62">
        <f t="shared" si="0"/>
        <v>1.0041753653444676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56" t="s">
        <v>21</v>
      </c>
      <c r="B11" s="57">
        <v>1519</v>
      </c>
      <c r="C11" s="57">
        <v>3.0690198354492599</v>
      </c>
      <c r="D11" s="57">
        <v>1354</v>
      </c>
      <c r="E11" s="57">
        <f t="shared" si="1"/>
        <v>0.89137590520079002</v>
      </c>
      <c r="F11" s="57">
        <v>4.7754081220441602</v>
      </c>
      <c r="G11" s="57">
        <v>1.9377214855289899</v>
      </c>
      <c r="H11" s="57">
        <v>2.3268290977630302</v>
      </c>
      <c r="I11" s="57">
        <f t="shared" si="2"/>
        <v>1.556004319973745</v>
      </c>
      <c r="J11" s="57">
        <f t="shared" si="3"/>
        <v>0.24183315112969409</v>
      </c>
      <c r="K11" s="57">
        <v>621</v>
      </c>
      <c r="L11" s="57">
        <v>310</v>
      </c>
      <c r="M11" s="57">
        <f t="shared" si="4"/>
        <v>0.99838969404186795</v>
      </c>
      <c r="N11" s="57">
        <v>1.7230047224659399</v>
      </c>
      <c r="O11" s="62">
        <v>2.34222131884699</v>
      </c>
      <c r="P11" s="57">
        <v>6</v>
      </c>
      <c r="Q11" s="62">
        <f t="shared" si="0"/>
        <v>1.0193548387096774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56" t="s">
        <v>22</v>
      </c>
      <c r="B12" s="57">
        <v>2030</v>
      </c>
      <c r="C12" s="57">
        <v>4.6096057359447196</v>
      </c>
      <c r="D12" s="57">
        <v>2605</v>
      </c>
      <c r="E12" s="57">
        <f t="shared" si="1"/>
        <v>1.2832512315270936</v>
      </c>
      <c r="F12" s="57">
        <v>5.0491006309667004</v>
      </c>
      <c r="G12" s="57">
        <v>1.7196679533649399</v>
      </c>
      <c r="H12" s="57">
        <v>3.0693259025005299</v>
      </c>
      <c r="I12" s="57">
        <f t="shared" si="2"/>
        <v>1.0953432723312742</v>
      </c>
      <c r="J12" s="57">
        <f t="shared" si="3"/>
        <v>0.33414567789028399</v>
      </c>
      <c r="K12" s="57">
        <v>1299</v>
      </c>
      <c r="L12" s="57">
        <v>647</v>
      </c>
      <c r="M12" s="57">
        <f t="shared" si="4"/>
        <v>0.99615088529638185</v>
      </c>
      <c r="N12" s="57">
        <v>1.2090062502750001</v>
      </c>
      <c r="O12" s="62">
        <v>2.29787862043572</v>
      </c>
      <c r="P12" s="57">
        <v>12</v>
      </c>
      <c r="Q12" s="62">
        <f t="shared" si="0"/>
        <v>1.01854714064915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56" t="s">
        <v>23</v>
      </c>
      <c r="B13" s="57">
        <v>539</v>
      </c>
      <c r="C13" s="57">
        <v>8.3994387344190908</v>
      </c>
      <c r="D13" s="57">
        <v>1018</v>
      </c>
      <c r="E13" s="57">
        <f t="shared" si="1"/>
        <v>1.888682745825603</v>
      </c>
      <c r="F13" s="57">
        <v>5.9132414502082096</v>
      </c>
      <c r="G13" s="57">
        <v>1.8193377626379299</v>
      </c>
      <c r="H13" s="57">
        <v>4.1681700435382902</v>
      </c>
      <c r="I13" s="57">
        <f t="shared" si="2"/>
        <v>0.70400435519304638</v>
      </c>
      <c r="J13" s="57">
        <f t="shared" si="3"/>
        <v>0.50375612283972893</v>
      </c>
      <c r="K13" s="57">
        <v>193</v>
      </c>
      <c r="L13" s="57">
        <v>96</v>
      </c>
      <c r="M13" s="57">
        <f t="shared" si="4"/>
        <v>0.99481865284974091</v>
      </c>
      <c r="N13" s="57">
        <v>1.4744158058260599</v>
      </c>
      <c r="O13" s="62">
        <v>2.1689435423954002</v>
      </c>
      <c r="P13" s="57">
        <v>6</v>
      </c>
      <c r="Q13" s="62">
        <f t="shared" si="0"/>
        <v>1.0625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>
      <c r="A14" s="56" t="s">
        <v>24</v>
      </c>
      <c r="B14" s="57">
        <v>144</v>
      </c>
      <c r="C14" s="57">
        <v>7.8186061332208396</v>
      </c>
      <c r="D14" s="57">
        <v>194</v>
      </c>
      <c r="E14" s="57">
        <f t="shared" si="1"/>
        <v>1.3472222222222223</v>
      </c>
      <c r="F14" s="57">
        <v>8.0239301077501199</v>
      </c>
      <c r="G14" s="57">
        <v>1.7390107560013099</v>
      </c>
      <c r="H14" s="57">
        <v>3.2873925623984701</v>
      </c>
      <c r="I14" s="57">
        <f t="shared" si="2"/>
        <v>1.0262609435787882</v>
      </c>
      <c r="J14" s="57">
        <f t="shared" si="3"/>
        <v>0.57954237540748932</v>
      </c>
      <c r="K14" s="57">
        <v>99</v>
      </c>
      <c r="L14" s="57">
        <v>49</v>
      </c>
      <c r="M14" s="57">
        <f t="shared" si="4"/>
        <v>0.98989898989898994</v>
      </c>
      <c r="N14" s="57">
        <v>0.62545823999511097</v>
      </c>
      <c r="O14" s="62">
        <v>3.1537899748705098</v>
      </c>
      <c r="P14" s="57">
        <v>1</v>
      </c>
      <c r="Q14" s="62">
        <f t="shared" si="0"/>
        <v>1.0204081632653061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>
      <c r="A15" s="56" t="s">
        <v>3</v>
      </c>
      <c r="B15" s="57">
        <v>102</v>
      </c>
      <c r="C15" s="57">
        <v>4.5931779405141304</v>
      </c>
      <c r="D15" s="57">
        <v>116</v>
      </c>
      <c r="E15" s="57">
        <f t="shared" si="1"/>
        <v>1.1372549019607843</v>
      </c>
      <c r="F15" s="57">
        <v>5.4450074350031699</v>
      </c>
      <c r="G15" s="57">
        <v>1.54436890369459</v>
      </c>
      <c r="H15" s="57">
        <v>2.7899740963505502</v>
      </c>
      <c r="I15" s="57">
        <f t="shared" si="2"/>
        <v>1.185455365657724</v>
      </c>
      <c r="J15" s="57">
        <f t="shared" si="3"/>
        <v>0.39258305850910302</v>
      </c>
      <c r="K15" s="57">
        <v>54</v>
      </c>
      <c r="L15" s="57">
        <v>25</v>
      </c>
      <c r="M15" s="57">
        <f t="shared" si="4"/>
        <v>0.92592592592592593</v>
      </c>
      <c r="N15" s="57">
        <v>1.72614466909695</v>
      </c>
      <c r="O15" s="62">
        <v>2</v>
      </c>
      <c r="P15" s="57">
        <v>0</v>
      </c>
      <c r="Q15" s="62">
        <f t="shared" si="0"/>
        <v>1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56" t="s">
        <v>25</v>
      </c>
      <c r="B16" s="57">
        <v>589</v>
      </c>
      <c r="C16" s="57">
        <v>8.5240233297858907</v>
      </c>
      <c r="D16" s="57">
        <v>1292</v>
      </c>
      <c r="E16" s="57">
        <f t="shared" si="1"/>
        <v>2.193548387096774</v>
      </c>
      <c r="F16" s="57">
        <v>5.5211140177126303</v>
      </c>
      <c r="G16" s="57">
        <v>2.2363470635180098</v>
      </c>
      <c r="H16" s="57">
        <v>4.8694039741703898</v>
      </c>
      <c r="I16" s="57">
        <f t="shared" si="2"/>
        <v>0.64771221336524798</v>
      </c>
      <c r="J16" s="57">
        <f t="shared" si="3"/>
        <v>0.42874347174121341</v>
      </c>
      <c r="K16" s="57">
        <v>406</v>
      </c>
      <c r="L16" s="57">
        <v>197</v>
      </c>
      <c r="M16" s="57">
        <f t="shared" si="4"/>
        <v>0.97044334975369462</v>
      </c>
      <c r="N16" s="57">
        <v>0.84178365467749705</v>
      </c>
      <c r="O16" s="62">
        <v>2.8170956050821099</v>
      </c>
      <c r="P16" s="57">
        <v>2</v>
      </c>
      <c r="Q16" s="62">
        <f t="shared" si="0"/>
        <v>1.0101522842639594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>
      <c r="A17" s="56" t="s">
        <v>5</v>
      </c>
      <c r="B17" s="57">
        <v>21</v>
      </c>
      <c r="C17" s="57">
        <v>3.9606367072833701</v>
      </c>
      <c r="D17" s="57">
        <v>19</v>
      </c>
      <c r="E17" s="57">
        <f t="shared" si="1"/>
        <v>0.90476190476190477</v>
      </c>
      <c r="F17" s="57">
        <v>5.4914244580292202</v>
      </c>
      <c r="G17" s="57">
        <v>1.2922711021336799</v>
      </c>
      <c r="H17" s="57">
        <v>2.3955077257841499</v>
      </c>
      <c r="I17" s="57">
        <f t="shared" si="2"/>
        <v>1.3865004199781374</v>
      </c>
      <c r="J17" s="57">
        <f t="shared" si="3"/>
        <v>0.3951710538411774</v>
      </c>
      <c r="K17" s="57">
        <v>14</v>
      </c>
      <c r="L17" s="57">
        <v>7</v>
      </c>
      <c r="M17" s="57">
        <f t="shared" si="4"/>
        <v>1</v>
      </c>
      <c r="N17" s="57">
        <v>1.2081790273476201</v>
      </c>
      <c r="O17" s="62">
        <v>1</v>
      </c>
      <c r="P17" s="57">
        <v>0</v>
      </c>
      <c r="Q17" s="62">
        <f t="shared" si="0"/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>
      <c r="A18" s="56" t="s">
        <v>26</v>
      </c>
      <c r="B18" s="57">
        <v>2571</v>
      </c>
      <c r="C18" s="57">
        <v>2.78214807718913</v>
      </c>
      <c r="D18" s="57">
        <v>1918</v>
      </c>
      <c r="E18" s="57">
        <f t="shared" si="1"/>
        <v>0.74601322442629325</v>
      </c>
      <c r="F18" s="57">
        <v>4.4107761044775602</v>
      </c>
      <c r="G18" s="57">
        <v>1.48326721536465</v>
      </c>
      <c r="H18" s="57">
        <v>2.4125618754617002</v>
      </c>
      <c r="I18" s="57">
        <f t="shared" si="2"/>
        <v>1.5853850988887233</v>
      </c>
      <c r="J18" s="57">
        <f t="shared" si="3"/>
        <v>0.13284203121957172</v>
      </c>
      <c r="K18" s="57">
        <v>1471</v>
      </c>
      <c r="L18" s="57">
        <v>728</v>
      </c>
      <c r="M18" s="57">
        <f t="shared" si="4"/>
        <v>0.9898028552005439</v>
      </c>
      <c r="N18" s="57">
        <v>0.99607030237342098</v>
      </c>
      <c r="O18" s="62">
        <v>1.8160106072390851</v>
      </c>
      <c r="P18" s="57">
        <v>13</v>
      </c>
      <c r="Q18" s="62">
        <f t="shared" si="0"/>
        <v>1.0178571428571428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>
      <c r="A19" s="56" t="s">
        <v>1</v>
      </c>
      <c r="B19" s="57">
        <v>149</v>
      </c>
      <c r="C19" s="57">
        <v>3.3431972010969102</v>
      </c>
      <c r="D19" s="57">
        <v>121</v>
      </c>
      <c r="E19" s="57">
        <f t="shared" si="1"/>
        <v>0.81208053691275173</v>
      </c>
      <c r="F19" s="57">
        <v>6.1435301938060798</v>
      </c>
      <c r="G19" s="57">
        <v>1.5629402219592301</v>
      </c>
      <c r="H19" s="57">
        <v>2.3010966276028202</v>
      </c>
      <c r="I19" s="57">
        <f t="shared" si="2"/>
        <v>1.8376212422618607</v>
      </c>
      <c r="J19" s="57">
        <f t="shared" si="3"/>
        <v>0.3117077787550715</v>
      </c>
      <c r="K19" s="57">
        <v>58</v>
      </c>
      <c r="L19" s="57">
        <v>28</v>
      </c>
      <c r="M19" s="57">
        <f t="shared" si="4"/>
        <v>0.96551724137931039</v>
      </c>
      <c r="N19" s="57">
        <v>1.55112263703685</v>
      </c>
      <c r="O19" s="62">
        <v>1.4142135623730949</v>
      </c>
      <c r="P19" s="57">
        <v>0</v>
      </c>
      <c r="Q19" s="62">
        <f t="shared" si="0"/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>
      <c r="A20" s="56" t="s">
        <v>27</v>
      </c>
      <c r="B20" s="57">
        <v>369</v>
      </c>
      <c r="C20" s="57">
        <v>7.07330536574913</v>
      </c>
      <c r="D20" s="57">
        <v>667</v>
      </c>
      <c r="E20" s="57">
        <f t="shared" si="1"/>
        <v>1.8075880758807588</v>
      </c>
      <c r="F20" s="57">
        <v>6.1149417109697</v>
      </c>
      <c r="G20" s="57">
        <v>1.79990208424834</v>
      </c>
      <c r="H20" s="57">
        <v>3.7493953803942399</v>
      </c>
      <c r="I20" s="57">
        <f t="shared" si="2"/>
        <v>0.86450978641186793</v>
      </c>
      <c r="J20" s="57">
        <f t="shared" si="3"/>
        <v>0.46992315664048195</v>
      </c>
      <c r="K20" s="57">
        <v>187</v>
      </c>
      <c r="L20" s="57">
        <v>92</v>
      </c>
      <c r="M20" s="57">
        <f t="shared" si="4"/>
        <v>0.98395721925133695</v>
      </c>
      <c r="N20" s="57">
        <v>1.7453416839440099</v>
      </c>
      <c r="O20" s="62">
        <v>2.1634913077342</v>
      </c>
      <c r="P20" s="57">
        <v>3</v>
      </c>
      <c r="Q20" s="62">
        <f t="shared" si="0"/>
        <v>1.0326086956521738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>
      <c r="A21" s="56" t="s">
        <v>28</v>
      </c>
      <c r="B21" s="57">
        <v>28852</v>
      </c>
      <c r="C21" s="57">
        <v>2.1784583325898002</v>
      </c>
      <c r="D21" s="57">
        <v>15707</v>
      </c>
      <c r="E21" s="57">
        <f t="shared" si="1"/>
        <v>0.54439900180230139</v>
      </c>
      <c r="F21" s="57">
        <v>4.2655903122655898</v>
      </c>
      <c r="G21" s="57">
        <v>1.67392448966119</v>
      </c>
      <c r="H21" s="57">
        <v>1.93443077249481</v>
      </c>
      <c r="I21" s="57">
        <f t="shared" si="2"/>
        <v>1.9580775305417755</v>
      </c>
      <c r="J21" s="57">
        <f t="shared" si="3"/>
        <v>0.1120184657398908</v>
      </c>
      <c r="K21" s="57">
        <v>10021</v>
      </c>
      <c r="L21" s="57">
        <v>4970</v>
      </c>
      <c r="M21" s="57">
        <f t="shared" si="4"/>
        <v>0.99191697435385695</v>
      </c>
      <c r="N21" s="57">
        <v>1.3772491910962801</v>
      </c>
      <c r="O21" s="62">
        <v>1.8134946083782091</v>
      </c>
      <c r="P21" s="57">
        <v>20</v>
      </c>
      <c r="Q21" s="62">
        <f t="shared" si="0"/>
        <v>1.0040241448692153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>
      <c r="A22" s="56"/>
      <c r="B22" s="57">
        <f>GEOMEAN(B3:B21)</f>
        <v>593.54892181079845</v>
      </c>
      <c r="C22" s="57">
        <f t="shared" ref="C22:P22" si="5">GEOMEAN(C3:C21)</f>
        <v>5.1186674710533744</v>
      </c>
      <c r="D22" s="57">
        <f t="shared" si="5"/>
        <v>690.03916330610821</v>
      </c>
      <c r="E22" s="57">
        <f t="shared" si="5"/>
        <v>1.1625649343291493</v>
      </c>
      <c r="F22" s="57">
        <f t="shared" si="5"/>
        <v>5.8906914878891081</v>
      </c>
      <c r="G22" s="57">
        <f t="shared" si="5"/>
        <v>1.7294879729717321</v>
      </c>
      <c r="H22" s="57">
        <f t="shared" si="5"/>
        <v>2.9960818600505701</v>
      </c>
      <c r="I22" s="57">
        <f t="shared" si="5"/>
        <v>1.1508251944869665</v>
      </c>
      <c r="J22" s="57">
        <f t="shared" si="5"/>
        <v>0.3400617598183045</v>
      </c>
      <c r="K22" s="57">
        <f t="shared" si="5"/>
        <v>298.25933403445538</v>
      </c>
      <c r="L22" s="57">
        <f t="shared" si="5"/>
        <v>145.62657864560234</v>
      </c>
      <c r="M22" s="57">
        <f t="shared" si="5"/>
        <v>0.9765097821131683</v>
      </c>
      <c r="N22" s="57">
        <f t="shared" si="5"/>
        <v>1.270607629357847</v>
      </c>
      <c r="O22" s="57">
        <f>GEOMEAN(O3:O21)-1</f>
        <v>1.0756546066575323</v>
      </c>
      <c r="P22" s="57" t="e">
        <f t="shared" si="5"/>
        <v>#NUM!</v>
      </c>
      <c r="Q22" s="62">
        <f>GEOMEAN(Q3:Q21)-1</f>
        <v>2.227510020304857E-2</v>
      </c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</row>
    <row r="23" spans="1:30">
      <c r="A23" s="56" t="s">
        <v>29</v>
      </c>
      <c r="B23" s="57">
        <v>2279</v>
      </c>
      <c r="C23" s="57">
        <v>10.6400859034158</v>
      </c>
      <c r="D23" s="57">
        <v>5569</v>
      </c>
      <c r="E23" s="57">
        <f t="shared" si="1"/>
        <v>2.4436156208863538</v>
      </c>
      <c r="F23" s="57">
        <v>6.0461285435777397</v>
      </c>
      <c r="G23" s="57">
        <v>2.5181939185284299</v>
      </c>
      <c r="H23" s="57">
        <v>4.7644427239965301</v>
      </c>
      <c r="I23" s="57">
        <f t="shared" si="2"/>
        <v>0.56824057610632106</v>
      </c>
      <c r="J23" s="57">
        <f t="shared" si="3"/>
        <v>0.55221764492831815</v>
      </c>
      <c r="K23" s="57">
        <v>1911</v>
      </c>
      <c r="L23" s="57">
        <v>954</v>
      </c>
      <c r="M23" s="57">
        <f t="shared" si="4"/>
        <v>0.99843014128728413</v>
      </c>
      <c r="N23" s="57">
        <v>0.97829606719193396</v>
      </c>
      <c r="O23" s="62">
        <v>2.6813575811322701</v>
      </c>
      <c r="P23" s="57">
        <v>22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>
      <c r="A24" s="56" t="s">
        <v>30</v>
      </c>
      <c r="B24" s="57">
        <v>11778</v>
      </c>
      <c r="C24" s="57">
        <v>7.28136995478072</v>
      </c>
      <c r="D24" s="57">
        <v>21768</v>
      </c>
      <c r="E24" s="57">
        <f t="shared" si="1"/>
        <v>1.8481915435557819</v>
      </c>
      <c r="F24" s="57">
        <v>6.2087293739035498</v>
      </c>
      <c r="G24" s="57">
        <v>1.95240456835026</v>
      </c>
      <c r="H24" s="57">
        <v>3.4621053539779498</v>
      </c>
      <c r="I24" s="57">
        <f t="shared" si="2"/>
        <v>0.85268698232083262</v>
      </c>
      <c r="J24" s="57">
        <f t="shared" si="3"/>
        <v>0.52452555281786784</v>
      </c>
      <c r="K24" s="57">
        <v>10375</v>
      </c>
      <c r="L24" s="57">
        <v>5168</v>
      </c>
      <c r="M24" s="57">
        <f t="shared" si="4"/>
        <v>0.99624096385542171</v>
      </c>
      <c r="N24" s="57">
        <v>1.3741884354851901</v>
      </c>
      <c r="O24" s="62">
        <v>2.7071278295694299</v>
      </c>
      <c r="P24" s="57">
        <v>225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>
      <c r="A25" s="56" t="s">
        <v>6</v>
      </c>
      <c r="B25" s="57">
        <v>38</v>
      </c>
      <c r="C25" s="57">
        <v>11.1692569607798</v>
      </c>
      <c r="D25" s="57">
        <v>54</v>
      </c>
      <c r="E25" s="57">
        <f t="shared" si="1"/>
        <v>1.4210526315789473</v>
      </c>
      <c r="F25" s="57">
        <v>9.0657354182419105</v>
      </c>
      <c r="G25" s="57">
        <v>1.4817715362487001</v>
      </c>
      <c r="H25" s="57">
        <v>4.8320919762482104</v>
      </c>
      <c r="I25" s="57">
        <f t="shared" si="2"/>
        <v>0.8116686230852882</v>
      </c>
      <c r="J25" s="57">
        <f t="shared" si="3"/>
        <v>0.56737569981460523</v>
      </c>
      <c r="K25" s="57">
        <v>26</v>
      </c>
      <c r="L25" s="57">
        <v>12</v>
      </c>
      <c r="M25" s="57">
        <f t="shared" si="4"/>
        <v>0.92307692307692313</v>
      </c>
      <c r="N25" s="57">
        <v>1.28942848510666</v>
      </c>
      <c r="O25" s="62">
        <v>1</v>
      </c>
      <c r="P25" s="57">
        <v>0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>
      <c r="A26" s="56" t="s">
        <v>329</v>
      </c>
      <c r="B26" s="57">
        <v>122</v>
      </c>
      <c r="C26" s="57">
        <v>48.909933343775499</v>
      </c>
      <c r="D26" s="57">
        <v>170</v>
      </c>
      <c r="E26" s="57">
        <f t="shared" si="1"/>
        <v>1.3934426229508197</v>
      </c>
      <c r="F26" s="57">
        <v>26.669512634599101</v>
      </c>
      <c r="G26" s="57">
        <v>1.36647341309201</v>
      </c>
      <c r="H26" s="57">
        <v>3.4407887872852601</v>
      </c>
      <c r="I26" s="57">
        <f t="shared" si="2"/>
        <v>0.54527804090727072</v>
      </c>
      <c r="J26" s="57">
        <f t="shared" si="3"/>
        <v>0.92965051162305157</v>
      </c>
      <c r="K26" s="57">
        <v>117</v>
      </c>
      <c r="L26" s="57">
        <v>58</v>
      </c>
      <c r="M26" s="57">
        <f t="shared" si="4"/>
        <v>0.99145299145299148</v>
      </c>
      <c r="N26" s="57">
        <v>1.1150393179399301</v>
      </c>
      <c r="O26" s="62">
        <v>2</v>
      </c>
      <c r="P26" s="57">
        <v>0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>
      <c r="A27" s="56" t="s">
        <v>31</v>
      </c>
      <c r="B27" s="57">
        <v>17616</v>
      </c>
      <c r="C27" s="57">
        <v>6.2244357804887098</v>
      </c>
      <c r="D27" s="57">
        <v>21291</v>
      </c>
      <c r="E27" s="57">
        <f t="shared" si="1"/>
        <v>1.208617166212534</v>
      </c>
      <c r="F27" s="57">
        <v>6.0892999872288502</v>
      </c>
      <c r="G27" s="57">
        <v>1.83397449117726</v>
      </c>
      <c r="H27" s="57">
        <v>4.0459500193700597</v>
      </c>
      <c r="I27" s="57">
        <f t="shared" si="2"/>
        <v>0.97828947104194408</v>
      </c>
      <c r="J27" s="57">
        <f t="shared" si="3"/>
        <v>0.34998927420014397</v>
      </c>
      <c r="K27" s="57">
        <v>3494</v>
      </c>
      <c r="L27" s="57">
        <v>1700</v>
      </c>
      <c r="M27" s="57">
        <f t="shared" si="4"/>
        <v>0.97309673726388091</v>
      </c>
      <c r="N27" s="57">
        <v>1.7064529454984001</v>
      </c>
      <c r="O27" s="62">
        <v>2.1551613846850097</v>
      </c>
      <c r="P27" s="57">
        <v>38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>
      <c r="A28" s="56" t="s">
        <v>32</v>
      </c>
      <c r="B28" s="57">
        <v>1540</v>
      </c>
      <c r="C28" s="57">
        <v>5.8512047059481596</v>
      </c>
      <c r="D28" s="57">
        <v>2386</v>
      </c>
      <c r="E28" s="57">
        <f t="shared" si="1"/>
        <v>1.5493506493506493</v>
      </c>
      <c r="F28" s="57">
        <v>5.6529607867595804</v>
      </c>
      <c r="G28" s="57">
        <v>1.82826720487525</v>
      </c>
      <c r="H28" s="57">
        <v>3.4773249994619801</v>
      </c>
      <c r="I28" s="57">
        <f t="shared" si="2"/>
        <v>0.96611912774354824</v>
      </c>
      <c r="J28" s="57">
        <f t="shared" si="3"/>
        <v>0.40570785432835127</v>
      </c>
      <c r="K28" s="57">
        <v>1299</v>
      </c>
      <c r="L28" s="57">
        <v>648</v>
      </c>
      <c r="M28" s="57">
        <f t="shared" si="4"/>
        <v>0.99769053117782913</v>
      </c>
      <c r="N28" s="57">
        <v>1.2221510920145</v>
      </c>
      <c r="O28" s="62">
        <v>2.18893474744032</v>
      </c>
      <c r="P28" s="57">
        <v>8</v>
      </c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</row>
    <row r="29" spans="1:30">
      <c r="A29" s="56" t="s">
        <v>8</v>
      </c>
      <c r="B29" s="57">
        <v>18</v>
      </c>
      <c r="C29" s="57">
        <v>5.2613454582305996</v>
      </c>
      <c r="D29" s="57">
        <v>21</v>
      </c>
      <c r="E29" s="57">
        <f t="shared" si="1"/>
        <v>1.1666666666666667</v>
      </c>
      <c r="F29" s="57">
        <v>5.55675169854318</v>
      </c>
      <c r="G29" s="57">
        <v>1.33376074823249</v>
      </c>
      <c r="H29" s="57">
        <v>2.9023386538508</v>
      </c>
      <c r="I29" s="57">
        <f t="shared" si="2"/>
        <v>1.0561465204400255</v>
      </c>
      <c r="J29" s="57">
        <f t="shared" si="3"/>
        <v>0.44836569335881205</v>
      </c>
      <c r="K29" s="57">
        <v>14</v>
      </c>
      <c r="L29" s="57">
        <v>7</v>
      </c>
      <c r="M29" s="57">
        <f t="shared" si="4"/>
        <v>1</v>
      </c>
      <c r="N29" s="57">
        <v>1.2081790273476201</v>
      </c>
      <c r="O29" s="62">
        <v>1</v>
      </c>
      <c r="P29" s="57">
        <v>0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>
      <c r="A30" s="56" t="s">
        <v>33</v>
      </c>
      <c r="B30" s="57">
        <v>6132</v>
      </c>
      <c r="C30" s="57">
        <v>4.3773844140009697</v>
      </c>
      <c r="D30" s="57">
        <v>7214</v>
      </c>
      <c r="E30" s="57">
        <f t="shared" si="1"/>
        <v>1.1764514024787998</v>
      </c>
      <c r="F30" s="57">
        <v>4.93413703808391</v>
      </c>
      <c r="G30" s="57">
        <v>1.65956405847884</v>
      </c>
      <c r="H30" s="57">
        <v>3.1656749967403699</v>
      </c>
      <c r="I30" s="57">
        <f t="shared" si="2"/>
        <v>1.1271884238227237</v>
      </c>
      <c r="J30" s="57">
        <f t="shared" si="3"/>
        <v>0.2768112878971683</v>
      </c>
      <c r="K30" s="57">
        <v>5095</v>
      </c>
      <c r="L30" s="57">
        <v>2518</v>
      </c>
      <c r="M30" s="57">
        <f t="shared" si="4"/>
        <v>0.98842001962708537</v>
      </c>
      <c r="N30" s="57">
        <v>1.40986404380619</v>
      </c>
      <c r="O30" s="62">
        <v>1.769192751129395</v>
      </c>
      <c r="P30" s="57">
        <v>16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>
      <c r="A31" s="56" t="s">
        <v>34</v>
      </c>
      <c r="B31" s="57">
        <v>13741</v>
      </c>
      <c r="C31" s="57">
        <v>4.53415348252196</v>
      </c>
      <c r="D31" s="57">
        <v>16779</v>
      </c>
      <c r="E31" s="57">
        <f t="shared" si="1"/>
        <v>1.2210901681100357</v>
      </c>
      <c r="F31" s="57">
        <v>5.8167334720171899</v>
      </c>
      <c r="G31" s="57">
        <v>1.99348438541461</v>
      </c>
      <c r="H31" s="57">
        <v>2.8619095364723002</v>
      </c>
      <c r="I31" s="57">
        <f t="shared" si="2"/>
        <v>1.2828708808467244</v>
      </c>
      <c r="J31" s="57">
        <f t="shared" si="3"/>
        <v>0.36881061757078726</v>
      </c>
      <c r="K31" s="57">
        <v>10394</v>
      </c>
      <c r="L31" s="57">
        <v>5174</v>
      </c>
      <c r="M31" s="57">
        <f t="shared" si="4"/>
        <v>0.99557436982874736</v>
      </c>
      <c r="N31" s="57">
        <v>1.4185085507677</v>
      </c>
      <c r="O31" s="62">
        <v>1.959155888855123</v>
      </c>
      <c r="P31" s="57">
        <v>20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>
      <c r="A32" s="56" t="s">
        <v>35</v>
      </c>
      <c r="B32" s="57">
        <v>471</v>
      </c>
      <c r="C32" s="57">
        <v>6.3717906106883397</v>
      </c>
      <c r="D32" s="57">
        <v>764</v>
      </c>
      <c r="E32" s="57">
        <f t="shared" si="1"/>
        <v>1.6220806794055203</v>
      </c>
      <c r="F32" s="57">
        <v>5.5844546357160301</v>
      </c>
      <c r="G32" s="57">
        <v>2.0391035355958298</v>
      </c>
      <c r="H32" s="57">
        <v>3.8433011581350298</v>
      </c>
      <c r="I32" s="57">
        <f t="shared" si="2"/>
        <v>0.87643411042861397</v>
      </c>
      <c r="J32" s="57">
        <f t="shared" si="3"/>
        <v>0.39682557181209055</v>
      </c>
      <c r="K32" s="57">
        <v>465</v>
      </c>
      <c r="L32" s="57">
        <v>232</v>
      </c>
      <c r="M32" s="57">
        <f t="shared" si="4"/>
        <v>0.99784946236559136</v>
      </c>
      <c r="N32" s="57">
        <v>2.1647848273087398</v>
      </c>
      <c r="O32" s="62">
        <v>1.954761370960624</v>
      </c>
      <c r="P32" s="57">
        <v>1</v>
      </c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</row>
    <row r="33" spans="1:30">
      <c r="A33" s="56" t="s">
        <v>36</v>
      </c>
      <c r="B33" s="57">
        <v>37101</v>
      </c>
      <c r="C33" s="57">
        <v>2.9449475357210799</v>
      </c>
      <c r="D33" s="57">
        <v>30116</v>
      </c>
      <c r="E33" s="57">
        <f t="shared" si="1"/>
        <v>0.81173014204468885</v>
      </c>
      <c r="F33" s="57">
        <v>5.7251732099793102</v>
      </c>
      <c r="G33" s="57">
        <v>1.6579536879576799</v>
      </c>
      <c r="H33" s="57">
        <v>2.0958244480558199</v>
      </c>
      <c r="I33" s="57">
        <f t="shared" si="2"/>
        <v>1.9440662831969544</v>
      </c>
      <c r="J33" s="57">
        <f t="shared" si="3"/>
        <v>0.28833216122383298</v>
      </c>
      <c r="K33" s="57">
        <v>34659</v>
      </c>
      <c r="L33" s="57">
        <v>17286</v>
      </c>
      <c r="M33" s="57">
        <f t="shared" si="4"/>
        <v>0.99748982948151999</v>
      </c>
      <c r="N33" s="57">
        <v>1.45057491561956</v>
      </c>
      <c r="O33" s="62">
        <v>2.34301949991591</v>
      </c>
      <c r="P33" s="57">
        <v>104</v>
      </c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</row>
    <row r="34" spans="1:30">
      <c r="A34" s="56" t="s">
        <v>37</v>
      </c>
      <c r="B34" s="57">
        <v>108</v>
      </c>
      <c r="C34" s="57">
        <v>7.1915309126465203</v>
      </c>
      <c r="D34" s="57">
        <v>191</v>
      </c>
      <c r="E34" s="57">
        <f t="shared" si="1"/>
        <v>1.7685185185185186</v>
      </c>
      <c r="F34" s="57">
        <v>7.4569911510440301</v>
      </c>
      <c r="G34" s="57">
        <v>2.0574312756896198</v>
      </c>
      <c r="H34" s="57">
        <v>3.6096618082879202</v>
      </c>
      <c r="I34" s="57">
        <f t="shared" si="2"/>
        <v>1.0369128967979113</v>
      </c>
      <c r="J34" s="57">
        <f t="shared" si="3"/>
        <v>0.49806767819905734</v>
      </c>
      <c r="K34" s="57">
        <v>84</v>
      </c>
      <c r="L34" s="57">
        <v>42</v>
      </c>
      <c r="M34" s="57">
        <f t="shared" si="4"/>
        <v>1</v>
      </c>
      <c r="N34" s="57">
        <v>1.0652183837003599</v>
      </c>
      <c r="O34" s="62">
        <v>2.9776782396632799</v>
      </c>
      <c r="P34" s="57">
        <v>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>
      <c r="A35" s="56" t="s">
        <v>38</v>
      </c>
      <c r="B35" s="57">
        <v>2050</v>
      </c>
      <c r="C35" s="57">
        <v>6.8770569381698996</v>
      </c>
      <c r="D35" s="57">
        <v>3669</v>
      </c>
      <c r="E35" s="57">
        <f t="shared" si="1"/>
        <v>1.7897560975609756</v>
      </c>
      <c r="F35" s="57">
        <v>4.8010636860751301</v>
      </c>
      <c r="G35" s="57">
        <v>1.99200898533641</v>
      </c>
      <c r="H35" s="57">
        <v>4.1266159425755298</v>
      </c>
      <c r="I35" s="57">
        <f t="shared" si="2"/>
        <v>0.69812766263831083</v>
      </c>
      <c r="J35" s="57">
        <f t="shared" si="3"/>
        <v>0.39994448502069674</v>
      </c>
      <c r="K35" s="57">
        <v>980</v>
      </c>
      <c r="L35" s="57">
        <v>479</v>
      </c>
      <c r="M35" s="57">
        <f t="shared" si="4"/>
        <v>0.97755102040816322</v>
      </c>
      <c r="N35" s="57">
        <v>1.5240946208465</v>
      </c>
      <c r="O35" s="62">
        <v>2.9784170076223901</v>
      </c>
      <c r="P35" s="57">
        <v>14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</row>
    <row r="36" spans="1:30">
      <c r="A36" s="56" t="s">
        <v>39</v>
      </c>
      <c r="B36" s="57">
        <v>343</v>
      </c>
      <c r="C36" s="57">
        <v>6.7236482602688001</v>
      </c>
      <c r="D36" s="57">
        <v>436</v>
      </c>
      <c r="E36" s="57">
        <f t="shared" si="1"/>
        <v>1.2711370262390671</v>
      </c>
      <c r="F36" s="57">
        <v>6.9083809707755703</v>
      </c>
      <c r="G36" s="57">
        <v>1.9593273588414599</v>
      </c>
      <c r="H36" s="57">
        <v>3.6166930660098902</v>
      </c>
      <c r="I36" s="57">
        <f t="shared" si="2"/>
        <v>1.0274750705801177</v>
      </c>
      <c r="J36" s="57">
        <f t="shared" si="3"/>
        <v>0.46209365421722687</v>
      </c>
      <c r="K36" s="57">
        <v>200</v>
      </c>
      <c r="L36" s="57">
        <v>98</v>
      </c>
      <c r="M36" s="57">
        <f t="shared" si="4"/>
        <v>0.98</v>
      </c>
      <c r="N36" s="57">
        <v>1.5672021075218201</v>
      </c>
      <c r="O36" s="62">
        <v>2.3770715178533299</v>
      </c>
      <c r="P36" s="57">
        <v>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56" t="s">
        <v>40</v>
      </c>
      <c r="B37" s="57">
        <v>226</v>
      </c>
      <c r="C37" s="57">
        <v>9.5567433550443397</v>
      </c>
      <c r="D37" s="57">
        <v>399</v>
      </c>
      <c r="E37" s="57">
        <f t="shared" si="1"/>
        <v>1.7654867256637168</v>
      </c>
      <c r="F37" s="57">
        <v>7.16422080293479</v>
      </c>
      <c r="G37" s="57">
        <v>1.7131009217592099</v>
      </c>
      <c r="H37" s="57">
        <v>4.3040218283093701</v>
      </c>
      <c r="I37" s="57">
        <f t="shared" si="2"/>
        <v>0.74965085246882734</v>
      </c>
      <c r="J37" s="57">
        <f t="shared" si="3"/>
        <v>0.54963509341939409</v>
      </c>
      <c r="K37" s="57">
        <v>75</v>
      </c>
      <c r="L37" s="57">
        <v>37</v>
      </c>
      <c r="M37" s="57">
        <f t="shared" si="4"/>
        <v>0.98666666666666669</v>
      </c>
      <c r="N37" s="57">
        <v>1.94986298135321</v>
      </c>
      <c r="O37" s="62">
        <v>2.07578163111243</v>
      </c>
      <c r="P37" s="57">
        <v>2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>
      <c r="A38" s="56" t="s">
        <v>41</v>
      </c>
      <c r="B38" s="57">
        <v>363</v>
      </c>
      <c r="C38" s="57">
        <v>5.5743463698125497</v>
      </c>
      <c r="D38" s="57">
        <v>446</v>
      </c>
      <c r="E38" s="57">
        <f t="shared" si="1"/>
        <v>1.2286501377410468</v>
      </c>
      <c r="F38" s="57">
        <v>5.7439683881473602</v>
      </c>
      <c r="G38" s="57">
        <v>1.6099494697790699</v>
      </c>
      <c r="H38" s="57">
        <v>3.1767319566902499</v>
      </c>
      <c r="I38" s="57">
        <f t="shared" si="2"/>
        <v>1.0304290417354376</v>
      </c>
      <c r="J38" s="57">
        <f t="shared" si="3"/>
        <v>0.43011579368415265</v>
      </c>
      <c r="K38" s="57">
        <v>206</v>
      </c>
      <c r="L38" s="57">
        <v>102</v>
      </c>
      <c r="M38" s="57">
        <f t="shared" si="4"/>
        <v>0.99029126213592233</v>
      </c>
      <c r="N38" s="57">
        <v>1.93767459898275</v>
      </c>
      <c r="O38" s="62">
        <v>1.863415542654693</v>
      </c>
      <c r="P38" s="57">
        <v>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>
      <c r="A39" s="56" t="s">
        <v>42</v>
      </c>
      <c r="B39" s="57">
        <v>2279</v>
      </c>
      <c r="C39" s="57">
        <v>10.6400859034158</v>
      </c>
      <c r="D39" s="57">
        <v>5569</v>
      </c>
      <c r="E39" s="57">
        <f t="shared" si="1"/>
        <v>2.4436156208863538</v>
      </c>
      <c r="F39" s="57">
        <v>6.0461285435777397</v>
      </c>
      <c r="G39" s="57">
        <v>2.5181939185284299</v>
      </c>
      <c r="H39" s="57">
        <v>4.7644427239965301</v>
      </c>
      <c r="I39" s="57">
        <f t="shared" si="2"/>
        <v>0.56824057610632106</v>
      </c>
      <c r="J39" s="57">
        <f t="shared" si="3"/>
        <v>0.55221764492831815</v>
      </c>
      <c r="K39" s="57">
        <v>1911</v>
      </c>
      <c r="L39" s="57">
        <v>954</v>
      </c>
      <c r="M39" s="57">
        <f t="shared" si="4"/>
        <v>0.99843014128728413</v>
      </c>
      <c r="N39" s="57">
        <v>0.97829606719193396</v>
      </c>
      <c r="O39" s="62">
        <v>2.6813575811322701</v>
      </c>
      <c r="P39" s="57">
        <v>22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>
      <c r="A40" s="56" t="s">
        <v>43</v>
      </c>
      <c r="B40" s="57">
        <v>11778</v>
      </c>
      <c r="C40" s="57">
        <v>7.28136995478072</v>
      </c>
      <c r="D40" s="57">
        <v>21762</v>
      </c>
      <c r="E40" s="57">
        <f t="shared" si="1"/>
        <v>1.8476821192052981</v>
      </c>
      <c r="F40" s="57">
        <v>6.2093278965700103</v>
      </c>
      <c r="G40" s="57">
        <v>1.9521751422526199</v>
      </c>
      <c r="H40" s="57">
        <v>3.4621053539779498</v>
      </c>
      <c r="I40" s="57">
        <f t="shared" si="2"/>
        <v>0.85276918150452707</v>
      </c>
      <c r="J40" s="57">
        <f t="shared" si="3"/>
        <v>0.52452555281786784</v>
      </c>
      <c r="K40" s="57">
        <v>10374</v>
      </c>
      <c r="L40" s="57">
        <v>5167</v>
      </c>
      <c r="M40" s="57">
        <f t="shared" si="4"/>
        <v>0.9961442066705225</v>
      </c>
      <c r="N40" s="57">
        <v>1.3742729515762799</v>
      </c>
      <c r="O40" s="62">
        <v>2.7053018122267001</v>
      </c>
      <c r="P40" s="57">
        <v>236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>
      <c r="A41" s="56" t="s">
        <v>44</v>
      </c>
      <c r="B41" s="57">
        <v>38</v>
      </c>
      <c r="C41" s="57">
        <v>11.1692569607798</v>
      </c>
      <c r="D41" s="57">
        <v>54</v>
      </c>
      <c r="E41" s="57">
        <f t="shared" si="1"/>
        <v>1.4210526315789473</v>
      </c>
      <c r="F41" s="57">
        <v>9.0657354182419105</v>
      </c>
      <c r="G41" s="57">
        <v>1.4817715362487001</v>
      </c>
      <c r="H41" s="57">
        <v>4.8320919762482104</v>
      </c>
      <c r="I41" s="57">
        <f t="shared" si="2"/>
        <v>0.8116686230852882</v>
      </c>
      <c r="J41" s="57">
        <f t="shared" si="3"/>
        <v>0.56737569981460523</v>
      </c>
      <c r="K41" s="57">
        <v>26</v>
      </c>
      <c r="L41" s="57">
        <v>12</v>
      </c>
      <c r="M41" s="57">
        <f t="shared" si="4"/>
        <v>0.92307692307692313</v>
      </c>
      <c r="N41" s="57">
        <v>1.28942848510666</v>
      </c>
      <c r="O41" s="62">
        <v>1</v>
      </c>
      <c r="P41" s="57">
        <v>0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>
      <c r="A42" s="56" t="s">
        <v>45</v>
      </c>
      <c r="B42" s="57">
        <v>25</v>
      </c>
      <c r="C42" s="57">
        <v>3.86273058896546</v>
      </c>
      <c r="D42" s="57">
        <v>22</v>
      </c>
      <c r="E42" s="57">
        <f t="shared" si="1"/>
        <v>0.88</v>
      </c>
      <c r="F42" s="57">
        <v>5.6819630876637701</v>
      </c>
      <c r="G42" s="57">
        <v>1.31135782845897</v>
      </c>
      <c r="H42" s="57">
        <v>2.3272356966262899</v>
      </c>
      <c r="I42" s="57">
        <f t="shared" si="2"/>
        <v>1.4709705884990412</v>
      </c>
      <c r="J42" s="57">
        <f t="shared" si="3"/>
        <v>0.39751539926847851</v>
      </c>
      <c r="K42" s="57">
        <v>20</v>
      </c>
      <c r="L42" s="57">
        <v>7</v>
      </c>
      <c r="M42" s="57">
        <f t="shared" si="4"/>
        <v>0.7</v>
      </c>
      <c r="N42" s="57">
        <v>1.2081790273476201</v>
      </c>
      <c r="O42" s="62">
        <v>1</v>
      </c>
      <c r="P42" s="57">
        <v>0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>
      <c r="A43" s="56" t="s">
        <v>46</v>
      </c>
      <c r="B43" s="57">
        <v>6132</v>
      </c>
      <c r="C43" s="57">
        <v>4.3773844140009599</v>
      </c>
      <c r="D43" s="57">
        <v>7208</v>
      </c>
      <c r="E43" s="57">
        <f t="shared" si="1"/>
        <v>1.1754729288975865</v>
      </c>
      <c r="F43" s="57">
        <v>4.9354178840139502</v>
      </c>
      <c r="G43" s="57">
        <v>1.65956405847884</v>
      </c>
      <c r="H43" s="57">
        <v>3.1656749967403699</v>
      </c>
      <c r="I43" s="57">
        <f t="shared" si="2"/>
        <v>1.1274810291342321</v>
      </c>
      <c r="J43" s="57">
        <f t="shared" si="3"/>
        <v>0.27681128789716669</v>
      </c>
      <c r="K43" s="57">
        <v>5095</v>
      </c>
      <c r="L43" s="57">
        <v>2518</v>
      </c>
      <c r="M43" s="57">
        <f t="shared" si="4"/>
        <v>0.98842001962708537</v>
      </c>
      <c r="N43" s="57">
        <v>1.40986404380619</v>
      </c>
      <c r="O43" s="62">
        <v>1.769192751129395</v>
      </c>
      <c r="P43" s="57">
        <v>19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>
      <c r="A44" s="56" t="s">
        <v>47</v>
      </c>
      <c r="B44" s="57">
        <v>13741</v>
      </c>
      <c r="C44" s="57">
        <v>4.53415348252196</v>
      </c>
      <c r="D44" s="57">
        <v>16782</v>
      </c>
      <c r="E44" s="57">
        <f t="shared" si="1"/>
        <v>1.2213084928316715</v>
      </c>
      <c r="F44" s="57">
        <v>5.8157636673421704</v>
      </c>
      <c r="G44" s="57">
        <v>1.99348438541461</v>
      </c>
      <c r="H44" s="57">
        <v>2.8619095364723002</v>
      </c>
      <c r="I44" s="57">
        <f t="shared" si="2"/>
        <v>1.2826569920406312</v>
      </c>
      <c r="J44" s="57">
        <f t="shared" si="3"/>
        <v>0.36881061757078726</v>
      </c>
      <c r="K44" s="57">
        <v>10394</v>
      </c>
      <c r="L44" s="57">
        <v>5174</v>
      </c>
      <c r="M44" s="57">
        <f t="shared" si="4"/>
        <v>0.99557436982874736</v>
      </c>
      <c r="N44" s="57">
        <v>1.4185085507677</v>
      </c>
      <c r="O44" s="62">
        <v>1.959155888855123</v>
      </c>
      <c r="P44" s="57">
        <v>20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>
      <c r="A45" s="56" t="s">
        <v>48</v>
      </c>
      <c r="B45" s="57">
        <v>471</v>
      </c>
      <c r="C45" s="57">
        <v>6.3717906106883397</v>
      </c>
      <c r="D45" s="57">
        <v>764</v>
      </c>
      <c r="E45" s="57">
        <f t="shared" si="1"/>
        <v>1.6220806794055203</v>
      </c>
      <c r="F45" s="57">
        <v>5.5844546357160301</v>
      </c>
      <c r="G45" s="57">
        <v>2.0391035355958298</v>
      </c>
      <c r="H45" s="57">
        <v>3.8433011581350298</v>
      </c>
      <c r="I45" s="57">
        <f t="shared" si="2"/>
        <v>0.87643411042861397</v>
      </c>
      <c r="J45" s="57">
        <f t="shared" si="3"/>
        <v>0.39682557181209055</v>
      </c>
      <c r="K45" s="57">
        <v>465</v>
      </c>
      <c r="L45" s="57">
        <v>232</v>
      </c>
      <c r="M45" s="57">
        <f t="shared" si="4"/>
        <v>0.99784946236559136</v>
      </c>
      <c r="N45" s="57">
        <v>2.1647848273087398</v>
      </c>
      <c r="O45" s="62">
        <v>1.954761370960624</v>
      </c>
      <c r="P45" s="57">
        <v>1</v>
      </c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</row>
    <row r="46" spans="1:30">
      <c r="A46" s="56" t="s">
        <v>49</v>
      </c>
      <c r="B46" s="57">
        <v>108</v>
      </c>
      <c r="C46" s="57">
        <v>7.1915309126465203</v>
      </c>
      <c r="D46" s="57">
        <v>191</v>
      </c>
      <c r="E46" s="57">
        <f t="shared" si="1"/>
        <v>1.7685185185185186</v>
      </c>
      <c r="F46" s="57">
        <v>7.4569911510440301</v>
      </c>
      <c r="G46" s="57">
        <v>2.0574312756896198</v>
      </c>
      <c r="H46" s="57">
        <v>3.6096618082879202</v>
      </c>
      <c r="I46" s="57">
        <f t="shared" si="2"/>
        <v>1.0369128967979113</v>
      </c>
      <c r="J46" s="57">
        <f t="shared" si="3"/>
        <v>0.49806767819905734</v>
      </c>
      <c r="K46" s="57">
        <v>84</v>
      </c>
      <c r="L46" s="57">
        <v>42</v>
      </c>
      <c r="M46" s="57">
        <f t="shared" si="4"/>
        <v>1</v>
      </c>
      <c r="N46" s="57">
        <v>1.0652183837003599</v>
      </c>
      <c r="O46" s="62">
        <v>2.9776782396632799</v>
      </c>
      <c r="P46" s="57">
        <v>5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>
      <c r="A47" s="56" t="s">
        <v>50</v>
      </c>
      <c r="B47" s="57">
        <v>2112</v>
      </c>
      <c r="C47" s="57">
        <v>6.92991948223424</v>
      </c>
      <c r="D47" s="57">
        <v>3664</v>
      </c>
      <c r="E47" s="57">
        <f t="shared" si="1"/>
        <v>1.7348484848484849</v>
      </c>
      <c r="F47" s="57">
        <v>4.5664653685066403</v>
      </c>
      <c r="G47" s="57">
        <v>1.9552858033407099</v>
      </c>
      <c r="H47" s="57">
        <v>4.6120338383683697</v>
      </c>
      <c r="I47" s="57">
        <f t="shared" si="2"/>
        <v>0.65894926776759455</v>
      </c>
      <c r="J47" s="57">
        <f t="shared" si="3"/>
        <v>0.33447511905557853</v>
      </c>
      <c r="K47" s="57">
        <v>1147</v>
      </c>
      <c r="L47" s="57">
        <v>486</v>
      </c>
      <c r="M47" s="57">
        <f t="shared" si="4"/>
        <v>0.84742807323452485</v>
      </c>
      <c r="N47" s="57">
        <v>1.5254198248769499</v>
      </c>
      <c r="O47" s="62">
        <v>3.1172860647028302</v>
      </c>
      <c r="P47" s="57">
        <v>17</v>
      </c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</row>
    <row r="48" spans="1:30">
      <c r="A48" s="56" t="s">
        <v>51</v>
      </c>
      <c r="B48" s="57">
        <v>343</v>
      </c>
      <c r="C48" s="57">
        <v>6.7236482602688001</v>
      </c>
      <c r="D48" s="57">
        <v>436</v>
      </c>
      <c r="E48" s="57">
        <f t="shared" si="1"/>
        <v>1.2711370262390671</v>
      </c>
      <c r="F48" s="57">
        <v>6.9083809707755703</v>
      </c>
      <c r="G48" s="57">
        <v>1.9593273588414599</v>
      </c>
      <c r="H48" s="57">
        <v>3.6166930660098902</v>
      </c>
      <c r="I48" s="57">
        <f t="shared" si="2"/>
        <v>1.0274750705801177</v>
      </c>
      <c r="J48" s="57">
        <f t="shared" si="3"/>
        <v>0.46209365421722687</v>
      </c>
      <c r="K48" s="57">
        <v>200</v>
      </c>
      <c r="L48" s="57">
        <v>98</v>
      </c>
      <c r="M48" s="57">
        <f t="shared" si="4"/>
        <v>0.98</v>
      </c>
      <c r="N48" s="57">
        <v>1.5672021075218201</v>
      </c>
      <c r="O48" s="62">
        <v>2.3770715178533299</v>
      </c>
      <c r="P48" s="57">
        <v>2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>
      <c r="A49" s="56" t="s">
        <v>52</v>
      </c>
      <c r="B49" s="57">
        <v>231</v>
      </c>
      <c r="C49" s="57">
        <v>9.6259524575853206</v>
      </c>
      <c r="D49" s="57">
        <v>403</v>
      </c>
      <c r="E49" s="57">
        <f t="shared" si="1"/>
        <v>1.7445887445887447</v>
      </c>
      <c r="F49" s="57">
        <v>7.1192856835060798</v>
      </c>
      <c r="G49" s="57">
        <v>1.6946755775910001</v>
      </c>
      <c r="H49" s="57">
        <v>4.4023401524303898</v>
      </c>
      <c r="I49" s="57">
        <f t="shared" si="2"/>
        <v>0.73959285742119274</v>
      </c>
      <c r="J49" s="57">
        <f t="shared" si="3"/>
        <v>0.54265926703582312</v>
      </c>
      <c r="K49" s="57">
        <v>83</v>
      </c>
      <c r="L49" s="57">
        <v>37</v>
      </c>
      <c r="M49" s="57">
        <f t="shared" si="4"/>
        <v>0.89156626506024095</v>
      </c>
      <c r="N49" s="57">
        <v>1.7425932655498999</v>
      </c>
      <c r="O49" s="62">
        <v>1.906368585993873</v>
      </c>
      <c r="P49" s="57">
        <v>2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>
      <c r="A50" s="56" t="s">
        <v>53</v>
      </c>
      <c r="B50" s="57">
        <v>366</v>
      </c>
      <c r="C50" s="57">
        <v>5.6069775512041202</v>
      </c>
      <c r="D50" s="57">
        <v>453</v>
      </c>
      <c r="E50" s="57">
        <f t="shared" si="1"/>
        <v>1.2377049180327868</v>
      </c>
      <c r="F50" s="57">
        <v>5.6812608232565998</v>
      </c>
      <c r="G50" s="57">
        <v>1.61624385242111</v>
      </c>
      <c r="H50" s="57">
        <v>3.2323633974150101</v>
      </c>
      <c r="I50" s="57">
        <f t="shared" si="2"/>
        <v>1.0132483626649311</v>
      </c>
      <c r="J50" s="57">
        <f t="shared" si="3"/>
        <v>0.42351055129142662</v>
      </c>
      <c r="K50" s="57">
        <v>211</v>
      </c>
      <c r="L50" s="57">
        <v>105</v>
      </c>
      <c r="M50" s="57">
        <f t="shared" si="4"/>
        <v>0.99526066350710896</v>
      </c>
      <c r="N50" s="57">
        <v>1.95558855016487</v>
      </c>
      <c r="O50" s="62">
        <v>1.874432203909481</v>
      </c>
      <c r="P50" s="57">
        <v>3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>
      <c r="A51" s="56"/>
      <c r="B51" s="57">
        <f>GEOMEAN(B23:B50)</f>
        <v>818.99394641382935</v>
      </c>
      <c r="C51" s="57">
        <f t="shared" ref="C51:P51" si="6">GEOMEAN(C23:C50)</f>
        <v>6.970724009724834</v>
      </c>
      <c r="D51" s="57">
        <f t="shared" si="6"/>
        <v>1190.9143986996025</v>
      </c>
      <c r="E51" s="57">
        <f t="shared" si="6"/>
        <v>1.4541186829454849</v>
      </c>
      <c r="F51" s="57">
        <f t="shared" si="6"/>
        <v>6.4563388300453264</v>
      </c>
      <c r="G51" s="57">
        <f t="shared" si="6"/>
        <v>1.8056711210584786</v>
      </c>
      <c r="H51" s="57">
        <f t="shared" si="6"/>
        <v>3.5840864398567924</v>
      </c>
      <c r="I51" s="57">
        <f t="shared" si="6"/>
        <v>0.92620778286991567</v>
      </c>
      <c r="J51" s="57">
        <f t="shared" si="6"/>
        <v>0.44170075225568894</v>
      </c>
      <c r="K51" s="57">
        <f t="shared" si="6"/>
        <v>555.58211499151696</v>
      </c>
      <c r="L51" s="57">
        <f t="shared" si="6"/>
        <v>268.27439821004418</v>
      </c>
      <c r="M51" s="57">
        <f t="shared" si="6"/>
        <v>0.96574166435915731</v>
      </c>
      <c r="N51" s="57">
        <f t="shared" si="6"/>
        <v>1.4317523726121228</v>
      </c>
      <c r="O51" s="57">
        <f>GEOMEAN(O23:O50)-1</f>
        <v>1.0177022901585779</v>
      </c>
      <c r="P51" s="57" t="e">
        <f t="shared" si="6"/>
        <v>#NUM!</v>
      </c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</row>
    <row r="52" spans="1:30">
      <c r="A52" s="58" t="s">
        <v>330</v>
      </c>
      <c r="B52" s="10">
        <v>2668</v>
      </c>
      <c r="C52" s="10">
        <v>5.3414367483837601</v>
      </c>
      <c r="D52" s="10">
        <v>4062</v>
      </c>
      <c r="E52" s="57">
        <f t="shared" si="1"/>
        <v>1.5224887556221889</v>
      </c>
      <c r="F52" s="10">
        <v>5.3501597674278596</v>
      </c>
      <c r="G52" s="10">
        <v>1.95100719586627</v>
      </c>
      <c r="H52" s="10">
        <v>3.1069580306871201</v>
      </c>
      <c r="I52" s="57">
        <f t="shared" si="2"/>
        <v>1.0016330847775627</v>
      </c>
      <c r="J52" s="57">
        <f t="shared" si="3"/>
        <v>0.41832915429968542</v>
      </c>
      <c r="K52" s="53">
        <v>1219</v>
      </c>
      <c r="L52" s="53">
        <v>601</v>
      </c>
      <c r="M52" s="57">
        <f t="shared" si="4"/>
        <v>0.98605414273995073</v>
      </c>
      <c r="N52" s="53">
        <v>1.4756804489569899</v>
      </c>
      <c r="O52" s="53">
        <v>1.8862677983790701</v>
      </c>
      <c r="P52" s="53">
        <v>13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>
      <c r="A53" s="58"/>
      <c r="B53" s="59"/>
      <c r="C53" s="59"/>
      <c r="D53" s="59"/>
      <c r="E53" s="57"/>
      <c r="F53" s="59"/>
      <c r="G53" s="59"/>
      <c r="H53" s="59"/>
      <c r="I53" s="57"/>
      <c r="J53" s="57"/>
      <c r="K53" s="59"/>
      <c r="L53" s="59"/>
      <c r="M53" s="57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</row>
    <row r="54" spans="1:30">
      <c r="A54" s="10"/>
      <c r="B54" s="10"/>
      <c r="C54" s="59"/>
      <c r="D54" s="59"/>
      <c r="E54" s="57"/>
      <c r="F54" s="59"/>
      <c r="G54" s="59"/>
      <c r="H54" s="59"/>
      <c r="I54" s="57"/>
      <c r="J54" s="59"/>
      <c r="K54" s="59"/>
      <c r="L54" s="59"/>
      <c r="M54" s="59"/>
      <c r="N54" s="59"/>
      <c r="O54" s="59"/>
      <c r="P54" s="59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>
      <c r="A55" s="10"/>
      <c r="B55" s="10"/>
      <c r="C55" s="10"/>
      <c r="D55" s="10"/>
      <c r="E55" s="59"/>
      <c r="F55" s="10"/>
      <c r="G55" s="10"/>
      <c r="H55" s="10"/>
      <c r="I55" s="59"/>
      <c r="J55" s="59"/>
      <c r="K55" s="10"/>
      <c r="L55" s="10"/>
      <c r="M55" s="59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>
      <c r="A56" s="10"/>
      <c r="B56" s="10"/>
      <c r="C56" s="10"/>
      <c r="D56" s="10"/>
      <c r="E56" s="59"/>
      <c r="F56" s="10"/>
      <c r="G56" s="10"/>
      <c r="H56" s="10"/>
      <c r="I56" s="59"/>
      <c r="J56" s="59"/>
      <c r="K56" s="10"/>
      <c r="L56" s="10"/>
      <c r="M56" s="59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>
      <c r="A57" s="10"/>
      <c r="B57" s="10"/>
      <c r="C57" s="10"/>
      <c r="D57" s="10"/>
      <c r="E57" s="59"/>
      <c r="F57" s="10"/>
      <c r="G57" s="10"/>
      <c r="H57" s="10"/>
      <c r="I57" s="59"/>
      <c r="J57" s="59"/>
      <c r="K57" s="10"/>
      <c r="L57" s="10"/>
      <c r="M57" s="59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>
      <c r="A58" s="10"/>
      <c r="B58" s="10"/>
      <c r="C58" s="10"/>
      <c r="D58" s="10"/>
      <c r="E58" s="59"/>
      <c r="F58" s="10"/>
      <c r="G58" s="10"/>
      <c r="H58" s="10"/>
      <c r="I58" s="59"/>
      <c r="J58" s="59"/>
      <c r="K58" s="10"/>
      <c r="L58" s="10"/>
      <c r="M58" s="59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>
      <c r="A59" s="10"/>
      <c r="B59" s="10"/>
      <c r="C59" s="10"/>
      <c r="D59" s="10"/>
      <c r="E59" s="59"/>
      <c r="F59" s="10"/>
      <c r="G59" s="10"/>
      <c r="H59" s="10"/>
      <c r="I59" s="59"/>
      <c r="J59" s="59"/>
      <c r="K59" s="10"/>
      <c r="L59" s="10"/>
      <c r="M59" s="59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>
      <c r="A60" s="10"/>
      <c r="B60" s="10"/>
      <c r="C60" s="10"/>
      <c r="D60" s="10"/>
      <c r="E60" s="59"/>
      <c r="F60" s="10"/>
      <c r="G60" s="10"/>
      <c r="H60" s="10"/>
      <c r="I60" s="59"/>
      <c r="J60" s="59"/>
      <c r="K60" s="10"/>
      <c r="L60" s="10"/>
      <c r="M60" s="59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>
      <c r="A61" s="10"/>
      <c r="B61" s="10"/>
      <c r="C61" s="10"/>
      <c r="D61" s="10"/>
      <c r="E61" s="59"/>
      <c r="F61" s="10"/>
      <c r="G61" s="10"/>
      <c r="H61" s="10"/>
      <c r="I61" s="59"/>
      <c r="J61" s="59"/>
      <c r="K61" s="10"/>
      <c r="L61" s="10"/>
      <c r="M61" s="59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>
      <c r="A62" s="10"/>
      <c r="B62" s="10"/>
      <c r="C62" s="10"/>
      <c r="D62" s="10"/>
      <c r="E62" s="59"/>
      <c r="F62" s="10"/>
      <c r="G62" s="10"/>
      <c r="H62" s="10"/>
      <c r="I62" s="59"/>
      <c r="J62" s="59"/>
      <c r="K62" s="10"/>
      <c r="L62" s="10"/>
      <c r="M62" s="59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>
      <c r="A63" s="10"/>
      <c r="B63" s="10"/>
      <c r="C63" s="10"/>
      <c r="D63" s="10"/>
      <c r="E63" s="59"/>
      <c r="F63" s="10"/>
      <c r="G63" s="10"/>
      <c r="H63" s="10"/>
      <c r="I63" s="59"/>
      <c r="J63" s="59"/>
      <c r="K63" s="10"/>
      <c r="L63" s="10"/>
      <c r="M63" s="59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>
      <c r="A64" s="10"/>
      <c r="B64" s="10"/>
      <c r="C64" s="10"/>
      <c r="D64" s="10"/>
      <c r="E64" s="59"/>
      <c r="F64" s="10"/>
      <c r="G64" s="10"/>
      <c r="H64" s="10"/>
      <c r="I64" s="59"/>
      <c r="J64" s="59"/>
      <c r="K64" s="10"/>
      <c r="L64" s="10"/>
      <c r="M64" s="59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>
      <c r="A65" s="10"/>
      <c r="B65" s="10"/>
      <c r="C65" s="10"/>
      <c r="D65" s="10"/>
      <c r="E65" s="59"/>
      <c r="F65" s="10"/>
      <c r="G65" s="10"/>
      <c r="H65" s="10"/>
      <c r="I65" s="59"/>
      <c r="J65" s="59"/>
      <c r="K65" s="10"/>
      <c r="L65" s="10"/>
      <c r="M65" s="5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>
      <c r="A66" s="10"/>
      <c r="B66" s="10"/>
      <c r="C66" s="10"/>
      <c r="D66" s="10"/>
      <c r="E66" s="59"/>
      <c r="F66" s="10"/>
      <c r="G66" s="10"/>
      <c r="H66" s="10"/>
      <c r="I66" s="59"/>
      <c r="J66" s="59"/>
      <c r="K66" s="10"/>
      <c r="L66" s="10"/>
      <c r="M66" s="5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>
      <c r="A67" s="10"/>
      <c r="B67" s="10"/>
      <c r="C67" s="10"/>
      <c r="D67" s="10"/>
      <c r="E67" s="59"/>
      <c r="F67" s="10"/>
      <c r="G67" s="10"/>
      <c r="H67" s="10"/>
      <c r="I67" s="59"/>
      <c r="J67" s="59"/>
      <c r="K67" s="10"/>
      <c r="L67" s="10"/>
      <c r="M67" s="59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>
      <c r="A68" s="10"/>
      <c r="B68" s="10"/>
      <c r="C68" s="10"/>
      <c r="D68" s="10"/>
      <c r="E68" s="59"/>
      <c r="F68" s="10"/>
      <c r="G68" s="10"/>
      <c r="H68" s="10"/>
      <c r="I68" s="59"/>
      <c r="J68" s="59"/>
      <c r="K68" s="10"/>
      <c r="L68" s="10"/>
      <c r="M68" s="59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>
      <c r="A69" s="10"/>
      <c r="B69" s="10"/>
      <c r="C69" s="10"/>
      <c r="D69" s="10"/>
      <c r="E69" s="59"/>
      <c r="F69" s="10"/>
      <c r="G69" s="10"/>
      <c r="H69" s="10"/>
      <c r="I69" s="59"/>
      <c r="J69" s="59"/>
      <c r="K69" s="10"/>
      <c r="L69" s="10"/>
      <c r="M69" s="59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>
      <c r="A70" s="10"/>
      <c r="B70" s="10"/>
      <c r="C70" s="10"/>
      <c r="D70" s="10"/>
      <c r="E70" s="59"/>
      <c r="F70" s="10"/>
      <c r="G70" s="10"/>
      <c r="H70" s="10"/>
      <c r="I70" s="59"/>
      <c r="J70" s="59"/>
      <c r="K70" s="10"/>
      <c r="L70" s="10"/>
      <c r="M70" s="59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>
      <c r="A71" s="10"/>
      <c r="B71" s="10"/>
      <c r="C71" s="10"/>
      <c r="D71" s="10"/>
      <c r="E71" s="59"/>
      <c r="F71" s="10"/>
      <c r="G71" s="10"/>
      <c r="H71" s="10"/>
      <c r="I71" s="59"/>
      <c r="J71" s="59"/>
      <c r="K71" s="10"/>
      <c r="L71" s="10"/>
      <c r="M71" s="59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>
      <c r="A72" s="10"/>
      <c r="B72" s="10"/>
      <c r="C72" s="10"/>
      <c r="D72" s="10"/>
      <c r="E72" s="59"/>
      <c r="F72" s="10"/>
      <c r="G72" s="10"/>
      <c r="H72" s="10"/>
      <c r="I72" s="59"/>
      <c r="J72" s="59"/>
      <c r="K72" s="10"/>
      <c r="L72" s="10"/>
      <c r="M72" s="5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>
      <c r="A73" s="10"/>
      <c r="B73" s="10"/>
      <c r="C73" s="10"/>
      <c r="D73" s="10"/>
      <c r="E73" s="59"/>
      <c r="F73" s="10"/>
      <c r="G73" s="10"/>
      <c r="H73" s="10"/>
      <c r="I73" s="59"/>
      <c r="J73" s="59"/>
      <c r="K73" s="10"/>
      <c r="L73" s="10"/>
      <c r="M73" s="59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>
      <c r="A74" s="10"/>
      <c r="B74" s="10"/>
      <c r="C74" s="10"/>
      <c r="D74" s="10"/>
      <c r="E74" s="59"/>
      <c r="F74" s="10"/>
      <c r="G74" s="10"/>
      <c r="H74" s="10"/>
      <c r="I74" s="59"/>
      <c r="J74" s="59"/>
      <c r="K74" s="10"/>
      <c r="L74" s="10"/>
      <c r="M74" s="5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>
      <c r="A75" s="10"/>
      <c r="B75" s="10"/>
      <c r="C75" s="10"/>
      <c r="D75" s="10"/>
      <c r="E75" s="59"/>
      <c r="F75" s="10"/>
      <c r="G75" s="10"/>
      <c r="H75" s="10"/>
      <c r="I75" s="59"/>
      <c r="J75" s="59"/>
      <c r="K75" s="10"/>
      <c r="L75" s="10"/>
      <c r="M75" s="59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>
      <c r="A76" s="10"/>
      <c r="B76" s="10"/>
      <c r="C76" s="10"/>
      <c r="D76" s="10"/>
      <c r="E76" s="59"/>
      <c r="F76" s="10"/>
      <c r="G76" s="10"/>
      <c r="H76" s="10"/>
      <c r="I76" s="59"/>
      <c r="J76" s="59"/>
      <c r="K76" s="10"/>
      <c r="L76" s="10"/>
      <c r="M76" s="59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>
      <c r="A77" s="10"/>
      <c r="B77" s="10"/>
      <c r="C77" s="10"/>
      <c r="D77" s="10"/>
      <c r="E77" s="59"/>
      <c r="F77" s="10"/>
      <c r="G77" s="10"/>
      <c r="H77" s="10"/>
      <c r="I77" s="59"/>
      <c r="J77" s="59"/>
      <c r="K77" s="10"/>
      <c r="L77" s="10"/>
      <c r="M77" s="59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>
      <c r="A78" s="10"/>
      <c r="B78" s="10"/>
      <c r="C78" s="10"/>
      <c r="D78" s="10"/>
      <c r="E78" s="59"/>
      <c r="F78" s="10"/>
      <c r="G78" s="10"/>
      <c r="H78" s="10"/>
      <c r="I78" s="59"/>
      <c r="J78" s="59"/>
      <c r="K78" s="10"/>
      <c r="L78" s="10"/>
      <c r="M78" s="59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>
      <c r="A79" s="10"/>
      <c r="B79" s="10"/>
      <c r="C79" s="10"/>
      <c r="D79" s="10"/>
      <c r="E79" s="59"/>
      <c r="F79" s="10"/>
      <c r="G79" s="10"/>
      <c r="H79" s="10"/>
      <c r="I79" s="59"/>
      <c r="J79" s="59"/>
      <c r="K79" s="10"/>
      <c r="L79" s="10"/>
      <c r="M79" s="59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>
      <c r="A80" s="10"/>
      <c r="B80" s="10"/>
      <c r="C80" s="10"/>
      <c r="D80" s="10"/>
      <c r="E80" s="59"/>
      <c r="F80" s="10"/>
      <c r="G80" s="10"/>
      <c r="H80" s="10"/>
      <c r="I80" s="59"/>
      <c r="J80" s="59"/>
      <c r="K80" s="10"/>
      <c r="L80" s="10"/>
      <c r="M80" s="59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>
      <c r="A81" s="10"/>
      <c r="B81" s="10"/>
      <c r="C81" s="10"/>
      <c r="D81" s="10"/>
      <c r="E81" s="59"/>
      <c r="F81" s="10"/>
      <c r="G81" s="10"/>
      <c r="H81" s="10"/>
      <c r="I81" s="59"/>
      <c r="J81" s="59"/>
      <c r="K81" s="10"/>
      <c r="L81" s="10"/>
      <c r="M81" s="59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>
      <c r="A82" s="10"/>
      <c r="B82" s="10"/>
      <c r="C82" s="10"/>
      <c r="D82" s="10"/>
      <c r="E82" s="59"/>
      <c r="F82" s="10"/>
      <c r="G82" s="10"/>
      <c r="H82" s="10"/>
      <c r="I82" s="59"/>
      <c r="J82" s="59"/>
      <c r="K82" s="10"/>
      <c r="L82" s="10"/>
      <c r="M82" s="59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>
      <c r="A83" s="10"/>
      <c r="B83" s="10"/>
      <c r="C83" s="10"/>
      <c r="D83" s="10"/>
      <c r="E83" s="59"/>
      <c r="F83" s="10"/>
      <c r="G83" s="10"/>
      <c r="H83" s="10"/>
      <c r="I83" s="59"/>
      <c r="J83" s="59"/>
      <c r="K83" s="10"/>
      <c r="L83" s="10"/>
      <c r="M83" s="59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>
      <c r="A84" s="10"/>
      <c r="B84" s="10"/>
      <c r="C84" s="10"/>
      <c r="D84" s="10"/>
      <c r="E84" s="59"/>
      <c r="F84" s="10"/>
      <c r="G84" s="10"/>
      <c r="H84" s="10"/>
      <c r="I84" s="59"/>
      <c r="J84" s="59"/>
      <c r="K84" s="10"/>
      <c r="L84" s="10"/>
      <c r="M84" s="59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>
      <c r="A85" s="10"/>
      <c r="B85" s="10"/>
      <c r="C85" s="10"/>
      <c r="D85" s="10"/>
      <c r="E85" s="59"/>
      <c r="F85" s="10"/>
      <c r="G85" s="10"/>
      <c r="H85" s="10"/>
      <c r="I85" s="59"/>
      <c r="J85" s="59"/>
      <c r="K85" s="10"/>
      <c r="L85" s="10"/>
      <c r="M85" s="59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>
      <c r="A86" s="10"/>
      <c r="B86" s="10"/>
      <c r="C86" s="10"/>
      <c r="D86" s="10"/>
      <c r="E86" s="59"/>
      <c r="F86" s="10"/>
      <c r="G86" s="10"/>
      <c r="H86" s="10"/>
      <c r="I86" s="59"/>
      <c r="J86" s="59"/>
      <c r="K86" s="10"/>
      <c r="L86" s="10"/>
      <c r="M86" s="59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>
      <c r="A87" s="10"/>
      <c r="B87" s="10"/>
      <c r="C87" s="10"/>
      <c r="D87" s="10"/>
      <c r="E87" s="59"/>
      <c r="F87" s="10"/>
      <c r="G87" s="10"/>
      <c r="H87" s="10"/>
      <c r="I87" s="59"/>
      <c r="J87" s="59"/>
      <c r="K87" s="10"/>
      <c r="L87" s="10"/>
      <c r="M87" s="59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>
      <c r="A88" s="10"/>
      <c r="B88" s="10"/>
      <c r="C88" s="10"/>
      <c r="D88" s="10"/>
      <c r="E88" s="59"/>
      <c r="F88" s="10"/>
      <c r="G88" s="10"/>
      <c r="H88" s="10"/>
      <c r="I88" s="59"/>
      <c r="J88" s="59"/>
      <c r="K88" s="10"/>
      <c r="L88" s="10"/>
      <c r="M88" s="59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>
      <c r="A89" s="10"/>
      <c r="B89" s="10"/>
      <c r="C89" s="10"/>
      <c r="D89" s="10"/>
      <c r="E89" s="59"/>
      <c r="F89" s="10"/>
      <c r="G89" s="10"/>
      <c r="H89" s="10"/>
      <c r="I89" s="59"/>
      <c r="J89" s="59"/>
      <c r="K89" s="10"/>
      <c r="L89" s="10"/>
      <c r="M89" s="59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>
      <c r="A90" s="10"/>
      <c r="B90" s="10"/>
      <c r="C90" s="10"/>
      <c r="D90" s="10"/>
      <c r="E90" s="59"/>
      <c r="F90" s="10"/>
      <c r="G90" s="10"/>
      <c r="H90" s="10"/>
      <c r="I90" s="59"/>
      <c r="J90" s="59"/>
      <c r="K90" s="10"/>
      <c r="L90" s="10"/>
      <c r="M90" s="59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>
      <c r="A91" s="10"/>
      <c r="B91" s="10"/>
      <c r="C91" s="10"/>
      <c r="D91" s="10"/>
      <c r="E91" s="59"/>
      <c r="F91" s="10"/>
      <c r="G91" s="10"/>
      <c r="H91" s="10"/>
      <c r="I91" s="59"/>
      <c r="J91" s="59"/>
      <c r="K91" s="10"/>
      <c r="L91" s="10"/>
      <c r="M91" s="59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>
      <c r="A92" s="10"/>
      <c r="B92" s="10"/>
      <c r="C92" s="10"/>
      <c r="D92" s="10"/>
      <c r="E92" s="59"/>
      <c r="F92" s="10"/>
      <c r="G92" s="10"/>
      <c r="H92" s="10"/>
      <c r="I92" s="59"/>
      <c r="J92" s="59"/>
      <c r="K92" s="10"/>
      <c r="L92" s="10"/>
      <c r="M92" s="59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>
      <c r="A93" s="10"/>
      <c r="B93" s="10"/>
      <c r="C93" s="10"/>
      <c r="D93" s="10"/>
      <c r="E93" s="59"/>
      <c r="F93" s="10"/>
      <c r="G93" s="10"/>
      <c r="H93" s="10"/>
      <c r="I93" s="59"/>
      <c r="J93" s="59"/>
      <c r="K93" s="10"/>
      <c r="L93" s="10"/>
      <c r="M93" s="59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>
      <c r="A94" s="10"/>
      <c r="B94" s="10"/>
      <c r="C94" s="10"/>
      <c r="D94" s="10"/>
      <c r="E94" s="59"/>
      <c r="F94" s="10"/>
      <c r="G94" s="10"/>
      <c r="H94" s="10"/>
      <c r="I94" s="59"/>
      <c r="J94" s="59"/>
      <c r="K94" s="10"/>
      <c r="L94" s="10"/>
      <c r="M94" s="59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>
      <c r="A95" s="10"/>
      <c r="B95" s="10"/>
      <c r="C95" s="10"/>
      <c r="D95" s="10"/>
      <c r="E95" s="59"/>
      <c r="F95" s="10"/>
      <c r="G95" s="10"/>
      <c r="H95" s="10"/>
      <c r="I95" s="59"/>
      <c r="J95" s="59"/>
      <c r="K95" s="10"/>
      <c r="L95" s="10"/>
      <c r="M95" s="59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>
      <c r="A96" s="10"/>
      <c r="B96" s="10"/>
      <c r="C96" s="10"/>
      <c r="D96" s="10"/>
      <c r="E96" s="59"/>
      <c r="F96" s="10"/>
      <c r="G96" s="10"/>
      <c r="H96" s="10"/>
      <c r="I96" s="59"/>
      <c r="J96" s="59"/>
      <c r="K96" s="10"/>
      <c r="L96" s="10"/>
      <c r="M96" s="59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>
      <c r="A97" s="10"/>
      <c r="B97" s="10"/>
      <c r="C97" s="10"/>
      <c r="D97" s="10"/>
      <c r="E97" s="59"/>
      <c r="F97" s="10"/>
      <c r="G97" s="10"/>
      <c r="H97" s="10"/>
      <c r="I97" s="59"/>
      <c r="J97" s="59"/>
      <c r="K97" s="10"/>
      <c r="L97" s="10"/>
      <c r="M97" s="59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>
      <c r="A98" s="10"/>
      <c r="B98" s="10"/>
      <c r="C98" s="10"/>
      <c r="D98" s="10"/>
      <c r="E98" s="59"/>
      <c r="F98" s="10"/>
      <c r="G98" s="10"/>
      <c r="H98" s="10"/>
      <c r="I98" s="59"/>
      <c r="J98" s="59"/>
      <c r="K98" s="10"/>
      <c r="L98" s="10"/>
      <c r="M98" s="59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>
      <c r="A99" s="10"/>
      <c r="B99" s="10"/>
      <c r="C99" s="10"/>
      <c r="D99" s="10"/>
      <c r="E99" s="59"/>
      <c r="F99" s="10"/>
      <c r="G99" s="10"/>
      <c r="H99" s="10"/>
      <c r="I99" s="59"/>
      <c r="J99" s="59"/>
      <c r="K99" s="10"/>
      <c r="L99" s="10"/>
      <c r="M99" s="59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>
      <c r="A100" s="10"/>
      <c r="B100" s="10"/>
      <c r="C100" s="10"/>
      <c r="D100" s="10"/>
      <c r="E100" s="59"/>
      <c r="F100" s="10"/>
      <c r="G100" s="10"/>
      <c r="H100" s="10"/>
      <c r="I100" s="59"/>
      <c r="J100" s="59"/>
      <c r="K100" s="10"/>
      <c r="L100" s="10"/>
      <c r="M100" s="59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>
      <c r="A101" s="10"/>
      <c r="B101" s="10"/>
      <c r="C101" s="10"/>
      <c r="D101" s="10"/>
      <c r="E101" s="59"/>
      <c r="F101" s="10"/>
      <c r="G101" s="10"/>
      <c r="H101" s="10"/>
      <c r="I101" s="59"/>
      <c r="J101" s="59"/>
      <c r="K101" s="10"/>
      <c r="L101" s="10"/>
      <c r="M101" s="59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>
      <c r="A102" s="10"/>
      <c r="B102" s="10"/>
      <c r="C102" s="10"/>
      <c r="D102" s="10"/>
      <c r="E102" s="59"/>
      <c r="F102" s="10"/>
      <c r="G102" s="10"/>
      <c r="H102" s="10"/>
      <c r="I102" s="59"/>
      <c r="J102" s="59"/>
      <c r="K102" s="10"/>
      <c r="L102" s="10"/>
      <c r="M102" s="59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>
      <c r="A103" s="10"/>
      <c r="B103" s="10"/>
      <c r="C103" s="10"/>
      <c r="D103" s="10"/>
      <c r="E103" s="59"/>
      <c r="F103" s="10"/>
      <c r="G103" s="10"/>
      <c r="H103" s="10"/>
      <c r="I103" s="59"/>
      <c r="J103" s="59"/>
      <c r="K103" s="10"/>
      <c r="L103" s="10"/>
      <c r="M103" s="59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>
      <c r="A104" s="10"/>
      <c r="B104" s="10"/>
      <c r="C104" s="10"/>
      <c r="D104" s="10"/>
      <c r="E104" s="59"/>
      <c r="F104" s="10"/>
      <c r="G104" s="10"/>
      <c r="H104" s="10"/>
      <c r="I104" s="59"/>
      <c r="J104" s="59"/>
      <c r="K104" s="10"/>
      <c r="L104" s="10"/>
      <c r="M104" s="59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>
      <c r="A105" s="10"/>
      <c r="B105" s="10"/>
      <c r="C105" s="10"/>
      <c r="D105" s="10"/>
      <c r="E105" s="59"/>
      <c r="F105" s="10"/>
      <c r="G105" s="10"/>
      <c r="H105" s="10"/>
      <c r="I105" s="59"/>
      <c r="J105" s="59"/>
      <c r="K105" s="10"/>
      <c r="L105" s="10"/>
      <c r="M105" s="59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>
      <c r="A106" s="10"/>
      <c r="B106" s="10"/>
      <c r="C106" s="10"/>
      <c r="D106" s="10"/>
      <c r="E106" s="59"/>
      <c r="F106" s="10"/>
      <c r="G106" s="10"/>
      <c r="H106" s="10"/>
      <c r="I106" s="59"/>
      <c r="J106" s="59"/>
      <c r="K106" s="10"/>
      <c r="L106" s="10"/>
      <c r="M106" s="59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>
      <c r="A107" s="10"/>
      <c r="B107" s="10"/>
      <c r="C107" s="10"/>
      <c r="D107" s="10"/>
      <c r="E107" s="59"/>
      <c r="F107" s="10"/>
      <c r="G107" s="10"/>
      <c r="H107" s="10"/>
      <c r="I107" s="59"/>
      <c r="J107" s="59"/>
      <c r="K107" s="10"/>
      <c r="L107" s="10"/>
      <c r="M107" s="59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>
      <c r="A108" s="10"/>
      <c r="B108" s="10"/>
      <c r="C108" s="10"/>
      <c r="D108" s="10"/>
      <c r="E108" s="59"/>
      <c r="F108" s="10"/>
      <c r="G108" s="10"/>
      <c r="H108" s="10"/>
      <c r="I108" s="59"/>
      <c r="J108" s="59"/>
      <c r="K108" s="10"/>
      <c r="L108" s="10"/>
      <c r="M108" s="59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>
      <c r="A109" s="10"/>
      <c r="B109" s="10"/>
      <c r="C109" s="10"/>
      <c r="D109" s="10"/>
      <c r="E109" s="59"/>
      <c r="F109" s="10"/>
      <c r="G109" s="10"/>
      <c r="H109" s="10"/>
      <c r="I109" s="59"/>
      <c r="J109" s="59"/>
      <c r="K109" s="10"/>
      <c r="L109" s="10"/>
      <c r="M109" s="59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>
      <c r="A110" s="10"/>
      <c r="B110" s="10"/>
      <c r="C110" s="10"/>
      <c r="D110" s="10"/>
      <c r="E110" s="59"/>
      <c r="F110" s="10"/>
      <c r="G110" s="10"/>
      <c r="H110" s="10"/>
      <c r="I110" s="59"/>
      <c r="J110" s="59"/>
      <c r="K110" s="10"/>
      <c r="L110" s="10"/>
      <c r="M110" s="59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>
      <c r="A111" s="10"/>
      <c r="B111" s="10"/>
      <c r="C111" s="10"/>
      <c r="D111" s="10"/>
      <c r="E111" s="59"/>
      <c r="F111" s="10"/>
      <c r="G111" s="10"/>
      <c r="H111" s="10"/>
      <c r="I111" s="59"/>
      <c r="J111" s="59"/>
      <c r="K111" s="10"/>
      <c r="L111" s="10"/>
      <c r="M111" s="59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>
      <c r="A112" s="10"/>
      <c r="B112" s="10"/>
      <c r="C112" s="10"/>
      <c r="D112" s="10"/>
      <c r="E112" s="59"/>
      <c r="F112" s="10"/>
      <c r="G112" s="10"/>
      <c r="H112" s="10"/>
      <c r="I112" s="59"/>
      <c r="J112" s="59"/>
      <c r="K112" s="10"/>
      <c r="L112" s="10"/>
      <c r="M112" s="59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>
      <c r="A113" s="10"/>
      <c r="B113" s="10"/>
      <c r="C113" s="10"/>
      <c r="D113" s="10"/>
      <c r="E113" s="59"/>
      <c r="F113" s="10"/>
      <c r="G113" s="10"/>
      <c r="H113" s="10"/>
      <c r="I113" s="59"/>
      <c r="J113" s="59"/>
      <c r="K113" s="10"/>
      <c r="L113" s="10"/>
      <c r="M113" s="59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>
      <c r="A114" s="10"/>
      <c r="B114" s="10"/>
      <c r="C114" s="10"/>
      <c r="D114" s="10"/>
      <c r="E114" s="59"/>
      <c r="F114" s="10"/>
      <c r="G114" s="10"/>
      <c r="H114" s="10"/>
      <c r="I114" s="59"/>
      <c r="J114" s="59"/>
      <c r="K114" s="10"/>
      <c r="L114" s="10"/>
      <c r="M114" s="59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>
      <c r="A115" s="10"/>
      <c r="B115" s="10"/>
      <c r="C115" s="10"/>
      <c r="D115" s="10"/>
      <c r="E115" s="59"/>
      <c r="F115" s="10"/>
      <c r="G115" s="10"/>
      <c r="H115" s="10"/>
      <c r="I115" s="59"/>
      <c r="J115" s="59"/>
      <c r="K115" s="10"/>
      <c r="L115" s="10"/>
      <c r="M115" s="59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>
      <c r="A116" s="10"/>
      <c r="B116" s="10"/>
      <c r="C116" s="10"/>
      <c r="D116" s="10"/>
      <c r="E116" s="59"/>
      <c r="F116" s="10"/>
      <c r="G116" s="10"/>
      <c r="H116" s="10"/>
      <c r="I116" s="59"/>
      <c r="J116" s="59"/>
      <c r="K116" s="10"/>
      <c r="L116" s="10"/>
      <c r="M116" s="59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>
      <c r="A117" s="10"/>
      <c r="B117" s="10"/>
      <c r="C117" s="10"/>
      <c r="D117" s="10"/>
      <c r="E117" s="59"/>
      <c r="F117" s="10"/>
      <c r="G117" s="10"/>
      <c r="H117" s="10"/>
      <c r="I117" s="59"/>
      <c r="J117" s="59"/>
      <c r="K117" s="10"/>
      <c r="L117" s="10"/>
      <c r="M117" s="59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>
      <c r="A118" s="10"/>
      <c r="B118" s="10"/>
      <c r="C118" s="10"/>
      <c r="D118" s="10"/>
      <c r="E118" s="59"/>
      <c r="F118" s="10"/>
      <c r="G118" s="10"/>
      <c r="H118" s="10"/>
      <c r="I118" s="59"/>
      <c r="J118" s="59"/>
      <c r="K118" s="10"/>
      <c r="L118" s="10"/>
      <c r="M118" s="59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>
      <c r="A119" s="10"/>
      <c r="B119" s="10"/>
      <c r="C119" s="10"/>
      <c r="D119" s="10"/>
      <c r="E119" s="59"/>
      <c r="F119" s="10"/>
      <c r="G119" s="10"/>
      <c r="H119" s="10"/>
      <c r="I119" s="59"/>
      <c r="J119" s="59"/>
      <c r="K119" s="10"/>
      <c r="L119" s="10"/>
      <c r="M119" s="59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>
      <c r="A120" s="10"/>
      <c r="B120" s="10"/>
      <c r="C120" s="10"/>
      <c r="D120" s="10"/>
      <c r="E120" s="59"/>
      <c r="F120" s="10"/>
      <c r="G120" s="10"/>
      <c r="H120" s="10"/>
      <c r="I120" s="59"/>
      <c r="J120" s="59"/>
      <c r="K120" s="10"/>
      <c r="L120" s="10"/>
      <c r="M120" s="59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>
      <c r="A121" s="10"/>
      <c r="B121" s="10"/>
      <c r="C121" s="10"/>
      <c r="D121" s="10"/>
      <c r="E121" s="59"/>
      <c r="F121" s="10"/>
      <c r="G121" s="10"/>
      <c r="H121" s="10"/>
      <c r="I121" s="59"/>
      <c r="J121" s="59"/>
      <c r="K121" s="10"/>
      <c r="L121" s="10"/>
      <c r="M121" s="59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>
      <c r="A122" s="10"/>
      <c r="B122" s="10"/>
      <c r="C122" s="10"/>
      <c r="D122" s="10"/>
      <c r="E122" s="59"/>
      <c r="F122" s="10"/>
      <c r="G122" s="10"/>
      <c r="H122" s="10"/>
      <c r="I122" s="59"/>
      <c r="J122" s="59"/>
      <c r="K122" s="10"/>
      <c r="L122" s="10"/>
      <c r="M122" s="59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>
      <c r="A123" s="10"/>
      <c r="B123" s="10"/>
      <c r="C123" s="10"/>
      <c r="D123" s="10"/>
      <c r="E123" s="59"/>
      <c r="F123" s="10"/>
      <c r="G123" s="10"/>
      <c r="H123" s="10"/>
      <c r="I123" s="59"/>
      <c r="J123" s="59"/>
      <c r="K123" s="10"/>
      <c r="L123" s="10"/>
      <c r="M123" s="59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>
      <c r="A124" s="10"/>
      <c r="B124" s="10"/>
      <c r="C124" s="10"/>
      <c r="D124" s="10"/>
      <c r="E124" s="59"/>
      <c r="F124" s="10"/>
      <c r="G124" s="10"/>
      <c r="H124" s="10"/>
      <c r="I124" s="59"/>
      <c r="J124" s="59"/>
      <c r="K124" s="10"/>
      <c r="L124" s="10"/>
      <c r="M124" s="59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>
      <c r="A125" s="10"/>
      <c r="B125" s="10"/>
      <c r="C125" s="10"/>
      <c r="D125" s="10"/>
      <c r="E125" s="59"/>
      <c r="F125" s="10"/>
      <c r="G125" s="10"/>
      <c r="H125" s="10"/>
      <c r="I125" s="59"/>
      <c r="J125" s="59"/>
      <c r="K125" s="10"/>
      <c r="L125" s="10"/>
      <c r="M125" s="59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>
      <c r="A126" s="10"/>
      <c r="B126" s="10"/>
      <c r="C126" s="10"/>
      <c r="D126" s="10"/>
      <c r="E126" s="59"/>
      <c r="F126" s="10"/>
      <c r="G126" s="10"/>
      <c r="H126" s="10"/>
      <c r="I126" s="59"/>
      <c r="J126" s="59"/>
      <c r="K126" s="10"/>
      <c r="L126" s="10"/>
      <c r="M126" s="59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>
      <c r="A127" s="10"/>
      <c r="B127" s="10"/>
      <c r="C127" s="10"/>
      <c r="D127" s="10"/>
      <c r="E127" s="59"/>
      <c r="F127" s="10"/>
      <c r="G127" s="10"/>
      <c r="H127" s="10"/>
      <c r="I127" s="59"/>
      <c r="J127" s="59"/>
      <c r="K127" s="10"/>
      <c r="L127" s="10"/>
      <c r="M127" s="59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>
      <c r="A128" s="10"/>
      <c r="B128" s="10"/>
      <c r="C128" s="10"/>
      <c r="D128" s="10"/>
      <c r="E128" s="59"/>
      <c r="F128" s="10"/>
      <c r="G128" s="10"/>
      <c r="H128" s="10"/>
      <c r="I128" s="59"/>
      <c r="J128" s="59"/>
      <c r="K128" s="10"/>
      <c r="L128" s="10"/>
      <c r="M128" s="59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>
      <c r="A129" s="10"/>
      <c r="B129" s="10"/>
      <c r="C129" s="10"/>
      <c r="D129" s="10"/>
      <c r="E129" s="59"/>
      <c r="F129" s="10"/>
      <c r="G129" s="10"/>
      <c r="H129" s="10"/>
      <c r="I129" s="59"/>
      <c r="J129" s="59"/>
      <c r="K129" s="10"/>
      <c r="L129" s="10"/>
      <c r="M129" s="59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>
      <c r="A130" s="10"/>
      <c r="B130" s="10"/>
      <c r="C130" s="10"/>
      <c r="D130" s="10"/>
      <c r="E130" s="59"/>
      <c r="F130" s="10"/>
      <c r="G130" s="10"/>
      <c r="H130" s="10"/>
      <c r="I130" s="59"/>
      <c r="J130" s="59"/>
      <c r="K130" s="10"/>
      <c r="L130" s="10"/>
      <c r="M130" s="59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>
      <c r="A131" s="10"/>
      <c r="B131" s="10"/>
      <c r="C131" s="10"/>
      <c r="D131" s="10"/>
      <c r="E131" s="59"/>
      <c r="F131" s="10"/>
      <c r="G131" s="10"/>
      <c r="H131" s="10"/>
      <c r="I131" s="59"/>
      <c r="J131" s="59"/>
      <c r="K131" s="10"/>
      <c r="L131" s="10"/>
      <c r="M131" s="59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>
      <c r="A132" s="10"/>
      <c r="B132" s="10"/>
      <c r="C132" s="10"/>
      <c r="D132" s="10"/>
      <c r="E132" s="59"/>
      <c r="F132" s="10"/>
      <c r="G132" s="10"/>
      <c r="H132" s="10"/>
      <c r="I132" s="59"/>
      <c r="J132" s="59"/>
      <c r="K132" s="10"/>
      <c r="L132" s="10"/>
      <c r="M132" s="59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>
      <c r="A133" s="10"/>
      <c r="B133" s="10"/>
      <c r="C133" s="10"/>
      <c r="D133" s="10"/>
      <c r="E133" s="59"/>
      <c r="F133" s="10"/>
      <c r="G133" s="10"/>
      <c r="H133" s="10"/>
      <c r="I133" s="59"/>
      <c r="J133" s="59"/>
      <c r="K133" s="10"/>
      <c r="L133" s="10"/>
      <c r="M133" s="59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>
      <c r="A134" s="10"/>
      <c r="B134" s="10"/>
      <c r="C134" s="10"/>
      <c r="D134" s="10"/>
      <c r="E134" s="59"/>
      <c r="F134" s="10"/>
      <c r="G134" s="10"/>
      <c r="H134" s="10"/>
      <c r="I134" s="59"/>
      <c r="J134" s="59"/>
      <c r="K134" s="10"/>
      <c r="L134" s="10"/>
      <c r="M134" s="59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>
      <c r="A135" s="10"/>
      <c r="B135" s="10"/>
      <c r="C135" s="10"/>
      <c r="D135" s="10"/>
      <c r="E135" s="59"/>
      <c r="F135" s="10"/>
      <c r="G135" s="10"/>
      <c r="H135" s="10"/>
      <c r="I135" s="59"/>
      <c r="J135" s="59"/>
      <c r="K135" s="10"/>
      <c r="L135" s="10"/>
      <c r="M135" s="59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>
      <c r="A136" s="10"/>
      <c r="B136" s="10"/>
      <c r="C136" s="10"/>
      <c r="D136" s="10"/>
      <c r="E136" s="59"/>
      <c r="F136" s="10"/>
      <c r="G136" s="10"/>
      <c r="H136" s="10"/>
      <c r="I136" s="59"/>
      <c r="J136" s="59"/>
      <c r="K136" s="10"/>
      <c r="L136" s="10"/>
      <c r="M136" s="59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>
      <c r="A137" s="10"/>
      <c r="B137" s="10"/>
      <c r="C137" s="10"/>
      <c r="D137" s="10"/>
      <c r="E137" s="59"/>
      <c r="F137" s="10"/>
      <c r="G137" s="10"/>
      <c r="H137" s="10"/>
      <c r="I137" s="59"/>
      <c r="J137" s="59"/>
      <c r="K137" s="10"/>
      <c r="L137" s="10"/>
      <c r="M137" s="59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>
      <c r="A138" s="10"/>
      <c r="B138" s="10"/>
      <c r="C138" s="10"/>
      <c r="D138" s="10"/>
      <c r="E138" s="59"/>
      <c r="F138" s="10"/>
      <c r="G138" s="10"/>
      <c r="H138" s="10"/>
      <c r="I138" s="59"/>
      <c r="J138" s="59"/>
      <c r="K138" s="10"/>
      <c r="L138" s="10"/>
      <c r="M138" s="59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>
      <c r="A139" s="10"/>
      <c r="B139" s="10"/>
      <c r="C139" s="10"/>
      <c r="D139" s="10"/>
      <c r="E139" s="59"/>
      <c r="F139" s="10"/>
      <c r="G139" s="10"/>
      <c r="H139" s="10"/>
      <c r="I139" s="59"/>
      <c r="J139" s="59"/>
      <c r="K139" s="10"/>
      <c r="L139" s="10"/>
      <c r="M139" s="59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>
      <c r="A140" s="10"/>
      <c r="B140" s="10"/>
      <c r="C140" s="10"/>
      <c r="D140" s="10"/>
      <c r="E140" s="59"/>
      <c r="F140" s="10"/>
      <c r="G140" s="10"/>
      <c r="H140" s="10"/>
      <c r="I140" s="59"/>
      <c r="J140" s="59"/>
      <c r="K140" s="10"/>
      <c r="L140" s="10"/>
      <c r="M140" s="59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>
      <c r="A141" s="10"/>
      <c r="B141" s="10"/>
      <c r="C141" s="10"/>
      <c r="D141" s="10"/>
      <c r="E141" s="59"/>
      <c r="F141" s="10"/>
      <c r="G141" s="10"/>
      <c r="H141" s="10"/>
      <c r="I141" s="59"/>
      <c r="J141" s="59"/>
      <c r="K141" s="10"/>
      <c r="L141" s="10"/>
      <c r="M141" s="59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>
      <c r="A142" s="10"/>
      <c r="B142" s="10"/>
      <c r="C142" s="10"/>
      <c r="D142" s="10"/>
      <c r="E142" s="59"/>
      <c r="F142" s="10"/>
      <c r="G142" s="10"/>
      <c r="H142" s="10"/>
      <c r="I142" s="59"/>
      <c r="J142" s="59"/>
      <c r="K142" s="10"/>
      <c r="L142" s="10"/>
      <c r="M142" s="59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>
      <c r="A143" s="10"/>
      <c r="B143" s="10"/>
      <c r="C143" s="10"/>
      <c r="D143" s="10"/>
      <c r="E143" s="59"/>
      <c r="F143" s="10"/>
      <c r="G143" s="10"/>
      <c r="H143" s="10"/>
      <c r="I143" s="59"/>
      <c r="J143" s="59"/>
      <c r="K143" s="10"/>
      <c r="L143" s="10"/>
      <c r="M143" s="59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>
      <c r="A144" s="10"/>
      <c r="B144" s="10"/>
      <c r="C144" s="10"/>
      <c r="D144" s="10"/>
      <c r="E144" s="59"/>
      <c r="F144" s="10"/>
      <c r="G144" s="10"/>
      <c r="H144" s="10"/>
      <c r="I144" s="59"/>
      <c r="J144" s="59"/>
      <c r="K144" s="10"/>
      <c r="L144" s="10"/>
      <c r="M144" s="59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>
      <c r="A145" s="10"/>
      <c r="B145" s="10"/>
      <c r="C145" s="10"/>
      <c r="D145" s="10"/>
      <c r="E145" s="59"/>
      <c r="F145" s="10"/>
      <c r="G145" s="10"/>
      <c r="H145" s="10"/>
      <c r="I145" s="59"/>
      <c r="J145" s="59"/>
      <c r="K145" s="10"/>
      <c r="L145" s="10"/>
      <c r="M145" s="59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>
      <c r="A146" s="10"/>
      <c r="B146" s="10"/>
      <c r="C146" s="10"/>
      <c r="D146" s="10"/>
      <c r="E146" s="59"/>
      <c r="F146" s="10"/>
      <c r="G146" s="10"/>
      <c r="H146" s="10"/>
      <c r="I146" s="59"/>
      <c r="J146" s="59"/>
      <c r="K146" s="10"/>
      <c r="L146" s="10"/>
      <c r="M146" s="59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>
      <c r="A147" s="10"/>
      <c r="B147" s="10"/>
      <c r="C147" s="10"/>
      <c r="D147" s="10"/>
      <c r="E147" s="59"/>
      <c r="F147" s="10"/>
      <c r="G147" s="10"/>
      <c r="H147" s="10"/>
      <c r="I147" s="59"/>
      <c r="J147" s="59"/>
      <c r="K147" s="10"/>
      <c r="L147" s="10"/>
      <c r="M147" s="59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>
      <c r="A148" s="10"/>
      <c r="B148" s="10"/>
      <c r="C148" s="10"/>
      <c r="D148" s="10"/>
      <c r="E148" s="59"/>
      <c r="F148" s="10"/>
      <c r="G148" s="10"/>
      <c r="H148" s="10"/>
      <c r="I148" s="59"/>
      <c r="J148" s="59"/>
      <c r="K148" s="10"/>
      <c r="L148" s="10"/>
      <c r="M148" s="59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>
      <c r="A149" s="10"/>
      <c r="B149" s="10"/>
      <c r="C149" s="10"/>
      <c r="D149" s="10"/>
      <c r="E149" s="59"/>
      <c r="F149" s="10"/>
      <c r="G149" s="10"/>
      <c r="H149" s="10"/>
      <c r="I149" s="59"/>
      <c r="J149" s="59"/>
      <c r="K149" s="10"/>
      <c r="L149" s="10"/>
      <c r="M149" s="59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>
      <c r="A150" s="10"/>
      <c r="B150" s="10"/>
      <c r="C150" s="10"/>
      <c r="D150" s="10"/>
      <c r="E150" s="59"/>
      <c r="F150" s="10"/>
      <c r="G150" s="10"/>
      <c r="H150" s="10"/>
      <c r="I150" s="59"/>
      <c r="J150" s="59"/>
      <c r="K150" s="10"/>
      <c r="L150" s="10"/>
      <c r="M150" s="59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>
      <c r="A151" s="10"/>
      <c r="B151" s="10"/>
      <c r="C151" s="10"/>
      <c r="D151" s="10"/>
      <c r="E151" s="59"/>
      <c r="F151" s="10"/>
      <c r="G151" s="10"/>
      <c r="H151" s="10"/>
      <c r="I151" s="59"/>
      <c r="J151" s="59"/>
      <c r="K151" s="10"/>
      <c r="L151" s="10"/>
      <c r="M151" s="59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>
      <c r="A152" s="10"/>
      <c r="B152" s="10"/>
      <c r="C152" s="10"/>
      <c r="D152" s="10"/>
      <c r="E152" s="59"/>
      <c r="F152" s="10"/>
      <c r="G152" s="10"/>
      <c r="H152" s="10"/>
      <c r="I152" s="59"/>
      <c r="J152" s="59"/>
      <c r="K152" s="10"/>
      <c r="L152" s="10"/>
      <c r="M152" s="59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>
      <c r="A153" s="10"/>
      <c r="B153" s="10"/>
      <c r="C153" s="10"/>
      <c r="D153" s="10"/>
      <c r="E153" s="59"/>
      <c r="F153" s="10"/>
      <c r="G153" s="10"/>
      <c r="H153" s="10"/>
      <c r="I153" s="59"/>
      <c r="J153" s="59"/>
      <c r="K153" s="10"/>
      <c r="L153" s="10"/>
      <c r="M153" s="59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>
      <c r="A154" s="10"/>
      <c r="B154" s="10"/>
      <c r="C154" s="10"/>
      <c r="D154" s="10"/>
      <c r="E154" s="59"/>
      <c r="F154" s="10"/>
      <c r="G154" s="10"/>
      <c r="H154" s="10"/>
      <c r="I154" s="59"/>
      <c r="J154" s="59"/>
      <c r="K154" s="10"/>
      <c r="L154" s="10"/>
      <c r="M154" s="59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>
      <c r="A155" s="10"/>
      <c r="B155" s="10"/>
      <c r="C155" s="10"/>
      <c r="D155" s="10"/>
      <c r="E155" s="59"/>
      <c r="F155" s="10"/>
      <c r="G155" s="10"/>
      <c r="H155" s="10"/>
      <c r="I155" s="59"/>
      <c r="J155" s="59"/>
      <c r="K155" s="10"/>
      <c r="L155" s="10"/>
      <c r="M155" s="59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>
      <c r="A156" s="10"/>
      <c r="B156" s="10"/>
      <c r="C156" s="10"/>
      <c r="D156" s="10"/>
      <c r="E156" s="59"/>
      <c r="F156" s="10"/>
      <c r="G156" s="10"/>
      <c r="H156" s="10"/>
      <c r="I156" s="59"/>
      <c r="J156" s="59"/>
      <c r="K156" s="10"/>
      <c r="L156" s="10"/>
      <c r="M156" s="59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>
      <c r="A157" s="10"/>
      <c r="B157" s="10"/>
      <c r="C157" s="10"/>
      <c r="D157" s="10"/>
      <c r="E157" s="59"/>
      <c r="F157" s="10"/>
      <c r="G157" s="10"/>
      <c r="H157" s="10"/>
      <c r="I157" s="59"/>
      <c r="J157" s="59"/>
      <c r="K157" s="10"/>
      <c r="L157" s="10"/>
      <c r="M157" s="59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>
      <c r="A158" s="10"/>
      <c r="B158" s="10"/>
      <c r="C158" s="10"/>
      <c r="D158" s="10"/>
      <c r="E158" s="59"/>
      <c r="F158" s="10"/>
      <c r="G158" s="10"/>
      <c r="H158" s="10"/>
      <c r="I158" s="59"/>
      <c r="J158" s="59"/>
      <c r="K158" s="10"/>
      <c r="L158" s="10"/>
      <c r="M158" s="59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>
      <c r="A159" s="10"/>
      <c r="B159" s="10"/>
      <c r="C159" s="10"/>
      <c r="D159" s="10"/>
      <c r="E159" s="59"/>
      <c r="F159" s="10"/>
      <c r="G159" s="10"/>
      <c r="H159" s="10"/>
      <c r="I159" s="59"/>
      <c r="J159" s="59"/>
      <c r="K159" s="10"/>
      <c r="L159" s="10"/>
      <c r="M159" s="59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>
      <c r="A160" s="10"/>
      <c r="B160" s="10"/>
      <c r="C160" s="10"/>
      <c r="D160" s="10"/>
      <c r="E160" s="59"/>
      <c r="F160" s="10"/>
      <c r="G160" s="10"/>
      <c r="H160" s="10"/>
      <c r="I160" s="59"/>
      <c r="J160" s="59"/>
      <c r="K160" s="10"/>
      <c r="L160" s="10"/>
      <c r="M160" s="59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>
      <c r="A161" s="10"/>
      <c r="B161" s="10"/>
      <c r="C161" s="10"/>
      <c r="D161" s="10"/>
      <c r="E161" s="59"/>
      <c r="F161" s="10"/>
      <c r="G161" s="10"/>
      <c r="H161" s="10"/>
      <c r="I161" s="59"/>
      <c r="J161" s="59"/>
      <c r="K161" s="10"/>
      <c r="L161" s="10"/>
      <c r="M161" s="59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>
      <c r="A162" s="10"/>
      <c r="B162" s="10"/>
      <c r="C162" s="10"/>
      <c r="D162" s="10"/>
      <c r="E162" s="59"/>
      <c r="F162" s="10"/>
      <c r="G162" s="10"/>
      <c r="H162" s="10"/>
      <c r="I162" s="59"/>
      <c r="J162" s="59"/>
      <c r="K162" s="10"/>
      <c r="L162" s="10"/>
      <c r="M162" s="59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>
      <c r="A163" s="10"/>
      <c r="B163" s="10"/>
      <c r="C163" s="10"/>
      <c r="D163" s="10"/>
      <c r="E163" s="59"/>
      <c r="F163" s="10"/>
      <c r="G163" s="10"/>
      <c r="H163" s="10"/>
      <c r="I163" s="59"/>
      <c r="J163" s="59"/>
      <c r="K163" s="10"/>
      <c r="L163" s="10"/>
      <c r="M163" s="59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>
      <c r="A164" s="10"/>
      <c r="B164" s="10"/>
      <c r="C164" s="10"/>
      <c r="D164" s="10"/>
      <c r="E164" s="59"/>
      <c r="F164" s="10"/>
      <c r="G164" s="10"/>
      <c r="H164" s="10"/>
      <c r="I164" s="59"/>
      <c r="J164" s="59"/>
      <c r="K164" s="10"/>
      <c r="L164" s="10"/>
      <c r="M164" s="59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>
      <c r="A165" s="10"/>
      <c r="B165" s="10"/>
      <c r="C165" s="10"/>
      <c r="D165" s="10"/>
      <c r="E165" s="59"/>
      <c r="F165" s="10"/>
      <c r="G165" s="10"/>
      <c r="H165" s="10"/>
      <c r="I165" s="59"/>
      <c r="J165" s="59"/>
      <c r="K165" s="10"/>
      <c r="L165" s="10"/>
      <c r="M165" s="59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>
      <c r="A166" s="10"/>
      <c r="B166" s="10"/>
      <c r="C166" s="10"/>
      <c r="D166" s="10"/>
      <c r="E166" s="59"/>
      <c r="F166" s="10"/>
      <c r="G166" s="10"/>
      <c r="H166" s="10"/>
      <c r="I166" s="59"/>
      <c r="J166" s="59"/>
      <c r="K166" s="10"/>
      <c r="L166" s="10"/>
      <c r="M166" s="59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>
      <c r="A167" s="10"/>
      <c r="B167" s="10"/>
      <c r="C167" s="10"/>
      <c r="D167" s="10"/>
      <c r="E167" s="59"/>
      <c r="F167" s="10"/>
      <c r="G167" s="10"/>
      <c r="H167" s="10"/>
      <c r="I167" s="59"/>
      <c r="J167" s="59"/>
      <c r="K167" s="10"/>
      <c r="L167" s="10"/>
      <c r="M167" s="59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>
      <c r="A168" s="10"/>
      <c r="B168" s="10"/>
      <c r="C168" s="10"/>
      <c r="D168" s="10"/>
      <c r="E168" s="59"/>
      <c r="F168" s="10"/>
      <c r="G168" s="10"/>
      <c r="H168" s="10"/>
      <c r="I168" s="59"/>
      <c r="J168" s="59"/>
      <c r="K168" s="10"/>
      <c r="L168" s="10"/>
      <c r="M168" s="59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>
      <c r="A169" s="10"/>
      <c r="B169" s="10"/>
      <c r="C169" s="10"/>
      <c r="D169" s="10"/>
      <c r="E169" s="59"/>
      <c r="F169" s="10"/>
      <c r="G169" s="10"/>
      <c r="H169" s="10"/>
      <c r="I169" s="59"/>
      <c r="J169" s="59"/>
      <c r="K169" s="10"/>
      <c r="L169" s="10"/>
      <c r="M169" s="59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>
      <c r="A170" s="10"/>
      <c r="B170" s="10"/>
      <c r="C170" s="10"/>
      <c r="D170" s="10"/>
      <c r="E170" s="59"/>
      <c r="F170" s="10"/>
      <c r="G170" s="10"/>
      <c r="H170" s="10"/>
      <c r="I170" s="59"/>
      <c r="J170" s="59"/>
      <c r="K170" s="10"/>
      <c r="L170" s="10"/>
      <c r="M170" s="59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>
      <c r="A171" s="10"/>
      <c r="B171" s="10"/>
      <c r="C171" s="10"/>
      <c r="D171" s="10"/>
      <c r="E171" s="59"/>
      <c r="F171" s="10"/>
      <c r="G171" s="10"/>
      <c r="H171" s="10"/>
      <c r="I171" s="59"/>
      <c r="J171" s="59"/>
      <c r="K171" s="10"/>
      <c r="L171" s="10"/>
      <c r="M171" s="59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>
      <c r="A172" s="10"/>
      <c r="B172" s="10"/>
      <c r="C172" s="10"/>
      <c r="D172" s="10"/>
      <c r="E172" s="59"/>
      <c r="F172" s="10"/>
      <c r="G172" s="10"/>
      <c r="H172" s="10"/>
      <c r="I172" s="59"/>
      <c r="J172" s="59"/>
      <c r="K172" s="10"/>
      <c r="L172" s="10"/>
      <c r="M172" s="59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>
      <c r="A173" s="10"/>
      <c r="B173" s="10"/>
      <c r="C173" s="10"/>
      <c r="D173" s="10"/>
      <c r="E173" s="59"/>
      <c r="F173" s="10"/>
      <c r="G173" s="10"/>
      <c r="H173" s="10"/>
      <c r="I173" s="59"/>
      <c r="J173" s="59"/>
      <c r="K173" s="10"/>
      <c r="L173" s="10"/>
      <c r="M173" s="59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>
      <c r="A174" s="10"/>
      <c r="B174" s="10"/>
      <c r="C174" s="10"/>
      <c r="D174" s="10"/>
      <c r="E174" s="59"/>
      <c r="F174" s="10"/>
      <c r="G174" s="10"/>
      <c r="H174" s="10"/>
      <c r="I174" s="59"/>
      <c r="J174" s="59"/>
      <c r="K174" s="10"/>
      <c r="L174" s="10"/>
      <c r="M174" s="59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>
      <c r="A175" s="10"/>
      <c r="B175" s="10"/>
      <c r="C175" s="10"/>
      <c r="D175" s="10"/>
      <c r="E175" s="59"/>
      <c r="F175" s="10"/>
      <c r="G175" s="10"/>
      <c r="H175" s="10"/>
      <c r="I175" s="59"/>
      <c r="J175" s="59"/>
      <c r="K175" s="10"/>
      <c r="L175" s="10"/>
      <c r="M175" s="59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>
      <c r="A176" s="10"/>
      <c r="B176" s="10"/>
      <c r="C176" s="10"/>
      <c r="D176" s="10"/>
      <c r="E176" s="59"/>
      <c r="F176" s="10"/>
      <c r="G176" s="10"/>
      <c r="H176" s="10"/>
      <c r="I176" s="59"/>
      <c r="J176" s="59"/>
      <c r="K176" s="10"/>
      <c r="L176" s="10"/>
      <c r="M176" s="59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>
      <c r="A177" s="10"/>
      <c r="B177" s="10"/>
      <c r="C177" s="10"/>
      <c r="D177" s="10"/>
      <c r="E177" s="59"/>
      <c r="F177" s="10"/>
      <c r="G177" s="10"/>
      <c r="H177" s="10"/>
      <c r="I177" s="59"/>
      <c r="J177" s="59"/>
      <c r="K177" s="10"/>
      <c r="L177" s="10"/>
      <c r="M177" s="59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>
      <c r="A178" s="10"/>
      <c r="B178" s="10"/>
      <c r="C178" s="10"/>
      <c r="D178" s="10"/>
      <c r="E178" s="59"/>
      <c r="F178" s="10"/>
      <c r="G178" s="10"/>
      <c r="H178" s="10"/>
      <c r="I178" s="59"/>
      <c r="J178" s="59"/>
      <c r="K178" s="10"/>
      <c r="L178" s="10"/>
      <c r="M178" s="59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>
      <c r="A179" s="10"/>
      <c r="B179" s="10"/>
      <c r="C179" s="10"/>
      <c r="D179" s="10"/>
      <c r="E179" s="59"/>
      <c r="F179" s="10"/>
      <c r="G179" s="10"/>
      <c r="H179" s="10"/>
      <c r="I179" s="59"/>
      <c r="J179" s="59"/>
      <c r="K179" s="10"/>
      <c r="L179" s="10"/>
      <c r="M179" s="59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>
      <c r="A180" s="10"/>
      <c r="B180" s="10"/>
      <c r="C180" s="10"/>
      <c r="D180" s="10"/>
      <c r="E180" s="59"/>
      <c r="F180" s="10"/>
      <c r="G180" s="10"/>
      <c r="H180" s="10"/>
      <c r="I180" s="59"/>
      <c r="J180" s="59"/>
      <c r="K180" s="10"/>
      <c r="L180" s="10"/>
      <c r="M180" s="59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>
      <c r="A181" s="10"/>
      <c r="B181" s="10"/>
      <c r="C181" s="10"/>
      <c r="D181" s="10"/>
      <c r="E181" s="59"/>
      <c r="F181" s="10"/>
      <c r="G181" s="10"/>
      <c r="H181" s="10"/>
      <c r="I181" s="59"/>
      <c r="J181" s="59"/>
      <c r="K181" s="10"/>
      <c r="L181" s="10"/>
      <c r="M181" s="59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>
      <c r="A182" s="10"/>
      <c r="B182" s="10"/>
      <c r="C182" s="10"/>
      <c r="D182" s="10"/>
      <c r="E182" s="59"/>
      <c r="F182" s="10"/>
      <c r="G182" s="10"/>
      <c r="H182" s="10"/>
      <c r="I182" s="59"/>
      <c r="J182" s="59"/>
      <c r="K182" s="10"/>
      <c r="L182" s="10"/>
      <c r="M182" s="59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>
      <c r="A183" s="10"/>
      <c r="B183" s="10"/>
      <c r="C183" s="10"/>
      <c r="D183" s="10"/>
      <c r="E183" s="59"/>
      <c r="F183" s="10"/>
      <c r="G183" s="10"/>
      <c r="H183" s="10"/>
      <c r="I183" s="59"/>
      <c r="J183" s="59"/>
      <c r="K183" s="10"/>
      <c r="L183" s="10"/>
      <c r="M183" s="59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>
      <c r="A184" s="10"/>
      <c r="B184" s="10"/>
      <c r="C184" s="10"/>
      <c r="D184" s="10"/>
      <c r="E184" s="59"/>
      <c r="F184" s="10"/>
      <c r="G184" s="10"/>
      <c r="H184" s="10"/>
      <c r="I184" s="59"/>
      <c r="J184" s="59"/>
      <c r="K184" s="10"/>
      <c r="L184" s="10"/>
      <c r="M184" s="59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>
      <c r="A185" s="10"/>
      <c r="B185" s="10"/>
      <c r="C185" s="10"/>
      <c r="D185" s="10"/>
      <c r="E185" s="59"/>
      <c r="F185" s="10"/>
      <c r="G185" s="10"/>
      <c r="H185" s="10"/>
      <c r="I185" s="59"/>
      <c r="J185" s="59"/>
      <c r="K185" s="10"/>
      <c r="L185" s="10"/>
      <c r="M185" s="59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>
      <c r="A186" s="10"/>
      <c r="B186" s="10"/>
      <c r="C186" s="10"/>
      <c r="D186" s="10"/>
      <c r="E186" s="59"/>
      <c r="F186" s="10"/>
      <c r="G186" s="10"/>
      <c r="H186" s="10"/>
      <c r="I186" s="59"/>
      <c r="J186" s="59"/>
      <c r="K186" s="10"/>
      <c r="L186" s="10"/>
      <c r="M186" s="59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>
      <c r="A187" s="10"/>
      <c r="B187" s="10"/>
      <c r="C187" s="10"/>
      <c r="D187" s="10"/>
      <c r="E187" s="59"/>
      <c r="F187" s="10"/>
      <c r="G187" s="10"/>
      <c r="H187" s="10"/>
      <c r="I187" s="59"/>
      <c r="J187" s="59"/>
      <c r="K187" s="10"/>
      <c r="L187" s="10"/>
      <c r="M187" s="59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>
      <c r="A188" s="10"/>
      <c r="B188" s="10"/>
      <c r="C188" s="10"/>
      <c r="D188" s="10"/>
      <c r="E188" s="59"/>
      <c r="F188" s="10"/>
      <c r="G188" s="10"/>
      <c r="H188" s="10"/>
      <c r="I188" s="59"/>
      <c r="J188" s="59"/>
      <c r="K188" s="10"/>
      <c r="L188" s="10"/>
      <c r="M188" s="59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>
      <c r="A189" s="10"/>
      <c r="B189" s="10"/>
      <c r="C189" s="10"/>
      <c r="D189" s="10"/>
      <c r="E189" s="59"/>
      <c r="F189" s="10"/>
      <c r="G189" s="10"/>
      <c r="H189" s="10"/>
      <c r="I189" s="59"/>
      <c r="J189" s="59"/>
      <c r="K189" s="10"/>
      <c r="L189" s="10"/>
      <c r="M189" s="59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>
      <c r="A190" s="10"/>
      <c r="B190" s="10"/>
      <c r="C190" s="10"/>
      <c r="D190" s="10"/>
      <c r="E190" s="59"/>
      <c r="F190" s="10"/>
      <c r="G190" s="10"/>
      <c r="H190" s="10"/>
      <c r="I190" s="59"/>
      <c r="J190" s="59"/>
      <c r="K190" s="10"/>
      <c r="L190" s="10"/>
      <c r="M190" s="59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>
      <c r="A191" s="10"/>
      <c r="B191" s="10"/>
      <c r="C191" s="10"/>
      <c r="D191" s="10"/>
      <c r="E191" s="59"/>
      <c r="F191" s="10"/>
      <c r="G191" s="10"/>
      <c r="H191" s="10"/>
      <c r="I191" s="59"/>
      <c r="J191" s="59"/>
      <c r="K191" s="10"/>
      <c r="L191" s="10"/>
      <c r="M191" s="59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>
      <c r="A192" s="10"/>
      <c r="B192" s="10"/>
      <c r="C192" s="10"/>
      <c r="D192" s="10"/>
      <c r="E192" s="59"/>
      <c r="F192" s="10"/>
      <c r="G192" s="10"/>
      <c r="H192" s="10"/>
      <c r="I192" s="59"/>
      <c r="J192" s="59"/>
      <c r="K192" s="10"/>
      <c r="L192" s="10"/>
      <c r="M192" s="59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>
      <c r="A193" s="10"/>
      <c r="B193" s="10"/>
      <c r="C193" s="10"/>
      <c r="D193" s="10"/>
      <c r="E193" s="59"/>
      <c r="F193" s="10"/>
      <c r="G193" s="10"/>
      <c r="H193" s="10"/>
      <c r="I193" s="59"/>
      <c r="J193" s="59"/>
      <c r="K193" s="10"/>
      <c r="L193" s="10"/>
      <c r="M193" s="59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>
      <c r="A194" s="10"/>
      <c r="B194" s="10"/>
      <c r="C194" s="10"/>
      <c r="D194" s="10"/>
      <c r="E194" s="59"/>
      <c r="F194" s="10"/>
      <c r="G194" s="10"/>
      <c r="H194" s="10"/>
      <c r="I194" s="59"/>
      <c r="J194" s="59"/>
      <c r="K194" s="10"/>
      <c r="L194" s="10"/>
      <c r="M194" s="59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>
      <c r="A195" s="10"/>
      <c r="B195" s="10"/>
      <c r="C195" s="10"/>
      <c r="D195" s="10"/>
      <c r="E195" s="59"/>
      <c r="F195" s="10"/>
      <c r="G195" s="10"/>
      <c r="H195" s="10"/>
      <c r="I195" s="59"/>
      <c r="J195" s="59"/>
      <c r="K195" s="10"/>
      <c r="L195" s="10"/>
      <c r="M195" s="59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>
      <c r="A196" s="10"/>
      <c r="B196" s="10"/>
      <c r="C196" s="10"/>
      <c r="D196" s="10"/>
      <c r="E196" s="59"/>
      <c r="F196" s="10"/>
      <c r="G196" s="10"/>
      <c r="H196" s="10"/>
      <c r="I196" s="59"/>
      <c r="J196" s="59"/>
      <c r="K196" s="10"/>
      <c r="L196" s="10"/>
      <c r="M196" s="59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>
      <c r="A197" s="10"/>
      <c r="B197" s="10"/>
      <c r="C197" s="10"/>
      <c r="D197" s="10"/>
      <c r="E197" s="59"/>
      <c r="F197" s="10"/>
      <c r="G197" s="10"/>
      <c r="H197" s="10"/>
      <c r="I197" s="59"/>
      <c r="J197" s="59"/>
      <c r="K197" s="10"/>
      <c r="L197" s="10"/>
      <c r="M197" s="59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>
      <c r="A198" s="10"/>
      <c r="B198" s="10"/>
      <c r="C198" s="10"/>
      <c r="D198" s="10"/>
      <c r="E198" s="59"/>
      <c r="F198" s="10"/>
      <c r="G198" s="10"/>
      <c r="H198" s="10"/>
      <c r="I198" s="59"/>
      <c r="J198" s="59"/>
      <c r="K198" s="10"/>
      <c r="L198" s="10"/>
      <c r="M198" s="59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>
      <c r="A199" s="10"/>
      <c r="B199" s="10"/>
      <c r="C199" s="10"/>
      <c r="D199" s="10"/>
      <c r="E199" s="59"/>
      <c r="F199" s="10"/>
      <c r="G199" s="10"/>
      <c r="H199" s="10"/>
      <c r="I199" s="59"/>
      <c r="J199" s="59"/>
      <c r="K199" s="10"/>
      <c r="L199" s="10"/>
      <c r="M199" s="59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>
      <c r="A200" s="10"/>
      <c r="B200" s="10"/>
      <c r="C200" s="10"/>
      <c r="D200" s="10"/>
      <c r="E200" s="59"/>
      <c r="F200" s="10"/>
      <c r="G200" s="10"/>
      <c r="H200" s="10"/>
      <c r="I200" s="59"/>
      <c r="J200" s="59"/>
      <c r="K200" s="10"/>
      <c r="L200" s="10"/>
      <c r="M200" s="59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>
      <c r="A201" s="10"/>
      <c r="B201" s="10"/>
      <c r="C201" s="10"/>
      <c r="D201" s="10"/>
      <c r="E201" s="59"/>
      <c r="F201" s="10"/>
      <c r="G201" s="10"/>
      <c r="H201" s="10"/>
      <c r="I201" s="59"/>
      <c r="J201" s="59"/>
      <c r="K201" s="10"/>
      <c r="L201" s="10"/>
      <c r="M201" s="59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>
      <c r="A202" s="10"/>
      <c r="B202" s="10"/>
      <c r="C202" s="10"/>
      <c r="D202" s="10"/>
      <c r="E202" s="59"/>
      <c r="F202" s="10"/>
      <c r="G202" s="10"/>
      <c r="H202" s="10"/>
      <c r="I202" s="59"/>
      <c r="J202" s="59"/>
      <c r="K202" s="10"/>
      <c r="L202" s="10"/>
      <c r="M202" s="59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>
      <c r="A203" s="10"/>
      <c r="B203" s="10"/>
      <c r="C203" s="10"/>
      <c r="D203" s="10"/>
      <c r="E203" s="59"/>
      <c r="F203" s="10"/>
      <c r="G203" s="10"/>
      <c r="H203" s="10"/>
      <c r="I203" s="59"/>
      <c r="J203" s="59"/>
      <c r="K203" s="10"/>
      <c r="L203" s="10"/>
      <c r="M203" s="59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>
      <c r="A204" s="10"/>
      <c r="B204" s="10"/>
      <c r="C204" s="10"/>
      <c r="D204" s="10"/>
      <c r="E204" s="59"/>
      <c r="F204" s="10"/>
      <c r="G204" s="10"/>
      <c r="H204" s="10"/>
      <c r="I204" s="59"/>
      <c r="J204" s="59"/>
      <c r="K204" s="10"/>
      <c r="L204" s="10"/>
      <c r="M204" s="59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>
      <c r="A205" s="10"/>
      <c r="B205" s="10"/>
      <c r="C205" s="10"/>
      <c r="D205" s="10"/>
      <c r="E205" s="59"/>
      <c r="F205" s="10"/>
      <c r="G205" s="10"/>
      <c r="H205" s="10"/>
      <c r="I205" s="59"/>
      <c r="J205" s="59"/>
      <c r="K205" s="10"/>
      <c r="L205" s="10"/>
      <c r="M205" s="59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>
      <c r="A206" s="10"/>
      <c r="B206" s="10"/>
      <c r="C206" s="10"/>
      <c r="D206" s="10"/>
      <c r="E206" s="59"/>
      <c r="F206" s="10"/>
      <c r="G206" s="10"/>
      <c r="H206" s="10"/>
      <c r="I206" s="59"/>
      <c r="J206" s="59"/>
      <c r="K206" s="10"/>
      <c r="L206" s="10"/>
      <c r="M206" s="59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>
      <c r="A207" s="10"/>
      <c r="B207" s="10"/>
      <c r="C207" s="10"/>
      <c r="D207" s="10"/>
      <c r="E207" s="59"/>
      <c r="F207" s="10"/>
      <c r="G207" s="10"/>
      <c r="H207" s="10"/>
      <c r="I207" s="59"/>
      <c r="J207" s="59"/>
      <c r="K207" s="10"/>
      <c r="L207" s="10"/>
      <c r="M207" s="59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>
      <c r="A208" s="10"/>
      <c r="B208" s="10"/>
      <c r="C208" s="10"/>
      <c r="D208" s="10"/>
      <c r="E208" s="59"/>
      <c r="F208" s="10"/>
      <c r="G208" s="10"/>
      <c r="H208" s="10"/>
      <c r="I208" s="59"/>
      <c r="J208" s="59"/>
      <c r="K208" s="10"/>
      <c r="L208" s="10"/>
      <c r="M208" s="59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>
      <c r="A209" s="10"/>
      <c r="B209" s="10"/>
      <c r="C209" s="10"/>
      <c r="D209" s="10"/>
      <c r="E209" s="59"/>
      <c r="F209" s="10"/>
      <c r="G209" s="10"/>
      <c r="H209" s="10"/>
      <c r="I209" s="59"/>
      <c r="J209" s="59"/>
      <c r="K209" s="10"/>
      <c r="L209" s="10"/>
      <c r="M209" s="59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>
      <c r="A210" s="10"/>
      <c r="B210" s="10"/>
      <c r="C210" s="10"/>
      <c r="D210" s="10"/>
      <c r="E210" s="59"/>
      <c r="F210" s="10"/>
      <c r="G210" s="10"/>
      <c r="H210" s="10"/>
      <c r="I210" s="59"/>
      <c r="J210" s="59"/>
      <c r="K210" s="10"/>
      <c r="L210" s="10"/>
      <c r="M210" s="59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</sheetData>
  <mergeCells count="2">
    <mergeCell ref="D1:H1"/>
    <mergeCell ref="K1:P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00"/>
  <sheetViews>
    <sheetView topLeftCell="A8" workbookViewId="0">
      <selection activeCell="G17" sqref="G17"/>
    </sheetView>
  </sheetViews>
  <sheetFormatPr baseColWidth="10" defaultRowHeight="15"/>
  <cols>
    <col min="1" max="1" width="31" customWidth="1"/>
    <col min="2" max="2" width="16" customWidth="1"/>
    <col min="3" max="3" width="8" customWidth="1"/>
    <col min="4" max="25" width="14" customWidth="1"/>
  </cols>
  <sheetData>
    <row r="1" spans="1:25" ht="16">
      <c r="A1" s="44" t="s">
        <v>114</v>
      </c>
      <c r="B1" s="44" t="s">
        <v>346</v>
      </c>
      <c r="C1" s="44" t="s">
        <v>347</v>
      </c>
      <c r="D1" s="10"/>
      <c r="E1" s="10"/>
      <c r="F1" s="10"/>
      <c r="G1" s="10"/>
      <c r="H1" s="10"/>
      <c r="I1" s="43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6">
      <c r="A2" s="92" t="s">
        <v>115</v>
      </c>
      <c r="B2" s="40" t="s">
        <v>116</v>
      </c>
      <c r="C2" s="40">
        <v>2</v>
      </c>
      <c r="D2" s="24"/>
      <c r="E2" s="10"/>
      <c r="F2" s="10"/>
      <c r="G2" s="10"/>
      <c r="H2" s="24"/>
      <c r="I2" s="4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26">
      <c r="A3" s="92" t="s">
        <v>117</v>
      </c>
      <c r="B3" s="40" t="s">
        <v>116</v>
      </c>
      <c r="C3" s="40">
        <v>2</v>
      </c>
      <c r="D3" s="24"/>
      <c r="E3" s="8"/>
      <c r="F3" s="43"/>
      <c r="G3" s="10"/>
      <c r="H3" s="24"/>
      <c r="I3" s="4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6">
      <c r="A4" s="92" t="s">
        <v>118</v>
      </c>
      <c r="B4" s="40" t="s">
        <v>116</v>
      </c>
      <c r="C4" s="40">
        <v>3</v>
      </c>
      <c r="D4" s="24"/>
      <c r="E4" s="24"/>
      <c r="F4" s="10"/>
      <c r="G4" s="10"/>
      <c r="H4" s="24"/>
      <c r="I4" s="43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6">
      <c r="A5" s="92" t="s">
        <v>119</v>
      </c>
      <c r="B5" s="40" t="s">
        <v>116</v>
      </c>
      <c r="C5" s="40">
        <v>7</v>
      </c>
      <c r="D5" s="24"/>
      <c r="E5" s="24"/>
      <c r="F5" s="10"/>
      <c r="G5" s="10"/>
      <c r="H5" s="24"/>
      <c r="I5" s="4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6">
      <c r="A6" s="92" t="s">
        <v>120</v>
      </c>
      <c r="B6" s="40" t="s">
        <v>116</v>
      </c>
      <c r="C6" s="40">
        <v>3</v>
      </c>
      <c r="D6" s="24"/>
      <c r="E6" s="24"/>
      <c r="F6" s="10"/>
      <c r="G6" s="10"/>
      <c r="H6" s="24"/>
      <c r="I6" s="43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6">
      <c r="A7" s="92" t="s">
        <v>121</v>
      </c>
      <c r="B7" s="40" t="s">
        <v>116</v>
      </c>
      <c r="C7" s="40">
        <v>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6">
      <c r="A8" s="92" t="s">
        <v>122</v>
      </c>
      <c r="B8" s="40" t="s">
        <v>116</v>
      </c>
      <c r="C8" s="40">
        <v>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6">
      <c r="A9" s="92" t="s">
        <v>123</v>
      </c>
      <c r="B9" s="40" t="s">
        <v>116</v>
      </c>
      <c r="C9" s="40">
        <v>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6">
      <c r="A10" s="92" t="s">
        <v>124</v>
      </c>
      <c r="B10" s="40" t="s">
        <v>116</v>
      </c>
      <c r="C10" s="40">
        <v>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6">
      <c r="A11" s="92" t="s">
        <v>125</v>
      </c>
      <c r="B11" s="40" t="s">
        <v>116</v>
      </c>
      <c r="C11" s="40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6">
      <c r="A12" s="92" t="s">
        <v>126</v>
      </c>
      <c r="B12" s="40" t="s">
        <v>116</v>
      </c>
      <c r="C12" s="40">
        <v>5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6">
      <c r="A13" s="92" t="s">
        <v>127</v>
      </c>
      <c r="B13" s="40" t="s">
        <v>116</v>
      </c>
      <c r="C13" s="40">
        <v>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6">
      <c r="A14" s="92" t="s">
        <v>128</v>
      </c>
      <c r="B14" s="40" t="s">
        <v>116</v>
      </c>
      <c r="C14" s="40">
        <v>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6">
      <c r="A15" s="92" t="s">
        <v>129</v>
      </c>
      <c r="B15" s="40" t="s">
        <v>116</v>
      </c>
      <c r="C15" s="40">
        <v>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6">
      <c r="A16" s="92" t="s">
        <v>130</v>
      </c>
      <c r="B16" s="40" t="s">
        <v>116</v>
      </c>
      <c r="C16" s="40">
        <v>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6">
      <c r="A17" s="92" t="s">
        <v>131</v>
      </c>
      <c r="B17" s="40" t="s">
        <v>116</v>
      </c>
      <c r="C17" s="40">
        <v>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6">
      <c r="A18" s="92" t="s">
        <v>132</v>
      </c>
      <c r="B18" s="40" t="s">
        <v>116</v>
      </c>
      <c r="C18" s="40">
        <v>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6">
      <c r="A19" s="92" t="s">
        <v>133</v>
      </c>
      <c r="B19" s="40" t="s">
        <v>116</v>
      </c>
      <c r="C19" s="40">
        <v>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6">
      <c r="A20" s="92" t="s">
        <v>134</v>
      </c>
      <c r="B20" s="40" t="s">
        <v>116</v>
      </c>
      <c r="C20" s="40">
        <v>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6">
      <c r="A21" s="92" t="s">
        <v>135</v>
      </c>
      <c r="B21" s="40" t="s">
        <v>116</v>
      </c>
      <c r="C21" s="40">
        <v>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6">
      <c r="A22" s="92" t="s">
        <v>136</v>
      </c>
      <c r="B22" s="40" t="s">
        <v>116</v>
      </c>
      <c r="C22" s="40">
        <v>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6">
      <c r="A23" s="92" t="s">
        <v>137</v>
      </c>
      <c r="B23" s="40" t="s">
        <v>116</v>
      </c>
      <c r="C23" s="40">
        <v>1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6">
      <c r="A24" s="92" t="s">
        <v>138</v>
      </c>
      <c r="B24" s="40" t="s">
        <v>116</v>
      </c>
      <c r="C24" s="40">
        <v>1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6">
      <c r="A25" s="92" t="s">
        <v>139</v>
      </c>
      <c r="B25" s="40" t="s">
        <v>140</v>
      </c>
      <c r="C25" s="40">
        <v>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6">
      <c r="A26" s="92" t="s">
        <v>141</v>
      </c>
      <c r="B26" s="40" t="s">
        <v>140</v>
      </c>
      <c r="C26" s="40">
        <v>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6">
      <c r="A27" s="40" t="s">
        <v>142</v>
      </c>
      <c r="B27" s="40" t="s">
        <v>140</v>
      </c>
      <c r="C27" s="40">
        <v>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6">
      <c r="A28" s="40" t="s">
        <v>143</v>
      </c>
      <c r="B28" s="40" t="s">
        <v>140</v>
      </c>
      <c r="C28" s="40">
        <v>2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6">
      <c r="A29" s="40"/>
      <c r="B29" s="40"/>
      <c r="C29" s="40">
        <v>54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6">
      <c r="A30" s="40" t="s">
        <v>144</v>
      </c>
      <c r="B30" s="40" t="s">
        <v>145</v>
      </c>
      <c r="C30" s="40">
        <v>23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6">
      <c r="A31" s="40" t="s">
        <v>146</v>
      </c>
      <c r="B31" s="40" t="s">
        <v>145</v>
      </c>
      <c r="C31" s="40">
        <v>25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6">
      <c r="A32" s="40" t="s">
        <v>147</v>
      </c>
      <c r="B32" s="40" t="s">
        <v>145</v>
      </c>
      <c r="C32" s="40">
        <v>13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6">
      <c r="A33" s="40" t="s">
        <v>148</v>
      </c>
      <c r="B33" s="40" t="s">
        <v>145</v>
      </c>
      <c r="C33" s="40">
        <v>1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6">
      <c r="A34" s="40" t="s">
        <v>149</v>
      </c>
      <c r="B34" s="40" t="s">
        <v>145</v>
      </c>
      <c r="C34" s="40">
        <v>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6">
      <c r="A35" s="40" t="s">
        <v>150</v>
      </c>
      <c r="B35" s="40" t="s">
        <v>145</v>
      </c>
      <c r="C35" s="40">
        <v>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6">
      <c r="A36" s="40" t="s">
        <v>151</v>
      </c>
      <c r="B36" s="40" t="s">
        <v>145</v>
      </c>
      <c r="C36" s="40">
        <v>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6">
      <c r="A37" s="40" t="s">
        <v>152</v>
      </c>
      <c r="B37" s="40" t="s">
        <v>145</v>
      </c>
      <c r="C37" s="40">
        <v>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6">
      <c r="A38" s="40" t="s">
        <v>153</v>
      </c>
      <c r="B38" s="40" t="s">
        <v>145</v>
      </c>
      <c r="C38" s="40">
        <v>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6">
      <c r="A39" s="40" t="s">
        <v>154</v>
      </c>
      <c r="B39" s="40" t="s">
        <v>145</v>
      </c>
      <c r="C39" s="40">
        <v>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6">
      <c r="A40" s="40" t="s">
        <v>155</v>
      </c>
      <c r="B40" s="40" t="s">
        <v>145</v>
      </c>
      <c r="C40" s="40">
        <v>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6">
      <c r="A41" s="40" t="s">
        <v>156</v>
      </c>
      <c r="B41" s="40" t="s">
        <v>145</v>
      </c>
      <c r="C41" s="40">
        <v>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6">
      <c r="A42" s="40" t="s">
        <v>157</v>
      </c>
      <c r="B42" s="40" t="s">
        <v>145</v>
      </c>
      <c r="C42" s="40">
        <v>2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6">
      <c r="A43" s="40" t="s">
        <v>158</v>
      </c>
      <c r="B43" s="40" t="s">
        <v>145</v>
      </c>
      <c r="C43" s="40">
        <v>1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6">
      <c r="A44" s="40" t="s">
        <v>159</v>
      </c>
      <c r="B44" s="40" t="s">
        <v>145</v>
      </c>
      <c r="C44" s="40">
        <v>12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6">
      <c r="A45" s="40" t="s">
        <v>160</v>
      </c>
      <c r="B45" s="40" t="s">
        <v>145</v>
      </c>
      <c r="C45" s="40">
        <v>10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6">
      <c r="A46" s="40" t="s">
        <v>161</v>
      </c>
      <c r="B46" s="40" t="s">
        <v>145</v>
      </c>
      <c r="C46" s="40">
        <v>10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6">
      <c r="A47" s="40" t="s">
        <v>162</v>
      </c>
      <c r="B47" s="40" t="s">
        <v>145</v>
      </c>
      <c r="C47" s="40">
        <v>16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6">
      <c r="A48" s="40" t="s">
        <v>163</v>
      </c>
      <c r="B48" s="40" t="s">
        <v>145</v>
      </c>
      <c r="C48" s="40">
        <v>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6">
      <c r="A49" s="40" t="s">
        <v>164</v>
      </c>
      <c r="B49" s="40" t="s">
        <v>145</v>
      </c>
      <c r="C49" s="40">
        <v>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6">
      <c r="A50" s="40" t="s">
        <v>165</v>
      </c>
      <c r="B50" s="40" t="s">
        <v>145</v>
      </c>
      <c r="C50" s="40">
        <v>5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6">
      <c r="A51" s="40" t="s">
        <v>166</v>
      </c>
      <c r="B51" s="40" t="s">
        <v>145</v>
      </c>
      <c r="C51" s="40">
        <v>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6">
      <c r="A52" s="40" t="s">
        <v>167</v>
      </c>
      <c r="B52" s="40" t="s">
        <v>145</v>
      </c>
      <c r="C52" s="40">
        <v>2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6">
      <c r="A53" s="40" t="s">
        <v>168</v>
      </c>
      <c r="B53" s="40" t="s">
        <v>145</v>
      </c>
      <c r="C53" s="40">
        <v>2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6">
      <c r="A54" s="40" t="s">
        <v>169</v>
      </c>
      <c r="B54" s="40" t="s">
        <v>145</v>
      </c>
      <c r="C54" s="40">
        <v>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6">
      <c r="A55" s="40" t="s">
        <v>170</v>
      </c>
      <c r="B55" s="40" t="s">
        <v>145</v>
      </c>
      <c r="C55" s="40">
        <v>2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6">
      <c r="A56" s="40" t="s">
        <v>171</v>
      </c>
      <c r="B56" s="40" t="s">
        <v>145</v>
      </c>
      <c r="C56" s="40">
        <v>2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6">
      <c r="A57" s="40" t="s">
        <v>172</v>
      </c>
      <c r="B57" s="40" t="s">
        <v>145</v>
      </c>
      <c r="C57" s="40">
        <v>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6">
      <c r="A58" s="40" t="s">
        <v>173</v>
      </c>
      <c r="B58" s="40" t="s">
        <v>145</v>
      </c>
      <c r="C58" s="40">
        <v>1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6">
      <c r="A59" s="40" t="s">
        <v>174</v>
      </c>
      <c r="B59" s="40" t="s">
        <v>145</v>
      </c>
      <c r="C59" s="40">
        <v>1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6">
      <c r="A60" s="40" t="s">
        <v>175</v>
      </c>
      <c r="B60" s="40" t="s">
        <v>145</v>
      </c>
      <c r="C60" s="40">
        <v>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6">
      <c r="A61" s="40" t="s">
        <v>176</v>
      </c>
      <c r="B61" s="40" t="s">
        <v>145</v>
      </c>
      <c r="C61" s="40">
        <v>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6">
      <c r="A62" s="40" t="s">
        <v>177</v>
      </c>
      <c r="B62" s="40" t="s">
        <v>145</v>
      </c>
      <c r="C62" s="40">
        <v>1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6">
      <c r="A63" s="40" t="s">
        <v>178</v>
      </c>
      <c r="B63" s="40" t="s">
        <v>145</v>
      </c>
      <c r="C63" s="40">
        <v>6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6">
      <c r="A64" s="40" t="s">
        <v>179</v>
      </c>
      <c r="B64" s="40" t="s">
        <v>145</v>
      </c>
      <c r="C64" s="40">
        <v>6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6">
      <c r="A65" s="40" t="s">
        <v>180</v>
      </c>
      <c r="B65" s="40" t="s">
        <v>145</v>
      </c>
      <c r="C65" s="40">
        <v>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6">
      <c r="A66" s="40" t="s">
        <v>181</v>
      </c>
      <c r="B66" s="40" t="s">
        <v>145</v>
      </c>
      <c r="C66" s="40">
        <v>1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6">
      <c r="A67" s="40" t="s">
        <v>182</v>
      </c>
      <c r="B67" s="40" t="s">
        <v>145</v>
      </c>
      <c r="C67" s="40">
        <v>2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6">
      <c r="A68" s="40" t="s">
        <v>183</v>
      </c>
      <c r="B68" s="40" t="s">
        <v>145</v>
      </c>
      <c r="C68" s="40">
        <v>2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6">
      <c r="A69" s="40" t="s">
        <v>184</v>
      </c>
      <c r="B69" s="40" t="s">
        <v>145</v>
      </c>
      <c r="C69" s="40">
        <v>2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6">
      <c r="A70" s="40" t="s">
        <v>185</v>
      </c>
      <c r="B70" s="40" t="s">
        <v>145</v>
      </c>
      <c r="C70" s="40">
        <v>1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6">
      <c r="A71" s="40" t="s">
        <v>186</v>
      </c>
      <c r="B71" s="40" t="s">
        <v>145</v>
      </c>
      <c r="C71" s="40">
        <v>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6">
      <c r="A72" s="40" t="s">
        <v>187</v>
      </c>
      <c r="B72" s="40" t="s">
        <v>145</v>
      </c>
      <c r="C72" s="40">
        <v>1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6">
      <c r="A73" s="40" t="s">
        <v>188</v>
      </c>
      <c r="B73" s="40" t="s">
        <v>145</v>
      </c>
      <c r="C73" s="40">
        <v>1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6">
      <c r="A74" s="40" t="s">
        <v>189</v>
      </c>
      <c r="B74" s="40" t="s">
        <v>145</v>
      </c>
      <c r="C74" s="40">
        <v>1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6">
      <c r="A75" s="40" t="s">
        <v>190</v>
      </c>
      <c r="B75" s="40" t="s">
        <v>145</v>
      </c>
      <c r="C75" s="40">
        <v>1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6">
      <c r="A76" s="40" t="s">
        <v>191</v>
      </c>
      <c r="B76" s="40" t="s">
        <v>145</v>
      </c>
      <c r="C76" s="40">
        <v>1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6">
      <c r="A77" s="40" t="s">
        <v>192</v>
      </c>
      <c r="B77" s="40" t="s">
        <v>145</v>
      </c>
      <c r="C77" s="40">
        <v>1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6">
      <c r="A78" s="40" t="s">
        <v>193</v>
      </c>
      <c r="B78" s="40" t="s">
        <v>145</v>
      </c>
      <c r="C78" s="40">
        <v>1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6">
      <c r="A79" s="40" t="s">
        <v>194</v>
      </c>
      <c r="B79" s="40" t="s">
        <v>145</v>
      </c>
      <c r="C79" s="40">
        <v>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6">
      <c r="A80" s="40" t="s">
        <v>195</v>
      </c>
      <c r="B80" s="40" t="s">
        <v>145</v>
      </c>
      <c r="C80" s="40">
        <v>1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6">
      <c r="A81" s="40" t="s">
        <v>196</v>
      </c>
      <c r="B81" s="40" t="s">
        <v>145</v>
      </c>
      <c r="C81" s="40">
        <v>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6">
      <c r="A82" s="40" t="s">
        <v>197</v>
      </c>
      <c r="B82" s="40" t="s">
        <v>145</v>
      </c>
      <c r="C82" s="40">
        <v>1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6">
      <c r="A83" s="40" t="s">
        <v>198</v>
      </c>
      <c r="B83" s="40" t="s">
        <v>145</v>
      </c>
      <c r="C83" s="40">
        <v>1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6">
      <c r="A84" s="40" t="s">
        <v>199</v>
      </c>
      <c r="B84" s="40" t="s">
        <v>145</v>
      </c>
      <c r="C84" s="40">
        <v>1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6">
      <c r="A85" s="40" t="s">
        <v>200</v>
      </c>
      <c r="B85" s="40" t="s">
        <v>201</v>
      </c>
      <c r="C85" s="40">
        <v>2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6">
      <c r="A86" s="40" t="s">
        <v>202</v>
      </c>
      <c r="B86" s="40" t="s">
        <v>201</v>
      </c>
      <c r="C86" s="40">
        <v>4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6">
      <c r="A87" s="40" t="s">
        <v>203</v>
      </c>
      <c r="B87" s="40" t="s">
        <v>201</v>
      </c>
      <c r="C87" s="40">
        <v>1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6">
      <c r="A88" s="40" t="s">
        <v>204</v>
      </c>
      <c r="B88" s="40" t="s">
        <v>201</v>
      </c>
      <c r="C88" s="40">
        <v>2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6">
      <c r="A89" s="40" t="s">
        <v>205</v>
      </c>
      <c r="B89" s="40" t="s">
        <v>201</v>
      </c>
      <c r="C89" s="40">
        <v>1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6">
      <c r="A90" s="40" t="s">
        <v>206</v>
      </c>
      <c r="B90" s="40" t="s">
        <v>201</v>
      </c>
      <c r="C90" s="40">
        <v>2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6">
      <c r="A91" s="40" t="s">
        <v>207</v>
      </c>
      <c r="B91" s="40" t="s">
        <v>201</v>
      </c>
      <c r="C91" s="40">
        <v>4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6">
      <c r="A92" s="40" t="s">
        <v>208</v>
      </c>
      <c r="B92" s="40" t="s">
        <v>201</v>
      </c>
      <c r="C92" s="40">
        <v>1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6">
      <c r="A93" s="40" t="s">
        <v>209</v>
      </c>
      <c r="B93" s="40" t="s">
        <v>201</v>
      </c>
      <c r="C93" s="40">
        <v>1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6">
      <c r="A94" s="40" t="s">
        <v>210</v>
      </c>
      <c r="B94" s="40" t="s">
        <v>201</v>
      </c>
      <c r="C94" s="40">
        <v>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6">
      <c r="A95" s="40" t="s">
        <v>211</v>
      </c>
      <c r="B95" s="40" t="s">
        <v>212</v>
      </c>
      <c r="C95" s="40">
        <v>1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6">
      <c r="A96" s="40" t="s">
        <v>213</v>
      </c>
      <c r="B96" s="40" t="s">
        <v>212</v>
      </c>
      <c r="C96" s="40">
        <v>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6">
      <c r="A97" s="40" t="s">
        <v>214</v>
      </c>
      <c r="B97" s="40" t="s">
        <v>212</v>
      </c>
      <c r="C97" s="40">
        <v>1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6">
      <c r="A98" s="40" t="s">
        <v>215</v>
      </c>
      <c r="B98" s="40" t="s">
        <v>212</v>
      </c>
      <c r="C98" s="40">
        <v>1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6">
      <c r="A99" s="40" t="s">
        <v>216</v>
      </c>
      <c r="B99" s="40" t="s">
        <v>212</v>
      </c>
      <c r="C99" s="40">
        <v>1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6">
      <c r="A100" s="40" t="s">
        <v>217</v>
      </c>
      <c r="B100" s="40" t="s">
        <v>212</v>
      </c>
      <c r="C100" s="40">
        <v>7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6">
      <c r="A101" s="40" t="s">
        <v>218</v>
      </c>
      <c r="B101" s="40" t="s">
        <v>212</v>
      </c>
      <c r="C101" s="40">
        <v>1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6">
      <c r="A102" s="40" t="s">
        <v>219</v>
      </c>
      <c r="B102" s="40" t="s">
        <v>212</v>
      </c>
      <c r="C102" s="40">
        <v>1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6">
      <c r="A103" s="40" t="s">
        <v>220</v>
      </c>
      <c r="B103" s="40" t="s">
        <v>212</v>
      </c>
      <c r="C103" s="40">
        <v>1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6">
      <c r="A104" s="40" t="s">
        <v>221</v>
      </c>
      <c r="B104" s="40" t="s">
        <v>212</v>
      </c>
      <c r="C104" s="40">
        <v>1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6">
      <c r="A105" s="40" t="s">
        <v>222</v>
      </c>
      <c r="B105" s="40" t="s">
        <v>212</v>
      </c>
      <c r="C105" s="40">
        <v>1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6">
      <c r="A106" s="40" t="s">
        <v>223</v>
      </c>
      <c r="B106" s="40" t="s">
        <v>212</v>
      </c>
      <c r="C106" s="40">
        <v>1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6">
      <c r="A107" s="40" t="s">
        <v>224</v>
      </c>
      <c r="B107" s="40" t="s">
        <v>212</v>
      </c>
      <c r="C107" s="40">
        <v>1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6">
      <c r="A108" s="40" t="s">
        <v>225</v>
      </c>
      <c r="B108" s="40" t="s">
        <v>212</v>
      </c>
      <c r="C108" s="40">
        <v>1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6">
      <c r="A109" s="40" t="s">
        <v>226</v>
      </c>
      <c r="B109" s="40" t="s">
        <v>212</v>
      </c>
      <c r="C109" s="40">
        <v>1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6">
      <c r="A110" s="40" t="s">
        <v>227</v>
      </c>
      <c r="B110" s="40" t="s">
        <v>212</v>
      </c>
      <c r="C110" s="40">
        <v>1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6">
      <c r="A111" s="40" t="s">
        <v>228</v>
      </c>
      <c r="B111" s="40" t="s">
        <v>212</v>
      </c>
      <c r="C111" s="40">
        <v>5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6">
      <c r="A112" s="40" t="s">
        <v>229</v>
      </c>
      <c r="B112" s="40" t="s">
        <v>212</v>
      </c>
      <c r="C112" s="40">
        <v>1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6">
      <c r="A113" s="40" t="s">
        <v>230</v>
      </c>
      <c r="B113" s="40" t="s">
        <v>212</v>
      </c>
      <c r="C113" s="40">
        <v>1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6">
      <c r="A114" s="40" t="s">
        <v>231</v>
      </c>
      <c r="B114" s="40" t="s">
        <v>212</v>
      </c>
      <c r="C114" s="40">
        <v>1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6">
      <c r="A115" s="40" t="s">
        <v>232</v>
      </c>
      <c r="B115" s="40" t="s">
        <v>212</v>
      </c>
      <c r="C115" s="40">
        <v>1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6">
      <c r="A116" s="40" t="s">
        <v>233</v>
      </c>
      <c r="B116" s="40" t="s">
        <v>212</v>
      </c>
      <c r="C116" s="40">
        <v>1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6">
      <c r="A117" s="40" t="s">
        <v>234</v>
      </c>
      <c r="B117" s="40" t="s">
        <v>212</v>
      </c>
      <c r="C117" s="40">
        <v>4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6">
      <c r="A118" s="40" t="s">
        <v>235</v>
      </c>
      <c r="B118" s="40" t="s">
        <v>212</v>
      </c>
      <c r="C118" s="40">
        <v>1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6">
      <c r="A119" s="40" t="s">
        <v>236</v>
      </c>
      <c r="B119" s="40" t="s">
        <v>212</v>
      </c>
      <c r="C119" s="40">
        <v>3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6">
      <c r="A120" s="40" t="s">
        <v>237</v>
      </c>
      <c r="B120" s="40" t="s">
        <v>212</v>
      </c>
      <c r="C120" s="40">
        <v>1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6">
      <c r="A121" s="40" t="s">
        <v>238</v>
      </c>
      <c r="B121" s="40" t="s">
        <v>212</v>
      </c>
      <c r="C121" s="40">
        <v>1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6">
      <c r="A122" s="40" t="s">
        <v>239</v>
      </c>
      <c r="B122" s="40" t="s">
        <v>212</v>
      </c>
      <c r="C122" s="40">
        <v>1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6">
      <c r="A123" s="40" t="s">
        <v>240</v>
      </c>
      <c r="B123" s="40" t="s">
        <v>212</v>
      </c>
      <c r="C123" s="40">
        <v>1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6">
      <c r="A124" s="40" t="s">
        <v>241</v>
      </c>
      <c r="B124" s="40" t="s">
        <v>212</v>
      </c>
      <c r="C124" s="40">
        <v>1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6">
      <c r="A125" s="40" t="s">
        <v>242</v>
      </c>
      <c r="B125" s="40" t="s">
        <v>212</v>
      </c>
      <c r="C125" s="40">
        <v>1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6">
      <c r="A126" s="40" t="s">
        <v>243</v>
      </c>
      <c r="B126" s="40" t="s">
        <v>212</v>
      </c>
      <c r="C126" s="40">
        <v>1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6">
      <c r="A127" s="40" t="s">
        <v>244</v>
      </c>
      <c r="B127" s="40" t="s">
        <v>212</v>
      </c>
      <c r="C127" s="40">
        <v>1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6">
      <c r="A128" s="40" t="s">
        <v>245</v>
      </c>
      <c r="B128" s="40" t="s">
        <v>212</v>
      </c>
      <c r="C128" s="40">
        <v>1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6">
      <c r="A129" s="40" t="s">
        <v>246</v>
      </c>
      <c r="B129" s="40" t="s">
        <v>212</v>
      </c>
      <c r="C129" s="40">
        <v>1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6">
      <c r="A130" s="40" t="s">
        <v>247</v>
      </c>
      <c r="B130" s="40" t="s">
        <v>212</v>
      </c>
      <c r="C130" s="40">
        <v>1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6">
      <c r="A131" s="40" t="s">
        <v>248</v>
      </c>
      <c r="B131" s="40" t="s">
        <v>212</v>
      </c>
      <c r="C131" s="40">
        <v>1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6">
      <c r="A132" s="40" t="s">
        <v>249</v>
      </c>
      <c r="B132" s="40" t="s">
        <v>212</v>
      </c>
      <c r="C132" s="40">
        <v>1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6">
      <c r="A133" s="40" t="s">
        <v>250</v>
      </c>
      <c r="B133" s="40" t="s">
        <v>212</v>
      </c>
      <c r="C133" s="40">
        <v>1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6">
      <c r="A134" s="40" t="s">
        <v>251</v>
      </c>
      <c r="B134" s="40" t="s">
        <v>212</v>
      </c>
      <c r="C134" s="40">
        <v>1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6">
      <c r="A135" s="40" t="s">
        <v>252</v>
      </c>
      <c r="B135" s="40" t="s">
        <v>212</v>
      </c>
      <c r="C135" s="40">
        <v>1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6">
      <c r="A136" s="40" t="s">
        <v>224</v>
      </c>
      <c r="B136" s="40" t="s">
        <v>212</v>
      </c>
      <c r="C136" s="40">
        <v>1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6">
      <c r="A137" s="40" t="s">
        <v>253</v>
      </c>
      <c r="B137" s="40" t="s">
        <v>212</v>
      </c>
      <c r="C137" s="40">
        <v>1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6">
      <c r="A138" s="40" t="s">
        <v>254</v>
      </c>
      <c r="B138" s="40" t="s">
        <v>212</v>
      </c>
      <c r="C138" s="40">
        <v>1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6">
      <c r="A139" s="40" t="s">
        <v>255</v>
      </c>
      <c r="B139" s="40" t="s">
        <v>212</v>
      </c>
      <c r="C139" s="40">
        <v>1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6">
      <c r="A140" s="40" t="s">
        <v>256</v>
      </c>
      <c r="B140" s="40" t="s">
        <v>212</v>
      </c>
      <c r="C140" s="40">
        <v>1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6">
      <c r="A141" s="40" t="s">
        <v>257</v>
      </c>
      <c r="B141" s="40" t="s">
        <v>212</v>
      </c>
      <c r="C141" s="40">
        <v>1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6">
      <c r="A142" s="40" t="s">
        <v>258</v>
      </c>
      <c r="B142" s="40" t="s">
        <v>212</v>
      </c>
      <c r="C142" s="40">
        <v>1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6">
      <c r="A143" s="40" t="s">
        <v>259</v>
      </c>
      <c r="B143" s="40" t="s">
        <v>212</v>
      </c>
      <c r="C143" s="40">
        <v>1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6">
      <c r="A144" s="40" t="s">
        <v>260</v>
      </c>
      <c r="B144" s="40" t="s">
        <v>212</v>
      </c>
      <c r="C144" s="40">
        <v>1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6">
      <c r="A145" s="40" t="s">
        <v>261</v>
      </c>
      <c r="B145" s="40" t="s">
        <v>212</v>
      </c>
      <c r="C145" s="40">
        <v>1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6">
      <c r="A146" s="40" t="s">
        <v>262</v>
      </c>
      <c r="B146" s="40" t="s">
        <v>212</v>
      </c>
      <c r="C146" s="40">
        <v>1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6">
      <c r="A147" s="40" t="s">
        <v>263</v>
      </c>
      <c r="B147" s="40" t="s">
        <v>212</v>
      </c>
      <c r="C147" s="40">
        <v>3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6">
      <c r="A148" s="40" t="s">
        <v>264</v>
      </c>
      <c r="B148" s="40" t="s">
        <v>212</v>
      </c>
      <c r="C148" s="40">
        <v>3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6">
      <c r="A149" s="40" t="s">
        <v>265</v>
      </c>
      <c r="B149" s="40" t="s">
        <v>212</v>
      </c>
      <c r="C149" s="40">
        <v>1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6">
      <c r="A150" s="40" t="s">
        <v>266</v>
      </c>
      <c r="B150" s="40" t="s">
        <v>212</v>
      </c>
      <c r="C150" s="40">
        <v>1</v>
      </c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6">
      <c r="A151" s="40" t="s">
        <v>267</v>
      </c>
      <c r="B151" s="40" t="s">
        <v>212</v>
      </c>
      <c r="C151" s="40">
        <v>1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6">
      <c r="A152" s="40" t="s">
        <v>268</v>
      </c>
      <c r="B152" s="40" t="s">
        <v>212</v>
      </c>
      <c r="C152" s="40">
        <v>1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6">
      <c r="A153" s="40" t="s">
        <v>269</v>
      </c>
      <c r="B153" s="40" t="s">
        <v>212</v>
      </c>
      <c r="C153" s="40">
        <v>1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6">
      <c r="A154" s="40" t="s">
        <v>270</v>
      </c>
      <c r="B154" s="40" t="s">
        <v>212</v>
      </c>
      <c r="C154" s="40">
        <v>1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6">
      <c r="A155" s="40" t="s">
        <v>271</v>
      </c>
      <c r="B155" s="40" t="s">
        <v>212</v>
      </c>
      <c r="C155" s="40">
        <v>1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6">
      <c r="A156" s="40" t="s">
        <v>272</v>
      </c>
      <c r="B156" s="40" t="s">
        <v>212</v>
      </c>
      <c r="C156" s="40">
        <v>1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6">
      <c r="A157" s="40" t="s">
        <v>273</v>
      </c>
      <c r="B157" s="40" t="s">
        <v>212</v>
      </c>
      <c r="C157" s="40">
        <v>1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6">
      <c r="A158" s="40" t="s">
        <v>274</v>
      </c>
      <c r="B158" s="40" t="s">
        <v>212</v>
      </c>
      <c r="C158" s="40">
        <v>1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6">
      <c r="A159" s="40" t="s">
        <v>275</v>
      </c>
      <c r="B159" s="40" t="s">
        <v>212</v>
      </c>
      <c r="C159" s="40">
        <v>1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6">
      <c r="A160" s="40" t="s">
        <v>276</v>
      </c>
      <c r="B160" s="40" t="s">
        <v>212</v>
      </c>
      <c r="C160" s="40">
        <v>1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6">
      <c r="A161" s="40" t="s">
        <v>277</v>
      </c>
      <c r="B161" s="40" t="s">
        <v>212</v>
      </c>
      <c r="C161" s="40">
        <v>1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6">
      <c r="A162" s="40" t="s">
        <v>278</v>
      </c>
      <c r="B162" s="40" t="s">
        <v>212</v>
      </c>
      <c r="C162" s="40">
        <v>1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6">
      <c r="A163" s="40" t="s">
        <v>279</v>
      </c>
      <c r="B163" s="40" t="s">
        <v>212</v>
      </c>
      <c r="C163" s="40">
        <v>1</v>
      </c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6">
      <c r="A164" s="40" t="s">
        <v>280</v>
      </c>
      <c r="B164" s="40" t="s">
        <v>212</v>
      </c>
      <c r="C164" s="40">
        <v>1</v>
      </c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6">
      <c r="A165" s="40" t="s">
        <v>281</v>
      </c>
      <c r="B165" s="40" t="s">
        <v>212</v>
      </c>
      <c r="C165" s="40">
        <v>1</v>
      </c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6">
      <c r="A166" s="40" t="s">
        <v>282</v>
      </c>
      <c r="B166" s="40" t="s">
        <v>212</v>
      </c>
      <c r="C166" s="40">
        <v>1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6">
      <c r="A167" s="40" t="s">
        <v>283</v>
      </c>
      <c r="B167" s="40" t="s">
        <v>212</v>
      </c>
      <c r="C167" s="40">
        <v>1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6">
      <c r="A168" s="40" t="s">
        <v>284</v>
      </c>
      <c r="B168" s="40" t="s">
        <v>212</v>
      </c>
      <c r="C168" s="40">
        <v>1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6">
      <c r="A169" s="40" t="s">
        <v>285</v>
      </c>
      <c r="B169" s="40" t="s">
        <v>212</v>
      </c>
      <c r="C169" s="40">
        <v>1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6">
      <c r="A170" s="40" t="s">
        <v>286</v>
      </c>
      <c r="B170" s="40" t="s">
        <v>212</v>
      </c>
      <c r="C170" s="40">
        <v>1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6">
      <c r="A171" s="40" t="s">
        <v>287</v>
      </c>
      <c r="B171" s="40" t="s">
        <v>212</v>
      </c>
      <c r="C171" s="40">
        <v>1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6">
      <c r="A172" s="40" t="s">
        <v>288</v>
      </c>
      <c r="B172" s="40" t="s">
        <v>212</v>
      </c>
      <c r="C172" s="40">
        <v>1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6">
      <c r="A173" s="40" t="s">
        <v>289</v>
      </c>
      <c r="B173" s="40" t="s">
        <v>212</v>
      </c>
      <c r="C173" s="40">
        <v>1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6">
      <c r="A174" s="40" t="s">
        <v>290</v>
      </c>
      <c r="B174" s="40" t="s">
        <v>212</v>
      </c>
      <c r="C174" s="40">
        <v>1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6">
      <c r="A175" s="40" t="s">
        <v>291</v>
      </c>
      <c r="B175" s="40" t="s">
        <v>212</v>
      </c>
      <c r="C175" s="40">
        <v>1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6">
      <c r="A176" s="40" t="s">
        <v>292</v>
      </c>
      <c r="B176" s="40" t="s">
        <v>212</v>
      </c>
      <c r="C176" s="40">
        <v>1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6">
      <c r="A177" s="40" t="s">
        <v>293</v>
      </c>
      <c r="B177" s="40" t="s">
        <v>212</v>
      </c>
      <c r="C177" s="40">
        <v>1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6">
      <c r="A178" s="40" t="s">
        <v>294</v>
      </c>
      <c r="B178" s="40" t="s">
        <v>212</v>
      </c>
      <c r="C178" s="40">
        <v>1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6">
      <c r="A179" s="40" t="s">
        <v>295</v>
      </c>
      <c r="B179" s="40" t="s">
        <v>212</v>
      </c>
      <c r="C179" s="40">
        <v>1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6">
      <c r="A180" s="40" t="s">
        <v>296</v>
      </c>
      <c r="B180" s="40" t="s">
        <v>212</v>
      </c>
      <c r="C180" s="40">
        <v>1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6">
      <c r="A181" s="40" t="s">
        <v>297</v>
      </c>
      <c r="B181" s="40" t="s">
        <v>212</v>
      </c>
      <c r="C181" s="40">
        <v>1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6">
      <c r="A182" s="40" t="s">
        <v>298</v>
      </c>
      <c r="B182" s="40" t="s">
        <v>212</v>
      </c>
      <c r="C182" s="40">
        <v>1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6">
      <c r="A183" s="40" t="s">
        <v>299</v>
      </c>
      <c r="B183" s="40" t="s">
        <v>212</v>
      </c>
      <c r="C183" s="40">
        <v>1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6">
      <c r="A184" s="40" t="s">
        <v>300</v>
      </c>
      <c r="B184" s="40" t="s">
        <v>212</v>
      </c>
      <c r="C184" s="40">
        <v>1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6">
      <c r="A185" s="40"/>
      <c r="B185" s="40"/>
      <c r="C185" s="40">
        <v>329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00"/>
  <sheetViews>
    <sheetView workbookViewId="0">
      <selection activeCell="C4" sqref="C4:C5"/>
    </sheetView>
  </sheetViews>
  <sheetFormatPr baseColWidth="10" defaultRowHeight="15"/>
  <cols>
    <col min="1" max="1" width="22" customWidth="1"/>
    <col min="2" max="2" width="20" customWidth="1"/>
    <col min="3" max="3" width="16" customWidth="1"/>
    <col min="4" max="4" width="23.1640625" customWidth="1"/>
    <col min="5" max="5" width="15.5" customWidth="1"/>
    <col min="6" max="26" width="14" customWidth="1"/>
  </cols>
  <sheetData>
    <row r="1" spans="1:26" ht="27">
      <c r="A1" s="10"/>
      <c r="B1" s="20" t="s">
        <v>344</v>
      </c>
      <c r="C1" s="22" t="s">
        <v>320</v>
      </c>
      <c r="D1" s="22" t="s">
        <v>68</v>
      </c>
      <c r="E1" s="22" t="s">
        <v>319</v>
      </c>
      <c r="F1" s="22" t="s">
        <v>318</v>
      </c>
      <c r="G1" s="22" t="s">
        <v>321</v>
      </c>
      <c r="H1" s="11"/>
      <c r="I1" s="17"/>
      <c r="J1" s="1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6">
      <c r="A2" s="20">
        <v>400</v>
      </c>
      <c r="B2" s="87">
        <v>-3.1531532000000001E-2</v>
      </c>
      <c r="C2" s="88">
        <v>0.84739676840215405</v>
      </c>
      <c r="D2" s="87"/>
      <c r="E2" s="87">
        <v>0.78526899999999999</v>
      </c>
      <c r="F2" s="87">
        <v>0.99093990099999996</v>
      </c>
      <c r="G2" s="87">
        <v>0.90843806100000002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6">
      <c r="A3" s="22">
        <v>456</v>
      </c>
      <c r="B3" s="87">
        <v>-3.7344398000000001E-2</v>
      </c>
      <c r="C3" s="88">
        <v>0.64566929133858197</v>
      </c>
      <c r="D3" s="87">
        <v>0.98788799999999999</v>
      </c>
      <c r="E3" s="87">
        <v>0.67666700000000002</v>
      </c>
      <c r="F3" s="87">
        <v>0.97628081300000003</v>
      </c>
      <c r="G3" s="87">
        <v>0.96456692899999996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6">
      <c r="A4" s="22">
        <v>462</v>
      </c>
      <c r="B4" s="87">
        <v>5.1886792000000001E-2</v>
      </c>
      <c r="C4" s="88">
        <v>0.84705882352941098</v>
      </c>
      <c r="D4" s="87">
        <v>0.99506399999999995</v>
      </c>
      <c r="E4" s="87">
        <v>0.35483900000000002</v>
      </c>
      <c r="F4" s="87">
        <v>0.98825814899999997</v>
      </c>
      <c r="G4" s="87">
        <v>0.85882352900000003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6">
      <c r="A5" s="22">
        <v>505</v>
      </c>
      <c r="B5" s="87">
        <v>0.84235294100000002</v>
      </c>
      <c r="C5" s="88">
        <v>0.71428571428571397</v>
      </c>
      <c r="D5" s="87">
        <v>0.95942000000000005</v>
      </c>
      <c r="E5" s="87">
        <v>0.48148099999999999</v>
      </c>
      <c r="F5" s="87">
        <v>0.90643965900000001</v>
      </c>
      <c r="G5" s="87">
        <v>0.83333333300000001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6">
      <c r="A6" s="22">
        <v>605</v>
      </c>
      <c r="B6" s="87">
        <v>0.110315186</v>
      </c>
      <c r="C6" s="88">
        <v>0.73809523809523803</v>
      </c>
      <c r="D6" s="87">
        <v>0.96506599999999998</v>
      </c>
      <c r="E6" s="87">
        <v>0.47272700000000001</v>
      </c>
      <c r="F6" s="87">
        <v>0.90643965900000001</v>
      </c>
      <c r="G6" s="87">
        <v>0.83333333300000001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6">
      <c r="A7" s="87"/>
      <c r="B7" s="87"/>
      <c r="C7" s="87">
        <f>GEOMEAN(C3:C6)</f>
        <v>0.73278575366391496</v>
      </c>
      <c r="D7" s="87">
        <f>GEOMEAN(D3:D6)</f>
        <v>0.97674484276169715</v>
      </c>
      <c r="E7" s="87">
        <f>GEOMEAN(E2:E6)</f>
        <v>0.53274928037140989</v>
      </c>
      <c r="F7" s="87">
        <f t="shared" ref="F7:G7" si="0">GEOMEAN(F2:F6)</f>
        <v>0.95287087859294428</v>
      </c>
      <c r="G7" s="87">
        <f t="shared" si="0"/>
        <v>0.87828168461254208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26">
      <c r="A8" s="87"/>
      <c r="B8" s="10"/>
      <c r="C8" s="10"/>
      <c r="D8" s="10"/>
      <c r="E8" s="10"/>
      <c r="F8" s="10"/>
      <c r="G8" s="2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6">
      <c r="A9" s="87"/>
      <c r="B9" s="10"/>
      <c r="C9" s="10"/>
      <c r="D9" s="10"/>
      <c r="E9" s="10"/>
      <c r="F9" s="10"/>
      <c r="G9" s="2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6">
      <c r="A10" s="87"/>
      <c r="B10" s="10"/>
      <c r="C10" s="10"/>
      <c r="D10" s="10"/>
      <c r="E10" s="10"/>
      <c r="F10" s="10"/>
      <c r="G10" s="2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6">
      <c r="A11" s="8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6">
      <c r="A12" s="8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SPEC CPU 2006</vt:lpstr>
      <vt:lpstr>SPEC CPU 2017</vt:lpstr>
      <vt:lpstr>Overhead</vt:lpstr>
      <vt:lpstr>Overhead (2)</vt:lpstr>
      <vt:lpstr>Diff</vt:lpstr>
      <vt:lpstr>Diff-clean</vt:lpstr>
      <vt:lpstr>statstic</vt:lpstr>
      <vt:lpstr>LLVM-Passes</vt:lpstr>
      <vt:lpstr>Tigress</vt:lpstr>
      <vt:lpstr>cves</vt:lpstr>
      <vt:lpstr>cve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cp:lastPrinted>2022-05-07T06:17:22Z</cp:lastPrinted>
  <dcterms:created xsi:type="dcterms:W3CDTF">2022-04-04T08:31:05Z</dcterms:created>
  <dcterms:modified xsi:type="dcterms:W3CDTF">2022-05-07T06:18:37Z</dcterms:modified>
</cp:coreProperties>
</file>