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M\kuliah\smt6\sistem pendukung keputusan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9" i="1" l="1"/>
  <c r="F69" i="1"/>
  <c r="C77" i="1" s="1"/>
  <c r="C76" i="1"/>
  <c r="F70" i="1"/>
  <c r="F71" i="1"/>
  <c r="F72" i="1"/>
  <c r="E70" i="1"/>
  <c r="E71" i="1"/>
  <c r="E72" i="1"/>
  <c r="E69" i="1"/>
  <c r="D70" i="1"/>
  <c r="D71" i="1"/>
  <c r="D72" i="1"/>
  <c r="D69" i="1"/>
  <c r="C70" i="1"/>
  <c r="C71" i="1"/>
  <c r="C72" i="1"/>
  <c r="C69" i="1"/>
  <c r="B70" i="1"/>
  <c r="B71" i="1"/>
  <c r="B72" i="1"/>
  <c r="B33" i="1"/>
  <c r="C33" i="1"/>
  <c r="D33" i="1"/>
  <c r="C79" i="1" l="1"/>
  <c r="C78" i="1"/>
</calcChain>
</file>

<file path=xl/sharedStrings.xml><?xml version="1.0" encoding="utf-8"?>
<sst xmlns="http://schemas.openxmlformats.org/spreadsheetml/2006/main" count="145" uniqueCount="63">
  <si>
    <t>C1</t>
  </si>
  <si>
    <t>C2</t>
  </si>
  <si>
    <t>C3</t>
  </si>
  <si>
    <t>C4</t>
  </si>
  <si>
    <t>matriks perbandingan</t>
  </si>
  <si>
    <t>kriteria</t>
  </si>
  <si>
    <t>sub kriteria</t>
  </si>
  <si>
    <t>ukuran tanaman</t>
  </si>
  <si>
    <t>&lt;20 cm</t>
  </si>
  <si>
    <t>21-40 cm</t>
  </si>
  <si>
    <t>41 - 60 cm</t>
  </si>
  <si>
    <t>61-80 cm</t>
  </si>
  <si>
    <t>&gt;80</t>
  </si>
  <si>
    <t>daya tahan</t>
  </si>
  <si>
    <t xml:space="preserve">lemah </t>
  </si>
  <si>
    <t>kuat</t>
  </si>
  <si>
    <t>sedang</t>
  </si>
  <si>
    <t>pencahayaan</t>
  </si>
  <si>
    <t>cahaya kuat</t>
  </si>
  <si>
    <t>cahaya sedang</t>
  </si>
  <si>
    <t>cahaya terbatas</t>
  </si>
  <si>
    <t>harga</t>
  </si>
  <si>
    <t>&lt;Rp.50.000</t>
  </si>
  <si>
    <t>Rp.51.000 - Rp.151.000</t>
  </si>
  <si>
    <t>Rp.151 - Rp.300.000</t>
  </si>
  <si>
    <t>Rp.301.000 - Rp.500.000</t>
  </si>
  <si>
    <t>&gt;Rp.500.000</t>
  </si>
  <si>
    <t>nama : Kharisma Devi Fitriani</t>
  </si>
  <si>
    <t>NIM : G.231.20.0094</t>
  </si>
  <si>
    <t>UAS Praktikum Fuzzy AHP</t>
  </si>
  <si>
    <t>alternatif</t>
  </si>
  <si>
    <t>A1</t>
  </si>
  <si>
    <t>A2</t>
  </si>
  <si>
    <t>A3</t>
  </si>
  <si>
    <t>A4</t>
  </si>
  <si>
    <t>bambu cina</t>
  </si>
  <si>
    <t>bambu kuning</t>
  </si>
  <si>
    <t>Matriks pembobotan masing-masing alternatif</t>
  </si>
  <si>
    <t>KONVERSI NILAI PERBANDINGAN ANTAR KRITERIA KE MATRIKS BERPASANGAN FUZZY</t>
  </si>
  <si>
    <t>l</t>
  </si>
  <si>
    <t>m</t>
  </si>
  <si>
    <t>u</t>
  </si>
  <si>
    <t>MEAN GEOMETRI UNTUK MASING - MASING KRITERIA</t>
  </si>
  <si>
    <t xml:space="preserve"> kaktus minima blue</t>
  </si>
  <si>
    <t>oxalis (kupu kupu)</t>
  </si>
  <si>
    <t>FUZZY TRINGULAR NUMBER</t>
  </si>
  <si>
    <t>SINTESIS FUZZY</t>
  </si>
  <si>
    <t>BOBOT VECTOR</t>
  </si>
  <si>
    <t>NORMALISASI</t>
  </si>
  <si>
    <t>Nilai</t>
  </si>
  <si>
    <t>Min</t>
  </si>
  <si>
    <t>0.929,1,1</t>
  </si>
  <si>
    <t>1,1,1</t>
  </si>
  <si>
    <t>0,0.598,1</t>
  </si>
  <si>
    <t>0,0,0.527</t>
  </si>
  <si>
    <t>Total</t>
  </si>
  <si>
    <t>PERHITUNGAN BOBOT NILAI KRITERIA DARI MASING-MASING ALTERNATIF</t>
  </si>
  <si>
    <t>URUTAN RANKING ALTERNATIF</t>
  </si>
  <si>
    <t>Kode</t>
  </si>
  <si>
    <t>  Alternatif</t>
  </si>
  <si>
    <t>Rangking</t>
  </si>
  <si>
    <t>kesimpulan:</t>
  </si>
  <si>
    <t xml:space="preserve"> jenis tanaman hias yang memiliki kualitas terbaik berdasarkan alternatif diatas yaitu : bambu kuning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</si>
</sst>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343A40"/>
      <name val="Calibri"/>
      <family val="2"/>
      <scheme val="minor"/>
    </font>
    <font>
      <sz val="12"/>
      <color rgb="FF212529"/>
      <name val="Arial"/>
      <family val="2"/>
    </font>
    <font>
      <sz val="12"/>
      <color rgb="FF212529"/>
      <name val="Calibri"/>
      <family val="2"/>
      <scheme val="minor"/>
    </font>
    <font>
      <sz val="11"/>
      <color rgb="FFF8F9FA"/>
      <name val="Calibri"/>
      <family val="2"/>
      <scheme val="minor"/>
    </font>
    <font>
      <sz val="11"/>
      <color rgb="FF212529"/>
      <name val="Calibri"/>
      <family val="2"/>
      <scheme val="minor"/>
    </font>
    <font>
      <b/>
      <sz val="11"/>
      <color rgb="FF343A40"/>
      <name val="Calibri"/>
      <family val="2"/>
      <scheme val="minor"/>
    </font>
    <font>
      <sz val="12"/>
      <color rgb="FFFF0000"/>
      <name val="Arial"/>
      <family val="2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0" fillId="2" borderId="2" xfId="0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vertical="top" wrapText="1"/>
    </xf>
    <xf numFmtId="0" fontId="7" fillId="0" borderId="0" xfId="0" applyFont="1"/>
    <xf numFmtId="0" fontId="6" fillId="0" borderId="0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center" vertical="top" wrapText="1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 vertical="top"/>
    </xf>
    <xf numFmtId="0" fontId="9" fillId="0" borderId="0" xfId="0" applyFont="1"/>
    <xf numFmtId="0" fontId="10" fillId="5" borderId="1" xfId="0" applyFont="1" applyFill="1" applyBorder="1" applyAlignment="1">
      <alignment horizontal="center" wrapText="1"/>
    </xf>
    <xf numFmtId="0" fontId="10" fillId="3" borderId="1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 vertical="top" wrapText="1"/>
    </xf>
    <xf numFmtId="0" fontId="10" fillId="4" borderId="1" xfId="0" applyFont="1" applyFill="1" applyBorder="1" applyAlignment="1">
      <alignment horizontal="center" vertical="top" wrapText="1"/>
    </xf>
    <xf numFmtId="0" fontId="11" fillId="5" borderId="1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vertical="top" wrapText="1"/>
    </xf>
    <xf numFmtId="0" fontId="9" fillId="4" borderId="1" xfId="0" applyFont="1" applyFill="1" applyBorder="1"/>
    <xf numFmtId="0" fontId="9" fillId="0" borderId="1" xfId="0" applyFont="1" applyFill="1" applyBorder="1" applyAlignment="1">
      <alignment horizontal="center" vertical="top" wrapText="1"/>
    </xf>
    <xf numFmtId="0" fontId="9" fillId="4" borderId="1" xfId="0" applyFont="1" applyFill="1" applyBorder="1" applyAlignment="1">
      <alignment horizontal="center" vertical="top" wrapText="1"/>
    </xf>
    <xf numFmtId="0" fontId="11" fillId="4" borderId="1" xfId="0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9" fillId="0" borderId="1" xfId="0" applyFont="1" applyBorder="1"/>
    <xf numFmtId="0" fontId="12" fillId="5" borderId="1" xfId="0" applyFont="1" applyFill="1" applyBorder="1" applyAlignment="1">
      <alignment horizontal="center" wrapText="1"/>
    </xf>
    <xf numFmtId="0" fontId="12" fillId="2" borderId="1" xfId="0" applyFont="1" applyFill="1" applyBorder="1" applyAlignment="1">
      <alignment horizontal="center" vertical="top" wrapText="1"/>
    </xf>
    <xf numFmtId="0" fontId="12" fillId="2" borderId="1" xfId="0" applyFont="1" applyFill="1" applyBorder="1" applyAlignment="1">
      <alignment horizontal="center" wrapText="1"/>
    </xf>
    <xf numFmtId="0" fontId="12" fillId="5" borderId="1" xfId="0" applyFont="1" applyFill="1" applyBorder="1" applyAlignment="1">
      <alignment horizontal="left" wrapText="1"/>
    </xf>
    <xf numFmtId="0" fontId="11" fillId="2" borderId="1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</xdr:row>
      <xdr:rowOff>0</xdr:rowOff>
    </xdr:from>
    <xdr:to>
      <xdr:col>11</xdr:col>
      <xdr:colOff>247086</xdr:colOff>
      <xdr:row>21</xdr:row>
      <xdr:rowOff>85286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29050" y="762000"/>
          <a:ext cx="4514286" cy="35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abSelected="1" topLeftCell="A68" workbookViewId="0">
      <selection activeCell="F80" sqref="F80"/>
    </sheetView>
  </sheetViews>
  <sheetFormatPr defaultRowHeight="15" x14ac:dyDescent="0.25"/>
  <cols>
    <col min="1" max="1" width="12.5703125" customWidth="1"/>
    <col min="2" max="2" width="13.28515625" customWidth="1"/>
    <col min="3" max="3" width="25.85546875" customWidth="1"/>
    <col min="4" max="4" width="12.7109375" customWidth="1"/>
  </cols>
  <sheetData>
    <row r="1" spans="1:3" x14ac:dyDescent="0.25">
      <c r="A1" t="s">
        <v>27</v>
      </c>
    </row>
    <row r="2" spans="1:3" x14ac:dyDescent="0.25">
      <c r="A2" t="s">
        <v>28</v>
      </c>
    </row>
    <row r="3" spans="1:3" x14ac:dyDescent="0.25">
      <c r="A3" t="s">
        <v>29</v>
      </c>
    </row>
    <row r="5" spans="1:3" x14ac:dyDescent="0.25">
      <c r="A5" s="6"/>
      <c r="B5" s="8" t="s">
        <v>5</v>
      </c>
      <c r="C5" s="8" t="s">
        <v>6</v>
      </c>
    </row>
    <row r="6" spans="1:3" x14ac:dyDescent="0.25">
      <c r="A6" s="3" t="s">
        <v>0</v>
      </c>
      <c r="B6" s="4" t="s">
        <v>7</v>
      </c>
      <c r="C6" s="6" t="s">
        <v>8</v>
      </c>
    </row>
    <row r="7" spans="1:3" x14ac:dyDescent="0.25">
      <c r="A7" s="3"/>
      <c r="B7" s="4"/>
      <c r="C7" s="6" t="s">
        <v>9</v>
      </c>
    </row>
    <row r="8" spans="1:3" x14ac:dyDescent="0.25">
      <c r="A8" s="3"/>
      <c r="B8" s="4"/>
      <c r="C8" s="6" t="s">
        <v>10</v>
      </c>
    </row>
    <row r="9" spans="1:3" x14ac:dyDescent="0.25">
      <c r="A9" s="3"/>
      <c r="B9" s="4"/>
      <c r="C9" s="6" t="s">
        <v>11</v>
      </c>
    </row>
    <row r="10" spans="1:3" x14ac:dyDescent="0.25">
      <c r="A10" s="3"/>
      <c r="B10" s="4"/>
      <c r="C10" s="6" t="s">
        <v>12</v>
      </c>
    </row>
    <row r="11" spans="1:3" ht="30" customHeight="1" x14ac:dyDescent="0.25">
      <c r="A11" s="5" t="s">
        <v>1</v>
      </c>
      <c r="B11" s="4" t="s">
        <v>13</v>
      </c>
      <c r="C11" s="6" t="s">
        <v>14</v>
      </c>
    </row>
    <row r="12" spans="1:3" x14ac:dyDescent="0.25">
      <c r="A12" s="5"/>
      <c r="B12" s="4"/>
      <c r="C12" s="6" t="s">
        <v>16</v>
      </c>
    </row>
    <row r="13" spans="1:3" x14ac:dyDescent="0.25">
      <c r="A13" s="5"/>
      <c r="B13" s="4"/>
      <c r="C13" s="6" t="s">
        <v>15</v>
      </c>
    </row>
    <row r="14" spans="1:3" x14ac:dyDescent="0.25">
      <c r="A14" s="3" t="s">
        <v>2</v>
      </c>
      <c r="B14" s="4" t="s">
        <v>17</v>
      </c>
      <c r="C14" s="6" t="s">
        <v>18</v>
      </c>
    </row>
    <row r="15" spans="1:3" x14ac:dyDescent="0.25">
      <c r="A15" s="3"/>
      <c r="B15" s="4"/>
      <c r="C15" s="6" t="s">
        <v>19</v>
      </c>
    </row>
    <row r="16" spans="1:3" x14ac:dyDescent="0.25">
      <c r="A16" s="3"/>
      <c r="B16" s="4"/>
      <c r="C16" s="6" t="s">
        <v>20</v>
      </c>
    </row>
    <row r="17" spans="1:13" x14ac:dyDescent="0.25">
      <c r="A17" s="3" t="s">
        <v>3</v>
      </c>
      <c r="B17" s="7" t="s">
        <v>21</v>
      </c>
      <c r="C17" s="6" t="s">
        <v>22</v>
      </c>
    </row>
    <row r="18" spans="1:13" x14ac:dyDescent="0.25">
      <c r="A18" s="3"/>
      <c r="B18" s="7"/>
      <c r="C18" s="6" t="s">
        <v>23</v>
      </c>
    </row>
    <row r="19" spans="1:13" x14ac:dyDescent="0.25">
      <c r="A19" s="3"/>
      <c r="B19" s="7"/>
      <c r="C19" s="6" t="s">
        <v>24</v>
      </c>
    </row>
    <row r="20" spans="1:13" x14ac:dyDescent="0.25">
      <c r="A20" s="3"/>
      <c r="B20" s="7"/>
      <c r="C20" s="6" t="s">
        <v>25</v>
      </c>
    </row>
    <row r="21" spans="1:13" x14ac:dyDescent="0.25">
      <c r="A21" s="3"/>
      <c r="B21" s="7"/>
      <c r="C21" s="6" t="s">
        <v>26</v>
      </c>
    </row>
    <row r="23" spans="1:13" x14ac:dyDescent="0.25">
      <c r="A23" t="s">
        <v>4</v>
      </c>
    </row>
    <row r="24" spans="1:13" x14ac:dyDescent="0.25">
      <c r="A24" s="1"/>
      <c r="B24" s="2" t="s">
        <v>0</v>
      </c>
      <c r="C24" s="2" t="s">
        <v>1</v>
      </c>
      <c r="D24" s="2" t="s">
        <v>2</v>
      </c>
      <c r="E24" s="2" t="s">
        <v>3</v>
      </c>
    </row>
    <row r="25" spans="1:13" x14ac:dyDescent="0.25">
      <c r="A25" s="2" t="s">
        <v>0</v>
      </c>
      <c r="B25" s="1">
        <v>1</v>
      </c>
      <c r="C25" s="1">
        <v>5</v>
      </c>
      <c r="D25" s="1">
        <v>2</v>
      </c>
      <c r="E25" s="1">
        <v>3</v>
      </c>
    </row>
    <row r="26" spans="1:13" x14ac:dyDescent="0.25">
      <c r="A26" s="2" t="s">
        <v>1</v>
      </c>
      <c r="B26" s="1">
        <v>0</v>
      </c>
      <c r="C26" s="1">
        <v>1</v>
      </c>
      <c r="D26" s="1">
        <v>3</v>
      </c>
      <c r="E26" s="1">
        <v>7</v>
      </c>
    </row>
    <row r="27" spans="1:13" ht="15.75" x14ac:dyDescent="0.25">
      <c r="A27" s="2" t="s">
        <v>2</v>
      </c>
      <c r="B27" s="1">
        <v>0</v>
      </c>
      <c r="C27" s="1">
        <v>0</v>
      </c>
      <c r="D27" s="1">
        <v>1</v>
      </c>
      <c r="E27" s="1">
        <v>3</v>
      </c>
      <c r="I27" s="14"/>
    </row>
    <row r="28" spans="1:13" x14ac:dyDescent="0.25">
      <c r="A28" s="2" t="s">
        <v>3</v>
      </c>
      <c r="B28" s="1">
        <v>0</v>
      </c>
      <c r="C28" s="1">
        <v>0</v>
      </c>
      <c r="D28" s="1">
        <v>0</v>
      </c>
      <c r="E28" s="1">
        <v>1</v>
      </c>
    </row>
    <row r="29" spans="1:13" x14ac:dyDescent="0.25">
      <c r="A29" s="12"/>
      <c r="B29" s="11"/>
      <c r="C29" s="11"/>
      <c r="D29" s="11"/>
      <c r="E29" s="11"/>
    </row>
    <row r="30" spans="1:13" x14ac:dyDescent="0.25">
      <c r="A30" s="20" t="s">
        <v>38</v>
      </c>
      <c r="B30" s="11"/>
      <c r="C30" s="11"/>
      <c r="D30" s="11"/>
      <c r="E30" s="11"/>
    </row>
    <row r="31" spans="1:13" x14ac:dyDescent="0.25">
      <c r="A31" s="13"/>
      <c r="B31" s="33" t="s">
        <v>0</v>
      </c>
      <c r="C31" s="33"/>
      <c r="D31" s="33"/>
      <c r="E31" s="33" t="s">
        <v>1</v>
      </c>
      <c r="F31" s="33"/>
      <c r="G31" s="33"/>
      <c r="H31" s="33" t="s">
        <v>2</v>
      </c>
      <c r="I31" s="33"/>
      <c r="J31" s="33"/>
      <c r="K31" s="33" t="s">
        <v>3</v>
      </c>
      <c r="L31" s="33"/>
      <c r="M31" s="33"/>
    </row>
    <row r="32" spans="1:13" x14ac:dyDescent="0.25">
      <c r="A32" s="13"/>
      <c r="B32" s="17" t="s">
        <v>39</v>
      </c>
      <c r="C32" s="18" t="s">
        <v>40</v>
      </c>
      <c r="D32" s="18" t="s">
        <v>41</v>
      </c>
      <c r="E32" s="18" t="s">
        <v>39</v>
      </c>
      <c r="F32" s="18" t="s">
        <v>40</v>
      </c>
      <c r="G32" s="18" t="s">
        <v>41</v>
      </c>
      <c r="H32" s="18" t="s">
        <v>39</v>
      </c>
      <c r="I32" s="18" t="s">
        <v>40</v>
      </c>
      <c r="J32" s="18" t="s">
        <v>41</v>
      </c>
      <c r="K32" s="18" t="s">
        <v>39</v>
      </c>
      <c r="L32" s="18" t="s">
        <v>40</v>
      </c>
      <c r="M32" s="18" t="s">
        <v>41</v>
      </c>
    </row>
    <row r="33" spans="1:13" x14ac:dyDescent="0.25">
      <c r="A33" s="15" t="s">
        <v>0</v>
      </c>
      <c r="B33" s="16">
        <f>$B$25*1</f>
        <v>1</v>
      </c>
      <c r="C33" s="16">
        <f t="shared" ref="C33:D33" si="0">$B$25*1</f>
        <v>1</v>
      </c>
      <c r="D33" s="16">
        <f t="shared" si="0"/>
        <v>1</v>
      </c>
      <c r="E33" s="19">
        <v>2</v>
      </c>
      <c r="F33" s="19">
        <v>2.5</v>
      </c>
      <c r="G33" s="19">
        <v>3</v>
      </c>
      <c r="H33" s="19">
        <v>0.5</v>
      </c>
      <c r="I33" s="19">
        <v>1</v>
      </c>
      <c r="J33" s="19">
        <v>1.5</v>
      </c>
      <c r="K33" s="19">
        <v>1</v>
      </c>
      <c r="L33" s="19">
        <v>1.5</v>
      </c>
      <c r="M33" s="19">
        <v>2</v>
      </c>
    </row>
    <row r="34" spans="1:13" x14ac:dyDescent="0.25">
      <c r="A34" s="15" t="s">
        <v>1</v>
      </c>
      <c r="B34" s="16">
        <v>0.33300000000000002</v>
      </c>
      <c r="C34" s="19">
        <v>0.4</v>
      </c>
      <c r="D34" s="19">
        <v>0.5</v>
      </c>
      <c r="E34" s="19">
        <v>1</v>
      </c>
      <c r="F34" s="19">
        <v>1</v>
      </c>
      <c r="G34" s="19">
        <v>1</v>
      </c>
      <c r="H34" s="19">
        <v>1</v>
      </c>
      <c r="I34" s="19">
        <v>1.5</v>
      </c>
      <c r="J34" s="19">
        <v>2</v>
      </c>
      <c r="K34" s="19">
        <v>3</v>
      </c>
      <c r="L34" s="19">
        <v>3.5</v>
      </c>
      <c r="M34" s="19">
        <v>4</v>
      </c>
    </row>
    <row r="35" spans="1:13" x14ac:dyDescent="0.25">
      <c r="A35" s="15" t="s">
        <v>2</v>
      </c>
      <c r="B35" s="19">
        <v>0.66700000000000004</v>
      </c>
      <c r="C35" s="19">
        <v>1</v>
      </c>
      <c r="D35" s="19">
        <v>2</v>
      </c>
      <c r="E35" s="19">
        <v>0.5</v>
      </c>
      <c r="F35" s="19">
        <v>0.66700000000000004</v>
      </c>
      <c r="G35" s="19">
        <v>1</v>
      </c>
      <c r="H35" s="19">
        <v>1</v>
      </c>
      <c r="I35" s="19">
        <v>1</v>
      </c>
      <c r="J35" s="19">
        <v>1</v>
      </c>
      <c r="K35" s="19">
        <v>1</v>
      </c>
      <c r="L35" s="19">
        <v>1.5</v>
      </c>
      <c r="M35" s="19">
        <v>2</v>
      </c>
    </row>
    <row r="36" spans="1:13" x14ac:dyDescent="0.25">
      <c r="A36" s="15" t="s">
        <v>3</v>
      </c>
      <c r="B36" s="19">
        <v>0.5</v>
      </c>
      <c r="C36" s="19">
        <v>0.66700000000000004</v>
      </c>
      <c r="D36" s="19">
        <v>1</v>
      </c>
      <c r="E36" s="19">
        <v>0.25</v>
      </c>
      <c r="F36" s="19">
        <v>0.28599999999999998</v>
      </c>
      <c r="G36" s="19">
        <v>0.33300000000000002</v>
      </c>
      <c r="H36" s="19">
        <v>0.5</v>
      </c>
      <c r="I36" s="19">
        <v>0.66700000000000004</v>
      </c>
      <c r="J36" s="19">
        <v>1</v>
      </c>
      <c r="K36" s="19">
        <v>1</v>
      </c>
      <c r="L36" s="19">
        <v>1</v>
      </c>
      <c r="M36" s="19">
        <v>1</v>
      </c>
    </row>
    <row r="37" spans="1:13" x14ac:dyDescent="0.25">
      <c r="A37" s="12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</row>
    <row r="38" spans="1:13" x14ac:dyDescent="0.25">
      <c r="A38" s="20" t="s">
        <v>42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</row>
    <row r="39" spans="1:13" ht="15.75" x14ac:dyDescent="0.25">
      <c r="A39" s="28"/>
      <c r="B39" s="29" t="s">
        <v>0</v>
      </c>
      <c r="C39" s="29"/>
      <c r="D39" s="29"/>
      <c r="E39" s="29" t="s">
        <v>1</v>
      </c>
      <c r="F39" s="29"/>
      <c r="G39" s="29"/>
      <c r="H39" s="29" t="s">
        <v>2</v>
      </c>
      <c r="I39" s="29"/>
      <c r="J39" s="29"/>
      <c r="K39" s="29" t="s">
        <v>3</v>
      </c>
      <c r="L39" s="29"/>
      <c r="M39" s="29"/>
    </row>
    <row r="40" spans="1:13" ht="15.75" x14ac:dyDescent="0.25">
      <c r="A40" s="28"/>
      <c r="B40" s="30" t="s">
        <v>39</v>
      </c>
      <c r="C40" s="30" t="s">
        <v>40</v>
      </c>
      <c r="D40" s="30" t="s">
        <v>41</v>
      </c>
      <c r="E40" s="30" t="s">
        <v>39</v>
      </c>
      <c r="F40" s="30" t="s">
        <v>40</v>
      </c>
      <c r="G40" s="30" t="s">
        <v>41</v>
      </c>
      <c r="H40" s="30" t="s">
        <v>39</v>
      </c>
      <c r="I40" s="30" t="s">
        <v>40</v>
      </c>
      <c r="J40" s="30" t="s">
        <v>41</v>
      </c>
      <c r="K40" s="30" t="s">
        <v>39</v>
      </c>
      <c r="L40" s="30" t="s">
        <v>40</v>
      </c>
      <c r="M40" s="30" t="s">
        <v>41</v>
      </c>
    </row>
    <row r="41" spans="1:13" ht="15.75" x14ac:dyDescent="0.25">
      <c r="A41" s="31" t="s">
        <v>0</v>
      </c>
      <c r="B41" s="32">
        <v>1</v>
      </c>
      <c r="C41" s="32">
        <v>1</v>
      </c>
      <c r="D41" s="32">
        <v>1</v>
      </c>
      <c r="E41" s="32">
        <v>0.33300000000000002</v>
      </c>
      <c r="F41" s="32">
        <v>0.4</v>
      </c>
      <c r="G41" s="32">
        <v>0.5</v>
      </c>
      <c r="H41" s="32">
        <v>0.66700000000000004</v>
      </c>
      <c r="I41" s="32">
        <v>1</v>
      </c>
      <c r="J41" s="32">
        <v>2</v>
      </c>
      <c r="K41" s="32">
        <v>0.5</v>
      </c>
      <c r="L41" s="32">
        <v>0.66700000000000004</v>
      </c>
      <c r="M41" s="32">
        <v>1</v>
      </c>
    </row>
    <row r="42" spans="1:13" ht="15.75" x14ac:dyDescent="0.25">
      <c r="A42" s="31" t="s">
        <v>1</v>
      </c>
      <c r="B42" s="32">
        <v>2</v>
      </c>
      <c r="C42" s="32">
        <v>2.5</v>
      </c>
      <c r="D42" s="32">
        <v>3</v>
      </c>
      <c r="E42" s="32">
        <v>1</v>
      </c>
      <c r="F42" s="32">
        <v>1</v>
      </c>
      <c r="G42" s="32">
        <v>1</v>
      </c>
      <c r="H42" s="32">
        <v>0.5</v>
      </c>
      <c r="I42" s="32">
        <v>0.66700000000000004</v>
      </c>
      <c r="J42" s="32">
        <v>1</v>
      </c>
      <c r="K42" s="32">
        <v>0.25</v>
      </c>
      <c r="L42" s="32">
        <v>0.28599999999999998</v>
      </c>
      <c r="M42" s="32">
        <v>0.33300000000000002</v>
      </c>
    </row>
    <row r="43" spans="1:13" ht="15.75" x14ac:dyDescent="0.25">
      <c r="A43" s="31" t="s">
        <v>2</v>
      </c>
      <c r="B43" s="32">
        <v>0.5</v>
      </c>
      <c r="C43" s="32">
        <v>1</v>
      </c>
      <c r="D43" s="32">
        <v>1.5</v>
      </c>
      <c r="E43" s="32">
        <v>1</v>
      </c>
      <c r="F43" s="32">
        <v>1.5</v>
      </c>
      <c r="G43" s="32">
        <v>2</v>
      </c>
      <c r="H43" s="32">
        <v>1</v>
      </c>
      <c r="I43" s="32">
        <v>1</v>
      </c>
      <c r="J43" s="32">
        <v>1</v>
      </c>
      <c r="K43" s="32">
        <v>0.5</v>
      </c>
      <c r="L43" s="32">
        <v>0.66700000000000004</v>
      </c>
      <c r="M43" s="32">
        <v>1</v>
      </c>
    </row>
    <row r="44" spans="1:13" ht="15.75" x14ac:dyDescent="0.25">
      <c r="A44" s="31" t="s">
        <v>3</v>
      </c>
      <c r="B44" s="32">
        <v>1</v>
      </c>
      <c r="C44" s="32">
        <v>1.5</v>
      </c>
      <c r="D44" s="32">
        <v>2</v>
      </c>
      <c r="E44" s="32">
        <v>3</v>
      </c>
      <c r="F44" s="32">
        <v>3.5</v>
      </c>
      <c r="G44" s="32">
        <v>4</v>
      </c>
      <c r="H44" s="32">
        <v>1</v>
      </c>
      <c r="I44" s="32">
        <v>1.5</v>
      </c>
      <c r="J44" s="32">
        <v>2</v>
      </c>
      <c r="K44" s="32">
        <v>1</v>
      </c>
      <c r="L44" s="32">
        <v>1</v>
      </c>
      <c r="M44" s="32">
        <v>1</v>
      </c>
    </row>
    <row r="45" spans="1:13" ht="15.75" x14ac:dyDescent="0.2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</row>
    <row r="46" spans="1:13" ht="30" x14ac:dyDescent="0.25">
      <c r="A46" s="36"/>
      <c r="B46" s="40" t="s">
        <v>45</v>
      </c>
      <c r="C46" s="40"/>
      <c r="D46" s="40"/>
      <c r="E46" s="40" t="s">
        <v>46</v>
      </c>
      <c r="F46" s="40"/>
      <c r="G46" s="40"/>
      <c r="H46" s="41" t="s">
        <v>47</v>
      </c>
      <c r="I46" s="40" t="s">
        <v>48</v>
      </c>
      <c r="J46" s="40"/>
      <c r="K46" s="22"/>
      <c r="L46" s="22"/>
      <c r="M46" s="22"/>
    </row>
    <row r="47" spans="1:13" x14ac:dyDescent="0.25">
      <c r="A47" s="36"/>
      <c r="B47" s="39" t="s">
        <v>39</v>
      </c>
      <c r="C47" s="39" t="s">
        <v>40</v>
      </c>
      <c r="D47" s="39" t="s">
        <v>41</v>
      </c>
      <c r="E47" s="39" t="s">
        <v>39</v>
      </c>
      <c r="F47" s="39" t="s">
        <v>40</v>
      </c>
      <c r="G47" s="39" t="s">
        <v>41</v>
      </c>
      <c r="H47" s="39" t="s">
        <v>49</v>
      </c>
      <c r="I47" s="39" t="s">
        <v>50</v>
      </c>
      <c r="J47" s="39" t="s">
        <v>49</v>
      </c>
      <c r="K47" s="22"/>
      <c r="L47" s="22"/>
      <c r="M47" s="22"/>
    </row>
    <row r="48" spans="1:13" x14ac:dyDescent="0.25">
      <c r="A48" s="48" t="s">
        <v>0</v>
      </c>
      <c r="B48" s="37">
        <v>4.5</v>
      </c>
      <c r="C48" s="37">
        <v>6</v>
      </c>
      <c r="D48" s="37">
        <v>7.5</v>
      </c>
      <c r="E48" s="37">
        <v>0.185</v>
      </c>
      <c r="F48" s="37">
        <v>0.313</v>
      </c>
      <c r="G48" s="37">
        <v>0.49199999999999999</v>
      </c>
      <c r="H48" s="37" t="s">
        <v>51</v>
      </c>
      <c r="I48" s="37">
        <v>0.92900000000000005</v>
      </c>
      <c r="J48" s="37">
        <v>0.48199999999999998</v>
      </c>
      <c r="K48" s="22"/>
      <c r="L48" s="22"/>
      <c r="M48" s="22"/>
    </row>
    <row r="49" spans="1:13" x14ac:dyDescent="0.25">
      <c r="A49" s="48" t="s">
        <v>1</v>
      </c>
      <c r="B49" s="37">
        <v>5.3330000000000002</v>
      </c>
      <c r="C49" s="37">
        <v>6.4</v>
      </c>
      <c r="D49" s="37">
        <v>7.5</v>
      </c>
      <c r="E49" s="37">
        <v>0.219</v>
      </c>
      <c r="F49" s="37">
        <v>0.33400000000000002</v>
      </c>
      <c r="G49" s="37">
        <v>0.49199999999999999</v>
      </c>
      <c r="H49" s="37" t="s">
        <v>52</v>
      </c>
      <c r="I49" s="37">
        <v>1</v>
      </c>
      <c r="J49" s="37">
        <v>0.51800000000000002</v>
      </c>
      <c r="K49" s="22"/>
      <c r="L49" s="22"/>
      <c r="M49" s="22"/>
    </row>
    <row r="50" spans="1:13" x14ac:dyDescent="0.25">
      <c r="A50" s="48" t="s">
        <v>2</v>
      </c>
      <c r="B50" s="37">
        <v>3.1669999999999998</v>
      </c>
      <c r="C50" s="37">
        <v>4.1669999999999998</v>
      </c>
      <c r="D50" s="37">
        <v>6</v>
      </c>
      <c r="E50" s="37">
        <v>0.13</v>
      </c>
      <c r="F50" s="37">
        <v>0.217</v>
      </c>
      <c r="G50" s="37">
        <v>0.39300000000000002</v>
      </c>
      <c r="H50" s="37" t="s">
        <v>53</v>
      </c>
      <c r="I50" s="37">
        <v>0</v>
      </c>
      <c r="J50" s="37">
        <v>0</v>
      </c>
      <c r="K50" s="22"/>
      <c r="L50" s="22"/>
      <c r="M50" s="22"/>
    </row>
    <row r="51" spans="1:13" x14ac:dyDescent="0.25">
      <c r="A51" s="48" t="s">
        <v>3</v>
      </c>
      <c r="B51" s="37">
        <v>2.25</v>
      </c>
      <c r="C51" s="37">
        <v>2.62</v>
      </c>
      <c r="D51" s="37">
        <v>3.3330000000000002</v>
      </c>
      <c r="E51" s="37">
        <v>9.1999999999999998E-2</v>
      </c>
      <c r="F51" s="37">
        <v>0.13700000000000001</v>
      </c>
      <c r="G51" s="37">
        <v>0.219</v>
      </c>
      <c r="H51" s="37" t="s">
        <v>54</v>
      </c>
      <c r="I51" s="37">
        <v>0</v>
      </c>
      <c r="J51" s="37">
        <v>0</v>
      </c>
      <c r="K51" s="22"/>
      <c r="L51" s="22"/>
      <c r="M51" s="22"/>
    </row>
    <row r="52" spans="1:13" x14ac:dyDescent="0.25">
      <c r="A52" s="38" t="s">
        <v>55</v>
      </c>
      <c r="B52" s="38">
        <v>15.25</v>
      </c>
      <c r="C52" s="38">
        <v>19.187000000000001</v>
      </c>
      <c r="D52" s="38">
        <v>24.332999999999998</v>
      </c>
      <c r="E52" s="35"/>
      <c r="F52" s="35"/>
      <c r="G52" s="35"/>
      <c r="H52" s="35"/>
      <c r="I52" s="35"/>
      <c r="J52" s="35"/>
      <c r="K52" s="22"/>
      <c r="L52" s="22"/>
      <c r="M52" s="22"/>
    </row>
    <row r="53" spans="1:13" x14ac:dyDescent="0.25">
      <c r="A53" s="22"/>
      <c r="B53" s="22"/>
      <c r="C53" s="23"/>
      <c r="D53" s="22"/>
      <c r="E53" s="22"/>
      <c r="F53" s="22"/>
      <c r="G53" s="22"/>
      <c r="H53" s="22"/>
      <c r="I53" s="22"/>
      <c r="J53" s="22"/>
      <c r="K53" s="22"/>
      <c r="L53" s="22"/>
      <c r="M53" s="22"/>
    </row>
    <row r="54" spans="1:13" x14ac:dyDescent="0.25">
      <c r="A54" s="27" t="s">
        <v>30</v>
      </c>
      <c r="B54" s="24"/>
      <c r="C54" s="24"/>
      <c r="D54" s="24"/>
      <c r="E54" s="24"/>
      <c r="F54" s="24"/>
      <c r="G54" s="22"/>
      <c r="H54" s="24"/>
      <c r="I54" s="24"/>
      <c r="J54" s="24"/>
      <c r="K54" s="24"/>
      <c r="L54" s="24"/>
      <c r="M54" s="24"/>
    </row>
    <row r="55" spans="1:13" ht="15.75" x14ac:dyDescent="0.25">
      <c r="A55" s="8" t="s">
        <v>31</v>
      </c>
      <c r="B55" s="25" t="s">
        <v>35</v>
      </c>
      <c r="C55" s="23"/>
      <c r="D55" s="24"/>
      <c r="E55" s="24"/>
      <c r="F55" s="24"/>
      <c r="G55" s="24"/>
      <c r="H55" s="24"/>
      <c r="I55" s="24"/>
      <c r="J55" s="24"/>
      <c r="K55" s="24"/>
      <c r="L55" s="24"/>
      <c r="M55" s="24"/>
    </row>
    <row r="56" spans="1:13" ht="31.5" x14ac:dyDescent="0.25">
      <c r="A56" s="8" t="s">
        <v>32</v>
      </c>
      <c r="B56" s="25" t="s">
        <v>36</v>
      </c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</row>
    <row r="57" spans="1:13" ht="31.5" x14ac:dyDescent="0.25">
      <c r="A57" s="8" t="s">
        <v>33</v>
      </c>
      <c r="B57" s="25" t="s">
        <v>43</v>
      </c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</row>
    <row r="58" spans="1:13" ht="30" x14ac:dyDescent="0.25">
      <c r="A58" s="2" t="s">
        <v>34</v>
      </c>
      <c r="B58" s="26" t="s">
        <v>44</v>
      </c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</row>
    <row r="60" spans="1:13" x14ac:dyDescent="0.25">
      <c r="A60" t="s">
        <v>37</v>
      </c>
    </row>
    <row r="61" spans="1:13" ht="30.75" customHeight="1" x14ac:dyDescent="0.25">
      <c r="A61" s="8" t="s">
        <v>30</v>
      </c>
      <c r="B61" s="42" t="s">
        <v>0</v>
      </c>
      <c r="C61" s="42" t="s">
        <v>1</v>
      </c>
      <c r="D61" s="42" t="s">
        <v>2</v>
      </c>
      <c r="E61" s="42" t="s">
        <v>3</v>
      </c>
    </row>
    <row r="62" spans="1:13" x14ac:dyDescent="0.25">
      <c r="A62" s="42" t="s">
        <v>31</v>
      </c>
      <c r="B62" s="6">
        <v>3</v>
      </c>
      <c r="C62" s="10">
        <v>3</v>
      </c>
      <c r="D62" s="10">
        <v>2</v>
      </c>
      <c r="E62" s="10">
        <v>2</v>
      </c>
      <c r="F62" s="9"/>
    </row>
    <row r="63" spans="1:13" x14ac:dyDescent="0.25">
      <c r="A63" s="42" t="s">
        <v>32</v>
      </c>
      <c r="B63" s="6">
        <v>5</v>
      </c>
      <c r="C63" s="10">
        <v>3</v>
      </c>
      <c r="D63" s="10">
        <v>2</v>
      </c>
      <c r="E63" s="10">
        <v>2</v>
      </c>
      <c r="F63" s="9"/>
    </row>
    <row r="64" spans="1:13" x14ac:dyDescent="0.25">
      <c r="A64" s="42" t="s">
        <v>33</v>
      </c>
      <c r="B64" s="6">
        <v>1</v>
      </c>
      <c r="C64" s="10">
        <v>1</v>
      </c>
      <c r="D64" s="6">
        <v>3</v>
      </c>
      <c r="E64" s="6">
        <v>1</v>
      </c>
      <c r="F64" s="9"/>
    </row>
    <row r="65" spans="1:6" x14ac:dyDescent="0.25">
      <c r="A65" s="42" t="s">
        <v>34</v>
      </c>
      <c r="B65" s="6">
        <v>2</v>
      </c>
      <c r="C65" s="10">
        <v>1</v>
      </c>
      <c r="D65" s="6">
        <v>3</v>
      </c>
      <c r="E65" s="6">
        <v>1</v>
      </c>
      <c r="F65" s="9"/>
    </row>
    <row r="67" spans="1:6" x14ac:dyDescent="0.25">
      <c r="A67" s="20" t="s">
        <v>56</v>
      </c>
    </row>
    <row r="68" spans="1:6" ht="15.75" x14ac:dyDescent="0.25">
      <c r="A68" s="43"/>
      <c r="B68" s="46" t="s">
        <v>0</v>
      </c>
      <c r="C68" s="46" t="s">
        <v>1</v>
      </c>
      <c r="D68" s="46" t="s">
        <v>2</v>
      </c>
      <c r="E68" s="46" t="s">
        <v>3</v>
      </c>
      <c r="F68" s="46" t="s">
        <v>49</v>
      </c>
    </row>
    <row r="69" spans="1:6" ht="15.75" x14ac:dyDescent="0.25">
      <c r="A69" s="45" t="s">
        <v>31</v>
      </c>
      <c r="B69" s="32">
        <f>B62*$J$48</f>
        <v>1.446</v>
      </c>
      <c r="C69" s="32">
        <f>C62*$J$49</f>
        <v>1.554</v>
      </c>
      <c r="D69" s="32">
        <f>D62*J50</f>
        <v>0</v>
      </c>
      <c r="E69" s="32">
        <f>E62*J51</f>
        <v>0</v>
      </c>
      <c r="F69" s="32">
        <f>SUM(B69:E69)</f>
        <v>3</v>
      </c>
    </row>
    <row r="70" spans="1:6" ht="15.75" x14ac:dyDescent="0.25">
      <c r="A70" s="45" t="s">
        <v>32</v>
      </c>
      <c r="B70" s="32">
        <f t="shared" ref="B70:B72" si="1">B63*$J$48</f>
        <v>2.41</v>
      </c>
      <c r="C70" s="32">
        <f>C63*$J$49</f>
        <v>1.554</v>
      </c>
      <c r="D70" s="32">
        <f t="shared" ref="D70:D72" si="2">D63*J51</f>
        <v>0</v>
      </c>
      <c r="E70" s="32">
        <f t="shared" ref="E70:E72" si="3">E63*J52</f>
        <v>0</v>
      </c>
      <c r="F70" s="32">
        <f t="shared" ref="F70:F72" si="4">SUM(B70:E70)</f>
        <v>3.9640000000000004</v>
      </c>
    </row>
    <row r="71" spans="1:6" ht="15.75" x14ac:dyDescent="0.25">
      <c r="A71" s="45" t="s">
        <v>33</v>
      </c>
      <c r="B71" s="32">
        <f t="shared" si="1"/>
        <v>0.48199999999999998</v>
      </c>
      <c r="C71" s="32">
        <f t="shared" ref="C70:C72" si="5">C64*$J$49</f>
        <v>0.51800000000000002</v>
      </c>
      <c r="D71" s="32">
        <f t="shared" si="2"/>
        <v>0</v>
      </c>
      <c r="E71" s="32">
        <f t="shared" si="3"/>
        <v>0</v>
      </c>
      <c r="F71" s="32">
        <f t="shared" si="4"/>
        <v>1</v>
      </c>
    </row>
    <row r="72" spans="1:6" ht="15.75" x14ac:dyDescent="0.25">
      <c r="A72" s="45" t="s">
        <v>34</v>
      </c>
      <c r="B72" s="32">
        <f t="shared" si="1"/>
        <v>0.96399999999999997</v>
      </c>
      <c r="C72" s="32">
        <f t="shared" si="5"/>
        <v>0.51800000000000002</v>
      </c>
      <c r="D72" s="32">
        <f t="shared" si="2"/>
        <v>0</v>
      </c>
      <c r="E72" s="32">
        <f t="shared" si="3"/>
        <v>0</v>
      </c>
      <c r="F72" s="32">
        <f t="shared" si="4"/>
        <v>1.482</v>
      </c>
    </row>
    <row r="74" spans="1:6" x14ac:dyDescent="0.25">
      <c r="A74" s="20" t="s">
        <v>57</v>
      </c>
    </row>
    <row r="75" spans="1:6" ht="15.75" x14ac:dyDescent="0.25">
      <c r="A75" s="44" t="s">
        <v>58</v>
      </c>
      <c r="B75" s="47" t="s">
        <v>59</v>
      </c>
      <c r="C75" s="44" t="s">
        <v>60</v>
      </c>
    </row>
    <row r="76" spans="1:6" ht="15.75" x14ac:dyDescent="0.25">
      <c r="A76" s="8" t="s">
        <v>31</v>
      </c>
      <c r="B76" s="25" t="s">
        <v>35</v>
      </c>
      <c r="C76" s="19">
        <f>RANK(F69,$F$69:$F$72,0)</f>
        <v>2</v>
      </c>
    </row>
    <row r="77" spans="1:6" ht="31.5" x14ac:dyDescent="0.25">
      <c r="A77" s="8" t="s">
        <v>32</v>
      </c>
      <c r="B77" s="25" t="s">
        <v>36</v>
      </c>
      <c r="C77" s="19">
        <f t="shared" ref="C77:C79" si="6">RANK(F70,$F$69:$F$72,0)</f>
        <v>1</v>
      </c>
    </row>
    <row r="78" spans="1:6" ht="31.5" x14ac:dyDescent="0.25">
      <c r="A78" s="8" t="s">
        <v>33</v>
      </c>
      <c r="B78" s="25" t="s">
        <v>43</v>
      </c>
      <c r="C78" s="19">
        <f t="shared" si="6"/>
        <v>4</v>
      </c>
    </row>
    <row r="79" spans="1:6" ht="30" x14ac:dyDescent="0.25">
      <c r="A79" s="2" t="s">
        <v>34</v>
      </c>
      <c r="B79" s="26" t="s">
        <v>44</v>
      </c>
      <c r="C79" s="19">
        <f t="shared" si="6"/>
        <v>3</v>
      </c>
    </row>
    <row r="81" spans="1:5" x14ac:dyDescent="0.25">
      <c r="A81" s="49" t="s">
        <v>61</v>
      </c>
    </row>
    <row r="82" spans="1:5" ht="15" customHeight="1" x14ac:dyDescent="0.25">
      <c r="A82" s="50" t="s">
        <v>62</v>
      </c>
      <c r="B82" s="50"/>
      <c r="C82" s="50"/>
      <c r="D82" s="50"/>
      <c r="E82" s="50"/>
    </row>
  </sheetData>
  <mergeCells count="19">
    <mergeCell ref="B39:D39"/>
    <mergeCell ref="E39:G39"/>
    <mergeCell ref="H39:J39"/>
    <mergeCell ref="K39:M39"/>
    <mergeCell ref="B46:D46"/>
    <mergeCell ref="E46:G46"/>
    <mergeCell ref="I46:J46"/>
    <mergeCell ref="B31:D31"/>
    <mergeCell ref="E31:G31"/>
    <mergeCell ref="H31:J31"/>
    <mergeCell ref="K31:M31"/>
    <mergeCell ref="A17:A21"/>
    <mergeCell ref="B17:B21"/>
    <mergeCell ref="A6:A10"/>
    <mergeCell ref="B6:B10"/>
    <mergeCell ref="A11:A13"/>
    <mergeCell ref="B11:B13"/>
    <mergeCell ref="A14:A16"/>
    <mergeCell ref="B14:B16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2023-06-05T05:40:55Z</dcterms:created>
  <dcterms:modified xsi:type="dcterms:W3CDTF">2023-06-05T09:39:11Z</dcterms:modified>
</cp:coreProperties>
</file>