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ashant Khatri\Downloads\"/>
    </mc:Choice>
  </mc:AlternateContent>
  <xr:revisionPtr revIDLastSave="0" documentId="13_ncr:1_{13EC309B-E0D5-4789-8126-32ED182842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F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<sst xmlns="http://schemas.openxmlformats.org/spreadsheetml/2006/main" count="1280" uniqueCount="329">
  <si>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</si>
  <si>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</si>
  <si>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</si>
  <si>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</si>
  <si>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</si>
  <si>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</si>
  <si>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</si>
  <si>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</si>
  <si>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</si>
  <si>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</si>
  <si>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</si>
  <si>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</si>
  <si>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</si>
  <si>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</si>
  <si>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</si>
  <si>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</si>
  <si>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</si>
  <si>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</si>
  <si>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</si>
  <si>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</si>
  <si>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</si>
  <si>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</si>
  <si>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</si>
  <si>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</si>
  <si>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</si>
  <si>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</si>
  <si>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</si>
  <si>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</si>
  <si>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</si>
  <si>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</si>
  <si>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</si>
  <si>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</si>
  <si>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</si>
  <si>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</si>
  <si>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</si>
  <si>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</si>
  <si>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</si>
  <si>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</si>
  <si>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</si>
  <si>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</si>
  <si>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</si>
  <si>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</si>
  <si>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</si>
  <si>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</si>
  <si>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</si>
  <si>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</si>
  <si>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</si>
  <si>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</si>
  <si>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</si>
  <si>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</si>
  <si>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</si>
  <si>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</si>
  <si>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</si>
  <si>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</si>
  <si>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</si>
  <si>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</si>
  <si>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</si>
  <si>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</si>
  <si>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</si>
  <si>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</si>
  <si>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</si>
  <si>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</si>
  <si>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</si>
  <si>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</si>
  <si>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</si>
  <si>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</si>
  <si>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</si>
  <si>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</si>
  <si>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</si>
  <si>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</si>
  <si>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</si>
  <si>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</si>
  <si>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</si>
  <si>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</si>
  <si>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</si>
  <si>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</si>
  <si>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</si>
  <si>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</si>
  <si>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</si>
  <si>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</si>
  <si>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</si>
  <si>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</si>
  <si>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</si>
  <si>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</si>
  <si>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</si>
  <si>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</si>
  <si>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</si>
  <si>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</si>
  <si>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</si>
  <si>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</si>
  <si>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</si>
  <si>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</si>
  <si>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</si>
  <si>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</si>
  <si>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</si>
  <si>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</si>
  <si>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</si>
  <si>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</si>
  <si>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</si>
  <si>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</si>
  <si>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</si>
  <si>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</si>
  <si>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</si>
  <si>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</si>
  <si>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</si>
  <si>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</si>
  <si>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</si>
  <si>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</si>
  <si>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</si>
  <si>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</si>
  <si>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</si>
  <si>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</si>
  <si>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</si>
  <si>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</si>
  <si>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</si>
  <si>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</si>
  <si>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</si>
  <si>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</si>
  <si>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</si>
  <si>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</si>
  <si>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</si>
  <si>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</si>
  <si>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</si>
  <si>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</si>
  <si>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</si>
  <si>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</si>
  <si>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</si>
  <si>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</si>
  <si>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</si>
  <si>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</si>
  <si>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</si>
  <si>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</si>
  <si>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</si>
  <si>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</si>
  <si>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</si>
  <si>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</si>
  <si>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</si>
  <si>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</si>
  <si>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</si>
  <si>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</si>
  <si>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</si>
  <si>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</si>
  <si>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</si>
  <si>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</si>
  <si>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</si>
  <si>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</si>
  <si>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</si>
  <si>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</si>
  <si>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</si>
  <si>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</si>
  <si>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</si>
  <si>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</si>
  <si>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</si>
  <si>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</si>
  <si>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</si>
  <si>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</si>
  <si>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</si>
  <si>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</si>
  <si>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</si>
  <si>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</si>
  <si>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</si>
  <si>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</si>
  <si>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</si>
  <si>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</si>
  <si>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</si>
  <si>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</si>
  <si>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</si>
  <si>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</si>
  <si>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</si>
  <si>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</si>
  <si>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</si>
  <si>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</si>
  <si>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</si>
  <si>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</si>
  <si>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</si>
  <si>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</si>
  <si>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</si>
  <si>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</si>
  <si>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</si>
  <si>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</si>
  <si>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</si>
  <si>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</si>
  <si>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</si>
  <si>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</si>
  <si>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</si>
  <si>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</si>
  <si>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</si>
  <si>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</si>
  <si>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</si>
  <si>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</si>
  <si>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</si>
  <si>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</si>
  <si>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</si>
  <si>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</si>
  <si>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</si>
  <si>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</si>
  <si>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</si>
  <si>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</si>
  <si>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</si>
  <si>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</si>
  <si>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</si>
  <si>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</si>
  <si>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</si>
  <si>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</si>
  <si>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</si>
  <si>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</si>
  <si>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</si>
  <si>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</si>
  <si>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</si>
  <si>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</si>
  <si>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</si>
  <si>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</si>
  <si>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</si>
  <si>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</si>
  <si>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</si>
  <si>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</si>
  <si>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</si>
  <si>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</si>
  <si>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</si>
  <si>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</si>
  <si>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</si>
  <si>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</si>
  <si>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</si>
  <si>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</si>
  <si>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</si>
  <si>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</si>
  <si>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</si>
  <si>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</si>
  <si>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</si>
  <si>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</si>
  <si>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</si>
  <si>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</si>
  <si>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</si>
  <si>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</si>
  <si>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</si>
  <si>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</si>
  <si>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</si>
  <si>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</si>
  <si>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</si>
  <si>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</si>
  <si>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</si>
  <si>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</si>
  <si>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</si>
  <si>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</si>
  <si>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</si>
  <si>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</si>
  <si>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</si>
  <si>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</si>
  <si>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</si>
  <si>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</si>
  <si>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</si>
  <si>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</si>
  <si>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</si>
  <si>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</si>
  <si>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</si>
  <si>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</si>
  <si>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</si>
  <si>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</si>
  <si>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</si>
  <si>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</si>
  <si>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</si>
  <si>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</si>
  <si>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</si>
  <si>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</si>
  <si>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</si>
  <si>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</si>
  <si>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</si>
  <si>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</si>
  <si>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</si>
  <si>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</si>
  <si>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</si>
  <si>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</si>
  <si>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</si>
  <si>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</si>
  <si>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</si>
  <si>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</si>
  <si>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</si>
  <si>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</si>
  <si>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</si>
  <si>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</si>
  <si>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</si>
  <si>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</si>
  <si>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</si>
  <si>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</si>
  <si>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</si>
  <si>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</si>
  <si>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</si>
  <si>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</si>
  <si>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</si>
  <si>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</si>
  <si>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</si>
  <si>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</si>
  <si>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</si>
  <si>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</si>
  <si>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</si>
  <si>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</si>
  <si>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</si>
  <si>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</si>
  <si>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</si>
  <si>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</si>
  <si>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</si>
  <si>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</si>
  <si>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</si>
  <si>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</si>
  <si>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</si>
  <si>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</si>
  <si>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</si>
  <si>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</si>
  <si>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</si>
  <si>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</si>
  <si>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</si>
  <si>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</si>
  <si>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</si>
  <si>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</si>
  <si>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</si>
  <si>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</si>
  <si>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</si>
  <si>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</si>
  <si>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</si>
  <si>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</si>
  <si>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</si>
  <si>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</si>
  <si>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</si>
  <si>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Criteria</t>
  </si>
  <si>
    <t>scholarships %</t>
  </si>
  <si>
    <t>testscore&gt;80</t>
  </si>
  <si>
    <t>testscore&gt;60 &amp; &lt;=80</t>
  </si>
  <si>
    <t>otherwise</t>
  </si>
  <si>
    <t>no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</si>
</sst>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165" fontId="4" fillId="0" borderId="0" xfId="0" applyNumberFormat="1" applyFont="1"/>
    <xf numFmtId="0" fontId="3" fillId="0" borderId="0" xfId="0" applyFont="1"/>
    <xf numFmtId="166" fontId="4" fillId="0" borderId="0" xfId="0" applyNumberFormat="1" applyFont="1"/>
    <xf numFmtId="0" fontId="5" fillId="0" borderId="0" xfId="0" applyFont="1"/>
    <xf numFmtId="167" fontId="3" fillId="0" borderId="0" xfId="0" applyNumberFormat="1" applyFont="1"/>
    <xf numFmtId="167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/>
    <xf numFmtId="0" fontId="3" fillId="0" borderId="1" xfId="0" applyFont="1" applyBorder="1"/>
    <xf numFmtId="166" fontId="4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7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3" fillId="0" borderId="1" xfId="0" applyNumberFormat="1" applyFont="1" applyBorder="1"/>
    <xf numFmtId="167" fontId="3" fillId="0" borderId="1" xfId="0" applyNumberFormat="1" applyFont="1" applyBorder="1" applyAlignment="1">
      <alignment wrapText="1"/>
    </xf>
    <xf numFmtId="166" fontId="4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4" fillId="0" borderId="1" xfId="0" applyNumberFormat="1" applyFont="1" applyBorder="1"/>
    <xf numFmtId="0" fontId="1" fillId="0" borderId="0" xfId="0" applyFont="1"/>
    <xf numFmtId="9" fontId="3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40" sqref="F40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VLOOKUP(A2,Students!$A$3:$F$239,3)</f>
        <v>BL-SPEA</v>
      </c>
      <c r="D2" s="33">
        <f>VLOOKUP(C2,Fees!$A$1:$B$24,2)</f>
        <v>2800</v>
      </c>
      <c r="E2" s="15">
        <f>VLOOKUP(A2,TestScores!A1:C3,3)</f>
        <v>86</v>
      </c>
      <c r="F2" s="15" t="str">
        <f>IF(E3&gt;80,"Scholarship is 50%", IF(AND(E3&gt;60, E3&lt;=80),"Scholarship is 25%", "No Scholarship"))</f>
        <v>Scholarship is 50%</v>
      </c>
    </row>
    <row r="3" spans="1:12" ht="14.4" x14ac:dyDescent="0.3">
      <c r="A3" s="13">
        <v>9144</v>
      </c>
      <c r="B3" s="31" t="s">
        <v>126</v>
      </c>
      <c r="C3" s="13" t="str">
        <f>VLOOKUP(A3,Students!$A$3:$F$239,3)</f>
        <v>BL-EDUC</v>
      </c>
      <c r="D3" s="33">
        <f>VLOOKUP(C3,Fees!$A$1:$B$24,2)</f>
        <v>6880</v>
      </c>
      <c r="E3" s="15">
        <f>VLOOKUP(A3,TestScores!A2:C4,3)</f>
        <v>97</v>
      </c>
      <c r="F3" s="15" t="str">
        <f t="shared" ref="F3:F33" si="0">IF(E4&gt;80,"Scholarship is 50%", IF(AND(E4&gt;60, E4&lt;=80),"Scholarship is 25%", "No Scholarship"))</f>
        <v>Scholarship is 50%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VLOOKUP(A4,Students!$A$3:$F$239,3)</f>
        <v>BL-HPER</v>
      </c>
      <c r="D4" s="33">
        <f>VLOOKUP(C4,Fees!$A$1:$B$24,2)</f>
        <v>4640</v>
      </c>
      <c r="E4" s="15">
        <f>VLOOKUP(A4,TestScores!A3:C5,3)</f>
        <v>90</v>
      </c>
      <c r="F4" s="15" t="str">
        <f t="shared" si="0"/>
        <v>Scholarship is 25%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VLOOKUP(A5,Students!$A$3:$F$239,3)</f>
        <v>BL-FINA</v>
      </c>
      <c r="D5" s="33">
        <f>VLOOKUP(C5,Fees!$A$1:$B$24,2)</f>
        <v>6880</v>
      </c>
      <c r="E5" s="15">
        <f>VLOOKUP(A5,TestScores!A4:C6,3)</f>
        <v>79</v>
      </c>
      <c r="F5" s="15" t="str">
        <f t="shared" si="0"/>
        <v>Scholarship is 50%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VLOOKUP(A6,Students!$A$3:$F$239,3)</f>
        <v>BL-HPER</v>
      </c>
      <c r="D6" s="33">
        <f>VLOOKUP(C6,Fees!$A$1:$B$24,2)</f>
        <v>4640</v>
      </c>
      <c r="E6" s="15">
        <f>VLOOKUP(A6,TestScores!A5:C7,3)</f>
        <v>97</v>
      </c>
      <c r="F6" s="15" t="str">
        <f t="shared" si="0"/>
        <v>Scholarship is 50%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VLOOKUP(A7,Students!$A$3:$F$239,3)</f>
        <v>BL-ANTH</v>
      </c>
      <c r="D7" s="33">
        <f>VLOOKUP(C7,Fees!$A$1:$B$24,2)</f>
        <v>2000</v>
      </c>
      <c r="E7" s="15">
        <f>VLOOKUP(A7,TestScores!A6:C8,3)</f>
        <v>95</v>
      </c>
      <c r="F7" s="15" t="str">
        <f t="shared" si="0"/>
        <v>Scholarship is 25%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VLOOKUP(A8,Students!$A$3:$F$239,3)</f>
        <v>BL-EDUC</v>
      </c>
      <c r="D8" s="33">
        <f>VLOOKUP(C8,Fees!$A$1:$B$24,2)</f>
        <v>6880</v>
      </c>
      <c r="E8" s="15">
        <f>VLOOKUP(A8,TestScores!A7:C9,3)</f>
        <v>77</v>
      </c>
      <c r="F8" s="15" t="str">
        <f t="shared" si="0"/>
        <v>Scholarship is 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VLOOKUP(A9,Students!$A$3:$F$239,3)</f>
        <v>BL-PSY</v>
      </c>
      <c r="D9" s="33">
        <f>VLOOKUP(C9,Fees!$A$1:$B$24,2)</f>
        <v>1920</v>
      </c>
      <c r="E9" s="15">
        <f>VLOOKUP(A9,TestScores!A8:C10,3)</f>
        <v>75</v>
      </c>
      <c r="F9" s="15" t="str">
        <f t="shared" si="0"/>
        <v>Scholarship is 50%</v>
      </c>
    </row>
    <row r="10" spans="1:12" ht="14.4" x14ac:dyDescent="0.3">
      <c r="A10" s="13">
        <v>9144</v>
      </c>
      <c r="B10" s="31" t="s">
        <v>126</v>
      </c>
      <c r="C10" s="13" t="str">
        <f>VLOOKUP(A10,Students!$A$3:$F$239,3)</f>
        <v>BL-EDUC</v>
      </c>
      <c r="D10" s="33">
        <f>VLOOKUP(C10,Fees!$A$1:$B$24,2)</f>
        <v>6880</v>
      </c>
      <c r="E10" s="15">
        <f>VLOOKUP(A10,TestScores!A9:C11,3)</f>
        <v>100</v>
      </c>
      <c r="F10" s="15" t="str">
        <f t="shared" si="0"/>
        <v>Scholarship is 50%</v>
      </c>
    </row>
    <row r="11" spans="1:12" ht="14.4" x14ac:dyDescent="0.3">
      <c r="A11" s="13">
        <v>9154</v>
      </c>
      <c r="B11" s="31" t="s">
        <v>135</v>
      </c>
      <c r="C11" s="13" t="str">
        <f>VLOOKUP(A11,Students!$A$3:$F$239,3)</f>
        <v>BL-BI</v>
      </c>
      <c r="D11" s="33">
        <f>VLOOKUP(C11,Fees!$A$1:$B$24,2)</f>
        <v>2160</v>
      </c>
      <c r="E11" s="15">
        <f>VLOOKUP(A11,TestScores!A10:C12,3)</f>
        <v>99</v>
      </c>
      <c r="F11" s="15" t="str">
        <f t="shared" si="0"/>
        <v>Scholarship is 50%</v>
      </c>
    </row>
    <row r="12" spans="1:12" ht="14.4" x14ac:dyDescent="0.3">
      <c r="A12" s="13">
        <v>9194</v>
      </c>
      <c r="B12" s="31" t="s">
        <v>168</v>
      </c>
      <c r="C12" s="13" t="str">
        <f>VLOOKUP(A12,Students!$A$3:$F$239,3)</f>
        <v>BL-LAWS</v>
      </c>
      <c r="D12" s="33">
        <f>VLOOKUP(C12,Fees!$A$1:$B$24,2)</f>
        <v>5440</v>
      </c>
      <c r="E12" s="15">
        <f>VLOOKUP(A12,TestScores!A11:C13,3)</f>
        <v>84</v>
      </c>
      <c r="F12" s="15" t="str">
        <f t="shared" si="0"/>
        <v>Scholarship is 50%</v>
      </c>
    </row>
    <row r="13" spans="1:12" ht="14.4" x14ac:dyDescent="0.3">
      <c r="A13" s="13">
        <v>9142</v>
      </c>
      <c r="B13" s="31" t="s">
        <v>124</v>
      </c>
      <c r="C13" s="13" t="str">
        <f>VLOOKUP(A13,Students!$A$3:$F$239,3)</f>
        <v>BL-BI</v>
      </c>
      <c r="D13" s="33">
        <f>VLOOKUP(C13,Fees!$A$1:$B$24,2)</f>
        <v>2160</v>
      </c>
      <c r="E13" s="15">
        <f>VLOOKUP(A13,TestScores!A12:C14,3)</f>
        <v>89</v>
      </c>
      <c r="F13" s="15" t="str">
        <f t="shared" si="0"/>
        <v>No Scholarship</v>
      </c>
    </row>
    <row r="14" spans="1:12" ht="14.4" x14ac:dyDescent="0.3">
      <c r="A14" s="13">
        <v>9124</v>
      </c>
      <c r="B14" s="31" t="s">
        <v>108</v>
      </c>
      <c r="C14" s="13" t="str">
        <f>VLOOKUP(A14,Students!$A$3:$F$239,3)</f>
        <v>BL-BUS</v>
      </c>
      <c r="D14" s="33">
        <f>VLOOKUP(C14,Fees!$A$1:$B$24,2)</f>
        <v>6880</v>
      </c>
      <c r="E14" s="15">
        <f>VLOOKUP(A14,TestScores!A13:C15,3)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VLOOKUP(A15,Students!$A$3:$F$239,3)</f>
        <v>BL-BI</v>
      </c>
      <c r="D15" s="33">
        <f>VLOOKUP(C15,Fees!$A$1:$B$24,2)</f>
        <v>2160</v>
      </c>
      <c r="E15" s="15">
        <f>VLOOKUP(A15,TestScores!A14:C16,3)</f>
        <v>58</v>
      </c>
      <c r="F15" s="15" t="str">
        <f t="shared" si="0"/>
        <v>Scholarship is 50%</v>
      </c>
    </row>
    <row r="16" spans="1:12" ht="14.4" x14ac:dyDescent="0.3">
      <c r="A16" s="13">
        <v>9178</v>
      </c>
      <c r="B16" s="31" t="s">
        <v>154</v>
      </c>
      <c r="C16" s="13" t="str">
        <f>VLOOKUP(A16,Students!$A$3:$F$239,3)</f>
        <v>BL-BUS</v>
      </c>
      <c r="D16" s="33">
        <f>VLOOKUP(C16,Fees!$A$1:$B$24,2)</f>
        <v>6880</v>
      </c>
      <c r="E16" s="15">
        <f>VLOOKUP(A16,TestScores!A15:C17,3)</f>
        <v>95</v>
      </c>
      <c r="F16" s="15" t="str">
        <f t="shared" si="0"/>
        <v>Scholarship is 25%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VLOOKUP(A17,Students!$A$3:$F$239,3)</f>
        <v>BL-PSY</v>
      </c>
      <c r="D17" s="33">
        <f>VLOOKUP(C17,Fees!$A$1:$B$24,2)</f>
        <v>1920</v>
      </c>
      <c r="E17" s="15">
        <f>VLOOKUP(A17,TestScores!A16:C18,3)</f>
        <v>62</v>
      </c>
      <c r="F17" s="15" t="str">
        <f t="shared" si="0"/>
        <v>Scholarship is 25%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VLOOKUP(A18,Students!$A$3:$F$239,3)</f>
        <v>BL-DENT</v>
      </c>
      <c r="D18" s="33">
        <f>VLOOKUP(C18,Fees!$A$1:$B$24,2)</f>
        <v>6880</v>
      </c>
      <c r="E18" s="15">
        <f>VLOOKUP(A18,TestScores!A17:C19,3)</f>
        <v>69</v>
      </c>
      <c r="F18" s="15" t="str">
        <f t="shared" si="0"/>
        <v>Scholarship is 50%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VLOOKUP(A19,Students!$A$3:$F$239,3)</f>
        <v>BL-POLS</v>
      </c>
      <c r="D19" s="33">
        <f>VLOOKUP(C19,Fees!$A$1:$B$24,2)</f>
        <v>1600</v>
      </c>
      <c r="E19" s="15">
        <f>VLOOKUP(A19,TestScores!A18:C20,3)</f>
        <v>83</v>
      </c>
      <c r="F19" s="15" t="str">
        <f t="shared" si="0"/>
        <v>Scholarship is 50%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VLOOKUP(A20,Students!$A$3:$F$239,3)</f>
        <v>BL-LAWS</v>
      </c>
      <c r="D20" s="33">
        <f>VLOOKUP(C20,Fees!$A$1:$B$24,2)</f>
        <v>5440</v>
      </c>
      <c r="E20" s="15">
        <f>VLOOKUP(A20,TestScores!A19:C21,3)</f>
        <v>94</v>
      </c>
      <c r="F20" s="15" t="str">
        <f t="shared" si="0"/>
        <v>No Scholarship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VLOOKUP(A21,Students!$A$3:$F$239,3)</f>
        <v>BL-FINA</v>
      </c>
      <c r="D21" s="33">
        <f>VLOOKUP(C21,Fees!$A$1:$B$24,2)</f>
        <v>6880</v>
      </c>
      <c r="E21" s="15">
        <f>VLOOKUP(A21,TestScores!A20:C22,3)</f>
        <v>51</v>
      </c>
      <c r="F21" s="15" t="str">
        <f t="shared" si="0"/>
        <v>Scholarship is 50%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VLOOKUP(A22,Students!$A$3:$F$239,3)</f>
        <v>BL-AMID</v>
      </c>
      <c r="D22" s="33">
        <f>VLOOKUP(C22,Fees!$A$1:$B$24,2)</f>
        <v>2000</v>
      </c>
      <c r="E22" s="15">
        <f>VLOOKUP(A22,TestScores!A21:C23,3)</f>
        <v>85</v>
      </c>
      <c r="F22" s="15" t="str">
        <f t="shared" si="0"/>
        <v>Scholarship is 25%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VLOOKUP(A23,Students!$A$3:$F$239,3)</f>
        <v>BL-EDUC</v>
      </c>
      <c r="D23" s="33">
        <f>VLOOKUP(C23,Fees!$A$1:$B$24,2)</f>
        <v>6880</v>
      </c>
      <c r="E23" s="15">
        <f>VLOOKUP(A23,TestScores!A22:C24,3)</f>
        <v>78</v>
      </c>
      <c r="F23" s="15" t="str">
        <f t="shared" si="0"/>
        <v>No Scholarship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VLOOKUP(A24,Students!$A$3:$F$239,3)</f>
        <v>BL-SPEA</v>
      </c>
      <c r="D24" s="33">
        <f>VLOOKUP(C24,Fees!$A$1:$B$24,2)</f>
        <v>2800</v>
      </c>
      <c r="E24" s="15">
        <f>VLOOKUP(A24,TestScores!A23:C25,3)</f>
        <v>56</v>
      </c>
      <c r="F24" s="15" t="str">
        <f t="shared" si="0"/>
        <v>Scholarship is 25%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VLOOKUP(A25,Students!$A$3:$F$239,3)</f>
        <v>BL-FINA</v>
      </c>
      <c r="D25" s="33">
        <f>VLOOKUP(C25,Fees!$A$1:$B$24,2)</f>
        <v>6880</v>
      </c>
      <c r="E25" s="15">
        <f>VLOOKUP(A25,TestScores!A24:C26,3)</f>
        <v>78</v>
      </c>
      <c r="F25" s="15" t="str">
        <f t="shared" si="0"/>
        <v>No Scholarship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VLOOKUP(A26,Students!$A$3:$F$239,3)</f>
        <v>BL-BI</v>
      </c>
      <c r="D26" s="33">
        <f>VLOOKUP(C26,Fees!$A$1:$B$24,2)</f>
        <v>2160</v>
      </c>
      <c r="E26" s="15">
        <f>VLOOKUP(A26,TestScores!A25:C27,3)</f>
        <v>59</v>
      </c>
      <c r="F26" s="15" t="str">
        <f t="shared" si="0"/>
        <v>Scholarship is 50%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VLOOKUP(A27,Students!$A$3:$F$239,3)</f>
        <v>BL-TELC</v>
      </c>
      <c r="D27" s="33">
        <f>VLOOKUP(C27,Fees!$A$1:$B$24,2)</f>
        <v>3280</v>
      </c>
      <c r="E27" s="15">
        <f>VLOOKUP(A27,TestScores!A26:C28,3)</f>
        <v>89</v>
      </c>
      <c r="F27" s="15" t="str">
        <f t="shared" si="0"/>
        <v>Scholarship is 50%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VLOOKUP(A28,Students!$A$3:$F$239,3)</f>
        <v>BL-BI</v>
      </c>
      <c r="D28" s="33">
        <f>VLOOKUP(C28,Fees!$A$1:$B$24,2)</f>
        <v>2160</v>
      </c>
      <c r="E28" s="15">
        <f>VLOOKUP(A28,TestScores!A27:C29,3)</f>
        <v>93</v>
      </c>
      <c r="F28" s="15" t="str">
        <f t="shared" si="0"/>
        <v>Scholarship is 50%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VLOOKUP(A29,Students!$A$3:$F$239,3)</f>
        <v>BL-BUS</v>
      </c>
      <c r="D29" s="33">
        <f>VLOOKUP(C29,Fees!$A$1:$B$24,2)</f>
        <v>6880</v>
      </c>
      <c r="E29" s="15">
        <f>VLOOKUP(A29,TestScores!A28:C30,3)</f>
        <v>98</v>
      </c>
      <c r="F29" s="15" t="str">
        <f t="shared" si="0"/>
        <v>Scholarship is 50%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VLOOKUP(A30,Students!$A$3:$F$239,3)</f>
        <v>BL-OPT</v>
      </c>
      <c r="D30" s="33">
        <f>VLOOKUP(C30,Fees!$A$1:$B$24,2)</f>
        <v>6000</v>
      </c>
      <c r="E30" s="15">
        <f>VLOOKUP(A30,TestScores!A29:C31,3)</f>
        <v>91</v>
      </c>
      <c r="F30" s="15" t="str">
        <f t="shared" si="0"/>
        <v>Scholarship is 50%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VLOOKUP(A31,Students!$A$3:$F$239,3)</f>
        <v>BL-EDUC</v>
      </c>
      <c r="D31" s="33">
        <f>VLOOKUP(C31,Fees!$A$1:$B$24,2)</f>
        <v>6880</v>
      </c>
      <c r="E31" s="15">
        <f>VLOOKUP(A31,TestScores!A30:C32,3)</f>
        <v>82</v>
      </c>
      <c r="F31" s="15" t="str">
        <f t="shared" si="0"/>
        <v>Scholarship is 50%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VLOOKUP(A32,Students!$A$3:$F$239,3)</f>
        <v>BL-HPER</v>
      </c>
      <c r="D32" s="33">
        <f>VLOOKUP(C32,Fees!$A$1:$B$24,2)</f>
        <v>4640</v>
      </c>
      <c r="E32" s="15">
        <f>VLOOKUP(A32,TestScores!A31:C33,3)</f>
        <v>99</v>
      </c>
      <c r="F32" s="15" t="str">
        <f t="shared" si="0"/>
        <v>Scholarship is 50%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VLOOKUP(A33,Students!$A$3:$F$239,3)</f>
        <v>BL-NELC</v>
      </c>
      <c r="D33" s="33">
        <f>VLOOKUP(C33,Fees!$A$1:$B$24,2)</f>
        <v>3680</v>
      </c>
      <c r="E33" s="15">
        <f>VLOOKUP(A33,TestScores!A32:C34,3)</f>
        <v>90</v>
      </c>
      <c r="F33" s="15" t="str">
        <f t="shared" si="0"/>
        <v>No Scholarship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34" t="s">
        <v>323</v>
      </c>
      <c r="E38" s="34" t="s">
        <v>324</v>
      </c>
    </row>
    <row r="39" spans="1:6" ht="15.75" customHeight="1" x14ac:dyDescent="0.3">
      <c r="A39" s="6"/>
      <c r="B39" s="27"/>
      <c r="C39" s="6"/>
      <c r="D39" s="34" t="s">
        <v>325</v>
      </c>
      <c r="E39" s="35">
        <v>0.5</v>
      </c>
    </row>
    <row r="40" spans="1:6" ht="15.75" customHeight="1" x14ac:dyDescent="0.3">
      <c r="A40" s="6"/>
      <c r="B40" s="27"/>
      <c r="C40" s="6"/>
      <c r="D40" s="34" t="s">
        <v>326</v>
      </c>
      <c r="E40" s="36">
        <v>0.25</v>
      </c>
    </row>
    <row r="41" spans="1:6" ht="15.75" customHeight="1" x14ac:dyDescent="0.3">
      <c r="A41" s="6"/>
      <c r="B41" s="27"/>
      <c r="C41" s="6"/>
      <c r="D41" s="34" t="s">
        <v>327</v>
      </c>
      <c r="E41" s="34" t="s">
        <v>328</v>
      </c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71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 Khatri</cp:lastModifiedBy>
  <dcterms:modified xsi:type="dcterms:W3CDTF">2024-11-06T05:08:08Z</dcterms:modified>
</cp:coreProperties>
</file>