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e92af77a736ef4/Desktop/duaa 09/"/>
    </mc:Choice>
  </mc:AlternateContent>
  <xr:revisionPtr revIDLastSave="0" documentId="8_{82AD755D-2E0F-4C6E-8ECF-026A06CF6A61}" xr6:coauthVersionLast="45" xr6:coauthVersionMax="45" xr10:uidLastSave="{00000000-0000-0000-0000-000000000000}"/>
  <bookViews>
    <workbookView xWindow="-120" yWindow="-120" windowWidth="20730" windowHeight="11160" xr2:uid="{7860900D-7684-4FA8-AAF6-8326EA336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 s="1"/>
  <c r="G7" i="1"/>
  <c r="J7" i="1" s="1"/>
  <c r="H7" i="1"/>
  <c r="I7" i="1"/>
  <c r="G8" i="1"/>
  <c r="J8" i="1" s="1"/>
  <c r="H8" i="1"/>
  <c r="I8" i="1"/>
  <c r="G9" i="1"/>
  <c r="J9" i="1" s="1"/>
  <c r="H9" i="1"/>
  <c r="I9" i="1"/>
  <c r="G10" i="1"/>
  <c r="H10" i="1"/>
  <c r="I10" i="1"/>
  <c r="J10" i="1"/>
  <c r="K10" i="1" s="1"/>
  <c r="G11" i="1"/>
  <c r="J11" i="1" s="1"/>
  <c r="H11" i="1"/>
  <c r="I11" i="1"/>
  <c r="G12" i="1"/>
  <c r="J12" i="1" s="1"/>
  <c r="H12" i="1"/>
  <c r="I12" i="1"/>
  <c r="K8" i="1" l="1"/>
  <c r="M8" i="1" s="1"/>
  <c r="L8" i="1"/>
  <c r="K9" i="1"/>
  <c r="M9" i="1" s="1"/>
  <c r="L9" i="1"/>
  <c r="L11" i="1"/>
  <c r="M11" i="1"/>
  <c r="K11" i="1"/>
  <c r="K12" i="1"/>
  <c r="M12" i="1" s="1"/>
  <c r="L12" i="1"/>
  <c r="L7" i="1"/>
  <c r="K7" i="1"/>
  <c r="M7" i="1" s="1"/>
  <c r="M10" i="1"/>
  <c r="L10" i="1"/>
  <c r="L6" i="1"/>
  <c r="M6" i="1" s="1"/>
</calcChain>
</file>

<file path=xl/sharedStrings.xml><?xml version="1.0" encoding="utf-8"?>
<sst xmlns="http://schemas.openxmlformats.org/spreadsheetml/2006/main" count="34" uniqueCount="33">
  <si>
    <t>BPS-16</t>
  </si>
  <si>
    <t>Supervisor</t>
  </si>
  <si>
    <t>Ghaffur</t>
  </si>
  <si>
    <t>BPS-15</t>
  </si>
  <si>
    <t>Incharge</t>
  </si>
  <si>
    <t>Amir</t>
  </si>
  <si>
    <t>BPS-14</t>
  </si>
  <si>
    <t>Office Boy</t>
  </si>
  <si>
    <t>Rana</t>
  </si>
  <si>
    <t>BPS-13</t>
  </si>
  <si>
    <t>Loader</t>
  </si>
  <si>
    <t>Ahmed</t>
  </si>
  <si>
    <t>BPS-12</t>
  </si>
  <si>
    <t>Worker</t>
  </si>
  <si>
    <t>Anees</t>
  </si>
  <si>
    <t>BPS-11</t>
  </si>
  <si>
    <t>Abid</t>
  </si>
  <si>
    <t>BPS-10</t>
  </si>
  <si>
    <t>Manager</t>
  </si>
  <si>
    <t>Ali</t>
  </si>
  <si>
    <t>Net Salary</t>
  </si>
  <si>
    <t>Other</t>
  </si>
  <si>
    <t>EOBI</t>
  </si>
  <si>
    <t>Total Salary</t>
  </si>
  <si>
    <t>Medical Allowance</t>
  </si>
  <si>
    <t>House Allowance</t>
  </si>
  <si>
    <t>Convence Allowance</t>
  </si>
  <si>
    <t>Basic Salary</t>
  </si>
  <si>
    <t>Employee ID</t>
  </si>
  <si>
    <t>Employee Post</t>
  </si>
  <si>
    <t>Employee Name</t>
  </si>
  <si>
    <t>Serial No.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</si>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</sst>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Monotype Corsiva"/>
      <family val="4"/>
    </font>
    <font>
      <b/>
      <u/>
      <sz val="18"/>
      <color theme="1"/>
      <name val="Monotype Corsiva"/>
      <family val="4"/>
    </font>
    <font>
      <b/>
      <i/>
      <u/>
      <sz val="18"/>
      <color theme="1"/>
      <name val="Monotype Corsiva"/>
      <family val="4"/>
    </font>
    <font>
      <sz val="11"/>
      <color theme="1"/>
      <name val="Monotype Corsiva"/>
      <family val="4"/>
    </font>
    <font>
      <b/>
      <i/>
      <u/>
      <sz val="11"/>
      <color theme="1"/>
      <name val="Monotype Corsiva"/>
      <family val="4"/>
    </font>
    <font>
      <u/>
      <sz val="11"/>
      <color theme="1"/>
      <name val="Monotype Corsiva"/>
      <family val="4"/>
    </font>
    <font>
      <b/>
      <i/>
      <u/>
      <sz val="26"/>
      <color theme="1"/>
      <name val="Monotype Corsiva"/>
      <family val="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5" fillId="0" borderId="4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8" xfId="0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2" xfId="0" applyFont="1" applyBorder="1"/>
  </cellXfs>
  <cellStyles count="2">
    <cellStyle name="Normal" xfId="0" builtinId="0"/>
    <cellStyle name="Percent" xfId="1" builtinId="5"/>
  </cellStyles>
  <dxfs count="18">
    <dxf>
      <font>
        <color rgb="FF0033CC"/>
      </font>
      <fill>
        <patternFill>
          <fgColor rgb="FFCCECFF"/>
          <bgColor rgb="FFCCECFF"/>
        </patternFill>
      </fill>
    </dxf>
    <dxf>
      <font>
        <color rgb="FF0033CC"/>
      </font>
      <fill>
        <patternFill>
          <fgColor rgb="FFCCECFF"/>
          <bgColor rgb="FFCCEC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0033CC"/>
          <bgColor theme="0"/>
        </patternFill>
      </fill>
    </dxf>
    <dxf>
      <font>
        <color rgb="FF0033CC"/>
      </font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rgb="FFCCEC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33CC"/>
        </patternFill>
      </fill>
    </dxf>
    <dxf>
      <fill>
        <patternFill>
          <fgColor rgb="FF00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0E94-E505-4AEC-927E-103A447C1482}">
  <dimension ref="B1:N13"/>
  <sheetViews>
    <sheetView tabSelected="1" topLeftCell="E1" workbookViewId="0">
      <selection activeCell="M1" sqref="M1:M1048576"/>
    </sheetView>
  </sheetViews>
  <sheetFormatPr defaultRowHeight="15" x14ac:dyDescent="0.25"/>
  <cols>
    <col min="2" max="2" width="16.140625" bestFit="1" customWidth="1"/>
    <col min="3" max="3" width="24.42578125" bestFit="1" customWidth="1"/>
    <col min="4" max="4" width="22.85546875" bestFit="1" customWidth="1"/>
    <col min="5" max="5" width="20.5703125" bestFit="1" customWidth="1"/>
    <col min="6" max="6" width="19.42578125" bestFit="1" customWidth="1"/>
    <col min="7" max="7" width="30.7109375" bestFit="1" customWidth="1"/>
    <col min="8" max="8" width="26.42578125" bestFit="1" customWidth="1"/>
    <col min="9" max="9" width="29" bestFit="1" customWidth="1"/>
    <col min="10" max="10" width="19.42578125" bestFit="1" customWidth="1"/>
    <col min="11" max="11" width="10.42578125" bestFit="1" customWidth="1"/>
    <col min="12" max="12" width="10" bestFit="1" customWidth="1"/>
    <col min="13" max="13" width="17.140625" bestFit="1" customWidth="1"/>
  </cols>
  <sheetData>
    <row r="1" spans="2:14" ht="15.75" thickBot="1" x14ac:dyDescent="0.3"/>
    <row r="2" spans="2:14" ht="15.75" thickTop="1" x14ac:dyDescent="0.25">
      <c r="B2" s="28"/>
      <c r="C2" s="28"/>
      <c r="D2" s="37"/>
      <c r="E2" s="36" t="s">
        <v>32</v>
      </c>
      <c r="F2" s="35"/>
      <c r="G2" s="35"/>
      <c r="H2" s="35"/>
      <c r="I2" s="34"/>
      <c r="J2" s="28"/>
      <c r="K2" s="29"/>
      <c r="L2" s="29"/>
      <c r="M2" s="28"/>
    </row>
    <row r="3" spans="2:14" ht="15.75" thickBot="1" x14ac:dyDescent="0.3">
      <c r="B3" s="28"/>
      <c r="C3" s="28"/>
      <c r="D3" s="33"/>
      <c r="E3" s="32"/>
      <c r="F3" s="31"/>
      <c r="G3" s="31"/>
      <c r="H3" s="31"/>
      <c r="I3" s="30"/>
      <c r="J3" s="28"/>
      <c r="K3" s="29"/>
      <c r="L3" s="29"/>
      <c r="M3" s="28"/>
    </row>
    <row r="4" spans="2:14" ht="16.5" thickTop="1" thickBot="1" x14ac:dyDescent="0.3">
      <c r="C4" s="27"/>
      <c r="D4" s="26"/>
      <c r="E4" s="23"/>
      <c r="F4" s="25"/>
      <c r="G4" s="24"/>
      <c r="I4" s="24"/>
      <c r="K4" s="23"/>
      <c r="L4" s="23"/>
    </row>
    <row r="5" spans="2:14" ht="24.75" thickTop="1" thickBot="1" x14ac:dyDescent="0.3">
      <c r="B5" s="22" t="s">
        <v>31</v>
      </c>
      <c r="C5" s="20" t="s">
        <v>30</v>
      </c>
      <c r="D5" s="21" t="s">
        <v>29</v>
      </c>
      <c r="E5" s="21" t="s">
        <v>28</v>
      </c>
      <c r="F5" s="21" t="s">
        <v>27</v>
      </c>
      <c r="G5" s="17" t="s">
        <v>26</v>
      </c>
      <c r="H5" s="20" t="s">
        <v>25</v>
      </c>
      <c r="I5" s="17" t="s">
        <v>24</v>
      </c>
      <c r="J5" s="19" t="s">
        <v>23</v>
      </c>
      <c r="K5" s="18" t="s">
        <v>22</v>
      </c>
      <c r="L5" s="17" t="s">
        <v>21</v>
      </c>
      <c r="M5" s="16" t="s">
        <v>20</v>
      </c>
    </row>
    <row r="6" spans="2:14" ht="17.25" thickTop="1" thickBot="1" x14ac:dyDescent="0.3">
      <c r="B6" s="10">
        <v>1</v>
      </c>
      <c r="C6" s="13" t="s">
        <v>19</v>
      </c>
      <c r="D6" s="8" t="s">
        <v>18</v>
      </c>
      <c r="E6" s="12" t="s">
        <v>17</v>
      </c>
      <c r="F6" s="10">
        <v>60000</v>
      </c>
      <c r="G6" s="11">
        <f>F6*5%</f>
        <v>3000</v>
      </c>
      <c r="H6" s="8">
        <f>F6*15%</f>
        <v>9000</v>
      </c>
      <c r="I6" s="13">
        <f>F6*25%</f>
        <v>15000</v>
      </c>
      <c r="J6" s="10">
        <f>SUM(F6:I6)</f>
        <v>87000</v>
      </c>
      <c r="K6" s="9">
        <f>J6*2%</f>
        <v>1740</v>
      </c>
      <c r="L6" s="8">
        <f>J6*10%</f>
        <v>8700</v>
      </c>
      <c r="M6" s="8">
        <f>(J6-(K6+L6))</f>
        <v>76560</v>
      </c>
      <c r="N6" s="7"/>
    </row>
    <row r="7" spans="2:14" ht="17.25" thickTop="1" thickBot="1" x14ac:dyDescent="0.3">
      <c r="B7" s="8">
        <v>2</v>
      </c>
      <c r="C7" s="10" t="s">
        <v>16</v>
      </c>
      <c r="D7" s="13" t="s">
        <v>7</v>
      </c>
      <c r="E7" s="12" t="s">
        <v>15</v>
      </c>
      <c r="F7" s="10">
        <v>20000</v>
      </c>
      <c r="G7" s="11">
        <f>F7*5%</f>
        <v>1000</v>
      </c>
      <c r="H7" s="8">
        <f>F7*15%</f>
        <v>3000</v>
      </c>
      <c r="I7" s="13">
        <f>F7*25%</f>
        <v>5000</v>
      </c>
      <c r="J7" s="10">
        <f>SUM(F7:I7)</f>
        <v>29000</v>
      </c>
      <c r="K7" s="9">
        <f>J7*2%</f>
        <v>580</v>
      </c>
      <c r="L7" s="8">
        <f>J7*10%</f>
        <v>2900</v>
      </c>
      <c r="M7" s="10">
        <f>(J7-(K7+L7))</f>
        <v>25520</v>
      </c>
    </row>
    <row r="8" spans="2:14" ht="17.25" thickTop="1" thickBot="1" x14ac:dyDescent="0.3">
      <c r="B8" s="10">
        <v>3</v>
      </c>
      <c r="C8" s="15" t="s">
        <v>14</v>
      </c>
      <c r="D8" s="10" t="s">
        <v>13</v>
      </c>
      <c r="E8" s="12" t="s">
        <v>12</v>
      </c>
      <c r="F8" s="10">
        <v>30000</v>
      </c>
      <c r="G8" s="11">
        <f>F8*5%</f>
        <v>1500</v>
      </c>
      <c r="H8" s="8">
        <f>F8*15%</f>
        <v>4500</v>
      </c>
      <c r="I8" s="13">
        <f>F8*25%</f>
        <v>7500</v>
      </c>
      <c r="J8" s="10">
        <f>SUM(F8:I8)</f>
        <v>43500</v>
      </c>
      <c r="K8" s="9">
        <f>J8*2%</f>
        <v>870</v>
      </c>
      <c r="L8" s="8">
        <f>J8*10%</f>
        <v>4350</v>
      </c>
      <c r="M8" s="8">
        <f>(J8-(K8+L8))</f>
        <v>38280</v>
      </c>
      <c r="N8" s="7"/>
    </row>
    <row r="9" spans="2:14" ht="17.25" thickTop="1" thickBot="1" x14ac:dyDescent="0.3">
      <c r="B9" s="10">
        <v>4</v>
      </c>
      <c r="C9" s="13" t="s">
        <v>11</v>
      </c>
      <c r="D9" s="14" t="s">
        <v>10</v>
      </c>
      <c r="E9" s="12" t="s">
        <v>9</v>
      </c>
      <c r="F9" s="10">
        <v>25000</v>
      </c>
      <c r="G9" s="11">
        <f>F9*5%</f>
        <v>1250</v>
      </c>
      <c r="H9" s="8">
        <f>F9*15%</f>
        <v>3750</v>
      </c>
      <c r="I9" s="13">
        <f>F9*25%</f>
        <v>6250</v>
      </c>
      <c r="J9" s="10">
        <f>SUM(F9:I9)</f>
        <v>36250</v>
      </c>
      <c r="K9" s="9">
        <f>J9*2%</f>
        <v>725</v>
      </c>
      <c r="L9" s="8">
        <f>J9*10%</f>
        <v>3625</v>
      </c>
      <c r="M9" s="8">
        <f>(J9-(K9+L9))</f>
        <v>31900</v>
      </c>
      <c r="N9" s="7"/>
    </row>
    <row r="10" spans="2:14" ht="17.25" thickTop="1" thickBot="1" x14ac:dyDescent="0.3">
      <c r="B10" s="10">
        <v>5</v>
      </c>
      <c r="C10" s="10" t="s">
        <v>8</v>
      </c>
      <c r="D10" s="10" t="s">
        <v>7</v>
      </c>
      <c r="E10" s="12" t="s">
        <v>6</v>
      </c>
      <c r="F10" s="10">
        <v>20000</v>
      </c>
      <c r="G10" s="11">
        <f>F10*5%</f>
        <v>1000</v>
      </c>
      <c r="H10" s="8">
        <f>F10*15%</f>
        <v>3000</v>
      </c>
      <c r="I10" s="13">
        <f>F10*25%</f>
        <v>5000</v>
      </c>
      <c r="J10" s="10">
        <f>SUM(F10:I10)</f>
        <v>29000</v>
      </c>
      <c r="K10" s="9">
        <f>J10*2%</f>
        <v>580</v>
      </c>
      <c r="L10" s="8">
        <f>J10*10%</f>
        <v>2900</v>
      </c>
      <c r="M10" s="8">
        <f>(J10-(K10+L10))</f>
        <v>25520</v>
      </c>
      <c r="N10" s="7"/>
    </row>
    <row r="11" spans="2:14" ht="17.25" thickTop="1" thickBot="1" x14ac:dyDescent="0.3">
      <c r="B11" s="10">
        <v>6</v>
      </c>
      <c r="C11" s="10" t="s">
        <v>5</v>
      </c>
      <c r="D11" s="10" t="s">
        <v>4</v>
      </c>
      <c r="E11" s="12" t="s">
        <v>3</v>
      </c>
      <c r="F11" s="10">
        <v>30000</v>
      </c>
      <c r="G11" s="11">
        <f>F11*5%</f>
        <v>1500</v>
      </c>
      <c r="H11" s="8">
        <f>F11*15%</f>
        <v>4500</v>
      </c>
      <c r="I11" s="13">
        <f>F11*25%</f>
        <v>7500</v>
      </c>
      <c r="J11" s="10">
        <f>SUM(F11:I11)</f>
        <v>43500</v>
      </c>
      <c r="K11" s="9">
        <f>J11*2%</f>
        <v>870</v>
      </c>
      <c r="L11" s="8">
        <f>J11*10%</f>
        <v>4350</v>
      </c>
      <c r="M11" s="8">
        <f>(J11-(K11+L11))</f>
        <v>38280</v>
      </c>
      <c r="N11" s="7"/>
    </row>
    <row r="12" spans="2:14" ht="17.25" thickTop="1" thickBot="1" x14ac:dyDescent="0.3">
      <c r="B12" s="12">
        <v>7</v>
      </c>
      <c r="C12" s="12" t="s">
        <v>2</v>
      </c>
      <c r="D12" s="12" t="s">
        <v>1</v>
      </c>
      <c r="E12" s="12" t="s">
        <v>0</v>
      </c>
      <c r="F12" s="10">
        <v>50000</v>
      </c>
      <c r="G12" s="11">
        <f>F12*5%</f>
        <v>2500</v>
      </c>
      <c r="H12" s="10">
        <f>F12*15%</f>
        <v>7500</v>
      </c>
      <c r="I12" s="10">
        <f>F12*25%</f>
        <v>12500</v>
      </c>
      <c r="J12" s="10">
        <f>SUM(F12:I12)</f>
        <v>72500</v>
      </c>
      <c r="K12" s="9">
        <f>J12*2%</f>
        <v>1450</v>
      </c>
      <c r="L12" s="8">
        <f>J12*10%</f>
        <v>7250</v>
      </c>
      <c r="M12" s="8">
        <f>(J12-(K12+L12))</f>
        <v>63800</v>
      </c>
      <c r="N12" s="7"/>
    </row>
    <row r="13" spans="2:14" ht="16.5" thickTop="1" x14ac:dyDescent="0.25">
      <c r="B13" s="1"/>
      <c r="C13" s="1"/>
      <c r="D13" s="6"/>
      <c r="E13" s="5"/>
      <c r="F13" s="4"/>
      <c r="G13" s="3"/>
      <c r="I13" s="3"/>
      <c r="J13" s="1"/>
      <c r="K13" s="2"/>
      <c r="L13" s="2"/>
      <c r="M13" s="1"/>
    </row>
  </sheetData>
  <mergeCells count="1">
    <mergeCell ref="E2:I3"/>
  </mergeCells>
  <conditionalFormatting sqref="K7">
    <cfRule type="cellIs" dxfId="17" priority="11" operator="greaterThan">
      <formula>81.6</formula>
    </cfRule>
    <cfRule type="cellIs" dxfId="16" priority="13" operator="lessThan">
      <formula>50</formula>
    </cfRule>
    <cfRule type="cellIs" dxfId="15" priority="14" operator="greaterThan">
      <formula>81.6</formula>
    </cfRule>
    <cfRule type="cellIs" dxfId="14" priority="15" operator="greaterThan">
      <formula>81.6</formula>
    </cfRule>
    <cfRule type="cellIs" dxfId="13" priority="16" operator="greaterThan">
      <formula>81.6</formula>
    </cfRule>
    <cfRule type="cellIs" dxfId="12" priority="17" operator="greaterThan">
      <formula>80</formula>
    </cfRule>
    <cfRule type="cellIs" dxfId="11" priority="18" operator="greaterThan">
      <formula>80</formula>
    </cfRule>
  </conditionalFormatting>
  <conditionalFormatting sqref="K6:K12">
    <cfRule type="cellIs" dxfId="10" priority="1" operator="greaterThan">
      <formula>1</formula>
    </cfRule>
    <cfRule type="cellIs" dxfId="9" priority="7" operator="between">
      <formula>50</formula>
      <formula>80</formula>
    </cfRule>
    <cfRule type="cellIs" dxfId="8" priority="8" operator="greaterThan">
      <formula>80</formula>
    </cfRule>
    <cfRule type="cellIs" dxfId="7" priority="9" operator="lessThan">
      <formula>50</formula>
    </cfRule>
    <cfRule type="cellIs" dxfId="6" priority="10" operator="greaterThan">
      <formula>80</formula>
    </cfRule>
    <cfRule type="cellIs" dxfId="5" priority="12" operator="greaterThan">
      <formula>80</formula>
    </cfRule>
  </conditionalFormatting>
  <conditionalFormatting sqref="L6:L12">
    <cfRule type="cellIs" dxfId="4" priority="3" operator="between">
      <formula>"A"</formula>
      <formula>"C"</formula>
    </cfRule>
    <cfRule type="cellIs" dxfId="3" priority="4" operator="equal">
      <formula>"F"</formula>
    </cfRule>
    <cfRule type="containsText" dxfId="2" priority="5" operator="containsText" text="A,B,C">
      <formula>NOT(ISERROR(SEARCH("A,B,C",L6)))</formula>
    </cfRule>
    <cfRule type="containsText" dxfId="1" priority="6" operator="containsText" text="A1">
      <formula>NOT(ISERROR(SEARCH("A1",L6)))</formula>
    </cfRule>
  </conditionalFormatting>
  <conditionalFormatting sqref="L7">
    <cfRule type="cellIs" dxfId="0" priority="2" operator="equal">
      <formula>"A1"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duaa 09</dc:creator>
  <cp:lastModifiedBy>duaa 09</cp:lastModifiedBy>
  <dcterms:created xsi:type="dcterms:W3CDTF">2020-11-22T00:05:25Z</dcterms:created>
  <dcterms:modified xsi:type="dcterms:W3CDTF">2020-11-22T00:07:26Z</dcterms:modified>
</cp:coreProperties>
</file>