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Features" sheetId="1" r:id="rId1"/>
    <sheet name="BUGS" sheetId="2" r:id="rId2"/>
  </sheets>
  <definedNames>
    <definedName name="_xlnm._FilterDatabase" localSheetId="0" hidden="1">Features!$A$1:$E$42</definedName>
    <definedName name="_xlnm._FilterDatabase" localSheetId="1" hidden="1">BUGS!$A$1:$E$16</definedName>
  </definedNames>
  <calcPr calcId="144525"/>
</workbook>
</file>

<file path=xl/sharedStrings.xml><?xml version="1.0" encoding="utf-8"?>
<sst xmlns="http://schemas.openxmlformats.org/spreadsheetml/2006/main" count="168" uniqueCount="93">
  <si>
    <t>ID</t>
  </si>
  <si>
    <t>Title</t>
  </si>
  <si>
    <t>Description</t>
  </si>
  <si>
    <t>Plaform</t>
  </si>
  <si>
    <t>Status</t>
  </si>
  <si>
    <t>Statuses</t>
  </si>
  <si>
    <t>Prototype UI</t>
  </si>
  <si>
    <t>Program the initial design of the app from Frigma to Flutter app</t>
  </si>
  <si>
    <t>Flutter</t>
  </si>
  <si>
    <t>Completed</t>
  </si>
  <si>
    <t>Fetch Data</t>
  </si>
  <si>
    <t>The app should be able to retrieve and display the data from backend</t>
  </si>
  <si>
    <t>In Progress</t>
  </si>
  <si>
    <t>Send Data</t>
  </si>
  <si>
    <t>The app should be able to send data to backend</t>
  </si>
  <si>
    <t>To Do</t>
  </si>
  <si>
    <t>Number Padlock Game</t>
  </si>
  <si>
    <t>Make a guessing game with but using number padlock to input numbers</t>
  </si>
  <si>
    <t>Total</t>
  </si>
  <si>
    <t>Color Game</t>
  </si>
  <si>
    <t>A game where the user will choose a color and a color cube that will randomly select a winning color</t>
  </si>
  <si>
    <t>Slot Machine Game</t>
  </si>
  <si>
    <t>Make a slot machine game that need to get "IMUS" combination to win</t>
  </si>
  <si>
    <t>Platfrorm</t>
  </si>
  <si>
    <t>Shuffle Cup Game</t>
  </si>
  <si>
    <t>Make a shuffle cup game</t>
  </si>
  <si>
    <t>Memory Card Game</t>
  </si>
  <si>
    <t>Make a memory game using classic cards as items</t>
  </si>
  <si>
    <t>Laravel</t>
  </si>
  <si>
    <t>Change the App Name</t>
  </si>
  <si>
    <t>Change the app name to be related or connect to the Mayor</t>
  </si>
  <si>
    <t>Decrease the number of Cards</t>
  </si>
  <si>
    <t>Decrease the number of pair of cards in memory card game</t>
  </si>
  <si>
    <t>Improve Displaying Data</t>
  </si>
  <si>
    <t>Improve the efficiency of displaying data from backend</t>
  </si>
  <si>
    <t>PROGRESS</t>
  </si>
  <si>
    <t>Memory Cards Focusable</t>
  </si>
  <si>
    <t>Make the memory cards have an indication of being focused</t>
  </si>
  <si>
    <t>Display Images and Video Efficiently</t>
  </si>
  <si>
    <t>The app should be able to fetch and display images and video efficiently</t>
  </si>
  <si>
    <t>Proper Project Structure</t>
  </si>
  <si>
    <t>Use a proper or standard project structure for the project</t>
  </si>
  <si>
    <t>Compatible Remote Controls</t>
  </si>
  <si>
    <t>Make sure that android tv box remote can control the application effectively. The user should be able to interact with the application easily</t>
  </si>
  <si>
    <t>Focus State Enhancement</t>
  </si>
  <si>
    <t>Enhance the focus state display of buttons and other widgets to make it noticeable for users</t>
  </si>
  <si>
    <t>Improve Color Game</t>
  </si>
  <si>
    <t>Make the color selection to two and color selector to three. Make the color selector animate as cube rolling.</t>
  </si>
  <si>
    <t>Improve Number Padlock Game</t>
  </si>
  <si>
    <t>Improve the design, animation, and mechanics of number padlock game</t>
  </si>
  <si>
    <t>Improve UI</t>
  </si>
  <si>
    <t>Improve the UI to make it appealing to the users</t>
  </si>
  <si>
    <t>Improve Slot Machine Game</t>
  </si>
  <si>
    <t>Improve the design and animation of slot machine game</t>
  </si>
  <si>
    <t>Unit Testing (AA TV)</t>
  </si>
  <si>
    <t>Implement unit testing for AA TV</t>
  </si>
  <si>
    <t>Protoype Backend</t>
  </si>
  <si>
    <t>Create a function where the backend could receive the data from the app</t>
  </si>
  <si>
    <t>API Implementation</t>
  </si>
  <si>
    <t>Backend should be able to store data where the app could retrieve it</t>
  </si>
  <si>
    <t>Video and Image Upload</t>
  </si>
  <si>
    <t>Can be able to upload, preview, view, edit, and delete videos and images.</t>
  </si>
  <si>
    <t>Back-end Login System</t>
  </si>
  <si>
    <t>Implement login system for te backend site of the app</t>
  </si>
  <si>
    <t>Improve API Communication</t>
  </si>
  <si>
    <t>Improve the efficiency of communication between the app and the backend</t>
  </si>
  <si>
    <t>Back-end UI</t>
  </si>
  <si>
    <t>Implement a proper UI for the backend site</t>
  </si>
  <si>
    <t>Back-end DataTables</t>
  </si>
  <si>
    <t>Use a proper datatables for displaying data in back-end</t>
  </si>
  <si>
    <t>Unit Testing (Back-end)</t>
  </si>
  <si>
    <t>Implement unit testing for AA TV Back-end</t>
  </si>
  <si>
    <t>BUG-000001</t>
  </si>
  <si>
    <t>Remote Control Error</t>
  </si>
  <si>
    <r>
      <rPr>
        <sz val="11"/>
        <color theme="1"/>
        <rFont val="Calibri"/>
        <charset val="134"/>
        <scheme val="minor"/>
      </rPr>
      <t>Pressing the ‘OK’ button of the remote of android tv box ‘Pendoo X12’ causes an error in debug mode</t>
    </r>
  </si>
  <si>
    <t>Solved</t>
  </si>
  <si>
    <t>BUG-000002</t>
  </si>
  <si>
    <t>Video Preview Error</t>
  </si>
  <si>
    <r>
      <rPr>
        <sz val="11"/>
        <color theme="1"/>
        <rFont val="Calibri"/>
        <charset val="134"/>
        <scheme val="minor"/>
      </rPr>
      <t>Video can’t play when displaying it in view/edit modal</t>
    </r>
  </si>
  <si>
    <t>Still Fixing</t>
  </si>
  <si>
    <t>BUG-000003</t>
  </si>
  <si>
    <t>BUG-000004</t>
  </si>
  <si>
    <t>BUG-000005</t>
  </si>
  <si>
    <t>BUG-000006</t>
  </si>
  <si>
    <t>BUG-000007</t>
  </si>
  <si>
    <t>BUG-000008</t>
  </si>
  <si>
    <t>BUG-000009</t>
  </si>
  <si>
    <t>BUG-000010</t>
  </si>
  <si>
    <t>BUG-000011</t>
  </si>
  <si>
    <t>BUG-000012</t>
  </si>
  <si>
    <t>BUG-000013</t>
  </si>
  <si>
    <t>BUG-000014</t>
  </si>
  <si>
    <t>BUG-000015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</si>
</sst>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-* #,##0_-;\-* #,##0_-;_-* &quot;-&quot;_-;_-@_-"/>
    <numFmt numFmtId="42" formatCode="_-&quot;₱&quot;* #,##0_-;\-&quot;₱&quot;* #,##0_-;_-&quot;₱&quot;* &quot;-&quot;_-;_-@_-"/>
    <numFmt numFmtId="43" formatCode="_-* #,##0.00_-;\-* #,##0.00_-;_-* &quot;-&quot;??_-;_-@_-"/>
    <numFmt numFmtId="44" formatCode="_-&quot;₱&quot;* #,##0.00_-;\-&quot;₱&quot;* #,##0.00_-;_-&quot;₱&quot;* &quot;-&quot;??_-;_-@_-"/>
  </numFmts>
  <fonts count="23">
    <font>
      <sz val="11"/>
      <color theme="1"/>
      <name val="Calibri"/>
      <charset val="134"/>
      <scheme val="minor"/>
    </font>
    <font>
      <b/>
      <sz val="12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9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0" borderId="4" applyNumberFormat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4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3" fillId="0" borderId="0" xfId="0" applyNumberFormat="1" applyFont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right" vertical="center"/>
    </xf>
    <xf numFmtId="10" fontId="2" fillId="0" borderId="0" xfId="3" applyNumberFormat="1" applyFont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abSelected="1" topLeftCell="A15" workbookViewId="0">
      <selection activeCell="C28" sqref="C28"/>
    </sheetView>
  </sheetViews>
  <sheetFormatPr defaultColWidth="8.88888888888889" defaultRowHeight="14.4" outlineLevelCol="7"/>
  <cols>
    <col min="1" max="1" width="8.88888888888889" style="1"/>
    <col min="2" max="2" width="34.6666666666667" style="2" customWidth="1"/>
    <col min="3" max="3" width="66.1111111111111" style="2" customWidth="1"/>
    <col min="4" max="4" width="14.7777777777778" style="1" customWidth="1"/>
    <col min="5" max="5" width="19.3333333333333" style="1" customWidth="1"/>
    <col min="6" max="6" width="14.3333333333333" style="1" customWidth="1"/>
    <col min="7" max="7" width="22.6666666666667" style="1" customWidth="1"/>
    <col min="8" max="16384" width="8.88888888888889" style="1"/>
  </cols>
  <sheetData>
    <row r="1" ht="15.6" spans="1:7">
      <c r="A1" s="16" t="s">
        <v>0</v>
      </c>
      <c r="B1" s="4" t="s">
        <v>1</v>
      </c>
      <c r="C1" s="5" t="s">
        <v>2</v>
      </c>
      <c r="D1" s="6" t="s">
        <v>3</v>
      </c>
      <c r="E1" s="7" t="s">
        <v>4</v>
      </c>
      <c r="G1" s="8" t="s">
        <v>5</v>
      </c>
    </row>
    <row r="2" spans="1:8">
      <c r="A2" s="1">
        <v>1</v>
      </c>
      <c r="B2" s="2" t="s">
        <v>6</v>
      </c>
      <c r="C2" s="2" t="s">
        <v>7</v>
      </c>
      <c r="D2" s="1" t="s">
        <v>8</v>
      </c>
      <c r="E2" s="1" t="s">
        <v>9</v>
      </c>
      <c r="G2" s="10" t="s">
        <v>9</v>
      </c>
      <c r="H2" s="1">
        <f ca="1">COUNTIF(E2:INDEX(E:E,COUNTA(E:E)),"Completed")</f>
        <v>17</v>
      </c>
    </row>
    <row r="3" spans="1:8">
      <c r="A3" s="1">
        <v>4</v>
      </c>
      <c r="B3" s="2" t="s">
        <v>10</v>
      </c>
      <c r="C3" s="2" t="s">
        <v>11</v>
      </c>
      <c r="D3" s="1" t="s">
        <v>8</v>
      </c>
      <c r="E3" s="1" t="s">
        <v>9</v>
      </c>
      <c r="G3" s="11" t="s">
        <v>12</v>
      </c>
      <c r="H3" s="1">
        <f ca="1">COUNTIF(E2:INDEX(E:E,COUNTA(E:E)),"In Progress")</f>
        <v>6</v>
      </c>
    </row>
    <row r="4" spans="1:8">
      <c r="A4" s="1">
        <v>6</v>
      </c>
      <c r="B4" s="2" t="s">
        <v>13</v>
      </c>
      <c r="C4" s="2" t="s">
        <v>14</v>
      </c>
      <c r="D4" s="1" t="s">
        <v>8</v>
      </c>
      <c r="E4" s="1" t="s">
        <v>9</v>
      </c>
      <c r="G4" s="12" t="s">
        <v>15</v>
      </c>
      <c r="H4" s="1">
        <f ca="1">COUNTIF(E2:INDEX(E:E,COUNTA(E:E)),"To Do")</f>
        <v>6</v>
      </c>
    </row>
    <row r="5" spans="1:8">
      <c r="A5" s="1">
        <v>7</v>
      </c>
      <c r="B5" s="2" t="s">
        <v>16</v>
      </c>
      <c r="C5" s="2" t="s">
        <v>17</v>
      </c>
      <c r="D5" s="1" t="s">
        <v>8</v>
      </c>
      <c r="E5" s="1" t="s">
        <v>9</v>
      </c>
      <c r="G5" s="13" t="s">
        <v>18</v>
      </c>
      <c r="H5" s="14">
        <f ca="1">SUM(H2:H4)</f>
        <v>29</v>
      </c>
    </row>
    <row r="6" ht="28.8" spans="1:5">
      <c r="A6" s="1">
        <v>8</v>
      </c>
      <c r="B6" s="2" t="s">
        <v>19</v>
      </c>
      <c r="C6" s="2" t="s">
        <v>20</v>
      </c>
      <c r="D6" s="1" t="s">
        <v>8</v>
      </c>
      <c r="E6" s="1" t="s">
        <v>9</v>
      </c>
    </row>
    <row r="7" ht="15.6" spans="1:8">
      <c r="A7" s="1">
        <v>11</v>
      </c>
      <c r="B7" s="2" t="s">
        <v>21</v>
      </c>
      <c r="C7" s="2" t="s">
        <v>22</v>
      </c>
      <c r="D7" s="1" t="s">
        <v>8</v>
      </c>
      <c r="E7" s="1" t="s">
        <v>9</v>
      </c>
      <c r="G7" s="8" t="s">
        <v>23</v>
      </c>
      <c r="H7" s="8"/>
    </row>
    <row r="8" spans="1:8">
      <c r="A8" s="1">
        <v>12</v>
      </c>
      <c r="B8" s="2" t="s">
        <v>24</v>
      </c>
      <c r="C8" s="2" t="s">
        <v>25</v>
      </c>
      <c r="D8" s="1" t="s">
        <v>8</v>
      </c>
      <c r="E8" s="1" t="s">
        <v>9</v>
      </c>
      <c r="G8" s="15" t="s">
        <v>8</v>
      </c>
      <c r="H8" s="1">
        <f ca="1">COUNTIF(D2:INDEX(D:D,COUNTA(D:D)),"Flutter")</f>
        <v>21</v>
      </c>
    </row>
    <row r="9" spans="1:8">
      <c r="A9" s="1">
        <v>13</v>
      </c>
      <c r="B9" s="2" t="s">
        <v>26</v>
      </c>
      <c r="C9" s="2" t="s">
        <v>27</v>
      </c>
      <c r="D9" s="1" t="s">
        <v>8</v>
      </c>
      <c r="E9" s="1" t="s">
        <v>9</v>
      </c>
      <c r="G9" s="12" t="s">
        <v>28</v>
      </c>
      <c r="H9" s="1">
        <f ca="1">COUNTIF(D2:INDEX(D:D,COUNTA(D:D)),"Laravel")</f>
        <v>8</v>
      </c>
    </row>
    <row r="10" spans="1:8">
      <c r="A10" s="1">
        <v>9</v>
      </c>
      <c r="B10" s="2" t="s">
        <v>29</v>
      </c>
      <c r="C10" s="2" t="s">
        <v>30</v>
      </c>
      <c r="D10" s="1" t="s">
        <v>8</v>
      </c>
      <c r="E10" s="1" t="s">
        <v>9</v>
      </c>
      <c r="G10" s="13" t="s">
        <v>18</v>
      </c>
      <c r="H10" s="14">
        <f ca="1">SUM(H8:H9)</f>
        <v>29</v>
      </c>
    </row>
    <row r="11" spans="1:5">
      <c r="A11" s="1">
        <v>19</v>
      </c>
      <c r="B11" s="2" t="s">
        <v>31</v>
      </c>
      <c r="C11" s="2" t="s">
        <v>32</v>
      </c>
      <c r="D11" s="1" t="s">
        <v>8</v>
      </c>
      <c r="E11" s="1" t="s">
        <v>9</v>
      </c>
    </row>
    <row r="12" ht="15.6" spans="1:8">
      <c r="A12" s="1">
        <v>17</v>
      </c>
      <c r="B12" s="2" t="s">
        <v>33</v>
      </c>
      <c r="C12" s="2" t="s">
        <v>34</v>
      </c>
      <c r="D12" s="1" t="s">
        <v>8</v>
      </c>
      <c r="E12" s="1" t="s">
        <v>9</v>
      </c>
      <c r="G12" s="17" t="s">
        <v>35</v>
      </c>
      <c r="H12" s="18">
        <f ca="1">H2/H5</f>
        <v>0.586206896551724</v>
      </c>
    </row>
    <row r="13" spans="1:5">
      <c r="A13" s="1">
        <v>29</v>
      </c>
      <c r="B13" s="2" t="s">
        <v>36</v>
      </c>
      <c r="C13" s="2" t="s">
        <v>37</v>
      </c>
      <c r="D13" s="1" t="s">
        <v>8</v>
      </c>
      <c r="E13" s="1" t="s">
        <v>9</v>
      </c>
    </row>
    <row r="14" spans="1:5">
      <c r="A14" s="1">
        <v>5</v>
      </c>
      <c r="B14" s="2" t="s">
        <v>38</v>
      </c>
      <c r="C14" s="2" t="s">
        <v>39</v>
      </c>
      <c r="D14" s="1" t="s">
        <v>8</v>
      </c>
      <c r="E14" s="1" t="s">
        <v>12</v>
      </c>
    </row>
    <row r="15" spans="1:5">
      <c r="A15" s="1">
        <v>21</v>
      </c>
      <c r="B15" s="2" t="s">
        <v>40</v>
      </c>
      <c r="C15" s="2" t="s">
        <v>41</v>
      </c>
      <c r="D15" s="1" t="s">
        <v>8</v>
      </c>
      <c r="E15" s="1" t="s">
        <v>12</v>
      </c>
    </row>
    <row r="16" ht="28.8" spans="1:5">
      <c r="A16" s="1">
        <v>14</v>
      </c>
      <c r="B16" s="2" t="s">
        <v>42</v>
      </c>
      <c r="C16" s="2" t="s">
        <v>43</v>
      </c>
      <c r="D16" s="1" t="s">
        <v>8</v>
      </c>
      <c r="E16" s="1" t="s">
        <v>12</v>
      </c>
    </row>
    <row r="17" ht="28.8" spans="1:5">
      <c r="A17" s="1">
        <v>18</v>
      </c>
      <c r="B17" s="2" t="s">
        <v>44</v>
      </c>
      <c r="C17" s="2" t="s">
        <v>45</v>
      </c>
      <c r="D17" s="1" t="s">
        <v>8</v>
      </c>
      <c r="E17" s="1" t="s">
        <v>12</v>
      </c>
    </row>
    <row r="18" ht="28.8" spans="1:5">
      <c r="A18" s="1">
        <v>20</v>
      </c>
      <c r="B18" s="2" t="s">
        <v>46</v>
      </c>
      <c r="C18" s="2" t="s">
        <v>47</v>
      </c>
      <c r="D18" s="1" t="s">
        <v>8</v>
      </c>
      <c r="E18" s="1" t="s">
        <v>12</v>
      </c>
    </row>
    <row r="19" spans="1:5">
      <c r="A19" s="1">
        <v>23</v>
      </c>
      <c r="B19" s="2" t="s">
        <v>48</v>
      </c>
      <c r="C19" s="2" t="s">
        <v>49</v>
      </c>
      <c r="D19" s="1" t="s">
        <v>8</v>
      </c>
      <c r="E19" s="1" t="s">
        <v>12</v>
      </c>
    </row>
    <row r="20" spans="1:5">
      <c r="A20" s="1">
        <v>15</v>
      </c>
      <c r="B20" s="2" t="s">
        <v>50</v>
      </c>
      <c r="C20" s="2" t="s">
        <v>51</v>
      </c>
      <c r="D20" s="1" t="s">
        <v>8</v>
      </c>
      <c r="E20" s="1" t="s">
        <v>15</v>
      </c>
    </row>
    <row r="21" spans="1:5">
      <c r="A21" s="1">
        <v>22</v>
      </c>
      <c r="B21" s="2" t="s">
        <v>52</v>
      </c>
      <c r="C21" s="2" t="s">
        <v>53</v>
      </c>
      <c r="D21" s="1" t="s">
        <v>8</v>
      </c>
      <c r="E21" s="1" t="s">
        <v>15</v>
      </c>
    </row>
    <row r="22" spans="1:5">
      <c r="A22" s="1">
        <v>27</v>
      </c>
      <c r="B22" s="2" t="s">
        <v>54</v>
      </c>
      <c r="C22" s="2" t="s">
        <v>55</v>
      </c>
      <c r="D22" s="1" t="s">
        <v>8</v>
      </c>
      <c r="E22" s="1" t="s">
        <v>15</v>
      </c>
    </row>
    <row r="23" spans="1:5">
      <c r="A23" s="1">
        <v>2</v>
      </c>
      <c r="B23" s="2" t="s">
        <v>56</v>
      </c>
      <c r="C23" s="2" t="s">
        <v>57</v>
      </c>
      <c r="D23" s="1" t="s">
        <v>28</v>
      </c>
      <c r="E23" s="1" t="s">
        <v>9</v>
      </c>
    </row>
    <row r="24" spans="1:5">
      <c r="A24" s="1">
        <v>3</v>
      </c>
      <c r="B24" s="2" t="s">
        <v>58</v>
      </c>
      <c r="C24" s="2" t="s">
        <v>59</v>
      </c>
      <c r="D24" s="1" t="s">
        <v>28</v>
      </c>
      <c r="E24" s="1" t="s">
        <v>9</v>
      </c>
    </row>
    <row r="25" spans="1:5">
      <c r="A25" s="1">
        <v>10</v>
      </c>
      <c r="B25" s="2" t="s">
        <v>60</v>
      </c>
      <c r="C25" s="2" t="s">
        <v>61</v>
      </c>
      <c r="D25" s="1" t="s">
        <v>28</v>
      </c>
      <c r="E25" s="1" t="s">
        <v>9</v>
      </c>
    </row>
    <row r="26" spans="1:5">
      <c r="A26" s="1">
        <v>24</v>
      </c>
      <c r="B26" s="2" t="s">
        <v>62</v>
      </c>
      <c r="C26" s="2" t="s">
        <v>63</v>
      </c>
      <c r="D26" s="1" t="s">
        <v>28</v>
      </c>
      <c r="E26" s="1" t="s">
        <v>9</v>
      </c>
    </row>
    <row r="27" spans="1:5">
      <c r="A27" s="1">
        <v>16</v>
      </c>
      <c r="B27" s="2" t="s">
        <v>64</v>
      </c>
      <c r="C27" s="2" t="s">
        <v>65</v>
      </c>
      <c r="D27" s="1" t="s">
        <v>28</v>
      </c>
      <c r="E27" s="1" t="s">
        <v>9</v>
      </c>
    </row>
    <row r="28" spans="1:5">
      <c r="A28" s="1">
        <v>25</v>
      </c>
      <c r="B28" s="2" t="s">
        <v>66</v>
      </c>
      <c r="C28" s="2" t="s">
        <v>67</v>
      </c>
      <c r="D28" s="1" t="s">
        <v>28</v>
      </c>
      <c r="E28" s="1" t="s">
        <v>15</v>
      </c>
    </row>
    <row r="29" spans="1:5">
      <c r="A29" s="1">
        <v>26</v>
      </c>
      <c r="B29" s="2" t="s">
        <v>68</v>
      </c>
      <c r="C29" s="2" t="s">
        <v>69</v>
      </c>
      <c r="D29" s="1" t="s">
        <v>28</v>
      </c>
      <c r="E29" s="1" t="s">
        <v>15</v>
      </c>
    </row>
    <row r="30" spans="1:5">
      <c r="A30" s="1">
        <v>28</v>
      </c>
      <c r="B30" s="2" t="s">
        <v>70</v>
      </c>
      <c r="C30" s="2" t="s">
        <v>71</v>
      </c>
      <c r="D30" s="1" t="s">
        <v>28</v>
      </c>
      <c r="E30" s="1" t="s">
        <v>15</v>
      </c>
    </row>
    <row r="31" spans="1:1">
      <c r="A31" s="1">
        <v>29</v>
      </c>
    </row>
    <row r="32" spans="1:1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</sheetData>
  <autoFilter ref="A1:E42">
    <sortState ref="A2:E42">
      <sortCondition ref="D1"/>
    </sortState>
    <extLst/>
  </autoFilter>
  <dataValidations count="2">
    <dataValidation type="list" allowBlank="1" showInputMessage="1" showErrorMessage="1" sqref="D20 D21 D22 D23 D24 D25 D26 D27 D28 D29 D2:D9 D10:D15 D16:D19 D30:D42">
      <formula1>$G$8:$G$9</formula1>
    </dataValidation>
    <dataValidation type="list" allowBlank="1" showInputMessage="1" showErrorMessage="1" sqref="E20 E21 E22 E23 E24 E25 E26 E27 E28 E29 E2:E9 E10:E15 E16:E17 E18:E19 E30:E42">
      <formula1>$G$2:$G$4</formula1>
    </dataValidation>
  </dataValidations>
  <pageMargins left="0.75" right="0.75" top="1" bottom="1" header="0.5" footer="0.5"/>
  <headerFooter/>
  <ignoredErrors>
    <ignoredError sqref="H6:H9 H4 H2:H3" emptyCellReferenc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"/>
  <sheetViews>
    <sheetView workbookViewId="0">
      <selection activeCell="F13" sqref="F13"/>
    </sheetView>
  </sheetViews>
  <sheetFormatPr defaultColWidth="8.88888888888889" defaultRowHeight="14.4" outlineLevelCol="7"/>
  <cols>
    <col min="1" max="1" width="14.1111111111111" style="1" customWidth="1"/>
    <col min="2" max="2" width="23.5555555555556" style="2" customWidth="1"/>
    <col min="3" max="3" width="82.5555555555556" style="2" customWidth="1"/>
    <col min="4" max="4" width="14.7777777777778" style="1" customWidth="1"/>
    <col min="5" max="5" width="14.5555555555556" style="1" customWidth="1"/>
    <col min="6" max="6" width="14.3333333333333" style="1" customWidth="1"/>
    <col min="7" max="7" width="22.6666666666667" style="1" customWidth="1"/>
    <col min="8" max="16384" width="8.88888888888889" style="1"/>
  </cols>
  <sheetData>
    <row r="1" ht="15.6" spans="1:7">
      <c r="A1" s="3" t="s">
        <v>0</v>
      </c>
      <c r="B1" s="4" t="s">
        <v>1</v>
      </c>
      <c r="C1" s="5" t="s">
        <v>2</v>
      </c>
      <c r="D1" s="6" t="s">
        <v>3</v>
      </c>
      <c r="E1" s="7" t="s">
        <v>4</v>
      </c>
      <c r="G1" s="8" t="s">
        <v>5</v>
      </c>
    </row>
    <row r="2" spans="1:8">
      <c r="A2" s="1" t="s">
        <v>72</v>
      </c>
      <c r="B2" s="2" t="s">
        <v>73</v>
      </c>
      <c r="C2" s="9" t="s">
        <v>74</v>
      </c>
      <c r="D2" s="1" t="s">
        <v>8</v>
      </c>
      <c r="E2" s="1" t="s">
        <v>15</v>
      </c>
      <c r="G2" s="10" t="s">
        <v>75</v>
      </c>
      <c r="H2" s="1">
        <f ca="1">COUNTIF(E2:INDEX(E:E,COUNTA(E:E)),"Solved")</f>
        <v>1</v>
      </c>
    </row>
    <row r="3" spans="1:8">
      <c r="A3" s="1" t="s">
        <v>76</v>
      </c>
      <c r="B3" s="2" t="s">
        <v>77</v>
      </c>
      <c r="C3" s="9" t="s">
        <v>78</v>
      </c>
      <c r="D3" s="1" t="s">
        <v>28</v>
      </c>
      <c r="E3" s="1" t="s">
        <v>75</v>
      </c>
      <c r="G3" s="11" t="s">
        <v>79</v>
      </c>
      <c r="H3" s="1">
        <f ca="1">COUNTIF(E2:INDEX(E:E,COUNTA(E:E)),"Still Fixing")</f>
        <v>0</v>
      </c>
    </row>
    <row r="4" spans="1:8">
      <c r="A4" s="1" t="s">
        <v>80</v>
      </c>
      <c r="G4" s="12" t="s">
        <v>15</v>
      </c>
      <c r="H4" s="1">
        <f ca="1">COUNTIF(E2:INDEX(E:E,COUNTA(E:E)),"To Do")</f>
        <v>1</v>
      </c>
    </row>
    <row r="5" spans="1:8">
      <c r="A5" s="1" t="s">
        <v>81</v>
      </c>
      <c r="G5" s="13" t="s">
        <v>18</v>
      </c>
      <c r="H5" s="14">
        <f ca="1">SUM(H2:H4)</f>
        <v>2</v>
      </c>
    </row>
    <row r="6" spans="1:1">
      <c r="A6" s="1" t="s">
        <v>82</v>
      </c>
    </row>
    <row r="7" ht="15.6" spans="1:8">
      <c r="A7" s="1" t="s">
        <v>83</v>
      </c>
      <c r="G7" s="8" t="s">
        <v>23</v>
      </c>
      <c r="H7" s="8"/>
    </row>
    <row r="8" spans="1:8">
      <c r="A8" s="1" t="s">
        <v>84</v>
      </c>
      <c r="G8" s="15" t="s">
        <v>8</v>
      </c>
      <c r="H8" s="1">
        <f ca="1">COUNTIF(D2:INDEX(D:D,COUNTA(D:D)),"Flutter")</f>
        <v>1</v>
      </c>
    </row>
    <row r="9" spans="1:8">
      <c r="A9" s="1" t="s">
        <v>85</v>
      </c>
      <c r="G9" s="12" t="s">
        <v>28</v>
      </c>
      <c r="H9" s="1">
        <f ca="1">COUNTIF(D2:INDEX(D:D,COUNTA(D:D)),"Laravel")</f>
        <v>1</v>
      </c>
    </row>
    <row r="10" spans="1:8">
      <c r="A10" s="1" t="s">
        <v>86</v>
      </c>
      <c r="G10" s="13" t="s">
        <v>18</v>
      </c>
      <c r="H10" s="14">
        <f ca="1">SUM(H8:H9)</f>
        <v>2</v>
      </c>
    </row>
    <row r="11" spans="1:1">
      <c r="A11" s="1" t="s">
        <v>87</v>
      </c>
    </row>
    <row r="12" spans="1:1">
      <c r="A12" s="1" t="s">
        <v>88</v>
      </c>
    </row>
    <row r="13" spans="1:1">
      <c r="A13" s="1" t="s">
        <v>89</v>
      </c>
    </row>
    <row r="14" spans="1:1">
      <c r="A14" s="1" t="s">
        <v>90</v>
      </c>
    </row>
    <row r="15" spans="1:1">
      <c r="A15" s="1" t="s">
        <v>91</v>
      </c>
    </row>
    <row r="16" spans="1:1">
      <c r="A16" s="1" t="s">
        <v>92</v>
      </c>
    </row>
  </sheetData>
  <autoFilter ref="A1:E16">
    <extLst/>
  </autoFilter>
  <dataValidations count="2">
    <dataValidation type="list" allowBlank="1" showInputMessage="1" showErrorMessage="1" sqref="D2:D9 D10:D16">
      <formula1>$G$8:$G$9</formula1>
    </dataValidation>
    <dataValidation type="list" allowBlank="1" showInputMessage="1" showErrorMessage="1" sqref="E2:E9 E10:E16">
      <formula1>$G$2:$G$4</formula1>
    </dataValidation>
  </dataValidations>
  <pageMargins left="0.75" right="0.75" top="1" bottom="1" header="0.5" footer="0.5"/>
  <headerFooter/>
  <ignoredErrors>
    <ignoredError sqref="H8:H9 H2:H4" emptyCellReferenc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Features</vt:lpstr>
      <vt:lpstr>BUGS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Kimwel</dc:creator>
  <cp:lastModifiedBy>Kimwel</cp:lastModifiedBy>
  <dcterms:created xsi:type="dcterms:W3CDTF">2024-04-18T00:17:00Z</dcterms:created>
  <dcterms:modified xsi:type="dcterms:W3CDTF">2024-05-22T07:22:24Z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684B6CF1985C4D728CE5480D4889C40C_11</vt:lpwstr>
  </property>
  <property fmtid="{D5CDD505-2E9C-101B-9397-08002B2CF9AE}" pid="3" name="KSOProductBuildVer">
    <vt:lpwstr>1033-12.2.0.13472</vt:lpwstr>
  </property>
</Properties>
</file>