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2330019C-CCD1-497D-9AD9-CBE50F86F27A}" xr6:coauthVersionLast="47" xr6:coauthVersionMax="47" xr10:uidLastSave="{00000000-0000-0000-0000-000000000000}"/>
  <bookViews>
    <workbookView xWindow="-108" yWindow="-108" windowWidth="23256" windowHeight="12456" activeTab="5" xr2:uid="{D66FA3FB-CFBB-457F-BA94-54D8CA45E82A}"/>
  </bookViews>
  <sheets>
    <sheet name="Feuil1" sheetId="1" r:id="rId1"/>
    <sheet name="Feuil2" sheetId="8" r:id="rId2"/>
    <sheet name="Feuil3" sheetId="13" r:id="rId3"/>
    <sheet name="Feuil4" sheetId="20" r:id="rId4"/>
    <sheet name="Feuil5" sheetId="21" r:id="rId5"/>
    <sheet name="Feuil6" sheetId="22" r:id="rId6"/>
  </sheets>
  <definedNames>
    <definedName name="_xlnm._FilterDatabase" localSheetId="0" hidden="1">Feuil1!$A$4:$E$4</definedName>
  </definedNames>
  <calcPr calcId="18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2" l="1"/>
  <c r="C5" i="22"/>
  <c r="C6" i="22"/>
  <c r="C7" i="22"/>
  <c r="C8" i="22"/>
  <c r="C9" i="22"/>
  <c r="C10" i="22"/>
  <c r="C11" i="22"/>
  <c r="C3" i="22"/>
  <c r="C2" i="22"/>
  <c r="E4" i="21"/>
  <c r="F4" i="21" s="1"/>
  <c r="G4" i="21" s="1"/>
  <c r="E5" i="21"/>
  <c r="F5" i="21"/>
  <c r="G5" i="21"/>
  <c r="E6" i="21"/>
  <c r="F6" i="21" s="1"/>
  <c r="G6" i="21" s="1"/>
  <c r="E7" i="21"/>
  <c r="F7" i="21" s="1"/>
  <c r="G7" i="21" s="1"/>
  <c r="E8" i="21"/>
  <c r="F8" i="21"/>
  <c r="G8" i="21"/>
  <c r="E9" i="21"/>
  <c r="F9" i="21" s="1"/>
  <c r="G9" i="21" s="1"/>
  <c r="E10" i="21"/>
  <c r="F10" i="21" s="1"/>
  <c r="G10" i="21" s="1"/>
  <c r="E11" i="21"/>
  <c r="F11" i="21" s="1"/>
  <c r="G11" i="21" s="1"/>
  <c r="E12" i="21"/>
  <c r="F12" i="21"/>
  <c r="G12" i="21"/>
  <c r="E13" i="21"/>
  <c r="F13" i="21" s="1"/>
  <c r="G13" i="21" s="1"/>
  <c r="E14" i="21"/>
  <c r="F14" i="21"/>
  <c r="G14" i="21" s="1"/>
  <c r="E15" i="21"/>
  <c r="F15" i="21"/>
  <c r="G15" i="21"/>
  <c r="E2" i="21"/>
  <c r="F2" i="21" s="1"/>
  <c r="G2" i="21" s="1"/>
  <c r="F17" i="21" s="1"/>
  <c r="E3" i="21"/>
  <c r="F3" i="21" s="1"/>
  <c r="G3" i="21" s="1"/>
  <c r="F19" i="21" l="1"/>
  <c r="F20" i="21" s="1"/>
</calcChain>
</file>

<file path=xl/sharedStrings.xml><?xml version="1.0" encoding="utf-8"?>
<sst xmlns="http://schemas.openxmlformats.org/spreadsheetml/2006/main" count="137" uniqueCount="42">
  <si>
    <t xml:space="preserve">Ivy League Applicants </t>
  </si>
  <si>
    <t>University</t>
  </si>
  <si>
    <t>Arts</t>
  </si>
  <si>
    <t xml:space="preserve">Yale </t>
  </si>
  <si>
    <t xml:space="preserve">Students </t>
  </si>
  <si>
    <t>Faculty</t>
  </si>
  <si>
    <t xml:space="preserve">Arts </t>
  </si>
  <si>
    <t xml:space="preserve">Physics </t>
  </si>
  <si>
    <t xml:space="preserve">Economics </t>
  </si>
  <si>
    <t xml:space="preserve">Mathematics </t>
  </si>
  <si>
    <t>Psychology</t>
  </si>
  <si>
    <t>Brown</t>
  </si>
  <si>
    <t>Dartmouth</t>
  </si>
  <si>
    <t>Harvard</t>
  </si>
  <si>
    <t>Cornell</t>
  </si>
  <si>
    <t>Princeton</t>
  </si>
  <si>
    <t>Penn State</t>
  </si>
  <si>
    <t>Columbia</t>
  </si>
  <si>
    <t>Yale</t>
  </si>
  <si>
    <t>Étiquettes de lignes</t>
  </si>
  <si>
    <t>Total général</t>
  </si>
  <si>
    <t xml:space="preserve">Somme de Students </t>
  </si>
  <si>
    <t>Étiquettes de colonnes</t>
  </si>
  <si>
    <t>Moyenne de Students 2</t>
  </si>
  <si>
    <t>Physics</t>
  </si>
  <si>
    <t>Economics</t>
  </si>
  <si>
    <t>Mathematics</t>
  </si>
  <si>
    <t>Somme de Students</t>
  </si>
  <si>
    <t>ID</t>
  </si>
  <si>
    <t>PU</t>
  </si>
  <si>
    <t>QTE</t>
  </si>
  <si>
    <t>PT</t>
  </si>
  <si>
    <t xml:space="preserve">Remise </t>
  </si>
  <si>
    <t xml:space="preserve">Val Remise </t>
  </si>
  <si>
    <t xml:space="preserve">Total a payer </t>
  </si>
  <si>
    <t>Total facture:</t>
  </si>
  <si>
    <t>TVA:</t>
  </si>
  <si>
    <t>Val TVA:</t>
  </si>
  <si>
    <t>TIC</t>
  </si>
  <si>
    <t>Time (s)</t>
  </si>
  <si>
    <t xml:space="preserve">Distance(m) </t>
  </si>
  <si>
    <t>Speed(m/s)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</si>
</sst>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DZD]"/>
  </numFmts>
  <fonts count="8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6" borderId="1" xfId="0" applyFill="1" applyBorder="1"/>
    <xf numFmtId="0" fontId="0" fillId="7" borderId="1" xfId="0" applyFill="1" applyBorder="1"/>
    <xf numFmtId="164" fontId="0" fillId="6" borderId="1" xfId="0" applyNumberFormat="1" applyFill="1" applyBorder="1"/>
    <xf numFmtId="164" fontId="0" fillId="7" borderId="1" xfId="0" applyNumberFormat="1" applyFill="1" applyBorder="1"/>
    <xf numFmtId="0" fontId="0" fillId="0" borderId="1" xfId="0" applyBorder="1" applyAlignment="1">
      <alignment horizontal="right"/>
    </xf>
    <xf numFmtId="0" fontId="0" fillId="8" borderId="1" xfId="0" applyFill="1" applyBorder="1"/>
    <xf numFmtId="0" fontId="6" fillId="5" borderId="1" xfId="0" applyFont="1" applyFill="1" applyBorder="1"/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7" fillId="8" borderId="2" xfId="0" applyNumberFormat="1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Speed/time</a:t>
            </a:r>
            <a:r>
              <a:rPr lang="fr-FR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Feuil6!$C$1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Feuil6!$A$2:$A$11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Feuil6!$C$2:$C$11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0D-4674-A7B2-BA1D21162F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62513519"/>
        <c:axId val="187889215"/>
      </c:scatterChart>
      <c:valAx>
        <c:axId val="1362513519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89215"/>
        <c:crosses val="autoZero"/>
        <c:crossBetween val="midCat"/>
        <c:majorUnit val="1"/>
      </c:valAx>
      <c:valAx>
        <c:axId val="18788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251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Distance(m)</a:t>
            </a:r>
          </a:p>
        </c:rich>
      </c:tx>
      <c:layout>
        <c:manualLayout>
          <c:xMode val="edge"/>
          <c:yMode val="edge"/>
          <c:x val="0.396819335083114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Feuil6!$B$1</c:f>
              <c:strCache>
                <c:ptCount val="1"/>
                <c:pt idx="0">
                  <c:v>Distance(m) 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Feuil6!$B$2:$B$11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Feuil6!$C$2:$C$11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4-40D6-9C8B-FE118BB60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834864"/>
        <c:axId val="656456176"/>
      </c:lineChart>
      <c:catAx>
        <c:axId val="84983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456176"/>
        <c:crosses val="autoZero"/>
        <c:auto val="1"/>
        <c:lblAlgn val="ctr"/>
        <c:lblOffset val="100"/>
        <c:noMultiLvlLbl val="0"/>
      </c:catAx>
      <c:valAx>
        <c:axId val="6564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98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15240</xdr:rowOff>
    </xdr:from>
    <xdr:to>
      <xdr:col>5</xdr:col>
      <xdr:colOff>609600</xdr:colOff>
      <xdr:row>27</xdr:row>
      <xdr:rowOff>15240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2CCEC1F-3379-029D-5728-A3E4E6E0F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12</xdr:row>
      <xdr:rowOff>22860</xdr:rowOff>
    </xdr:from>
    <xdr:to>
      <xdr:col>12</xdr:col>
      <xdr:colOff>647700</xdr:colOff>
      <xdr:row>27</xdr:row>
      <xdr:rowOff>22860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548E9016-EF6B-F926-1B96-6CFE88FD4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Classeur1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288.916841550927" createdVersion="8" refreshedVersion="8" minRefreshableVersion="3" recordCount="40" xr:uid="{E506506D-FFD7-4F14-8582-51C62200DAA9}">
  <cacheSource type="worksheet">
    <worksheetSource ref="A4:B44" sheet="Feuil1"/>
  </cacheSource>
  <cacheFields count="2">
    <cacheField name="Students 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 "/>
        <s v="Physics "/>
        <s v="Economics "/>
        <s v="Mathematics "/>
        <s v="Psycholog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288.928982291669" createdVersion="8" refreshedVersion="8" minRefreshableVersion="3" recordCount="40" xr:uid="{C7C6129A-C190-4F6B-98E2-4BB40B8D5BB6}">
  <cacheSource type="worksheet">
    <worksheetSource ref="H4:I44" sheet="Feuil1"/>
  </cacheSource>
  <cacheFields count="2">
    <cacheField name="Students " numFmtId="0">
      <sharedItems containsSemiMixedTypes="0" containsString="0" containsNumber="1" containsInteger="1" minValue="135" maxValue="9567"/>
    </cacheField>
    <cacheField name="University" numFmtId="0">
      <sharedItems count="8">
        <s v="Yale 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288.959187384258" createdVersion="8" refreshedVersion="8" minRefreshableVersion="3" recordCount="40" xr:uid="{72D6D910-ECC8-4977-BA7A-86414E915A12}">
  <cacheSource type="worksheet">
    <worksheetSource ref="A1:C41" sheet="Feuile4" r:id="rId2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</r>
  <r>
    <x v="1"/>
    <x v="1"/>
  </r>
  <r>
    <x v="2"/>
    <x v="2"/>
  </r>
  <r>
    <x v="3"/>
    <x v="2"/>
  </r>
  <r>
    <x v="4"/>
    <x v="0"/>
  </r>
  <r>
    <x v="5"/>
    <x v="2"/>
  </r>
  <r>
    <x v="6"/>
    <x v="0"/>
  </r>
  <r>
    <x v="7"/>
    <x v="0"/>
  </r>
  <r>
    <x v="8"/>
    <x v="3"/>
  </r>
  <r>
    <x v="9"/>
    <x v="3"/>
  </r>
  <r>
    <x v="10"/>
    <x v="3"/>
  </r>
  <r>
    <x v="11"/>
    <x v="1"/>
  </r>
  <r>
    <x v="12"/>
    <x v="4"/>
  </r>
  <r>
    <x v="13"/>
    <x v="2"/>
  </r>
  <r>
    <x v="14"/>
    <x v="2"/>
  </r>
  <r>
    <x v="15"/>
    <x v="4"/>
  </r>
  <r>
    <x v="16"/>
    <x v="1"/>
  </r>
  <r>
    <x v="17"/>
    <x v="4"/>
  </r>
  <r>
    <x v="18"/>
    <x v="1"/>
  </r>
  <r>
    <x v="19"/>
    <x v="1"/>
  </r>
  <r>
    <x v="20"/>
    <x v="1"/>
  </r>
  <r>
    <x v="21"/>
    <x v="3"/>
  </r>
  <r>
    <x v="22"/>
    <x v="0"/>
  </r>
  <r>
    <x v="23"/>
    <x v="4"/>
  </r>
  <r>
    <x v="24"/>
    <x v="2"/>
  </r>
  <r>
    <x v="25"/>
    <x v="0"/>
  </r>
  <r>
    <x v="26"/>
    <x v="4"/>
  </r>
  <r>
    <x v="27"/>
    <x v="3"/>
  </r>
  <r>
    <x v="13"/>
    <x v="2"/>
  </r>
  <r>
    <x v="28"/>
    <x v="1"/>
  </r>
  <r>
    <x v="29"/>
    <x v="3"/>
  </r>
  <r>
    <x v="30"/>
    <x v="4"/>
  </r>
  <r>
    <x v="31"/>
    <x v="1"/>
  </r>
  <r>
    <x v="32"/>
    <x v="0"/>
  </r>
  <r>
    <x v="33"/>
    <x v="0"/>
  </r>
  <r>
    <x v="4"/>
    <x v="3"/>
  </r>
  <r>
    <x v="34"/>
    <x v="4"/>
  </r>
  <r>
    <x v="35"/>
    <x v="3"/>
  </r>
  <r>
    <x v="36"/>
    <x v="4"/>
  </r>
  <r>
    <x v="36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</r>
  <r>
    <n v="9567"/>
    <x v="1"/>
  </r>
  <r>
    <n v="542"/>
    <x v="2"/>
  </r>
  <r>
    <n v="346"/>
    <x v="3"/>
  </r>
  <r>
    <n v="849"/>
    <x v="4"/>
  </r>
  <r>
    <n v="552"/>
    <x v="5"/>
  </r>
  <r>
    <n v="173"/>
    <x v="3"/>
  </r>
  <r>
    <n v="1355"/>
    <x v="5"/>
  </r>
  <r>
    <n v="193"/>
    <x v="6"/>
  </r>
  <r>
    <n v="615"/>
    <x v="3"/>
  </r>
  <r>
    <n v="1579"/>
    <x v="1"/>
  </r>
  <r>
    <n v="547"/>
    <x v="2"/>
  </r>
  <r>
    <n v="1687"/>
    <x v="2"/>
  </r>
  <r>
    <n v="972"/>
    <x v="1"/>
  </r>
  <r>
    <n v="234"/>
    <x v="7"/>
  </r>
  <r>
    <n v="151"/>
    <x v="6"/>
  </r>
  <r>
    <n v="1793"/>
    <x v="4"/>
  </r>
  <r>
    <n v="315"/>
    <x v="4"/>
  </r>
  <r>
    <n v="618"/>
    <x v="5"/>
  </r>
  <r>
    <n v="246"/>
    <x v="0"/>
  </r>
  <r>
    <n v="784"/>
    <x v="6"/>
  </r>
  <r>
    <n v="316"/>
    <x v="2"/>
  </r>
  <r>
    <n v="3155"/>
    <x v="2"/>
  </r>
  <r>
    <n v="318"/>
    <x v="7"/>
  </r>
  <r>
    <n v="608"/>
    <x v="4"/>
  </r>
  <r>
    <n v="561"/>
    <x v="6"/>
  </r>
  <r>
    <n v="357"/>
    <x v="0"/>
  </r>
  <r>
    <n v="1688"/>
    <x v="4"/>
  </r>
  <r>
    <n v="972"/>
    <x v="6"/>
  </r>
  <r>
    <n v="568"/>
    <x v="7"/>
  </r>
  <r>
    <n v="632"/>
    <x v="7"/>
  </r>
  <r>
    <n v="551"/>
    <x v="5"/>
  </r>
  <r>
    <n v="948"/>
    <x v="3"/>
  </r>
  <r>
    <n v="1358"/>
    <x v="1"/>
  </r>
  <r>
    <n v="135"/>
    <x v="7"/>
  </r>
  <r>
    <n v="849"/>
    <x v="0"/>
  </r>
  <r>
    <n v="158"/>
    <x v="3"/>
  </r>
  <r>
    <n v="1889"/>
    <x v="5"/>
  </r>
  <r>
    <n v="651"/>
    <x v="1"/>
  </r>
  <r>
    <n v="65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F87A39-AFE0-476D-9FD4-FD11B88D18F7}" name="Tableau croisé dynamique9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9" firstHeaderRow="0" firstDataRow="1" firstDataCol="1"/>
  <pivotFields count="2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 " fld="0" baseField="0" baseItem="0"/>
    <dataField name="Moyenne de Students 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14AB0-B7E6-45AA-9805-5996ED9F5771}" name="Tableau croisé dynamique15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2" firstHeaderRow="0" firstDataRow="1" firstDataCol="1"/>
  <pivotFields count="2">
    <pivotField dataField="1"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 " fld="0" baseField="0" baseItem="0"/>
    <dataField name="Moyenne de Students 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5C0FE-A39C-4B0C-A851-EEE2B8A804C1}" name="Tableau croisé dynamique28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55E59-72CE-433C-A4DD-8561863628FA}">
  <dimension ref="A1:E44"/>
  <sheetViews>
    <sheetView workbookViewId="0">
      <selection activeCell="B9" sqref="B9:C9"/>
    </sheetView>
  </sheetViews>
  <sheetFormatPr baseColWidth="10" defaultRowHeight="14.4" x14ac:dyDescent="0.3"/>
  <sheetData>
    <row r="1" spans="1:5" x14ac:dyDescent="0.3">
      <c r="A1" s="17" t="s">
        <v>0</v>
      </c>
      <c r="B1" s="18"/>
      <c r="C1" s="18"/>
      <c r="D1" s="18"/>
      <c r="E1" s="18"/>
    </row>
    <row r="2" spans="1:5" x14ac:dyDescent="0.3">
      <c r="A2" s="18"/>
      <c r="B2" s="18"/>
      <c r="C2" s="18"/>
      <c r="D2" s="18"/>
      <c r="E2" s="18"/>
    </row>
    <row r="3" spans="1:5" x14ac:dyDescent="0.3">
      <c r="A3" s="18"/>
      <c r="B3" s="18"/>
      <c r="C3" s="18"/>
      <c r="D3" s="18"/>
      <c r="E3" s="18"/>
    </row>
    <row r="4" spans="1:5" ht="21" x14ac:dyDescent="0.35">
      <c r="A4" s="3" t="s">
        <v>4</v>
      </c>
      <c r="B4" s="18" t="s">
        <v>5</v>
      </c>
      <c r="C4" s="19"/>
      <c r="D4" s="20" t="s">
        <v>1</v>
      </c>
      <c r="E4" s="21"/>
    </row>
    <row r="5" spans="1:5" x14ac:dyDescent="0.3">
      <c r="A5" s="1">
        <v>591</v>
      </c>
      <c r="B5" s="15" t="s">
        <v>6</v>
      </c>
      <c r="C5" s="15"/>
      <c r="D5" s="15" t="s">
        <v>3</v>
      </c>
      <c r="E5" s="15"/>
    </row>
    <row r="6" spans="1:5" x14ac:dyDescent="0.3">
      <c r="A6" s="2">
        <v>9567</v>
      </c>
      <c r="B6" s="16" t="s">
        <v>7</v>
      </c>
      <c r="C6" s="16"/>
      <c r="D6" s="16" t="s">
        <v>11</v>
      </c>
      <c r="E6" s="16"/>
    </row>
    <row r="7" spans="1:5" x14ac:dyDescent="0.3">
      <c r="A7" s="1">
        <v>542</v>
      </c>
      <c r="B7" s="15" t="s">
        <v>8</v>
      </c>
      <c r="C7" s="15"/>
      <c r="D7" s="15" t="s">
        <v>12</v>
      </c>
      <c r="E7" s="15"/>
    </row>
    <row r="8" spans="1:5" x14ac:dyDescent="0.3">
      <c r="A8" s="2">
        <v>346</v>
      </c>
      <c r="B8" s="16" t="s">
        <v>8</v>
      </c>
      <c r="C8" s="16"/>
      <c r="D8" s="16" t="s">
        <v>13</v>
      </c>
      <c r="E8" s="16"/>
    </row>
    <row r="9" spans="1:5" x14ac:dyDescent="0.3">
      <c r="A9" s="1">
        <v>849</v>
      </c>
      <c r="B9" s="15" t="s">
        <v>6</v>
      </c>
      <c r="C9" s="15"/>
      <c r="D9" s="15" t="s">
        <v>17</v>
      </c>
      <c r="E9" s="15"/>
    </row>
    <row r="10" spans="1:5" x14ac:dyDescent="0.3">
      <c r="A10" s="2">
        <v>552</v>
      </c>
      <c r="B10" s="16" t="s">
        <v>8</v>
      </c>
      <c r="C10" s="16"/>
      <c r="D10" s="16" t="s">
        <v>14</v>
      </c>
      <c r="E10" s="16"/>
    </row>
    <row r="11" spans="1:5" x14ac:dyDescent="0.3">
      <c r="A11" s="1">
        <v>173</v>
      </c>
      <c r="B11" s="15" t="s">
        <v>6</v>
      </c>
      <c r="C11" s="15"/>
      <c r="D11" s="15" t="s">
        <v>13</v>
      </c>
      <c r="E11" s="15"/>
    </row>
    <row r="12" spans="1:5" x14ac:dyDescent="0.3">
      <c r="A12" s="2">
        <v>1355</v>
      </c>
      <c r="B12" s="16" t="s">
        <v>6</v>
      </c>
      <c r="C12" s="16"/>
      <c r="D12" s="16" t="s">
        <v>14</v>
      </c>
      <c r="E12" s="16"/>
    </row>
    <row r="13" spans="1:5" x14ac:dyDescent="0.3">
      <c r="A13" s="1">
        <v>193</v>
      </c>
      <c r="B13" s="15" t="s">
        <v>9</v>
      </c>
      <c r="C13" s="15"/>
      <c r="D13" s="15" t="s">
        <v>15</v>
      </c>
      <c r="E13" s="15"/>
    </row>
    <row r="14" spans="1:5" x14ac:dyDescent="0.3">
      <c r="A14" s="2">
        <v>615</v>
      </c>
      <c r="B14" s="16" t="s">
        <v>9</v>
      </c>
      <c r="C14" s="16"/>
      <c r="D14" s="16" t="s">
        <v>13</v>
      </c>
      <c r="E14" s="16"/>
    </row>
    <row r="15" spans="1:5" x14ac:dyDescent="0.3">
      <c r="A15" s="1">
        <v>1579</v>
      </c>
      <c r="B15" s="15" t="s">
        <v>9</v>
      </c>
      <c r="C15" s="15"/>
      <c r="D15" s="15" t="s">
        <v>11</v>
      </c>
      <c r="E15" s="15"/>
    </row>
    <row r="16" spans="1:5" x14ac:dyDescent="0.3">
      <c r="A16" s="2">
        <v>547</v>
      </c>
      <c r="B16" s="16" t="s">
        <v>7</v>
      </c>
      <c r="C16" s="16"/>
      <c r="D16" s="16" t="s">
        <v>12</v>
      </c>
      <c r="E16" s="16"/>
    </row>
    <row r="17" spans="1:5" x14ac:dyDescent="0.3">
      <c r="A17" s="1">
        <v>1687</v>
      </c>
      <c r="B17" s="15" t="s">
        <v>10</v>
      </c>
      <c r="C17" s="15"/>
      <c r="D17" s="15" t="s">
        <v>12</v>
      </c>
      <c r="E17" s="15"/>
    </row>
    <row r="18" spans="1:5" x14ac:dyDescent="0.3">
      <c r="A18" s="2">
        <v>972</v>
      </c>
      <c r="B18" s="16" t="s">
        <v>8</v>
      </c>
      <c r="C18" s="16"/>
      <c r="D18" s="16" t="s">
        <v>11</v>
      </c>
      <c r="E18" s="16"/>
    </row>
    <row r="19" spans="1:5" x14ac:dyDescent="0.3">
      <c r="A19" s="1">
        <v>234</v>
      </c>
      <c r="B19" s="15" t="s">
        <v>8</v>
      </c>
      <c r="C19" s="15"/>
      <c r="D19" s="15" t="s">
        <v>16</v>
      </c>
      <c r="E19" s="15"/>
    </row>
    <row r="20" spans="1:5" x14ac:dyDescent="0.3">
      <c r="A20" s="2">
        <v>151</v>
      </c>
      <c r="B20" s="16" t="s">
        <v>10</v>
      </c>
      <c r="C20" s="16"/>
      <c r="D20" s="16" t="s">
        <v>15</v>
      </c>
      <c r="E20" s="16"/>
    </row>
    <row r="21" spans="1:5" x14ac:dyDescent="0.3">
      <c r="A21" s="1">
        <v>1793</v>
      </c>
      <c r="B21" s="15" t="s">
        <v>7</v>
      </c>
      <c r="C21" s="15"/>
      <c r="D21" s="15" t="s">
        <v>17</v>
      </c>
      <c r="E21" s="15"/>
    </row>
    <row r="22" spans="1:5" x14ac:dyDescent="0.3">
      <c r="A22" s="2">
        <v>315</v>
      </c>
      <c r="B22" s="16" t="s">
        <v>10</v>
      </c>
      <c r="C22" s="16"/>
      <c r="D22" s="16" t="s">
        <v>17</v>
      </c>
      <c r="E22" s="16"/>
    </row>
    <row r="23" spans="1:5" x14ac:dyDescent="0.3">
      <c r="A23" s="1">
        <v>618</v>
      </c>
      <c r="B23" s="15" t="s">
        <v>7</v>
      </c>
      <c r="C23" s="15"/>
      <c r="D23" s="15" t="s">
        <v>14</v>
      </c>
      <c r="E23" s="15"/>
    </row>
    <row r="24" spans="1:5" x14ac:dyDescent="0.3">
      <c r="A24" s="2">
        <v>246</v>
      </c>
      <c r="B24" s="16" t="s">
        <v>7</v>
      </c>
      <c r="C24" s="16"/>
      <c r="D24" s="16" t="s">
        <v>3</v>
      </c>
      <c r="E24" s="16"/>
    </row>
    <row r="25" spans="1:5" x14ac:dyDescent="0.3">
      <c r="A25" s="1">
        <v>784</v>
      </c>
      <c r="B25" s="15" t="s">
        <v>7</v>
      </c>
      <c r="C25" s="15"/>
      <c r="D25" s="15" t="s">
        <v>15</v>
      </c>
      <c r="E25" s="15"/>
    </row>
    <row r="26" spans="1:5" x14ac:dyDescent="0.3">
      <c r="A26" s="2">
        <v>316</v>
      </c>
      <c r="B26" s="16" t="s">
        <v>9</v>
      </c>
      <c r="C26" s="16"/>
      <c r="D26" s="16" t="s">
        <v>12</v>
      </c>
      <c r="E26" s="16"/>
    </row>
    <row r="27" spans="1:5" x14ac:dyDescent="0.3">
      <c r="A27" s="1">
        <v>3155</v>
      </c>
      <c r="B27" s="15" t="s">
        <v>6</v>
      </c>
      <c r="C27" s="15"/>
      <c r="D27" s="15" t="s">
        <v>12</v>
      </c>
      <c r="E27" s="15"/>
    </row>
    <row r="28" spans="1:5" x14ac:dyDescent="0.3">
      <c r="A28" s="2">
        <v>318</v>
      </c>
      <c r="B28" s="16" t="s">
        <v>10</v>
      </c>
      <c r="C28" s="16"/>
      <c r="D28" s="16" t="s">
        <v>16</v>
      </c>
      <c r="E28" s="16"/>
    </row>
    <row r="29" spans="1:5" x14ac:dyDescent="0.3">
      <c r="A29" s="1">
        <v>608</v>
      </c>
      <c r="B29" s="15" t="s">
        <v>8</v>
      </c>
      <c r="C29" s="15"/>
      <c r="D29" s="15" t="s">
        <v>17</v>
      </c>
      <c r="E29" s="15"/>
    </row>
    <row r="30" spans="1:5" x14ac:dyDescent="0.3">
      <c r="A30" s="2">
        <v>561</v>
      </c>
      <c r="B30" s="16" t="s">
        <v>6</v>
      </c>
      <c r="C30" s="16"/>
      <c r="D30" s="16" t="s">
        <v>15</v>
      </c>
      <c r="E30" s="16"/>
    </row>
    <row r="31" spans="1:5" x14ac:dyDescent="0.3">
      <c r="A31" s="1">
        <v>357</v>
      </c>
      <c r="B31" s="15" t="s">
        <v>10</v>
      </c>
      <c r="C31" s="15"/>
      <c r="D31" s="15" t="s">
        <v>3</v>
      </c>
      <c r="E31" s="15"/>
    </row>
    <row r="32" spans="1:5" x14ac:dyDescent="0.3">
      <c r="A32" s="2">
        <v>1688</v>
      </c>
      <c r="B32" s="16" t="s">
        <v>9</v>
      </c>
      <c r="C32" s="16"/>
      <c r="D32" s="16" t="s">
        <v>17</v>
      </c>
      <c r="E32" s="16"/>
    </row>
    <row r="33" spans="1:5" x14ac:dyDescent="0.3">
      <c r="A33" s="1">
        <v>972</v>
      </c>
      <c r="B33" s="15" t="s">
        <v>8</v>
      </c>
      <c r="C33" s="15"/>
      <c r="D33" s="15" t="s">
        <v>15</v>
      </c>
      <c r="E33" s="15"/>
    </row>
    <row r="34" spans="1:5" x14ac:dyDescent="0.3">
      <c r="A34" s="2">
        <v>568</v>
      </c>
      <c r="B34" s="16" t="s">
        <v>7</v>
      </c>
      <c r="C34" s="16"/>
      <c r="D34" s="16" t="s">
        <v>16</v>
      </c>
      <c r="E34" s="16"/>
    </row>
    <row r="35" spans="1:5" x14ac:dyDescent="0.3">
      <c r="A35" s="1">
        <v>632</v>
      </c>
      <c r="B35" s="15" t="s">
        <v>9</v>
      </c>
      <c r="C35" s="15"/>
      <c r="D35" s="15" t="s">
        <v>16</v>
      </c>
      <c r="E35" s="15"/>
    </row>
    <row r="36" spans="1:5" x14ac:dyDescent="0.3">
      <c r="A36" s="2">
        <v>551</v>
      </c>
      <c r="B36" s="16" t="s">
        <v>10</v>
      </c>
      <c r="C36" s="16"/>
      <c r="D36" s="16" t="s">
        <v>14</v>
      </c>
      <c r="E36" s="16"/>
    </row>
    <row r="37" spans="1:5" x14ac:dyDescent="0.3">
      <c r="A37" s="1">
        <v>948</v>
      </c>
      <c r="B37" s="15" t="s">
        <v>7</v>
      </c>
      <c r="C37" s="15"/>
      <c r="D37" s="15" t="s">
        <v>13</v>
      </c>
      <c r="E37" s="15"/>
    </row>
    <row r="38" spans="1:5" x14ac:dyDescent="0.3">
      <c r="A38" s="2">
        <v>1358</v>
      </c>
      <c r="B38" s="16" t="s">
        <v>6</v>
      </c>
      <c r="C38" s="16"/>
      <c r="D38" s="16" t="s">
        <v>11</v>
      </c>
      <c r="E38" s="16"/>
    </row>
    <row r="39" spans="1:5" x14ac:dyDescent="0.3">
      <c r="A39" s="1">
        <v>135</v>
      </c>
      <c r="B39" s="15" t="s">
        <v>6</v>
      </c>
      <c r="C39" s="15"/>
      <c r="D39" s="15" t="s">
        <v>16</v>
      </c>
      <c r="E39" s="15"/>
    </row>
    <row r="40" spans="1:5" x14ac:dyDescent="0.3">
      <c r="A40" s="2">
        <v>849</v>
      </c>
      <c r="B40" s="16" t="s">
        <v>9</v>
      </c>
      <c r="C40" s="16"/>
      <c r="D40" s="16" t="s">
        <v>3</v>
      </c>
      <c r="E40" s="16"/>
    </row>
    <row r="41" spans="1:5" x14ac:dyDescent="0.3">
      <c r="A41" s="1">
        <v>158</v>
      </c>
      <c r="B41" s="15" t="s">
        <v>10</v>
      </c>
      <c r="C41" s="15"/>
      <c r="D41" s="15" t="s">
        <v>13</v>
      </c>
      <c r="E41" s="15"/>
    </row>
    <row r="42" spans="1:5" x14ac:dyDescent="0.3">
      <c r="A42" s="2">
        <v>1889</v>
      </c>
      <c r="B42" s="16" t="s">
        <v>9</v>
      </c>
      <c r="C42" s="16"/>
      <c r="D42" s="16" t="s">
        <v>14</v>
      </c>
      <c r="E42" s="16"/>
    </row>
    <row r="43" spans="1:5" x14ac:dyDescent="0.3">
      <c r="A43" s="1">
        <v>651</v>
      </c>
      <c r="B43" s="15" t="s">
        <v>10</v>
      </c>
      <c r="C43" s="15"/>
      <c r="D43" s="15" t="s">
        <v>11</v>
      </c>
      <c r="E43" s="15"/>
    </row>
    <row r="44" spans="1:5" x14ac:dyDescent="0.3">
      <c r="A44" s="2">
        <v>651</v>
      </c>
      <c r="B44" s="16" t="s">
        <v>8</v>
      </c>
      <c r="C44" s="16"/>
      <c r="D44" s="16" t="s">
        <v>3</v>
      </c>
      <c r="E44" s="16"/>
    </row>
  </sheetData>
  <autoFilter ref="A4:E4" xr:uid="{13B55E59-72CE-433C-A4DD-8561863628FA}">
    <filterColumn colId="1" showButton="0"/>
    <filterColumn colId="3" showButton="0"/>
  </autoFilter>
  <mergeCells count="83">
    <mergeCell ref="B7:C7"/>
    <mergeCell ref="B8:C8"/>
    <mergeCell ref="B9:C9"/>
    <mergeCell ref="B10:C10"/>
    <mergeCell ref="A1:E3"/>
    <mergeCell ref="B4:C4"/>
    <mergeCell ref="D4:E4"/>
    <mergeCell ref="B5:C5"/>
    <mergeCell ref="B6:C6"/>
    <mergeCell ref="D5:E5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B42:C42"/>
    <mergeCell ref="B43:C43"/>
    <mergeCell ref="B44:C44"/>
    <mergeCell ref="D7:E7"/>
    <mergeCell ref="D8:E8"/>
    <mergeCell ref="D9:E9"/>
    <mergeCell ref="D10:E10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D13:E13"/>
    <mergeCell ref="D14:E14"/>
    <mergeCell ref="D15:E15"/>
    <mergeCell ref="D16:E16"/>
    <mergeCell ref="B41:C41"/>
    <mergeCell ref="B32:C32"/>
    <mergeCell ref="B33:C33"/>
    <mergeCell ref="B34:C34"/>
    <mergeCell ref="B23:C23"/>
    <mergeCell ref="B24:C24"/>
    <mergeCell ref="B25:C25"/>
    <mergeCell ref="B26:C26"/>
    <mergeCell ref="B27:C27"/>
    <mergeCell ref="B28:C28"/>
    <mergeCell ref="B17:C17"/>
    <mergeCell ref="B18:C18"/>
    <mergeCell ref="D35:E35"/>
    <mergeCell ref="D36:E36"/>
    <mergeCell ref="D37:E37"/>
    <mergeCell ref="D38:E38"/>
    <mergeCell ref="D29:E29"/>
    <mergeCell ref="D30:E30"/>
    <mergeCell ref="D31:E31"/>
    <mergeCell ref="D32:E32"/>
    <mergeCell ref="D33:E33"/>
    <mergeCell ref="D34:E34"/>
    <mergeCell ref="D23:E23"/>
    <mergeCell ref="D24:E24"/>
    <mergeCell ref="D25:E25"/>
    <mergeCell ref="D26:E26"/>
    <mergeCell ref="D27:E27"/>
    <mergeCell ref="D41:E41"/>
    <mergeCell ref="D42:E42"/>
    <mergeCell ref="D43:E43"/>
    <mergeCell ref="D44:E44"/>
    <mergeCell ref="D6:E6"/>
    <mergeCell ref="D39:E39"/>
    <mergeCell ref="D40:E40"/>
    <mergeCell ref="D28:E28"/>
    <mergeCell ref="D17:E17"/>
    <mergeCell ref="D18:E18"/>
    <mergeCell ref="D19:E19"/>
    <mergeCell ref="D20:E20"/>
    <mergeCell ref="D21:E21"/>
    <mergeCell ref="D22:E22"/>
    <mergeCell ref="D11:E11"/>
    <mergeCell ref="D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3FE8-65D4-4A47-B615-5FD3673D6662}">
  <dimension ref="A3:C9"/>
  <sheetViews>
    <sheetView workbookViewId="0">
      <selection activeCell="C7" sqref="C7"/>
    </sheetView>
  </sheetViews>
  <sheetFormatPr baseColWidth="10" defaultRowHeight="14.4" x14ac:dyDescent="0.3"/>
  <cols>
    <col min="1" max="1" width="19.5546875" bestFit="1" customWidth="1"/>
    <col min="2" max="2" width="18.44140625" bestFit="1" customWidth="1"/>
    <col min="3" max="3" width="21.21875" bestFit="1" customWidth="1"/>
  </cols>
  <sheetData>
    <row r="3" spans="1:3" x14ac:dyDescent="0.3">
      <c r="A3" s="4" t="s">
        <v>19</v>
      </c>
      <c r="B3" t="s">
        <v>21</v>
      </c>
      <c r="C3" t="s">
        <v>23</v>
      </c>
    </row>
    <row r="4" spans="1:3" x14ac:dyDescent="0.3">
      <c r="A4" s="5" t="s">
        <v>6</v>
      </c>
      <c r="B4">
        <v>8177</v>
      </c>
      <c r="C4">
        <v>1022.125</v>
      </c>
    </row>
    <row r="5" spans="1:3" x14ac:dyDescent="0.3">
      <c r="A5" s="5" t="s">
        <v>8</v>
      </c>
      <c r="B5">
        <v>4877</v>
      </c>
      <c r="C5">
        <v>609.625</v>
      </c>
    </row>
    <row r="6" spans="1:3" x14ac:dyDescent="0.3">
      <c r="A6" s="5" t="s">
        <v>9</v>
      </c>
      <c r="B6">
        <v>7761</v>
      </c>
      <c r="C6">
        <v>970.125</v>
      </c>
    </row>
    <row r="7" spans="1:3" x14ac:dyDescent="0.3">
      <c r="A7" s="5" t="s">
        <v>7</v>
      </c>
      <c r="B7">
        <v>15071</v>
      </c>
      <c r="C7">
        <v>1883.875</v>
      </c>
    </row>
    <row r="8" spans="1:3" x14ac:dyDescent="0.3">
      <c r="A8" s="5" t="s">
        <v>10</v>
      </c>
      <c r="B8">
        <v>4188</v>
      </c>
      <c r="C8">
        <v>523.5</v>
      </c>
    </row>
    <row r="9" spans="1:3" x14ac:dyDescent="0.3">
      <c r="A9" s="5" t="s">
        <v>20</v>
      </c>
      <c r="B9">
        <v>40074</v>
      </c>
      <c r="C9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7E12-4FF8-4E4E-9672-6D898C2EC884}">
  <dimension ref="A3:C12"/>
  <sheetViews>
    <sheetView workbookViewId="0">
      <selection activeCell="A3" sqref="A3"/>
    </sheetView>
  </sheetViews>
  <sheetFormatPr baseColWidth="10" defaultRowHeight="14.4" x14ac:dyDescent="0.3"/>
  <cols>
    <col min="1" max="1" width="19.5546875" bestFit="1" customWidth="1"/>
    <col min="2" max="2" width="18.44140625" bestFit="1" customWidth="1"/>
    <col min="3" max="3" width="21.21875" bestFit="1" customWidth="1"/>
  </cols>
  <sheetData>
    <row r="3" spans="1:3" x14ac:dyDescent="0.3">
      <c r="A3" s="4" t="s">
        <v>19</v>
      </c>
      <c r="B3" t="s">
        <v>21</v>
      </c>
      <c r="C3" t="s">
        <v>23</v>
      </c>
    </row>
    <row r="4" spans="1:3" x14ac:dyDescent="0.3">
      <c r="A4" s="5" t="s">
        <v>11</v>
      </c>
      <c r="B4">
        <v>14127</v>
      </c>
      <c r="C4">
        <v>2825.4</v>
      </c>
    </row>
    <row r="5" spans="1:3" x14ac:dyDescent="0.3">
      <c r="A5" s="5" t="s">
        <v>17</v>
      </c>
      <c r="B5">
        <v>5253</v>
      </c>
      <c r="C5">
        <v>1050.5999999999999</v>
      </c>
    </row>
    <row r="6" spans="1:3" x14ac:dyDescent="0.3">
      <c r="A6" s="5" t="s">
        <v>14</v>
      </c>
      <c r="B6">
        <v>4965</v>
      </c>
      <c r="C6">
        <v>993</v>
      </c>
    </row>
    <row r="7" spans="1:3" x14ac:dyDescent="0.3">
      <c r="A7" s="5" t="s">
        <v>12</v>
      </c>
      <c r="B7">
        <v>6247</v>
      </c>
      <c r="C7">
        <v>1249.4000000000001</v>
      </c>
    </row>
    <row r="8" spans="1:3" x14ac:dyDescent="0.3">
      <c r="A8" s="5" t="s">
        <v>13</v>
      </c>
      <c r="B8">
        <v>2240</v>
      </c>
      <c r="C8">
        <v>448</v>
      </c>
    </row>
    <row r="9" spans="1:3" x14ac:dyDescent="0.3">
      <c r="A9" s="5" t="s">
        <v>16</v>
      </c>
      <c r="B9">
        <v>1887</v>
      </c>
      <c r="C9">
        <v>377.4</v>
      </c>
    </row>
    <row r="10" spans="1:3" x14ac:dyDescent="0.3">
      <c r="A10" s="5" t="s">
        <v>15</v>
      </c>
      <c r="B10">
        <v>2661</v>
      </c>
      <c r="C10">
        <v>532.20000000000005</v>
      </c>
    </row>
    <row r="11" spans="1:3" x14ac:dyDescent="0.3">
      <c r="A11" s="5" t="s">
        <v>3</v>
      </c>
      <c r="B11">
        <v>2694</v>
      </c>
      <c r="C11">
        <v>538.79999999999995</v>
      </c>
    </row>
    <row r="12" spans="1:3" x14ac:dyDescent="0.3">
      <c r="A12" s="5" t="s">
        <v>20</v>
      </c>
      <c r="B12">
        <v>40074</v>
      </c>
      <c r="C12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1437-2B07-4B2C-92B7-3B3823D1A5C9}">
  <dimension ref="A3:G13"/>
  <sheetViews>
    <sheetView workbookViewId="0">
      <selection activeCell="A3" sqref="A3"/>
    </sheetView>
  </sheetViews>
  <sheetFormatPr baseColWidth="10" defaultRowHeight="14.4" x14ac:dyDescent="0.3"/>
  <cols>
    <col min="1" max="1" width="19.5546875" bestFit="1" customWidth="1"/>
    <col min="2" max="2" width="22.33203125" bestFit="1" customWidth="1"/>
    <col min="3" max="3" width="10" bestFit="1" customWidth="1"/>
    <col min="4" max="4" width="12" bestFit="1" customWidth="1"/>
    <col min="5" max="5" width="7.109375" bestFit="1" customWidth="1"/>
    <col min="6" max="6" width="10.5546875" bestFit="1" customWidth="1"/>
    <col min="7" max="7" width="11.88671875" bestFit="1" customWidth="1"/>
  </cols>
  <sheetData>
    <row r="3" spans="1:7" x14ac:dyDescent="0.3">
      <c r="A3" s="4" t="s">
        <v>27</v>
      </c>
      <c r="B3" s="4" t="s">
        <v>22</v>
      </c>
    </row>
    <row r="4" spans="1:7" x14ac:dyDescent="0.3">
      <c r="A4" s="4" t="s">
        <v>19</v>
      </c>
      <c r="B4" t="s">
        <v>2</v>
      </c>
      <c r="C4" t="s">
        <v>25</v>
      </c>
      <c r="D4" t="s">
        <v>26</v>
      </c>
      <c r="E4" t="s">
        <v>24</v>
      </c>
      <c r="F4" t="s">
        <v>10</v>
      </c>
      <c r="G4" t="s">
        <v>20</v>
      </c>
    </row>
    <row r="5" spans="1:7" x14ac:dyDescent="0.3">
      <c r="A5" s="5" t="s">
        <v>11</v>
      </c>
      <c r="B5">
        <v>1358</v>
      </c>
      <c r="C5">
        <v>972</v>
      </c>
      <c r="D5">
        <v>1579</v>
      </c>
      <c r="E5">
        <v>9567</v>
      </c>
      <c r="F5">
        <v>651</v>
      </c>
      <c r="G5">
        <v>14127</v>
      </c>
    </row>
    <row r="6" spans="1:7" x14ac:dyDescent="0.3">
      <c r="A6" s="5" t="s">
        <v>17</v>
      </c>
      <c r="B6">
        <v>849</v>
      </c>
      <c r="C6">
        <v>608</v>
      </c>
      <c r="D6">
        <v>1688</v>
      </c>
      <c r="E6">
        <v>1793</v>
      </c>
      <c r="F6">
        <v>315</v>
      </c>
      <c r="G6">
        <v>5253</v>
      </c>
    </row>
    <row r="7" spans="1:7" x14ac:dyDescent="0.3">
      <c r="A7" s="5" t="s">
        <v>14</v>
      </c>
      <c r="B7">
        <v>1355</v>
      </c>
      <c r="C7">
        <v>552</v>
      </c>
      <c r="D7">
        <v>1889</v>
      </c>
      <c r="E7">
        <v>618</v>
      </c>
      <c r="F7">
        <v>551</v>
      </c>
      <c r="G7">
        <v>4965</v>
      </c>
    </row>
    <row r="8" spans="1:7" x14ac:dyDescent="0.3">
      <c r="A8" s="5" t="s">
        <v>12</v>
      </c>
      <c r="B8">
        <v>3155</v>
      </c>
      <c r="C8">
        <v>542</v>
      </c>
      <c r="D8">
        <v>316</v>
      </c>
      <c r="E8">
        <v>547</v>
      </c>
      <c r="F8">
        <v>1687</v>
      </c>
      <c r="G8">
        <v>6247</v>
      </c>
    </row>
    <row r="9" spans="1:7" x14ac:dyDescent="0.3">
      <c r="A9" s="5" t="s">
        <v>13</v>
      </c>
      <c r="B9">
        <v>173</v>
      </c>
      <c r="C9">
        <v>346</v>
      </c>
      <c r="D9">
        <v>615</v>
      </c>
      <c r="E9">
        <v>948</v>
      </c>
      <c r="F9">
        <v>158</v>
      </c>
      <c r="G9">
        <v>2240</v>
      </c>
    </row>
    <row r="10" spans="1:7" x14ac:dyDescent="0.3">
      <c r="A10" s="5" t="s">
        <v>16</v>
      </c>
      <c r="B10">
        <v>135</v>
      </c>
      <c r="C10">
        <v>234</v>
      </c>
      <c r="D10">
        <v>632</v>
      </c>
      <c r="E10">
        <v>568</v>
      </c>
      <c r="F10">
        <v>318</v>
      </c>
      <c r="G10">
        <v>1887</v>
      </c>
    </row>
    <row r="11" spans="1:7" x14ac:dyDescent="0.3">
      <c r="A11" s="5" t="s">
        <v>15</v>
      </c>
      <c r="B11">
        <v>561</v>
      </c>
      <c r="C11">
        <v>972</v>
      </c>
      <c r="D11">
        <v>193</v>
      </c>
      <c r="E11">
        <v>784</v>
      </c>
      <c r="F11">
        <v>151</v>
      </c>
      <c r="G11">
        <v>2661</v>
      </c>
    </row>
    <row r="12" spans="1:7" x14ac:dyDescent="0.3">
      <c r="A12" s="5" t="s">
        <v>18</v>
      </c>
      <c r="B12">
        <v>591</v>
      </c>
      <c r="C12">
        <v>651</v>
      </c>
      <c r="D12">
        <v>849</v>
      </c>
      <c r="E12">
        <v>246</v>
      </c>
      <c r="F12">
        <v>357</v>
      </c>
      <c r="G12">
        <v>2694</v>
      </c>
    </row>
    <row r="13" spans="1:7" x14ac:dyDescent="0.3">
      <c r="A13" s="5" t="s">
        <v>20</v>
      </c>
      <c r="B13">
        <v>8177</v>
      </c>
      <c r="C13">
        <v>4877</v>
      </c>
      <c r="D13">
        <v>7761</v>
      </c>
      <c r="E13">
        <v>15071</v>
      </c>
      <c r="F13">
        <v>4188</v>
      </c>
      <c r="G13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AE29-E411-44BE-B712-3B75659843E1}">
  <dimension ref="A1:G20"/>
  <sheetViews>
    <sheetView workbookViewId="0">
      <selection activeCell="H10" sqref="H10"/>
    </sheetView>
  </sheetViews>
  <sheetFormatPr baseColWidth="10" defaultRowHeight="14.4" x14ac:dyDescent="0.3"/>
  <sheetData>
    <row r="1" spans="1:7" x14ac:dyDescent="0.3">
      <c r="A1" s="12" t="s">
        <v>28</v>
      </c>
      <c r="B1" s="12" t="s">
        <v>29</v>
      </c>
      <c r="C1" s="12" t="s">
        <v>30</v>
      </c>
      <c r="D1" s="12" t="s">
        <v>31</v>
      </c>
      <c r="E1" s="12" t="s">
        <v>32</v>
      </c>
      <c r="F1" s="12" t="s">
        <v>33</v>
      </c>
      <c r="G1" s="12" t="s">
        <v>34</v>
      </c>
    </row>
    <row r="2" spans="1:7" x14ac:dyDescent="0.3">
      <c r="A2" s="6">
        <v>1</v>
      </c>
      <c r="B2" s="8">
        <v>120</v>
      </c>
      <c r="C2" s="6">
        <v>3</v>
      </c>
      <c r="D2" s="8">
        <v>360</v>
      </c>
      <c r="E2" s="6" t="str">
        <f>IF(D2&lt;100,"0%",IF(D2&gt;=1000,"10%",IF(D2&gt;=100,"5%")))</f>
        <v>5%</v>
      </c>
      <c r="F2" s="8">
        <f>D2*E2</f>
        <v>18</v>
      </c>
      <c r="G2" s="8">
        <f>D2-F2</f>
        <v>342</v>
      </c>
    </row>
    <row r="3" spans="1:7" x14ac:dyDescent="0.3">
      <c r="A3" s="11">
        <v>2</v>
      </c>
      <c r="B3" s="9">
        <v>56</v>
      </c>
      <c r="C3" s="7">
        <v>5</v>
      </c>
      <c r="D3" s="9">
        <v>280</v>
      </c>
      <c r="E3" s="7" t="str">
        <f t="shared" ref="E3:E15" si="0">IF(D3&lt;100,"0%",IF(D3&gt;=1000,"10%",IF(D3&gt;=100,"5%")))</f>
        <v>5%</v>
      </c>
      <c r="F3" s="9">
        <f t="shared" ref="F3:F4" si="1">D3*E3</f>
        <v>14</v>
      </c>
      <c r="G3" s="9">
        <f t="shared" ref="G3:G4" si="2">D3-F3</f>
        <v>266</v>
      </c>
    </row>
    <row r="4" spans="1:7" x14ac:dyDescent="0.3">
      <c r="A4" s="6">
        <v>3</v>
      </c>
      <c r="B4" s="8">
        <v>70</v>
      </c>
      <c r="C4" s="6">
        <v>2</v>
      </c>
      <c r="D4" s="8">
        <v>140</v>
      </c>
      <c r="E4" s="6" t="str">
        <f t="shared" si="0"/>
        <v>5%</v>
      </c>
      <c r="F4" s="8">
        <f t="shared" si="1"/>
        <v>7</v>
      </c>
      <c r="G4" s="8">
        <f t="shared" si="2"/>
        <v>133</v>
      </c>
    </row>
    <row r="5" spans="1:7" x14ac:dyDescent="0.3">
      <c r="A5" s="11">
        <v>4</v>
      </c>
      <c r="B5" s="9">
        <v>430</v>
      </c>
      <c r="C5" s="7">
        <v>7</v>
      </c>
      <c r="D5" s="9">
        <v>3010</v>
      </c>
      <c r="E5" s="7" t="str">
        <f t="shared" si="0"/>
        <v>10%</v>
      </c>
      <c r="F5" s="9">
        <f t="shared" ref="F5:F15" si="3">D5*E5</f>
        <v>301</v>
      </c>
      <c r="G5" s="9">
        <f t="shared" ref="G5:G15" si="4">D5-F5</f>
        <v>2709</v>
      </c>
    </row>
    <row r="6" spans="1:7" x14ac:dyDescent="0.3">
      <c r="A6" s="6">
        <v>5</v>
      </c>
      <c r="B6" s="8">
        <v>230</v>
      </c>
      <c r="C6" s="6">
        <v>23</v>
      </c>
      <c r="D6" s="8">
        <v>5290</v>
      </c>
      <c r="E6" s="6" t="str">
        <f t="shared" si="0"/>
        <v>10%</v>
      </c>
      <c r="F6" s="8">
        <f t="shared" si="3"/>
        <v>529</v>
      </c>
      <c r="G6" s="8">
        <f t="shared" si="4"/>
        <v>4761</v>
      </c>
    </row>
    <row r="7" spans="1:7" x14ac:dyDescent="0.3">
      <c r="A7" s="11">
        <v>6</v>
      </c>
      <c r="B7" s="9">
        <v>230</v>
      </c>
      <c r="C7" s="7">
        <v>2</v>
      </c>
      <c r="D7" s="9">
        <v>20</v>
      </c>
      <c r="E7" s="7" t="str">
        <f t="shared" si="0"/>
        <v>0%</v>
      </c>
      <c r="F7" s="9">
        <f t="shared" si="3"/>
        <v>0</v>
      </c>
      <c r="G7" s="9">
        <f t="shared" si="4"/>
        <v>20</v>
      </c>
    </row>
    <row r="8" spans="1:7" x14ac:dyDescent="0.3">
      <c r="A8" s="6">
        <v>7</v>
      </c>
      <c r="B8" s="8">
        <v>10</v>
      </c>
      <c r="C8" s="6">
        <v>8</v>
      </c>
      <c r="D8" s="8">
        <v>40</v>
      </c>
      <c r="E8" s="6" t="str">
        <f t="shared" si="0"/>
        <v>0%</v>
      </c>
      <c r="F8" s="8">
        <f t="shared" si="3"/>
        <v>0</v>
      </c>
      <c r="G8" s="8">
        <f t="shared" si="4"/>
        <v>40</v>
      </c>
    </row>
    <row r="9" spans="1:7" x14ac:dyDescent="0.3">
      <c r="A9" s="11">
        <v>8</v>
      </c>
      <c r="B9" s="9">
        <v>5</v>
      </c>
      <c r="C9" s="7">
        <v>1</v>
      </c>
      <c r="D9" s="9">
        <v>5040</v>
      </c>
      <c r="E9" s="7" t="str">
        <f t="shared" si="0"/>
        <v>10%</v>
      </c>
      <c r="F9" s="9">
        <f t="shared" si="3"/>
        <v>504</v>
      </c>
      <c r="G9" s="9">
        <f t="shared" si="4"/>
        <v>4536</v>
      </c>
    </row>
    <row r="10" spans="1:7" x14ac:dyDescent="0.3">
      <c r="A10" s="6">
        <v>9</v>
      </c>
      <c r="B10" s="8">
        <v>5040</v>
      </c>
      <c r="C10" s="6">
        <v>3</v>
      </c>
      <c r="D10" s="8">
        <v>3600</v>
      </c>
      <c r="E10" s="6" t="str">
        <f t="shared" si="0"/>
        <v>10%</v>
      </c>
      <c r="F10" s="8">
        <f t="shared" si="3"/>
        <v>360</v>
      </c>
      <c r="G10" s="8">
        <f t="shared" si="4"/>
        <v>3240</v>
      </c>
    </row>
    <row r="11" spans="1:7" x14ac:dyDescent="0.3">
      <c r="A11" s="11">
        <v>10</v>
      </c>
      <c r="B11" s="9">
        <v>1200</v>
      </c>
      <c r="C11" s="7">
        <v>4</v>
      </c>
      <c r="D11" s="9">
        <v>1920</v>
      </c>
      <c r="E11" s="7" t="str">
        <f t="shared" si="0"/>
        <v>10%</v>
      </c>
      <c r="F11" s="9">
        <f t="shared" si="3"/>
        <v>192</v>
      </c>
      <c r="G11" s="9">
        <f t="shared" si="4"/>
        <v>1728</v>
      </c>
    </row>
    <row r="12" spans="1:7" x14ac:dyDescent="0.3">
      <c r="A12" s="6">
        <v>11</v>
      </c>
      <c r="B12" s="8">
        <v>480</v>
      </c>
      <c r="C12" s="6">
        <v>5</v>
      </c>
      <c r="D12" s="8">
        <v>165</v>
      </c>
      <c r="E12" s="6" t="str">
        <f t="shared" si="0"/>
        <v>5%</v>
      </c>
      <c r="F12" s="8">
        <f t="shared" si="3"/>
        <v>8.25</v>
      </c>
      <c r="G12" s="8">
        <f t="shared" si="4"/>
        <v>156.75</v>
      </c>
    </row>
    <row r="13" spans="1:7" x14ac:dyDescent="0.3">
      <c r="A13" s="11">
        <v>12</v>
      </c>
      <c r="B13" s="9">
        <v>33</v>
      </c>
      <c r="C13" s="7">
        <v>2</v>
      </c>
      <c r="D13" s="9">
        <v>2400</v>
      </c>
      <c r="E13" s="7" t="str">
        <f t="shared" si="0"/>
        <v>10%</v>
      </c>
      <c r="F13" s="9">
        <f t="shared" si="3"/>
        <v>240</v>
      </c>
      <c r="G13" s="9">
        <f t="shared" si="4"/>
        <v>2160</v>
      </c>
    </row>
    <row r="14" spans="1:7" x14ac:dyDescent="0.3">
      <c r="A14" s="6">
        <v>13</v>
      </c>
      <c r="B14" s="8">
        <v>1200</v>
      </c>
      <c r="C14" s="6">
        <v>10</v>
      </c>
      <c r="D14" s="8">
        <v>150</v>
      </c>
      <c r="E14" s="6" t="str">
        <f t="shared" si="0"/>
        <v>5%</v>
      </c>
      <c r="F14" s="8">
        <f t="shared" si="3"/>
        <v>7.5</v>
      </c>
      <c r="G14" s="8">
        <f t="shared" si="4"/>
        <v>142.5</v>
      </c>
    </row>
    <row r="15" spans="1:7" x14ac:dyDescent="0.3">
      <c r="A15" s="11">
        <v>14</v>
      </c>
      <c r="B15" s="9">
        <v>24</v>
      </c>
      <c r="C15" s="7">
        <v>5</v>
      </c>
      <c r="D15" s="9">
        <v>120</v>
      </c>
      <c r="E15" s="7" t="str">
        <f t="shared" si="0"/>
        <v>5%</v>
      </c>
      <c r="F15" s="9">
        <f t="shared" si="3"/>
        <v>6</v>
      </c>
      <c r="G15" s="9">
        <f t="shared" si="4"/>
        <v>114</v>
      </c>
    </row>
    <row r="17" spans="5:7" x14ac:dyDescent="0.3">
      <c r="E17" s="10" t="s">
        <v>35</v>
      </c>
      <c r="F17" s="22">
        <f>G2+G3+G4+G5+G6+G7+G8+G9+G10+G11+G12+G13+G14+G15</f>
        <v>20348.25</v>
      </c>
      <c r="G17" s="23"/>
    </row>
    <row r="18" spans="5:7" x14ac:dyDescent="0.3">
      <c r="E18" s="10" t="s">
        <v>36</v>
      </c>
      <c r="F18" s="24">
        <v>0.19</v>
      </c>
      <c r="G18" s="25"/>
    </row>
    <row r="19" spans="5:7" x14ac:dyDescent="0.3">
      <c r="E19" s="10" t="s">
        <v>37</v>
      </c>
      <c r="F19" s="22">
        <f>F17*F18</f>
        <v>3866.1675</v>
      </c>
      <c r="G19" s="25"/>
    </row>
    <row r="20" spans="5:7" x14ac:dyDescent="0.3">
      <c r="E20" s="10" t="s">
        <v>38</v>
      </c>
      <c r="F20" s="26">
        <f>F17+F19</f>
        <v>24214.4175</v>
      </c>
      <c r="G20" s="27"/>
    </row>
  </sheetData>
  <mergeCells count="4">
    <mergeCell ref="F17:G17"/>
    <mergeCell ref="F18:G18"/>
    <mergeCell ref="F19:G19"/>
    <mergeCell ref="F20:G2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5AC-137A-4187-BB71-9D78F3F5CBB6}">
  <dimension ref="A1:C11"/>
  <sheetViews>
    <sheetView tabSelected="1" workbookViewId="0">
      <selection activeCell="F11" sqref="F11"/>
    </sheetView>
  </sheetViews>
  <sheetFormatPr baseColWidth="10" defaultRowHeight="14.4" x14ac:dyDescent="0.3"/>
  <sheetData>
    <row r="1" spans="1:3" x14ac:dyDescent="0.3">
      <c r="A1" s="12" t="s">
        <v>39</v>
      </c>
      <c r="B1" s="12" t="s">
        <v>40</v>
      </c>
      <c r="C1" s="12" t="s">
        <v>41</v>
      </c>
    </row>
    <row r="2" spans="1:3" x14ac:dyDescent="0.3">
      <c r="A2" s="13">
        <v>1</v>
      </c>
      <c r="B2" s="13">
        <v>5</v>
      </c>
      <c r="C2" s="13">
        <f>B2/A2</f>
        <v>5</v>
      </c>
    </row>
    <row r="3" spans="1:3" x14ac:dyDescent="0.3">
      <c r="A3" s="14">
        <v>2</v>
      </c>
      <c r="B3" s="14">
        <v>10</v>
      </c>
      <c r="C3" s="14">
        <f t="shared" ref="C3:C11" si="0">B3/A3</f>
        <v>5</v>
      </c>
    </row>
    <row r="4" spans="1:3" x14ac:dyDescent="0.3">
      <c r="A4" s="13">
        <v>3</v>
      </c>
      <c r="B4" s="13">
        <v>17</v>
      </c>
      <c r="C4" s="13">
        <f t="shared" si="0"/>
        <v>5.666666666666667</v>
      </c>
    </row>
    <row r="5" spans="1:3" x14ac:dyDescent="0.3">
      <c r="A5" s="14">
        <v>4</v>
      </c>
      <c r="B5" s="14">
        <v>27</v>
      </c>
      <c r="C5" s="14">
        <f t="shared" si="0"/>
        <v>6.75</v>
      </c>
    </row>
    <row r="6" spans="1:3" x14ac:dyDescent="0.3">
      <c r="A6" s="13">
        <v>5</v>
      </c>
      <c r="B6" s="13">
        <v>37</v>
      </c>
      <c r="C6" s="13">
        <f t="shared" si="0"/>
        <v>7.4</v>
      </c>
    </row>
    <row r="7" spans="1:3" x14ac:dyDescent="0.3">
      <c r="A7" s="14">
        <v>6</v>
      </c>
      <c r="B7" s="14">
        <v>49</v>
      </c>
      <c r="C7" s="14">
        <f t="shared" si="0"/>
        <v>8.1666666666666661</v>
      </c>
    </row>
    <row r="8" spans="1:3" x14ac:dyDescent="0.3">
      <c r="A8" s="13">
        <v>7</v>
      </c>
      <c r="B8" s="13">
        <v>63</v>
      </c>
      <c r="C8" s="13">
        <f t="shared" si="0"/>
        <v>9</v>
      </c>
    </row>
    <row r="9" spans="1:3" x14ac:dyDescent="0.3">
      <c r="A9" s="14">
        <v>8</v>
      </c>
      <c r="B9" s="14">
        <v>75</v>
      </c>
      <c r="C9" s="14">
        <f t="shared" si="0"/>
        <v>9.375</v>
      </c>
    </row>
    <row r="10" spans="1:3" x14ac:dyDescent="0.3">
      <c r="A10" s="13">
        <v>9</v>
      </c>
      <c r="B10" s="13">
        <v>83</v>
      </c>
      <c r="C10" s="13">
        <f t="shared" si="0"/>
        <v>9.2222222222222214</v>
      </c>
    </row>
    <row r="11" spans="1:3" x14ac:dyDescent="0.3">
      <c r="A11" s="14">
        <v>10</v>
      </c>
      <c r="B11" s="14">
        <v>91</v>
      </c>
      <c r="C11" s="14">
        <f t="shared" si="0"/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Feuil4</vt:lpstr>
      <vt:lpstr>Feuil5</vt:lpstr>
      <vt:lpstr>Feuil6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manel ameziane</dc:creator>
  <cp:lastModifiedBy>manel ameziane</cp:lastModifiedBy>
  <dcterms:created xsi:type="dcterms:W3CDTF">2023-12-28T19:41:28Z</dcterms:created>
  <dcterms:modified xsi:type="dcterms:W3CDTF">2023-12-30T13:22:42Z</dcterms:modified>
</cp:coreProperties>
</file>