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mc:AlternateContent xmlns:mc="http://schemas.openxmlformats.org/markup-compatibility/2006">
    <mc:Choice Requires="x15">
      <x15ac:absPath xmlns:x15ac="http://schemas.microsoft.com/office/spreadsheetml/2010/11/ac" url="D:\Academic\Prethesis\"/>
    </mc:Choice>
  </mc:AlternateContent>
  <xr:revisionPtr revIDLastSave="0" documentId="8_{345BFC5F-47C5-4154-ADD9-1F26E2D80329}" xr6:coauthVersionLast="47" xr6:coauthVersionMax="47" xr10:uidLastSave="{00000000-0000-0000-0000-000000000000}"/>
  <bookViews>
    <workbookView xWindow="-108" yWindow="-108" windowWidth="23256" windowHeight="13176" xr2:uid="{00000000-000D-0000-FFFF-FFFF00000000}"/>
  </bookViews>
  <sheets>
    <sheet name="Class schedule" sheetId="2" r:id="rId1"/>
    <sheet name="Class list" sheetId="1" r:id="rId2"/>
  </sheets>
  <definedNames>
    <definedName name="_xlnm._FilterDatabase" localSheetId="0" hidden="1">'Class schedule'!$B$5:$I$58</definedName>
    <definedName name="Cal_Endtime">0.999305555555556</definedName>
    <definedName name="CurrentTime">TIME(HOUR(NOW()),MINUTE(NOW()),SECOND(NOW()))</definedName>
    <definedName name="Increment">TIME(0,MinuteInterval,0)</definedName>
    <definedName name="LastRow">MAX(MATCH(9.99E+307,'Class schedule'!$B:$B),MATCH(REPT("z",255),'Class schedule'!$B:$B))</definedName>
    <definedName name="MinuteInterval">--LEFT(MinuteText,2)</definedName>
    <definedName name="MinuteText">'Class schedule'!$H$3</definedName>
    <definedName name="_xlnm.Print_Titles" localSheetId="1">'Class list'!$4:$4</definedName>
    <definedName name="_xlnm.Print_Titles" localSheetId="0">'Class schedule'!$5:$5</definedName>
    <definedName name="ScheduleStart">'Class schedule'!$G$3</definedName>
    <definedName name="ThisCol">'Class schedule'!A$6:INDEX('Class schedule'!A:A,LastRow,1)</definedName>
    <definedName name="ThisRow">'Class schedule'!$C1:$I1</definedName>
    <definedName name="ThisWeekday">CHOOSE(WEEKDAY(TODAY()),"Sunday","Monday","Tuesday","Wednesday","Thursday","Friday","Saturday")</definedName>
    <definedName name="Times">ClassSchedule[TIME]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 l="1"/>
  <c r="B7" i="2" s="1"/>
  <c r="B8" i="2" s="1"/>
  <c r="B9" i="2" l="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H12" i="1"/>
  <c r="H11" i="1" l="1"/>
  <c r="H5" i="1" l="1"/>
  <c r="H6" i="1"/>
  <c r="H7" i="1"/>
  <c r="H8" i="1"/>
  <c r="H9" i="1"/>
  <c r="H10" i="1"/>
  <c r="I7" i="2" l="1"/>
  <c r="E7" i="2"/>
  <c r="I8" i="2"/>
  <c r="E8" i="2"/>
  <c r="C8" i="2"/>
  <c r="I6" i="2"/>
  <c r="E6" i="2"/>
  <c r="C6" i="2"/>
  <c r="C7" i="2"/>
  <c r="C9" i="2" l="1"/>
  <c r="I9" i="2"/>
  <c r="E9" i="2"/>
  <c r="I10" i="2" l="1"/>
  <c r="E10" i="2"/>
  <c r="C10" i="2"/>
  <c r="E11" i="2" l="1"/>
  <c r="C11" i="2"/>
  <c r="I11" i="2"/>
  <c r="C12" i="2" l="1"/>
  <c r="I12" i="2"/>
  <c r="E12" i="2"/>
  <c r="I13" i="2" l="1"/>
  <c r="C13" i="2"/>
  <c r="E13" i="2"/>
  <c r="I14" i="2" l="1"/>
  <c r="E14" i="2"/>
  <c r="C14" i="2"/>
  <c r="E15" i="2" l="1"/>
  <c r="C15" i="2"/>
  <c r="I15" i="2"/>
  <c r="C16" i="2" l="1"/>
  <c r="I16" i="2"/>
  <c r="I17" i="2" l="1"/>
  <c r="G17" i="2"/>
  <c r="C17" i="2"/>
  <c r="I18" i="2" l="1"/>
  <c r="C18" i="2"/>
  <c r="I19" i="2" l="1"/>
  <c r="C19" i="2"/>
  <c r="C20" i="2" l="1"/>
  <c r="I20" i="2"/>
  <c r="I21" i="2" l="1"/>
  <c r="C21" i="2"/>
  <c r="I22" i="2" l="1"/>
  <c r="C22" i="2"/>
  <c r="H23" i="2" l="1"/>
  <c r="I23" i="2"/>
  <c r="G23" i="2"/>
  <c r="C23" i="2"/>
  <c r="G24" i="2" l="1"/>
  <c r="C24" i="2"/>
  <c r="I24" i="2"/>
  <c r="H24" i="2"/>
  <c r="H25" i="2" l="1"/>
  <c r="I25" i="2"/>
  <c r="G25" i="2"/>
  <c r="C25" i="2"/>
  <c r="I26" i="2" l="1"/>
  <c r="H26" i="2"/>
  <c r="G26" i="2"/>
  <c r="C26" i="2"/>
  <c r="C27" i="2" l="1"/>
  <c r="G27" i="2"/>
  <c r="I27" i="2"/>
  <c r="G28" i="2" l="1"/>
  <c r="C28" i="2"/>
  <c r="I28" i="2"/>
  <c r="E28" i="2"/>
  <c r="I29" i="2" l="1"/>
  <c r="G29" i="2"/>
  <c r="C29" i="2"/>
  <c r="E29" i="2"/>
  <c r="I30" i="2" l="1"/>
  <c r="E30" i="2"/>
  <c r="C30" i="2"/>
  <c r="E31" i="2" l="1"/>
  <c r="C31" i="2"/>
  <c r="I31" i="2"/>
  <c r="I32" i="2" l="1"/>
  <c r="E32" i="2"/>
  <c r="C32" i="2"/>
  <c r="I33" i="2" l="1"/>
  <c r="C33" i="2"/>
  <c r="E33" i="2"/>
  <c r="I34" i="2" l="1"/>
  <c r="E34" i="2"/>
  <c r="C34" i="2"/>
  <c r="E35" i="2" l="1"/>
  <c r="I35" i="2"/>
  <c r="C35" i="2"/>
  <c r="I36" i="2" l="1"/>
  <c r="E36" i="2"/>
  <c r="C36" i="2"/>
  <c r="I37" i="2" l="1"/>
  <c r="E37" i="2"/>
  <c r="C37" i="2"/>
  <c r="I38" i="2" l="1"/>
  <c r="E38" i="2"/>
  <c r="H38" i="2"/>
  <c r="C38" i="2"/>
  <c r="E39" i="2" l="1"/>
  <c r="H39" i="2"/>
  <c r="I39" i="2"/>
  <c r="C39" i="2"/>
  <c r="I40" i="2" l="1"/>
  <c r="E40" i="2"/>
  <c r="C40" i="2"/>
  <c r="H40" i="2"/>
  <c r="H41" i="2" l="1"/>
  <c r="I41" i="2"/>
  <c r="E41" i="2"/>
  <c r="C41" i="2"/>
  <c r="I42" i="2" l="1"/>
  <c r="E42" i="2"/>
  <c r="H42" i="2"/>
  <c r="C42" i="2"/>
  <c r="F43" i="2" l="1"/>
  <c r="E43" i="2"/>
  <c r="H43" i="2"/>
  <c r="D43" i="2"/>
  <c r="I43" i="2"/>
  <c r="C43" i="2"/>
  <c r="G44" i="2" l="1"/>
  <c r="F44" i="2"/>
  <c r="I44" i="2"/>
  <c r="E44" i="2"/>
  <c r="C44" i="2"/>
  <c r="H44" i="2"/>
  <c r="D44" i="2"/>
  <c r="H45" i="2" l="1"/>
  <c r="D45" i="2"/>
  <c r="I45" i="2"/>
  <c r="G45" i="2"/>
  <c r="F45" i="2"/>
  <c r="C45" i="2"/>
  <c r="E45" i="2"/>
  <c r="I46" i="2" l="1"/>
  <c r="E46" i="2"/>
  <c r="H46" i="2"/>
  <c r="D46" i="2"/>
  <c r="G46" i="2"/>
  <c r="F46" i="2"/>
  <c r="C46" i="2"/>
  <c r="F47" i="2" l="1"/>
  <c r="E47" i="2"/>
  <c r="H47" i="2"/>
  <c r="D47" i="2"/>
  <c r="G47" i="2"/>
  <c r="C47" i="2"/>
  <c r="I47" i="2"/>
  <c r="G48" i="2" l="1"/>
  <c r="F48" i="2"/>
  <c r="I48" i="2"/>
  <c r="E48" i="2"/>
  <c r="D48" i="2"/>
  <c r="C48" i="2"/>
  <c r="H48" i="2"/>
  <c r="H49" i="2" l="1"/>
  <c r="D49" i="2"/>
  <c r="I49" i="2"/>
  <c r="G49" i="2"/>
  <c r="F49" i="2"/>
  <c r="C49" i="2"/>
  <c r="E49" i="2"/>
  <c r="I50" i="2" l="1"/>
  <c r="E50" i="2"/>
  <c r="H50" i="2"/>
  <c r="D50" i="2"/>
  <c r="G50" i="2"/>
  <c r="F50" i="2"/>
  <c r="C50" i="2"/>
  <c r="F51" i="2" l="1"/>
  <c r="E51" i="2"/>
  <c r="H51" i="2"/>
  <c r="D51" i="2"/>
  <c r="C51" i="2"/>
  <c r="I51" i="2"/>
  <c r="G51" i="2"/>
  <c r="G52" i="2" l="1"/>
  <c r="F52" i="2"/>
  <c r="I52" i="2"/>
  <c r="E52" i="2"/>
  <c r="H52" i="2"/>
  <c r="C52" i="2"/>
  <c r="D52" i="2"/>
  <c r="H53" i="2" l="1"/>
  <c r="D53" i="2"/>
  <c r="I53" i="2"/>
  <c r="G53" i="2"/>
  <c r="F53" i="2"/>
  <c r="E53" i="2"/>
  <c r="C53" i="2"/>
  <c r="I54" i="2" l="1"/>
  <c r="E54" i="2"/>
  <c r="H54" i="2"/>
  <c r="D54" i="2"/>
  <c r="G54" i="2"/>
  <c r="C54" i="2"/>
  <c r="F54" i="2"/>
  <c r="F55" i="2" l="1"/>
  <c r="E55" i="2"/>
  <c r="H55" i="2"/>
  <c r="D55" i="2"/>
  <c r="I55" i="2"/>
  <c r="G55" i="2"/>
  <c r="C55" i="2"/>
  <c r="G56" i="2" l="1"/>
  <c r="F56" i="2"/>
  <c r="I56" i="2"/>
  <c r="E56" i="2"/>
  <c r="C56" i="2"/>
  <c r="H56" i="2"/>
  <c r="D56" i="2"/>
  <c r="H57" i="2" l="1"/>
  <c r="D57" i="2"/>
  <c r="I57" i="2"/>
  <c r="G57" i="2"/>
  <c r="F57" i="2"/>
  <c r="E57" i="2"/>
  <c r="C57" i="2"/>
  <c r="I58" i="2" l="1"/>
  <c r="E58" i="2"/>
  <c r="H58" i="2"/>
  <c r="D58" i="2"/>
  <c r="G58" i="2"/>
  <c r="F58" i="2"/>
  <c r="C58" i="2"/>
</calcChain>
</file>

<file path=xl/sharedStrings.xml><?xml version="1.0" encoding="utf-8"?>
<sst xmlns="http://schemas.openxmlformats.org/spreadsheetml/2006/main" count="195" uniqueCount="39">
  <si>
    <t>ID</t>
  </si>
  <si>
    <t>WR-121</t>
  </si>
  <si>
    <t>SP-111</t>
  </si>
  <si>
    <t>Algebra</t>
  </si>
  <si>
    <t>MTH-113</t>
  </si>
  <si>
    <t>Building A</t>
  </si>
  <si>
    <t>Building B</t>
  </si>
  <si>
    <t>Building C</t>
  </si>
  <si>
    <t>SCHEDULE START</t>
  </si>
  <si>
    <t>TIME INTERVAL</t>
  </si>
  <si>
    <t>TIME</t>
  </si>
  <si>
    <t>SUNDAY</t>
  </si>
  <si>
    <t>MONDAY</t>
  </si>
  <si>
    <t>TUESDAY</t>
  </si>
  <si>
    <t>WEDNESDAY</t>
  </si>
  <si>
    <t>THURSDAY</t>
  </si>
  <si>
    <t>FRIDAY</t>
  </si>
  <si>
    <t>SATURDAY</t>
  </si>
  <si>
    <t>CLASS LIST</t>
  </si>
  <si>
    <t>CLASS</t>
  </si>
  <si>
    <t>DAY</t>
  </si>
  <si>
    <t>LOCATION</t>
  </si>
  <si>
    <t>START TIME</t>
  </si>
  <si>
    <t>END TIME</t>
  </si>
  <si>
    <t>UNIQUE</t>
  </si>
  <si>
    <t>15 MIN</t>
  </si>
  <si>
    <t>HPE-295</t>
  </si>
  <si>
    <t>Technical writing</t>
  </si>
  <si>
    <t>Public speaking</t>
  </si>
  <si>
    <t>Health &amp; fitness</t>
  </si>
  <si>
    <t>Class List</t>
  </si>
  <si>
    <t>CLASS SCHEDULE</t>
  </si>
  <si>
    <t xml:space="preserve"> </t>
  </si>
  <si>
    <t>Semester timetable</t>
  </si>
  <si>
    <t>Work</t>
  </si>
  <si>
    <t>Data mining</t>
  </si>
  <si>
    <t>Scalable and Distributed Computing</t>
  </si>
  <si>
    <t>IELTS</t>
  </si>
  <si>
    <t>Machine Learning Platforms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</si>
</sst>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h:mm\ AM/PM;@"/>
    <numFmt numFmtId="165" formatCode=";;;@"/>
  </numFmts>
  <fonts count="18">
    <font>
      <sz val="11"/>
      <color theme="1" tint="0.34998626667073579"/>
      <name val="Arial"/>
      <family val="2"/>
      <scheme val="minor"/>
    </font>
    <font>
      <sz val="11"/>
      <color theme="1"/>
      <name val="Arial"/>
      <family val="2"/>
      <scheme val="minor"/>
    </font>
    <font>
      <b/>
      <sz val="26"/>
      <color theme="0"/>
      <name val="Cochocib Script Latin Pro"/>
      <family val="2"/>
      <scheme val="major"/>
    </font>
    <font>
      <sz val="14"/>
      <color theme="5" tint="0.79998168889431442"/>
      <name val="Cochocib Script Latin Pro"/>
      <family val="2"/>
      <scheme val="major"/>
    </font>
    <font>
      <sz val="11"/>
      <color theme="1" tint="0.34998626667073579"/>
      <name val="Arial"/>
      <family val="2"/>
      <scheme val="minor"/>
    </font>
    <font>
      <b/>
      <sz val="11"/>
      <color theme="0"/>
      <name val="Cochocib Script Latin Pro"/>
      <family val="2"/>
      <scheme val="major"/>
    </font>
    <font>
      <b/>
      <u/>
      <sz val="11"/>
      <color theme="5" tint="0.79998168889431442"/>
      <name val="Arial"/>
      <family val="2"/>
      <scheme val="minor"/>
    </font>
    <font>
      <b/>
      <sz val="12"/>
      <color theme="5" tint="0.79976805932798245"/>
      <name val="Arial"/>
      <family val="2"/>
      <scheme val="minor"/>
    </font>
    <font>
      <sz val="14"/>
      <name val="Arial (Body)"/>
    </font>
    <font>
      <sz val="11"/>
      <color theme="1" tint="0.249977111117893"/>
      <name val="Arial"/>
      <family val="2"/>
      <scheme val="minor"/>
    </font>
    <font>
      <sz val="90"/>
      <name val="Cochocib Script Latin Pro"/>
    </font>
    <font>
      <sz val="14"/>
      <color theme="1" tint="0.249977111117893"/>
      <name val="Arial"/>
      <family val="2"/>
      <scheme val="minor"/>
    </font>
    <font>
      <b/>
      <sz val="26"/>
      <color theme="1"/>
      <name val="Arial (Body)"/>
    </font>
    <font>
      <b/>
      <sz val="12"/>
      <color theme="1"/>
      <name val="Arial (Body)"/>
    </font>
    <font>
      <sz val="90"/>
      <color theme="1"/>
      <name val="Arial (Body)"/>
    </font>
    <font>
      <sz val="90"/>
      <name val="Cochocib Script Latin Pro"/>
      <scheme val="major"/>
    </font>
    <font>
      <sz val="90"/>
      <color theme="1"/>
      <name val="Cochocib Script Latin Pro"/>
      <scheme val="major"/>
    </font>
    <font>
      <sz val="11"/>
      <name val="Arial"/>
      <family val="2"/>
      <scheme val="minor"/>
    </font>
  </fonts>
  <fills count="3">
    <fill>
      <patternFill patternType="none"/>
    </fill>
    <fill>
      <patternFill patternType="gray125"/>
    </fill>
    <fill>
      <patternFill patternType="solid">
        <fgColor theme="1" tint="0.24994659260841701"/>
        <bgColor indexed="64"/>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top/>
      <bottom/>
      <diagonal/>
    </border>
  </borders>
  <cellStyleXfs count="9">
    <xf numFmtId="0" fontId="0" fillId="0" borderId="0"/>
    <xf numFmtId="0" fontId="2" fillId="2" borderId="1" applyNumberFormat="0" applyProtection="0">
      <alignment horizontal="left" vertical="center" indent="1"/>
    </xf>
    <xf numFmtId="0" fontId="5" fillId="2" borderId="0" applyNumberFormat="0" applyBorder="0" applyProtection="0">
      <alignment horizontal="center" vertical="center"/>
    </xf>
    <xf numFmtId="0" fontId="5" fillId="2" borderId="2" applyProtection="0">
      <alignment horizontal="center"/>
    </xf>
    <xf numFmtId="18" fontId="3" fillId="2" borderId="2" applyAlignment="0" applyProtection="0"/>
    <xf numFmtId="164" fontId="4" fillId="0" borderId="0">
      <alignment horizontal="center" vertical="center"/>
    </xf>
    <xf numFmtId="165" fontId="4" fillId="0" borderId="0">
      <alignment horizontal="center" vertical="center" wrapText="1"/>
    </xf>
    <xf numFmtId="0" fontId="7" fillId="2" borderId="2" applyNumberFormat="0" applyProtection="0">
      <alignment horizontal="right" vertical="center" indent="1"/>
    </xf>
    <xf numFmtId="0" fontId="6" fillId="0" borderId="0" applyNumberFormat="0" applyFill="0" applyBorder="0" applyAlignment="0" applyProtection="0"/>
  </cellStyleXfs>
  <cellXfs count="24">
    <xf numFmtId="0" fontId="0" fillId="0" borderId="0" xfId="0"/>
    <xf numFmtId="0" fontId="0" fillId="0" borderId="0" xfId="0" applyAlignment="1">
      <alignment horizontal="left" vertical="center"/>
    </xf>
    <xf numFmtId="0" fontId="0" fillId="0" borderId="0" xfId="0" applyAlignment="1">
      <alignment horizontal="center" vertical="center"/>
    </xf>
    <xf numFmtId="165" fontId="4" fillId="0" borderId="0" xfId="6">
      <alignment horizontal="center" vertical="center" wrapText="1"/>
    </xf>
    <xf numFmtId="0" fontId="9" fillId="0" borderId="2" xfId="3" applyFont="1" applyFill="1">
      <alignment horizontal="center"/>
    </xf>
    <xf numFmtId="18" fontId="8" fillId="0" borderId="2" xfId="4" applyFont="1" applyFill="1" applyAlignment="1" applyProtection="1">
      <alignment horizontal="center" vertical="center"/>
      <protection locked="0"/>
    </xf>
    <xf numFmtId="0" fontId="10" fillId="0" borderId="0" xfId="1" applyFont="1" applyFill="1" applyBorder="1">
      <alignment horizontal="left" vertical="center" indent="1"/>
    </xf>
    <xf numFmtId="0" fontId="9" fillId="0" borderId="0" xfId="7" applyFont="1" applyFill="1" applyBorder="1" applyAlignment="1">
      <alignment horizontal="right" vertical="center" indent="2"/>
    </xf>
    <xf numFmtId="164" fontId="9" fillId="0" borderId="0" xfId="5" applyFont="1">
      <alignment horizontal="center" vertical="center"/>
    </xf>
    <xf numFmtId="0" fontId="12" fillId="0" borderId="0" xfId="1" applyFont="1" applyFill="1" applyBorder="1">
      <alignment horizontal="left" vertical="center" indent="1"/>
    </xf>
    <xf numFmtId="0" fontId="13" fillId="0" borderId="2" xfId="7" applyFont="1" applyFill="1">
      <alignment horizontal="right" vertical="center" indent="1"/>
    </xf>
    <xf numFmtId="0" fontId="14" fillId="0" borderId="0" xfId="1" applyFont="1" applyFill="1" applyBorder="1" applyAlignment="1"/>
    <xf numFmtId="0" fontId="11" fillId="0" borderId="2" xfId="3" applyFont="1" applyFill="1" applyAlignment="1">
      <alignment horizontal="center" vertical="center"/>
    </xf>
    <xf numFmtId="0" fontId="11" fillId="0" borderId="0" xfId="2" applyNumberFormat="1" applyFont="1" applyFill="1" applyBorder="1">
      <alignment horizontal="center" vertical="center"/>
    </xf>
    <xf numFmtId="0" fontId="11" fillId="0" borderId="0" xfId="2" applyFont="1" applyFill="1" applyBorder="1">
      <alignment horizontal="center" vertical="center"/>
    </xf>
    <xf numFmtId="0" fontId="17" fillId="0" borderId="0" xfId="0" applyFont="1" applyAlignment="1">
      <alignment horizontal="left" vertical="center"/>
    </xf>
    <xf numFmtId="165" fontId="1" fillId="0" borderId="0" xfId="6" applyFont="1">
      <alignment horizontal="center" vertical="center" wrapText="1"/>
    </xf>
    <xf numFmtId="164" fontId="1" fillId="0" borderId="0" xfId="5" applyFont="1">
      <alignment horizontal="center" vertical="center"/>
    </xf>
    <xf numFmtId="0" fontId="17" fillId="0" borderId="0" xfId="0" applyFont="1" applyAlignment="1">
      <alignment horizontal="center" vertical="center"/>
    </xf>
    <xf numFmtId="0" fontId="9" fillId="0" borderId="3" xfId="7" applyFont="1" applyFill="1" applyBorder="1" applyAlignment="1">
      <alignment horizontal="right" vertical="center" indent="3"/>
    </xf>
    <xf numFmtId="0" fontId="15" fillId="0" borderId="0" xfId="1" applyFont="1" applyFill="1" applyBorder="1">
      <alignment horizontal="left" vertical="center" indent="1"/>
    </xf>
    <xf numFmtId="0" fontId="9" fillId="0" borderId="2" xfId="7" applyFont="1" applyFill="1" applyAlignment="1">
      <alignment horizontal="right" vertical="center"/>
    </xf>
    <xf numFmtId="0" fontId="16" fillId="0" borderId="0" xfId="1" applyFont="1" applyFill="1" applyBorder="1" applyAlignment="1">
      <alignment vertical="center"/>
    </xf>
    <xf numFmtId="165" fontId="17" fillId="0" borderId="0" xfId="6" applyFont="1">
      <alignment horizontal="center" vertical="center" wrapText="1"/>
    </xf>
  </cellXfs>
  <cellStyles count="9">
    <cellStyle name="Followed Hyperlink" xfId="8" builtinId="9" customBuiltin="1"/>
    <cellStyle name="Heading 1" xfId="1" builtinId="16" customBuiltin="1"/>
    <cellStyle name="Heading 2" xfId="3" builtinId="17" customBuiltin="1"/>
    <cellStyle name="Heading 3" xfId="4" builtinId="18" customBuiltin="1"/>
    <cellStyle name="Heading 4" xfId="2" builtinId="19" customBuiltin="1"/>
    <cellStyle name="Hyperlink" xfId="7" builtinId="8" customBuiltin="1"/>
    <cellStyle name="Normal" xfId="0" builtinId="0" customBuiltin="1"/>
    <cellStyle name="Table_Details" xfId="6" xr:uid="{00000000-0005-0000-0000-000007000000}"/>
    <cellStyle name="Time" xfId="5" xr:uid="{00000000-0005-0000-0000-000008000000}"/>
  </cellStyles>
  <dxfs count="47">
    <dxf>
      <font>
        <color theme="0"/>
      </font>
    </dxf>
    <dxf>
      <font>
        <color theme="8" tint="0.79998168889431442"/>
      </font>
      <fill>
        <patternFill>
          <bgColor theme="8" tint="0.79998168889431442"/>
        </patternFill>
      </fill>
    </dxf>
    <dxf>
      <font>
        <b val="0"/>
        <i val="0"/>
        <color theme="1" tint="0.24994659260841701"/>
      </font>
      <fill>
        <patternFill>
          <bgColor theme="7"/>
        </patternFill>
      </fill>
      <border>
        <left/>
        <right/>
        <top/>
        <bottom/>
      </border>
    </dxf>
    <dxf>
      <font>
        <color theme="7"/>
      </font>
      <fill>
        <patternFill>
          <bgColor theme="7"/>
        </patternFill>
      </fill>
      <border>
        <left/>
        <right/>
        <top/>
        <bottom/>
        <vertical/>
        <horizontal/>
      </border>
    </dxf>
    <dxf>
      <font>
        <b/>
        <i val="0"/>
        <color theme="1"/>
      </font>
      <fill>
        <patternFill>
          <bgColor theme="8" tint="0.59996337778862885"/>
        </patternFill>
      </fill>
      <border>
        <left style="thin">
          <color theme="8" tint="0.59996337778862885"/>
        </left>
        <right style="thin">
          <color theme="8" tint="0.59996337778862885"/>
        </right>
        <top/>
        <bottom/>
      </border>
    </dxf>
    <dxf>
      <font>
        <color theme="8" tint="0.59996337778862885"/>
      </font>
      <fill>
        <patternFill>
          <bgColor theme="8" tint="0.59996337778862885"/>
        </patternFill>
      </fill>
      <border>
        <left style="thin">
          <color theme="8" tint="0.59996337778862885"/>
        </left>
        <right style="thin">
          <color theme="8" tint="0.59996337778862885"/>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2"/>
        </top>
        <bottom style="thin">
          <color theme="2"/>
        </bottom>
        <vertical/>
        <horizontal/>
      </border>
    </dxf>
    <dxf>
      <font>
        <b/>
        <i val="0"/>
        <color theme="1"/>
      </font>
      <fill>
        <patternFill patternType="solid">
          <bgColor theme="7" tint="-9.9948118533890809E-2"/>
        </patternFill>
      </fill>
      <border>
        <left/>
        <right/>
        <top/>
        <bottom/>
        <vertical/>
        <horizontal/>
      </border>
    </dxf>
    <dxf>
      <font>
        <color theme="0"/>
      </font>
    </dxf>
    <dxf>
      <font>
        <color theme="8" tint="0.79998168889431442"/>
      </font>
      <fill>
        <patternFill>
          <bgColor theme="8" tint="0.79998168889431442"/>
        </patternFill>
      </fill>
    </dxf>
    <dxf>
      <font>
        <b val="0"/>
        <i val="0"/>
        <color theme="1" tint="0.24994659260841701"/>
      </font>
      <fill>
        <patternFill>
          <bgColor theme="7"/>
        </patternFill>
      </fill>
      <border>
        <left/>
        <right/>
        <top/>
        <bottom/>
      </border>
    </dxf>
    <dxf>
      <font>
        <color theme="7"/>
      </font>
      <fill>
        <patternFill>
          <bgColor theme="7"/>
        </patternFill>
      </fill>
      <border>
        <left/>
        <right/>
        <top/>
        <bottom/>
        <vertical/>
        <horizontal/>
      </border>
    </dxf>
    <dxf>
      <font>
        <b/>
        <i val="0"/>
        <color theme="1"/>
      </font>
      <fill>
        <patternFill>
          <bgColor theme="8" tint="0.59996337778862885"/>
        </patternFill>
      </fill>
      <border>
        <left style="thin">
          <color theme="8" tint="0.59996337778862885"/>
        </left>
        <right style="thin">
          <color theme="8" tint="0.59996337778862885"/>
        </right>
        <top/>
        <bottom/>
      </border>
    </dxf>
    <dxf>
      <font>
        <color theme="8" tint="0.59996337778862885"/>
      </font>
      <fill>
        <patternFill>
          <bgColor theme="8" tint="0.59996337778862885"/>
        </patternFill>
      </fill>
      <border>
        <left style="thin">
          <color theme="8" tint="0.59996337778862885"/>
        </left>
        <right style="thin">
          <color theme="8" tint="0.59996337778862885"/>
        </right>
        <top/>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2"/>
        </top>
        <bottom style="thin">
          <color theme="2"/>
        </bottom>
        <vertical/>
        <horizontal/>
      </border>
    </dxf>
    <dxf>
      <font>
        <b/>
        <i val="0"/>
        <color theme="1"/>
      </font>
      <fill>
        <patternFill patternType="solid">
          <bgColor theme="7" tint="-9.9948118533890809E-2"/>
        </patternFill>
      </fill>
      <border>
        <left/>
        <right/>
        <top/>
        <bottom/>
        <vertical/>
        <horizontal/>
      </border>
    </dxf>
    <dxf>
      <font>
        <b/>
        <i val="0"/>
        <color theme="1"/>
      </font>
      <fill>
        <patternFill patternType="solid">
          <bgColor theme="8" tint="0.79998168889431442"/>
        </patternFill>
      </fill>
      <border>
        <left style="thin">
          <color theme="8" tint="0.79998168889431442"/>
        </left>
        <right style="thin">
          <color theme="8" tint="0.79998168889431442"/>
        </right>
      </border>
    </dxf>
    <dxf>
      <font>
        <strike val="0"/>
        <outline val="0"/>
        <shadow val="0"/>
        <u val="none"/>
        <vertAlign val="baseline"/>
        <sz val="11"/>
        <name val="Arial"/>
        <family val="2"/>
        <scheme val="minor"/>
      </font>
      <alignment horizontal="center" vertical="center" textRotation="0" wrapText="0" indent="0"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1"/>
        <color theme="1"/>
        <name val="Arial"/>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1"/>
        <name val="Arial"/>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theme="1" tint="0.249977111117893"/>
        <name val="Arial"/>
        <family val="2"/>
        <scheme val="minor"/>
      </font>
    </dxf>
    <dxf>
      <font>
        <b val="0"/>
        <strike val="0"/>
        <outline val="0"/>
        <shadow val="0"/>
        <u val="none"/>
        <vertAlign val="baseline"/>
        <sz val="14"/>
        <color theme="1" tint="0.249977111117893"/>
        <name val="Arial"/>
        <family val="2"/>
        <scheme val="minor"/>
      </font>
      <fill>
        <patternFill patternType="none">
          <fgColor indexed="64"/>
          <bgColor auto="1"/>
        </patternFill>
      </fill>
      <alignment vertical="center" textRotation="0" wrapText="0" indent="0" justifyLastLine="0" shrinkToFit="0" readingOrder="0"/>
    </dxf>
    <dxf>
      <font>
        <sz val="9"/>
        <color theme="1"/>
      </font>
      <border>
        <bottom style="thin">
          <color theme="5"/>
        </bottom>
        <vertical/>
        <horizontal/>
      </border>
    </dxf>
    <dxf>
      <font>
        <color theme="1"/>
      </font>
      <border diagonalUp="0" diagonalDown="0">
        <left/>
        <right/>
        <top/>
        <bottom/>
        <vertical/>
        <horizontal/>
      </border>
    </dxf>
    <dxf>
      <fill>
        <patternFill>
          <bgColor theme="8" tint="0.59996337778862885"/>
        </patternFill>
      </fill>
    </dxf>
    <dxf>
      <fill>
        <patternFill>
          <bgColor theme="8" tint="0.7999816888943144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1" tint="0.24994659260841701"/>
      </font>
      <fill>
        <patternFill patternType="none">
          <bgColor auto="1"/>
        </patternFill>
      </fill>
      <border>
        <top style="thick">
          <color theme="8" tint="0.79998168889431442"/>
        </top>
        <bottom style="thin">
          <color theme="2"/>
        </bottom>
        <vertical style="thin">
          <color theme="0"/>
        </vertical>
      </border>
    </dxf>
    <dxf>
      <border>
        <top style="thick">
          <color theme="8" tint="0.79998168889431442"/>
        </top>
        <bottom style="thin">
          <color theme="2"/>
        </bottom>
        <horizontal style="thin">
          <color theme="2"/>
        </horizontal>
      </border>
    </dxf>
  </dxfs>
  <tableStyles count="2" defaultTableStyle="Class Schedule" defaultPivotStyle="PivotStyleMedium15">
    <tableStyle name="Class Schedule" pivot="0" count="6" xr9:uid="{00000000-0011-0000-FFFF-FFFF00000000}">
      <tableStyleElement type="wholeTable" dxfId="46"/>
      <tableStyleElement type="headerRow" dxfId="45"/>
      <tableStyleElement type="totalRow" dxfId="44"/>
      <tableStyleElement type="lastColumn" dxfId="43"/>
      <tableStyleElement type="firstColumnStripe" dxfId="42"/>
      <tableStyleElement type="secondColumnStripe" dxfId="41"/>
    </tableStyle>
    <tableStyle name="Class Schedule Slicer" pivot="0" table="0" count="10" xr9:uid="{00000000-0011-0000-FFFF-FFFF01000000}">
      <tableStyleElement type="wholeTable" dxfId="40"/>
      <tableStyleElement type="headerRow" dxfId="39"/>
    </tableStyle>
  </tableStyles>
  <colors>
    <mruColors>
      <color rgb="FFFFE4D9"/>
      <color rgb="FFFFE5D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editAs="oneCell">
    <xdr:from>
      <xdr:col>8</xdr:col>
      <xdr:colOff>1374407</xdr:colOff>
      <xdr:row>1</xdr:row>
      <xdr:rowOff>212576</xdr:rowOff>
    </xdr:from>
    <xdr:to>
      <xdr:col>8</xdr:col>
      <xdr:colOff>1508878</xdr:colOff>
      <xdr:row>2</xdr:row>
      <xdr:rowOff>157108</xdr:rowOff>
    </xdr:to>
    <xdr:sp macro="" textlink="">
      <xdr:nvSpPr>
        <xdr:cNvPr id="5" name="Arrow: Chevron 4" descr="arrow">
          <a:hlinkClick xmlns:r="http://schemas.openxmlformats.org/officeDocument/2006/relationships" r:id="rId1" tooltip="Select to navigate to Class List worksheet"/>
          <a:extLst>
            <a:ext uri="{FF2B5EF4-FFF2-40B4-BE49-F238E27FC236}">
              <a16:creationId xmlns:a16="http://schemas.microsoft.com/office/drawing/2014/main" id="{9C3B1660-A286-46BC-8C75-5618DCAA2DCA}"/>
            </a:ext>
          </a:extLst>
        </xdr:cNvPr>
        <xdr:cNvSpPr/>
      </xdr:nvSpPr>
      <xdr:spPr>
        <a:xfrm>
          <a:off x="12227134" y="847576"/>
          <a:ext cx="134471" cy="198532"/>
        </a:xfrm>
        <a:prstGeom prst="chevron">
          <a:avLst/>
        </a:prstGeom>
        <a:solidFill>
          <a:schemeClr val="bg2">
            <a:lumMod val="7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88900</xdr:colOff>
      <xdr:row>1</xdr:row>
      <xdr:rowOff>276225</xdr:rowOff>
    </xdr:from>
    <xdr:to>
      <xdr:col>6</xdr:col>
      <xdr:colOff>223371</xdr:colOff>
      <xdr:row>1</xdr:row>
      <xdr:rowOff>477931</xdr:rowOff>
    </xdr:to>
    <xdr:sp macro="" textlink="">
      <xdr:nvSpPr>
        <xdr:cNvPr id="4" name="Arrow: Chevron 3" descr="arrow">
          <a:hlinkClick xmlns:r="http://schemas.openxmlformats.org/officeDocument/2006/relationships" r:id="rId1" tooltip="Select to navigate to Class Schedule worksheet"/>
          <a:extLst>
            <a:ext uri="{FF2B5EF4-FFF2-40B4-BE49-F238E27FC236}">
              <a16:creationId xmlns:a16="http://schemas.microsoft.com/office/drawing/2014/main" id="{3827567C-2444-4A9B-8BA7-9AD7F5973BFF}"/>
            </a:ext>
          </a:extLst>
        </xdr:cNvPr>
        <xdr:cNvSpPr/>
      </xdr:nvSpPr>
      <xdr:spPr>
        <a:xfrm rot="10800000">
          <a:off x="8394700" y="911225"/>
          <a:ext cx="134471" cy="201706"/>
        </a:xfrm>
        <a:prstGeom prst="chevron">
          <a:avLst/>
        </a:prstGeom>
        <a:solidFill>
          <a:schemeClr val="bg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lassSchedule" displayName="ClassSchedule" ref="B5:I58" headerRowDxfId="38" headerRowCellStyle="Heading 4">
  <autoFilter ref="B5:I58"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000-000001000000}" name="TIME" totalsRowLabel="Total" dataDxfId="37" dataCellStyle="Time">
      <calculatedColumnFormula>B5+Increment</calculatedColumnFormula>
    </tableColumn>
    <tableColumn id="2" xr3:uid="{00000000-0010-0000-0000-000002000000}" name="SUNDAY" dataDxfId="36" dataCellStyle="Table_Details">
      <calculatedColumnFormula>IFERROR(INDEX(ClassList[],MATCH(SUMPRODUCT((ClassList[DAY]=ClassSchedule[[#Headers],[SUNDAY]])*(ROUNDDOWN($B6,10)&gt;=ROUNDDOWN(ClassList[START TIME],10))*($B6&lt;=ClassList[END TIME]),ClassList[UNIQUE]),ClassList[UNIQUE],0),2),0)</calculatedColumnFormula>
    </tableColumn>
    <tableColumn id="3" xr3:uid="{00000000-0010-0000-0000-000003000000}" name="MONDAY" dataDxfId="35" dataCellStyle="Table_Details">
      <calculatedColumnFormula>IFERROR(INDEX(ClassList[],MATCH(SUMPRODUCT((ClassList[DAY]=ClassSchedule[[#Headers],[MONDAY]])*(ROUNDDOWN($B6,10)&gt;=ROUNDDOWN(ClassList[START TIME],10))*($B6&lt;=ClassList[END TIME]),ClassList[UNIQUE]),ClassList[UNIQUE],0),2),0)</calculatedColumnFormula>
    </tableColumn>
    <tableColumn id="4" xr3:uid="{00000000-0010-0000-0000-000004000000}" name="TUESDAY" dataDxfId="34" dataCellStyle="Table_Details">
      <calculatedColumnFormula>IFERROR(INDEX(ClassList[],MATCH(SUMPRODUCT((ClassList[DAY]=ClassSchedule[[#Headers],[TUESDAY]])*(ROUNDDOWN($B6,10)&gt;=ROUNDDOWN(ClassList[START TIME],10))*($B6&lt;=ClassList[END TIME]),ClassList[UNIQUE]),ClassList[UNIQUE],0),2),0)</calculatedColumnFormula>
    </tableColumn>
    <tableColumn id="5" xr3:uid="{00000000-0010-0000-0000-000005000000}" name="WEDNESDAY" dataDxfId="33" dataCellStyle="Table_Details">
      <calculatedColumnFormula>IFERROR(INDEX(ClassList[],MATCH(SUMPRODUCT((ClassList[DAY]=ClassSchedule[[#Headers],[WEDNESDAY]])*(ROUNDDOWN($B6,10)&gt;=ROUNDDOWN(ClassList[START TIME],10))*($B6&lt;=ClassList[END TIME]),ClassList[UNIQUE]),ClassList[UNIQUE],0),2),0)</calculatedColumnFormula>
    </tableColumn>
    <tableColumn id="6" xr3:uid="{00000000-0010-0000-0000-000006000000}" name="THURSDAY" dataDxfId="32" dataCellStyle="Table_Details">
      <calculatedColumnFormula>IFERROR(INDEX(ClassList[],MATCH(SUMPRODUCT((ClassList[DAY]=ClassSchedule[[#Headers],[THURSDAY]])*(ROUNDDOWN($B6,10)&gt;=ROUNDDOWN(ClassList[START TIME],10))*($B6&lt;=ClassList[END TIME]),ClassList[UNIQUE]),ClassList[UNIQUE],0),2),0)</calculatedColumnFormula>
    </tableColumn>
    <tableColumn id="7" xr3:uid="{00000000-0010-0000-0000-000007000000}" name="FRIDAY" dataDxfId="31" dataCellStyle="Table_Details">
      <calculatedColumnFormula>IFERROR(INDEX(ClassList[],MATCH(SUMPRODUCT((ClassList[DAY]=ClassSchedule[[#Headers],[FRIDAY]])*(ROUNDDOWN($B6,10)&gt;=ROUNDDOWN(ClassList[START TIME],10))*($B6&lt;=ClassList[END TIME]),ClassList[UNIQUE]),ClassList[UNIQUE],0),2),0)</calculatedColumnFormula>
    </tableColumn>
    <tableColumn id="8" xr3:uid="{00000000-0010-0000-0000-000008000000}" name="SATURDAY" totalsRowFunction="sum" dataCellStyle="Table_Details">
      <calculatedColumnFormula>IFERROR(INDEX(ClassList[],MATCH(SUMPRODUCT((ClassList[DAY]=ClassSchedule[[#Headers],[SATURDAY]])*(ROUNDDOWN($B6,10)&gt;=ROUNDDOWN(ClassList[START TIME],10))*($B6&lt;=ClassList[END TIME]),ClassList[UNIQUE]),ClassList[UNIQUE],0),2),0)</calculatedColumnFormula>
    </tableColumn>
  </tableColumns>
  <tableStyleInfo name="Class Schedule" showFirstColumn="0" showLastColumn="0" showRowStripes="0" showColumnStripes="0"/>
  <extLst>
    <ext xmlns:x14="http://schemas.microsoft.com/office/spreadsheetml/2009/9/main" uri="{504A1905-F514-4f6f-8877-14C23A59335A}">
      <x14:table altTextSummary="List of classes arranged by weekday &amp; time interval. Class ID is displayed at the intersection of Weekday &amp; Start Time and extends through End Tim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lassList" displayName="ClassList" ref="B4:H12" totalsRowShown="0" dataDxfId="30">
  <autoFilter ref="B4:H12"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100-000001000000}" name="CLASS" dataDxfId="29" dataCellStyle="Table_Details"/>
    <tableColumn id="2" xr3:uid="{00000000-0010-0000-0100-000002000000}" name="ID" dataDxfId="28" dataCellStyle="Table_Details"/>
    <tableColumn id="3" xr3:uid="{00000000-0010-0000-0100-000003000000}" name="DAY" dataDxfId="27" dataCellStyle="Table_Details"/>
    <tableColumn id="5" xr3:uid="{00000000-0010-0000-0100-000005000000}" name="LOCATION" dataDxfId="26" dataCellStyle="Table_Details"/>
    <tableColumn id="4" xr3:uid="{00000000-0010-0000-0100-000004000000}" name="START TIME" dataDxfId="25" dataCellStyle="Time"/>
    <tableColumn id="6" xr3:uid="{00000000-0010-0000-0100-000006000000}" name="END TIME" dataDxfId="24" dataCellStyle="Time"/>
    <tableColumn id="7" xr3:uid="{00000000-0010-0000-0100-000007000000}" name="UNIQUE" dataDxfId="23">
      <calculatedColumnFormula>ROW()-ROW(ClassList[[#Headers],[UNIQUE]])</calculatedColumnFormula>
    </tableColumn>
  </tableColumns>
  <tableStyleInfo name="Class Schedule" showFirstColumn="1" showLastColumn="0" showRowStripes="1" showColumnStripes="0"/>
  <extLst>
    <ext xmlns:x14="http://schemas.microsoft.com/office/spreadsheetml/2009/9/main" uri="{504A1905-F514-4f6f-8877-14C23A59335A}">
      <x14:table altTextSummary="Information for classes that display on Class Schedule sheet such as Class, ID, Day (weekday), Location, Start Time &amp; End Time"/>
    </ext>
  </extLst>
</table>
</file>

<file path=xl/theme/theme1.xml><?xml version="1.0" encoding="utf-8"?>
<a:theme xmlns:a="http://schemas.openxmlformats.org/drawingml/2006/main" name="Student Schedule">
  <a:themeElements>
    <a:clrScheme name="Benefits of Drinking Water">
      <a:dk1>
        <a:srgbClr val="000000"/>
      </a:dk1>
      <a:lt1>
        <a:srgbClr val="FFFFFF"/>
      </a:lt1>
      <a:dk2>
        <a:srgbClr val="0E2841"/>
      </a:dk2>
      <a:lt2>
        <a:srgbClr val="E8E8E8"/>
      </a:lt2>
      <a:accent1>
        <a:srgbClr val="007BBF"/>
      </a:accent1>
      <a:accent2>
        <a:srgbClr val="2AA9DE"/>
      </a:accent2>
      <a:accent3>
        <a:srgbClr val="E78EB4"/>
      </a:accent3>
      <a:accent4>
        <a:srgbClr val="FFF1D4"/>
      </a:accent4>
      <a:accent5>
        <a:srgbClr val="E5541F"/>
      </a:accent5>
      <a:accent6>
        <a:srgbClr val="02346A"/>
      </a:accent6>
      <a:hlink>
        <a:srgbClr val="467886"/>
      </a:hlink>
      <a:folHlink>
        <a:srgbClr val="96607D"/>
      </a:folHlink>
    </a:clrScheme>
    <a:fontScheme name="Custom 9">
      <a:majorFont>
        <a:latin typeface="Cochocib Script Latin Pro"/>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79998168889431442"/>
    <pageSetUpPr autoPageBreaks="0" fitToPage="1"/>
  </sheetPr>
  <dimension ref="A1:J58"/>
  <sheetViews>
    <sheetView showGridLines="0" tabSelected="1" zoomScaleNormal="100" zoomScaleSheetLayoutView="100" workbookViewId="0">
      <selection activeCell="I10" sqref="I10"/>
    </sheetView>
  </sheetViews>
  <sheetFormatPr defaultColWidth="9" defaultRowHeight="30" customHeight="1"/>
  <cols>
    <col min="1" max="1" width="4.8984375" style="1" customWidth="1"/>
    <col min="2" max="2" width="12.09765625" style="1" customWidth="1"/>
    <col min="3" max="9" width="20.8984375" style="1" customWidth="1"/>
    <col min="10" max="10" width="4.8984375" style="1" customWidth="1"/>
    <col min="11" max="16384" width="9" style="1"/>
  </cols>
  <sheetData>
    <row r="1" spans="2:10" ht="50.1" customHeight="1">
      <c r="B1" s="20" t="s">
        <v>33</v>
      </c>
      <c r="C1" s="20"/>
      <c r="D1" s="20"/>
      <c r="E1" s="20"/>
      <c r="F1" s="20"/>
      <c r="J1" s="1" t="s">
        <v>32</v>
      </c>
    </row>
    <row r="2" spans="2:10" ht="20.25" customHeight="1">
      <c r="B2" s="20"/>
      <c r="C2" s="20"/>
      <c r="D2" s="20"/>
      <c r="E2" s="20"/>
      <c r="F2" s="20"/>
      <c r="G2" s="4" t="s">
        <v>8</v>
      </c>
      <c r="H2" s="4" t="s">
        <v>9</v>
      </c>
      <c r="I2" s="19" t="s">
        <v>18</v>
      </c>
    </row>
    <row r="3" spans="2:10" ht="30" customHeight="1">
      <c r="B3" s="20"/>
      <c r="C3" s="20"/>
      <c r="D3" s="20"/>
      <c r="E3" s="20"/>
      <c r="F3" s="20"/>
      <c r="G3" s="5">
        <v>0.33333333333333331</v>
      </c>
      <c r="H3" s="5" t="s">
        <v>25</v>
      </c>
      <c r="I3" s="19"/>
    </row>
    <row r="4" spans="2:10" ht="30" customHeight="1">
      <c r="B4" s="6"/>
      <c r="C4" s="6"/>
      <c r="D4" s="6"/>
      <c r="E4" s="6"/>
      <c r="F4" s="6"/>
      <c r="G4" s="5"/>
      <c r="H4" s="5"/>
      <c r="I4" s="7"/>
    </row>
    <row r="5" spans="2:10" ht="50.1" customHeight="1">
      <c r="B5" s="13" t="s">
        <v>10</v>
      </c>
      <c r="C5" s="14" t="s">
        <v>11</v>
      </c>
      <c r="D5" s="14" t="s">
        <v>12</v>
      </c>
      <c r="E5" s="14" t="s">
        <v>13</v>
      </c>
      <c r="F5" s="14" t="s">
        <v>14</v>
      </c>
      <c r="G5" s="14" t="s">
        <v>15</v>
      </c>
      <c r="H5" s="14" t="s">
        <v>16</v>
      </c>
      <c r="I5" s="14" t="s">
        <v>17</v>
      </c>
    </row>
    <row r="6" spans="2:10" ht="30" customHeight="1">
      <c r="B6" s="8">
        <f>ScheduleStart</f>
        <v>0.33333333333333331</v>
      </c>
      <c r="C6" s="3">
        <f>IFERROR(INDEX(ClassList[],MATCH(SUMPRODUCT((ClassList[DAY]=ClassSchedule[[#Headers],[SUNDAY]])*(ROUNDDOWN($B6,10)&gt;=ROUNDDOWN(ClassList[START TIME],10))*($B6&lt;=ClassList[END TIME]),ClassList[UNIQUE]),ClassList[UNIQUE],0),2),0)</f>
        <v>0</v>
      </c>
      <c r="D6" s="3" t="s">
        <v>34</v>
      </c>
      <c r="E6" s="3">
        <f>IFERROR(INDEX(ClassList[],MATCH(SUMPRODUCT((ClassList[DAY]=ClassSchedule[[#Headers],[TUESDAY]])*(ROUNDDOWN($B6,10)&gt;=ROUNDDOWN(ClassList[START TIME],10))*($B6&lt;=ClassList[END TIME]),ClassList[UNIQUE]),ClassList[UNIQUE],0),2),0)</f>
        <v>0</v>
      </c>
      <c r="F6" s="3" t="s">
        <v>34</v>
      </c>
      <c r="G6" s="3" t="s">
        <v>36</v>
      </c>
      <c r="H6" s="3" t="s">
        <v>34</v>
      </c>
      <c r="I6" s="3">
        <f>IFERROR(INDEX(ClassList[],MATCH(SUMPRODUCT((ClassList[DAY]=ClassSchedule[[#Headers],[SATURDAY]])*(ROUNDDOWN($B6,10)&gt;=ROUNDDOWN(ClassList[START TIME],10))*($B6&lt;=ClassList[END TIME]),ClassList[UNIQUE]),ClassList[UNIQUE],0),2),0)</f>
        <v>0</v>
      </c>
    </row>
    <row r="7" spans="2:10" ht="30" customHeight="1">
      <c r="B7" s="8">
        <f t="shared" ref="B7:B38" si="0">B6+Increment</f>
        <v>0.34375</v>
      </c>
      <c r="C7" s="3">
        <f>IFERROR(INDEX(ClassList[],MATCH(SUMPRODUCT((ClassList[DAY]=ClassSchedule[[#Headers],[SUNDAY]])*(ROUNDDOWN($B7,10)&gt;=ROUNDDOWN(ClassList[START TIME],10))*($B7&lt;=ClassList[END TIME]),ClassList[UNIQUE]),ClassList[UNIQUE],0),2),0)</f>
        <v>0</v>
      </c>
      <c r="D7" s="3" t="s">
        <v>34</v>
      </c>
      <c r="E7" s="3">
        <f>IFERROR(INDEX(ClassList[],MATCH(SUMPRODUCT((ClassList[DAY]=ClassSchedule[[#Headers],[TUESDAY]])*(ROUNDDOWN($B7,10)&gt;=ROUNDDOWN(ClassList[START TIME],10))*($B7&lt;=ClassList[END TIME]),ClassList[UNIQUE]),ClassList[UNIQUE],0),2),0)</f>
        <v>0</v>
      </c>
      <c r="F7" s="3" t="s">
        <v>34</v>
      </c>
      <c r="G7" s="3" t="s">
        <v>36</v>
      </c>
      <c r="H7" s="3" t="s">
        <v>34</v>
      </c>
      <c r="I7" s="3">
        <f>IFERROR(INDEX(ClassList[],MATCH(SUMPRODUCT((ClassList[DAY]=ClassSchedule[[#Headers],[SATURDAY]])*(ROUNDDOWN($B7,10)&gt;=ROUNDDOWN(ClassList[START TIME],10))*($B7&lt;=ClassList[END TIME]),ClassList[UNIQUE]),ClassList[UNIQUE],0),2),0)</f>
        <v>0</v>
      </c>
    </row>
    <row r="8" spans="2:10" ht="30" customHeight="1">
      <c r="B8" s="8">
        <f t="shared" si="0"/>
        <v>0.35416666666666669</v>
      </c>
      <c r="C8" s="3">
        <f>IFERROR(INDEX(ClassList[],MATCH(SUMPRODUCT((ClassList[DAY]=ClassSchedule[[#Headers],[SUNDAY]])*(ROUNDDOWN($B8,10)&gt;=ROUNDDOWN(ClassList[START TIME],10))*($B8&lt;=ClassList[END TIME]),ClassList[UNIQUE]),ClassList[UNIQUE],0),2),0)</f>
        <v>0</v>
      </c>
      <c r="D8" s="3" t="s">
        <v>34</v>
      </c>
      <c r="E8" s="3">
        <f>IFERROR(INDEX(ClassList[],MATCH(SUMPRODUCT((ClassList[DAY]=ClassSchedule[[#Headers],[TUESDAY]])*(ROUNDDOWN($B8,10)&gt;=ROUNDDOWN(ClassList[START TIME],10))*($B8&lt;=ClassList[END TIME]),ClassList[UNIQUE]),ClassList[UNIQUE],0),2),0)</f>
        <v>0</v>
      </c>
      <c r="F8" s="3" t="s">
        <v>34</v>
      </c>
      <c r="G8" s="3" t="s">
        <v>36</v>
      </c>
      <c r="H8" s="3" t="s">
        <v>34</v>
      </c>
      <c r="I8" s="3">
        <f>IFERROR(INDEX(ClassList[],MATCH(SUMPRODUCT((ClassList[DAY]=ClassSchedule[[#Headers],[SATURDAY]])*(ROUNDDOWN($B8,10)&gt;=ROUNDDOWN(ClassList[START TIME],10))*($B8&lt;=ClassList[END TIME]),ClassList[UNIQUE]),ClassList[UNIQUE],0),2),0)</f>
        <v>0</v>
      </c>
    </row>
    <row r="9" spans="2:10" ht="30" customHeight="1">
      <c r="B9" s="8">
        <f t="shared" si="0"/>
        <v>0.36458333333333337</v>
      </c>
      <c r="C9" s="3">
        <f>IFERROR(INDEX(ClassList[],MATCH(SUMPRODUCT((ClassList[DAY]=ClassSchedule[[#Headers],[SUNDAY]])*(ROUNDDOWN($B9,10)&gt;=ROUNDDOWN(ClassList[START TIME],10))*($B9&lt;=ClassList[END TIME]),ClassList[UNIQUE]),ClassList[UNIQUE],0),2),0)</f>
        <v>0</v>
      </c>
      <c r="D9" s="3" t="s">
        <v>34</v>
      </c>
      <c r="E9" s="3">
        <f>IFERROR(INDEX(ClassList[],MATCH(SUMPRODUCT((ClassList[DAY]=ClassSchedule[[#Headers],[TUESDAY]])*(ROUNDDOWN($B9,10)&gt;=ROUNDDOWN(ClassList[START TIME],10))*($B9&lt;=ClassList[END TIME]),ClassList[UNIQUE]),ClassList[UNIQUE],0),2),0)</f>
        <v>0</v>
      </c>
      <c r="F9" s="3" t="s">
        <v>34</v>
      </c>
      <c r="G9" s="3" t="s">
        <v>36</v>
      </c>
      <c r="H9" s="3" t="s">
        <v>34</v>
      </c>
      <c r="I9" s="3">
        <f>IFERROR(INDEX(ClassList[],MATCH(SUMPRODUCT((ClassList[DAY]=ClassSchedule[[#Headers],[SATURDAY]])*(ROUNDDOWN($B9,10)&gt;=ROUNDDOWN(ClassList[START TIME],10))*($B9&lt;=ClassList[END TIME]),ClassList[UNIQUE]),ClassList[UNIQUE],0),2),0)</f>
        <v>0</v>
      </c>
    </row>
    <row r="10" spans="2:10" ht="30" customHeight="1">
      <c r="B10" s="8">
        <f t="shared" si="0"/>
        <v>0.37500000000000006</v>
      </c>
      <c r="C10" s="3">
        <f>IFERROR(INDEX(ClassList[],MATCH(SUMPRODUCT((ClassList[DAY]=ClassSchedule[[#Headers],[SUNDAY]])*(ROUNDDOWN($B10,10)&gt;=ROUNDDOWN(ClassList[START TIME],10))*($B10&lt;=ClassList[END TIME]),ClassList[UNIQUE]),ClassList[UNIQUE],0),2),0)</f>
        <v>0</v>
      </c>
      <c r="D10" s="3" t="s">
        <v>34</v>
      </c>
      <c r="E10" s="3">
        <f>IFERROR(INDEX(ClassList[],MATCH(SUMPRODUCT((ClassList[DAY]=ClassSchedule[[#Headers],[TUESDAY]])*(ROUNDDOWN($B10,10)&gt;=ROUNDDOWN(ClassList[START TIME],10))*($B10&lt;=ClassList[END TIME]),ClassList[UNIQUE]),ClassList[UNIQUE],0),2),0)</f>
        <v>0</v>
      </c>
      <c r="F10" s="3" t="s">
        <v>34</v>
      </c>
      <c r="G10" s="3" t="s">
        <v>36</v>
      </c>
      <c r="H10" s="3" t="s">
        <v>34</v>
      </c>
      <c r="I10" s="3">
        <f>IFERROR(INDEX(ClassList[],MATCH(SUMPRODUCT((ClassList[DAY]=ClassSchedule[[#Headers],[SATURDAY]])*(ROUNDDOWN($B10,10)&gt;=ROUNDDOWN(ClassList[START TIME],10))*($B10&lt;=ClassList[END TIME]),ClassList[UNIQUE]),ClassList[UNIQUE],0),2),0)</f>
        <v>0</v>
      </c>
    </row>
    <row r="11" spans="2:10" ht="30" customHeight="1">
      <c r="B11" s="8">
        <f t="shared" si="0"/>
        <v>0.38541666666666674</v>
      </c>
      <c r="C11" s="3">
        <f>IFERROR(INDEX(ClassList[],MATCH(SUMPRODUCT((ClassList[DAY]=ClassSchedule[[#Headers],[SUNDAY]])*(ROUNDDOWN($B11,10)&gt;=ROUNDDOWN(ClassList[START TIME],10))*($B11&lt;=ClassList[END TIME]),ClassList[UNIQUE]),ClassList[UNIQUE],0),2),0)</f>
        <v>0</v>
      </c>
      <c r="D11" s="3" t="s">
        <v>34</v>
      </c>
      <c r="E11" s="3">
        <f>IFERROR(INDEX(ClassList[],MATCH(SUMPRODUCT((ClassList[DAY]=ClassSchedule[[#Headers],[TUESDAY]])*(ROUNDDOWN($B11,10)&gt;=ROUNDDOWN(ClassList[START TIME],10))*($B11&lt;=ClassList[END TIME]),ClassList[UNIQUE]),ClassList[UNIQUE],0),2),0)</f>
        <v>0</v>
      </c>
      <c r="F11" s="3" t="s">
        <v>34</v>
      </c>
      <c r="G11" s="3" t="s">
        <v>36</v>
      </c>
      <c r="H11" s="3" t="s">
        <v>34</v>
      </c>
      <c r="I11" s="3">
        <f>IFERROR(INDEX(ClassList[],MATCH(SUMPRODUCT((ClassList[DAY]=ClassSchedule[[#Headers],[SATURDAY]])*(ROUNDDOWN($B11,10)&gt;=ROUNDDOWN(ClassList[START TIME],10))*($B11&lt;=ClassList[END TIME]),ClassList[UNIQUE]),ClassList[UNIQUE],0),2),0)</f>
        <v>0</v>
      </c>
    </row>
    <row r="12" spans="2:10" ht="30" customHeight="1">
      <c r="B12" s="8">
        <f t="shared" si="0"/>
        <v>0.39583333333333343</v>
      </c>
      <c r="C12" s="3">
        <f>IFERROR(INDEX(ClassList[],MATCH(SUMPRODUCT((ClassList[DAY]=ClassSchedule[[#Headers],[SUNDAY]])*(ROUNDDOWN($B12,10)&gt;=ROUNDDOWN(ClassList[START TIME],10))*($B12&lt;=ClassList[END TIME]),ClassList[UNIQUE]),ClassList[UNIQUE],0),2),0)</f>
        <v>0</v>
      </c>
      <c r="D12" s="3" t="s">
        <v>34</v>
      </c>
      <c r="E12" s="3">
        <f>IFERROR(INDEX(ClassList[],MATCH(SUMPRODUCT((ClassList[DAY]=ClassSchedule[[#Headers],[TUESDAY]])*(ROUNDDOWN($B12,10)&gt;=ROUNDDOWN(ClassList[START TIME],10))*($B12&lt;=ClassList[END TIME]),ClassList[UNIQUE]),ClassList[UNIQUE],0),2),0)</f>
        <v>0</v>
      </c>
      <c r="F12" s="3" t="s">
        <v>34</v>
      </c>
      <c r="G12" s="3" t="s">
        <v>36</v>
      </c>
      <c r="H12" s="3" t="s">
        <v>34</v>
      </c>
      <c r="I12" s="3">
        <f>IFERROR(INDEX(ClassList[],MATCH(SUMPRODUCT((ClassList[DAY]=ClassSchedule[[#Headers],[SATURDAY]])*(ROUNDDOWN($B12,10)&gt;=ROUNDDOWN(ClassList[START TIME],10))*($B12&lt;=ClassList[END TIME]),ClassList[UNIQUE]),ClassList[UNIQUE],0),2),0)</f>
        <v>0</v>
      </c>
    </row>
    <row r="13" spans="2:10" ht="30" customHeight="1">
      <c r="B13" s="8">
        <f t="shared" si="0"/>
        <v>0.40625000000000011</v>
      </c>
      <c r="C13" s="3">
        <f>IFERROR(INDEX(ClassList[],MATCH(SUMPRODUCT((ClassList[DAY]=ClassSchedule[[#Headers],[SUNDAY]])*(ROUNDDOWN($B13,10)&gt;=ROUNDDOWN(ClassList[START TIME],10))*($B13&lt;=ClassList[END TIME]),ClassList[UNIQUE]),ClassList[UNIQUE],0),2),0)</f>
        <v>0</v>
      </c>
      <c r="D13" s="3" t="s">
        <v>34</v>
      </c>
      <c r="E13" s="3">
        <f>IFERROR(INDEX(ClassList[],MATCH(SUMPRODUCT((ClassList[DAY]=ClassSchedule[[#Headers],[TUESDAY]])*(ROUNDDOWN($B13,10)&gt;=ROUNDDOWN(ClassList[START TIME],10))*($B13&lt;=ClassList[END TIME]),ClassList[UNIQUE]),ClassList[UNIQUE],0),2),0)</f>
        <v>0</v>
      </c>
      <c r="F13" s="3" t="s">
        <v>34</v>
      </c>
      <c r="G13" s="3" t="s">
        <v>36</v>
      </c>
      <c r="H13" s="3" t="s">
        <v>34</v>
      </c>
      <c r="I13" s="3">
        <f>IFERROR(INDEX(ClassList[],MATCH(SUMPRODUCT((ClassList[DAY]=ClassSchedule[[#Headers],[SATURDAY]])*(ROUNDDOWN($B13,10)&gt;=ROUNDDOWN(ClassList[START TIME],10))*($B13&lt;=ClassList[END TIME]),ClassList[UNIQUE]),ClassList[UNIQUE],0),2),0)</f>
        <v>0</v>
      </c>
    </row>
    <row r="14" spans="2:10" ht="30" customHeight="1">
      <c r="B14" s="8">
        <f t="shared" si="0"/>
        <v>0.4166666666666668</v>
      </c>
      <c r="C14" s="3">
        <f>IFERROR(INDEX(ClassList[],MATCH(SUMPRODUCT((ClassList[DAY]=ClassSchedule[[#Headers],[SUNDAY]])*(ROUNDDOWN($B14,10)&gt;=ROUNDDOWN(ClassList[START TIME],10))*($B14&lt;=ClassList[END TIME]),ClassList[UNIQUE]),ClassList[UNIQUE],0),2),0)</f>
        <v>0</v>
      </c>
      <c r="D14" s="3" t="s">
        <v>34</v>
      </c>
      <c r="E14" s="3">
        <f>IFERROR(INDEX(ClassList[],MATCH(SUMPRODUCT((ClassList[DAY]=ClassSchedule[[#Headers],[TUESDAY]])*(ROUNDDOWN($B14,10)&gt;=ROUNDDOWN(ClassList[START TIME],10))*($B14&lt;=ClassList[END TIME]),ClassList[UNIQUE]),ClassList[UNIQUE],0),2),0)</f>
        <v>0</v>
      </c>
      <c r="F14" s="3" t="s">
        <v>34</v>
      </c>
      <c r="G14" s="3" t="s">
        <v>36</v>
      </c>
      <c r="H14" s="3" t="s">
        <v>34</v>
      </c>
      <c r="I14" s="3">
        <f>IFERROR(INDEX(ClassList[],MATCH(SUMPRODUCT((ClassList[DAY]=ClassSchedule[[#Headers],[SATURDAY]])*(ROUNDDOWN($B14,10)&gt;=ROUNDDOWN(ClassList[START TIME],10))*($B14&lt;=ClassList[END TIME]),ClassList[UNIQUE]),ClassList[UNIQUE],0),2),0)</f>
        <v>0</v>
      </c>
    </row>
    <row r="15" spans="2:10" ht="30" customHeight="1">
      <c r="B15" s="8">
        <f t="shared" si="0"/>
        <v>0.42708333333333348</v>
      </c>
      <c r="C15" s="3">
        <f>IFERROR(INDEX(ClassList[],MATCH(SUMPRODUCT((ClassList[DAY]=ClassSchedule[[#Headers],[SUNDAY]])*(ROUNDDOWN($B15,10)&gt;=ROUNDDOWN(ClassList[START TIME],10))*($B15&lt;=ClassList[END TIME]),ClassList[UNIQUE]),ClassList[UNIQUE],0),2),0)</f>
        <v>0</v>
      </c>
      <c r="D15" s="3" t="s">
        <v>34</v>
      </c>
      <c r="E15" s="3">
        <f>IFERROR(INDEX(ClassList[],MATCH(SUMPRODUCT((ClassList[DAY]=ClassSchedule[[#Headers],[TUESDAY]])*(ROUNDDOWN($B15,10)&gt;=ROUNDDOWN(ClassList[START TIME],10))*($B15&lt;=ClassList[END TIME]),ClassList[UNIQUE]),ClassList[UNIQUE],0),2),0)</f>
        <v>0</v>
      </c>
      <c r="F15" s="3" t="s">
        <v>34</v>
      </c>
      <c r="G15" s="3" t="s">
        <v>36</v>
      </c>
      <c r="H15" s="3" t="s">
        <v>34</v>
      </c>
      <c r="I15" s="3">
        <f>IFERROR(INDEX(ClassList[],MATCH(SUMPRODUCT((ClassList[DAY]=ClassSchedule[[#Headers],[SATURDAY]])*(ROUNDDOWN($B15,10)&gt;=ROUNDDOWN(ClassList[START TIME],10))*($B15&lt;=ClassList[END TIME]),ClassList[UNIQUE]),ClassList[UNIQUE],0),2),0)</f>
        <v>0</v>
      </c>
    </row>
    <row r="16" spans="2:10" ht="30" customHeight="1">
      <c r="B16" s="8">
        <f t="shared" si="0"/>
        <v>0.43750000000000017</v>
      </c>
      <c r="C16" s="3">
        <f>IFERROR(INDEX(ClassList[],MATCH(SUMPRODUCT((ClassList[DAY]=ClassSchedule[[#Headers],[SUNDAY]])*(ROUNDDOWN($B16,10)&gt;=ROUNDDOWN(ClassList[START TIME],10))*($B16&lt;=ClassList[END TIME]),ClassList[UNIQUE]),ClassList[UNIQUE],0),2),0)</f>
        <v>0</v>
      </c>
      <c r="D16" s="3" t="s">
        <v>34</v>
      </c>
      <c r="E16" s="3" t="s">
        <v>35</v>
      </c>
      <c r="F16" s="3" t="s">
        <v>34</v>
      </c>
      <c r="G16" s="3" t="s">
        <v>36</v>
      </c>
      <c r="H16" s="3" t="s">
        <v>34</v>
      </c>
      <c r="I16" s="3">
        <f>IFERROR(INDEX(ClassList[],MATCH(SUMPRODUCT((ClassList[DAY]=ClassSchedule[[#Headers],[SATURDAY]])*(ROUNDDOWN($B16,10)&gt;=ROUNDDOWN(ClassList[START TIME],10))*($B16&lt;=ClassList[END TIME]),ClassList[UNIQUE]),ClassList[UNIQUE],0),2),0)</f>
        <v>0</v>
      </c>
    </row>
    <row r="17" spans="1:9" ht="30" customHeight="1">
      <c r="B17" s="8">
        <f t="shared" si="0"/>
        <v>0.44791666666666685</v>
      </c>
      <c r="C17" s="3">
        <f>IFERROR(INDEX(ClassList[],MATCH(SUMPRODUCT((ClassList[DAY]=ClassSchedule[[#Headers],[SUNDAY]])*(ROUNDDOWN($B17,10)&gt;=ROUNDDOWN(ClassList[START TIME],10))*($B17&lt;=ClassList[END TIME]),ClassList[UNIQUE]),ClassList[UNIQUE],0),2),0)</f>
        <v>0</v>
      </c>
      <c r="D17" s="3" t="s">
        <v>34</v>
      </c>
      <c r="E17" s="23" t="s">
        <v>35</v>
      </c>
      <c r="F17" s="3" t="s">
        <v>34</v>
      </c>
      <c r="G17" s="3">
        <f>IFERROR(INDEX(ClassList[],MATCH(SUMPRODUCT((ClassList[DAY]=ClassSchedule[[#Headers],[THURSDAY]])*(ROUNDDOWN($B17,10)&gt;=ROUNDDOWN(ClassList[START TIME],10))*($B17&lt;=ClassList[END TIME]),ClassList[UNIQUE]),ClassList[UNIQUE],0),2),0)</f>
        <v>0</v>
      </c>
      <c r="H17" s="3" t="s">
        <v>34</v>
      </c>
      <c r="I17" s="3">
        <f>IFERROR(INDEX(ClassList[],MATCH(SUMPRODUCT((ClassList[DAY]=ClassSchedule[[#Headers],[SATURDAY]])*(ROUNDDOWN($B17,10)&gt;=ROUNDDOWN(ClassList[START TIME],10))*($B17&lt;=ClassList[END TIME]),ClassList[UNIQUE]),ClassList[UNIQUE],0),2),0)</f>
        <v>0</v>
      </c>
    </row>
    <row r="18" spans="1:9" ht="30" customHeight="1">
      <c r="B18" s="8">
        <f t="shared" si="0"/>
        <v>0.45833333333333354</v>
      </c>
      <c r="C18" s="3">
        <f>IFERROR(INDEX(ClassList[],MATCH(SUMPRODUCT((ClassList[DAY]=ClassSchedule[[#Headers],[SUNDAY]])*(ROUNDDOWN($B18,10)&gt;=ROUNDDOWN(ClassList[START TIME],10))*($B18&lt;=ClassList[END TIME]),ClassList[UNIQUE]),ClassList[UNIQUE],0),2),0)</f>
        <v>0</v>
      </c>
      <c r="D18" s="3" t="s">
        <v>34</v>
      </c>
      <c r="E18" s="3" t="s">
        <v>35</v>
      </c>
      <c r="F18" s="3" t="s">
        <v>34</v>
      </c>
      <c r="G18" s="3"/>
      <c r="H18" s="3" t="s">
        <v>34</v>
      </c>
      <c r="I18" s="3">
        <f>IFERROR(INDEX(ClassList[],MATCH(SUMPRODUCT((ClassList[DAY]=ClassSchedule[[#Headers],[SATURDAY]])*(ROUNDDOWN($B18,10)&gt;=ROUNDDOWN(ClassList[START TIME],10))*($B18&lt;=ClassList[END TIME]),ClassList[UNIQUE]),ClassList[UNIQUE],0),2),0)</f>
        <v>0</v>
      </c>
    </row>
    <row r="19" spans="1:9" ht="30" customHeight="1">
      <c r="B19" s="8">
        <f t="shared" si="0"/>
        <v>0.46875000000000022</v>
      </c>
      <c r="C19" s="3">
        <f>IFERROR(INDEX(ClassList[],MATCH(SUMPRODUCT((ClassList[DAY]=ClassSchedule[[#Headers],[SUNDAY]])*(ROUNDDOWN($B19,10)&gt;=ROUNDDOWN(ClassList[START TIME],10))*($B19&lt;=ClassList[END TIME]),ClassList[UNIQUE]),ClassList[UNIQUE],0),2),0)</f>
        <v>0</v>
      </c>
      <c r="D19" s="3" t="s">
        <v>34</v>
      </c>
      <c r="E19" s="3" t="s">
        <v>35</v>
      </c>
      <c r="F19" s="3" t="s">
        <v>34</v>
      </c>
      <c r="G19" s="3"/>
      <c r="H19" s="3" t="s">
        <v>34</v>
      </c>
      <c r="I19" s="3">
        <f>IFERROR(INDEX(ClassList[],MATCH(SUMPRODUCT((ClassList[DAY]=ClassSchedule[[#Headers],[SATURDAY]])*(ROUNDDOWN($B19,10)&gt;=ROUNDDOWN(ClassList[START TIME],10))*($B19&lt;=ClassList[END TIME]),ClassList[UNIQUE]),ClassList[UNIQUE],0),2),0)</f>
        <v>0</v>
      </c>
    </row>
    <row r="20" spans="1:9" ht="30" customHeight="1">
      <c r="B20" s="8">
        <f t="shared" si="0"/>
        <v>0.47916666666666691</v>
      </c>
      <c r="C20" s="3">
        <f>IFERROR(INDEX(ClassList[],MATCH(SUMPRODUCT((ClassList[DAY]=ClassSchedule[[#Headers],[SUNDAY]])*(ROUNDDOWN($B20,10)&gt;=ROUNDDOWN(ClassList[START TIME],10))*($B20&lt;=ClassList[END TIME]),ClassList[UNIQUE]),ClassList[UNIQUE],0),2),0)</f>
        <v>0</v>
      </c>
      <c r="D20" s="3" t="s">
        <v>34</v>
      </c>
      <c r="E20" s="3" t="s">
        <v>35</v>
      </c>
      <c r="F20" s="3" t="s">
        <v>34</v>
      </c>
      <c r="G20" s="3"/>
      <c r="H20" s="3" t="s">
        <v>34</v>
      </c>
      <c r="I20" s="3">
        <f>IFERROR(INDEX(ClassList[],MATCH(SUMPRODUCT((ClassList[DAY]=ClassSchedule[[#Headers],[SATURDAY]])*(ROUNDDOWN($B20,10)&gt;=ROUNDDOWN(ClassList[START TIME],10))*($B20&lt;=ClassList[END TIME]),ClassList[UNIQUE]),ClassList[UNIQUE],0),2),0)</f>
        <v>0</v>
      </c>
    </row>
    <row r="21" spans="1:9" ht="30" customHeight="1">
      <c r="B21" s="8">
        <f t="shared" si="0"/>
        <v>0.48958333333333359</v>
      </c>
      <c r="C21" s="3">
        <f>IFERROR(INDEX(ClassList[],MATCH(SUMPRODUCT((ClassList[DAY]=ClassSchedule[[#Headers],[SUNDAY]])*(ROUNDDOWN($B21,10)&gt;=ROUNDDOWN(ClassList[START TIME],10))*($B21&lt;=ClassList[END TIME]),ClassList[UNIQUE]),ClassList[UNIQUE],0),2),0)</f>
        <v>0</v>
      </c>
      <c r="D21" s="3" t="s">
        <v>34</v>
      </c>
      <c r="E21" s="3" t="s">
        <v>35</v>
      </c>
      <c r="F21" s="3" t="s">
        <v>34</v>
      </c>
      <c r="G21" s="3"/>
      <c r="H21" s="3" t="s">
        <v>34</v>
      </c>
      <c r="I21" s="3">
        <f>IFERROR(INDEX(ClassList[],MATCH(SUMPRODUCT((ClassList[DAY]=ClassSchedule[[#Headers],[SATURDAY]])*(ROUNDDOWN($B21,10)&gt;=ROUNDDOWN(ClassList[START TIME],10))*($B21&lt;=ClassList[END TIME]),ClassList[UNIQUE]),ClassList[UNIQUE],0),2),0)</f>
        <v>0</v>
      </c>
    </row>
    <row r="22" spans="1:9" ht="30" customHeight="1">
      <c r="B22" s="8">
        <f t="shared" si="0"/>
        <v>0.50000000000000022</v>
      </c>
      <c r="C22" s="3">
        <f>IFERROR(INDEX(ClassList[],MATCH(SUMPRODUCT((ClassList[DAY]=ClassSchedule[[#Headers],[SUNDAY]])*(ROUNDDOWN($B22,10)&gt;=ROUNDDOWN(ClassList[START TIME],10))*($B22&lt;=ClassList[END TIME]),ClassList[UNIQUE]),ClassList[UNIQUE],0),2),0)</f>
        <v>0</v>
      </c>
      <c r="D22" s="3" t="s">
        <v>34</v>
      </c>
      <c r="E22" s="3" t="s">
        <v>35</v>
      </c>
      <c r="F22" s="3" t="s">
        <v>34</v>
      </c>
      <c r="G22" s="3"/>
      <c r="H22" s="3" t="s">
        <v>34</v>
      </c>
      <c r="I22" s="3">
        <f>IFERROR(INDEX(ClassList[],MATCH(SUMPRODUCT((ClassList[DAY]=ClassSchedule[[#Headers],[SATURDAY]])*(ROUNDDOWN($B22,10)&gt;=ROUNDDOWN(ClassList[START TIME],10))*($B22&lt;=ClassList[END TIME]),ClassList[UNIQUE]),ClassList[UNIQUE],0),2),0)</f>
        <v>0</v>
      </c>
    </row>
    <row r="23" spans="1:9" ht="30" customHeight="1">
      <c r="B23" s="8">
        <f t="shared" si="0"/>
        <v>0.51041666666666685</v>
      </c>
      <c r="C23" s="3">
        <f>IFERROR(INDEX(ClassList[],MATCH(SUMPRODUCT((ClassList[DAY]=ClassSchedule[[#Headers],[SUNDAY]])*(ROUNDDOWN($B23,10)&gt;=ROUNDDOWN(ClassList[START TIME],10))*($B23&lt;=ClassList[END TIME]),ClassList[UNIQUE]),ClassList[UNIQUE],0),2),0)</f>
        <v>0</v>
      </c>
      <c r="D23" s="3" t="s">
        <v>34</v>
      </c>
      <c r="E23" s="3" t="s">
        <v>35</v>
      </c>
      <c r="F23" s="3" t="s">
        <v>34</v>
      </c>
      <c r="G23" s="3">
        <f>IFERROR(INDEX(ClassList[],MATCH(SUMPRODUCT((ClassList[DAY]=ClassSchedule[[#Headers],[THURSDAY]])*(ROUNDDOWN($B23,10)&gt;=ROUNDDOWN(ClassList[START TIME],10))*($B23&lt;=ClassList[END TIME]),ClassList[UNIQUE]),ClassList[UNIQUE],0),2),0)</f>
        <v>0</v>
      </c>
      <c r="H23" s="3">
        <f>IFERROR(INDEX(ClassList[],MATCH(SUMPRODUCT((ClassList[DAY]=ClassSchedule[[#Headers],[FRIDAY]])*(ROUNDDOWN($B23,10)&gt;=ROUNDDOWN(ClassList[START TIME],10))*($B23&lt;=ClassList[END TIME]),ClassList[UNIQUE]),ClassList[UNIQUE],0),2),0)</f>
        <v>0</v>
      </c>
      <c r="I23" s="3">
        <f>IFERROR(INDEX(ClassList[],MATCH(SUMPRODUCT((ClassList[DAY]=ClassSchedule[[#Headers],[SATURDAY]])*(ROUNDDOWN($B23,10)&gt;=ROUNDDOWN(ClassList[START TIME],10))*($B23&lt;=ClassList[END TIME]),ClassList[UNIQUE]),ClassList[UNIQUE],0),2),0)</f>
        <v>0</v>
      </c>
    </row>
    <row r="24" spans="1:9" ht="30" customHeight="1">
      <c r="B24" s="8">
        <f t="shared" si="0"/>
        <v>0.52083333333333348</v>
      </c>
      <c r="C24" s="3">
        <f>IFERROR(INDEX(ClassList[],MATCH(SUMPRODUCT((ClassList[DAY]=ClassSchedule[[#Headers],[SUNDAY]])*(ROUNDDOWN($B24,10)&gt;=ROUNDDOWN(ClassList[START TIME],10))*($B24&lt;=ClassList[END TIME]),ClassList[UNIQUE]),ClassList[UNIQUE],0),2),0)</f>
        <v>0</v>
      </c>
      <c r="D24" s="3" t="s">
        <v>34</v>
      </c>
      <c r="E24" s="3" t="s">
        <v>35</v>
      </c>
      <c r="F24" s="3" t="s">
        <v>34</v>
      </c>
      <c r="G24" s="3">
        <f>IFERROR(INDEX(ClassList[],MATCH(SUMPRODUCT((ClassList[DAY]=ClassSchedule[[#Headers],[THURSDAY]])*(ROUNDDOWN($B24,10)&gt;=ROUNDDOWN(ClassList[START TIME],10))*($B24&lt;=ClassList[END TIME]),ClassList[UNIQUE]),ClassList[UNIQUE],0),2),0)</f>
        <v>0</v>
      </c>
      <c r="H24" s="3">
        <f>IFERROR(INDEX(ClassList[],MATCH(SUMPRODUCT((ClassList[DAY]=ClassSchedule[[#Headers],[FRIDAY]])*(ROUNDDOWN($B24,10)&gt;=ROUNDDOWN(ClassList[START TIME],10))*($B24&lt;=ClassList[END TIME]),ClassList[UNIQUE]),ClassList[UNIQUE],0),2),0)</f>
        <v>0</v>
      </c>
      <c r="I24" s="3">
        <f>IFERROR(INDEX(ClassList[],MATCH(SUMPRODUCT((ClassList[DAY]=ClassSchedule[[#Headers],[SATURDAY]])*(ROUNDDOWN($B24,10)&gt;=ROUNDDOWN(ClassList[START TIME],10))*($B24&lt;=ClassList[END TIME]),ClassList[UNIQUE]),ClassList[UNIQUE],0),2),0)</f>
        <v>0</v>
      </c>
    </row>
    <row r="25" spans="1:9" ht="30" customHeight="1">
      <c r="A25"/>
      <c r="B25" s="8">
        <f t="shared" si="0"/>
        <v>0.53125000000000011</v>
      </c>
      <c r="C25" s="3">
        <f>IFERROR(INDEX(ClassList[],MATCH(SUMPRODUCT((ClassList[DAY]=ClassSchedule[[#Headers],[SUNDAY]])*(ROUNDDOWN($B25,10)&gt;=ROUNDDOWN(ClassList[START TIME],10))*($B25&lt;=ClassList[END TIME]),ClassList[UNIQUE]),ClassList[UNIQUE],0),2),0)</f>
        <v>0</v>
      </c>
      <c r="D25" s="3" t="s">
        <v>34</v>
      </c>
      <c r="E25" s="3" t="s">
        <v>35</v>
      </c>
      <c r="F25" s="3" t="s">
        <v>34</v>
      </c>
      <c r="G25" s="3">
        <f>IFERROR(INDEX(ClassList[],MATCH(SUMPRODUCT((ClassList[DAY]=ClassSchedule[[#Headers],[THURSDAY]])*(ROUNDDOWN($B25,10)&gt;=ROUNDDOWN(ClassList[START TIME],10))*($B25&lt;=ClassList[END TIME]),ClassList[UNIQUE]),ClassList[UNIQUE],0),2),0)</f>
        <v>0</v>
      </c>
      <c r="H25" s="3">
        <f>IFERROR(INDEX(ClassList[],MATCH(SUMPRODUCT((ClassList[DAY]=ClassSchedule[[#Headers],[FRIDAY]])*(ROUNDDOWN($B25,10)&gt;=ROUNDDOWN(ClassList[START TIME],10))*($B25&lt;=ClassList[END TIME]),ClassList[UNIQUE]),ClassList[UNIQUE],0),2),0)</f>
        <v>0</v>
      </c>
      <c r="I25" s="3">
        <f>IFERROR(INDEX(ClassList[],MATCH(SUMPRODUCT((ClassList[DAY]=ClassSchedule[[#Headers],[SATURDAY]])*(ROUNDDOWN($B25,10)&gt;=ROUNDDOWN(ClassList[START TIME],10))*($B25&lt;=ClassList[END TIME]),ClassList[UNIQUE]),ClassList[UNIQUE],0),2),0)</f>
        <v>0</v>
      </c>
    </row>
    <row r="26" spans="1:9" ht="30" customHeight="1">
      <c r="A26"/>
      <c r="B26" s="8">
        <f t="shared" si="0"/>
        <v>0.54166666666666674</v>
      </c>
      <c r="C26" s="3">
        <f>IFERROR(INDEX(ClassList[],MATCH(SUMPRODUCT((ClassList[DAY]=ClassSchedule[[#Headers],[SUNDAY]])*(ROUNDDOWN($B26,10)&gt;=ROUNDDOWN(ClassList[START TIME],10))*($B26&lt;=ClassList[END TIME]),ClassList[UNIQUE]),ClassList[UNIQUE],0),2),0)</f>
        <v>0</v>
      </c>
      <c r="D26" s="3" t="s">
        <v>34</v>
      </c>
      <c r="E26" s="3" t="s">
        <v>35</v>
      </c>
      <c r="F26" s="3" t="s">
        <v>34</v>
      </c>
      <c r="G26" s="3">
        <f>IFERROR(INDEX(ClassList[],MATCH(SUMPRODUCT((ClassList[DAY]=ClassSchedule[[#Headers],[THURSDAY]])*(ROUNDDOWN($B26,10)&gt;=ROUNDDOWN(ClassList[START TIME],10))*($B26&lt;=ClassList[END TIME]),ClassList[UNIQUE]),ClassList[UNIQUE],0),2),0)</f>
        <v>0</v>
      </c>
      <c r="H26" s="3">
        <f>IFERROR(INDEX(ClassList[],MATCH(SUMPRODUCT((ClassList[DAY]=ClassSchedule[[#Headers],[FRIDAY]])*(ROUNDDOWN($B26,10)&gt;=ROUNDDOWN(ClassList[START TIME],10))*($B26&lt;=ClassList[END TIME]),ClassList[UNIQUE]),ClassList[UNIQUE],0),2),0)</f>
        <v>0</v>
      </c>
      <c r="I26" s="3">
        <f>IFERROR(INDEX(ClassList[],MATCH(SUMPRODUCT((ClassList[DAY]=ClassSchedule[[#Headers],[SATURDAY]])*(ROUNDDOWN($B26,10)&gt;=ROUNDDOWN(ClassList[START TIME],10))*($B26&lt;=ClassList[END TIME]),ClassList[UNIQUE]),ClassList[UNIQUE],0),2),0)</f>
        <v>0</v>
      </c>
    </row>
    <row r="27" spans="1:9" ht="30" customHeight="1">
      <c r="B27" s="8">
        <f t="shared" si="0"/>
        <v>0.55208333333333337</v>
      </c>
      <c r="C27" s="3">
        <f>IFERROR(INDEX(ClassList[],MATCH(SUMPRODUCT((ClassList[DAY]=ClassSchedule[[#Headers],[SUNDAY]])*(ROUNDDOWN($B27,10)&gt;=ROUNDDOWN(ClassList[START TIME],10))*($B27&lt;=ClassList[END TIME]),ClassList[UNIQUE]),ClassList[UNIQUE],0),2),0)</f>
        <v>0</v>
      </c>
      <c r="D27" s="3" t="s">
        <v>34</v>
      </c>
      <c r="E27" s="3" t="s">
        <v>35</v>
      </c>
      <c r="F27" s="3" t="s">
        <v>34</v>
      </c>
      <c r="G27" s="3">
        <f>IFERROR(INDEX(ClassList[],MATCH(SUMPRODUCT((ClassList[DAY]=ClassSchedule[[#Headers],[THURSDAY]])*(ROUNDDOWN($B27,10)&gt;=ROUNDDOWN(ClassList[START TIME],10))*($B27&lt;=ClassList[END TIME]),ClassList[UNIQUE]),ClassList[UNIQUE],0),2),0)</f>
        <v>0</v>
      </c>
      <c r="H27" s="3" t="s">
        <v>38</v>
      </c>
      <c r="I27" s="3">
        <f>IFERROR(INDEX(ClassList[],MATCH(SUMPRODUCT((ClassList[DAY]=ClassSchedule[[#Headers],[SATURDAY]])*(ROUNDDOWN($B27,10)&gt;=ROUNDDOWN(ClassList[START TIME],10))*($B27&lt;=ClassList[END TIME]),ClassList[UNIQUE]),ClassList[UNIQUE],0),2),0)</f>
        <v>0</v>
      </c>
    </row>
    <row r="28" spans="1:9" ht="30" customHeight="1">
      <c r="B28" s="8">
        <f t="shared" si="0"/>
        <v>0.5625</v>
      </c>
      <c r="C28" s="3">
        <f>IFERROR(INDEX(ClassList[],MATCH(SUMPRODUCT((ClassList[DAY]=ClassSchedule[[#Headers],[SUNDAY]])*(ROUNDDOWN($B28,10)&gt;=ROUNDDOWN(ClassList[START TIME],10))*($B28&lt;=ClassList[END TIME]),ClassList[UNIQUE]),ClassList[UNIQUE],0),2),0)</f>
        <v>0</v>
      </c>
      <c r="D28" s="3" t="s">
        <v>34</v>
      </c>
      <c r="E28" s="3">
        <f>IFERROR(INDEX(ClassList[],MATCH(SUMPRODUCT((ClassList[DAY]=ClassSchedule[[#Headers],[TUESDAY]])*(ROUNDDOWN($B28,10)&gt;=ROUNDDOWN(ClassList[START TIME],10))*($B28&lt;=ClassList[END TIME]),ClassList[UNIQUE]),ClassList[UNIQUE],0),2),0)</f>
        <v>0</v>
      </c>
      <c r="F28" s="3" t="s">
        <v>34</v>
      </c>
      <c r="G28" s="3">
        <f>IFERROR(INDEX(ClassList[],MATCH(SUMPRODUCT((ClassList[DAY]=ClassSchedule[[#Headers],[THURSDAY]])*(ROUNDDOWN($B28,10)&gt;=ROUNDDOWN(ClassList[START TIME],10))*($B28&lt;=ClassList[END TIME]),ClassList[UNIQUE]),ClassList[UNIQUE],0),2),0)</f>
        <v>0</v>
      </c>
      <c r="H28" s="3" t="s">
        <v>38</v>
      </c>
      <c r="I28" s="3">
        <f>IFERROR(INDEX(ClassList[],MATCH(SUMPRODUCT((ClassList[DAY]=ClassSchedule[[#Headers],[SATURDAY]])*(ROUNDDOWN($B28,10)&gt;=ROUNDDOWN(ClassList[START TIME],10))*($B28&lt;=ClassList[END TIME]),ClassList[UNIQUE]),ClassList[UNIQUE],0),2),0)</f>
        <v>0</v>
      </c>
    </row>
    <row r="29" spans="1:9" ht="30" customHeight="1">
      <c r="B29" s="8">
        <f t="shared" si="0"/>
        <v>0.57291666666666663</v>
      </c>
      <c r="C29" s="3">
        <f>IFERROR(INDEX(ClassList[],MATCH(SUMPRODUCT((ClassList[DAY]=ClassSchedule[[#Headers],[SUNDAY]])*(ROUNDDOWN($B29,10)&gt;=ROUNDDOWN(ClassList[START TIME],10))*($B29&lt;=ClassList[END TIME]),ClassList[UNIQUE]),ClassList[UNIQUE],0),2),0)</f>
        <v>0</v>
      </c>
      <c r="D29" s="3" t="s">
        <v>34</v>
      </c>
      <c r="E29" s="3">
        <f>IFERROR(INDEX(ClassList[],MATCH(SUMPRODUCT((ClassList[DAY]=ClassSchedule[[#Headers],[TUESDAY]])*(ROUNDDOWN($B29,10)&gt;=ROUNDDOWN(ClassList[START TIME],10))*($B29&lt;=ClassList[END TIME]),ClassList[UNIQUE]),ClassList[UNIQUE],0),2),0)</f>
        <v>0</v>
      </c>
      <c r="F29" s="3" t="s">
        <v>34</v>
      </c>
      <c r="G29" s="3">
        <f>IFERROR(INDEX(ClassList[],MATCH(SUMPRODUCT((ClassList[DAY]=ClassSchedule[[#Headers],[THURSDAY]])*(ROUNDDOWN($B29,10)&gt;=ROUNDDOWN(ClassList[START TIME],10))*($B29&lt;=ClassList[END TIME]),ClassList[UNIQUE]),ClassList[UNIQUE],0),2),0)</f>
        <v>0</v>
      </c>
      <c r="H29" s="3" t="s">
        <v>38</v>
      </c>
      <c r="I29" s="3">
        <f>IFERROR(INDEX(ClassList[],MATCH(SUMPRODUCT((ClassList[DAY]=ClassSchedule[[#Headers],[SATURDAY]])*(ROUNDDOWN($B29,10)&gt;=ROUNDDOWN(ClassList[START TIME],10))*($B29&lt;=ClassList[END TIME]),ClassList[UNIQUE]),ClassList[UNIQUE],0),2),0)</f>
        <v>0</v>
      </c>
    </row>
    <row r="30" spans="1:9" ht="30" customHeight="1">
      <c r="B30" s="8">
        <f t="shared" si="0"/>
        <v>0.58333333333333326</v>
      </c>
      <c r="C30" s="3">
        <f>IFERROR(INDEX(ClassList[],MATCH(SUMPRODUCT((ClassList[DAY]=ClassSchedule[[#Headers],[SUNDAY]])*(ROUNDDOWN($B30,10)&gt;=ROUNDDOWN(ClassList[START TIME],10))*($B30&lt;=ClassList[END TIME]),ClassList[UNIQUE]),ClassList[UNIQUE],0),2),0)</f>
        <v>0</v>
      </c>
      <c r="D30" s="3" t="s">
        <v>34</v>
      </c>
      <c r="E30" s="3">
        <f>IFERROR(INDEX(ClassList[],MATCH(SUMPRODUCT((ClassList[DAY]=ClassSchedule[[#Headers],[TUESDAY]])*(ROUNDDOWN($B30,10)&gt;=ROUNDDOWN(ClassList[START TIME],10))*($B30&lt;=ClassList[END TIME]),ClassList[UNIQUE]),ClassList[UNIQUE],0),2),0)</f>
        <v>0</v>
      </c>
      <c r="F30" s="3" t="s">
        <v>34</v>
      </c>
      <c r="G30" s="3" t="s">
        <v>37</v>
      </c>
      <c r="H30" s="3" t="s">
        <v>38</v>
      </c>
      <c r="I30" s="3">
        <f>IFERROR(INDEX(ClassList[],MATCH(SUMPRODUCT((ClassList[DAY]=ClassSchedule[[#Headers],[SATURDAY]])*(ROUNDDOWN($B30,10)&gt;=ROUNDDOWN(ClassList[START TIME],10))*($B30&lt;=ClassList[END TIME]),ClassList[UNIQUE]),ClassList[UNIQUE],0),2),0)</f>
        <v>0</v>
      </c>
    </row>
    <row r="31" spans="1:9" ht="30" customHeight="1">
      <c r="B31" s="8">
        <f t="shared" si="0"/>
        <v>0.59374999999999989</v>
      </c>
      <c r="C31" s="3">
        <f>IFERROR(INDEX(ClassList[],MATCH(SUMPRODUCT((ClassList[DAY]=ClassSchedule[[#Headers],[SUNDAY]])*(ROUNDDOWN($B31,10)&gt;=ROUNDDOWN(ClassList[START TIME],10))*($B31&lt;=ClassList[END TIME]),ClassList[UNIQUE]),ClassList[UNIQUE],0),2),0)</f>
        <v>0</v>
      </c>
      <c r="D31" s="3" t="s">
        <v>34</v>
      </c>
      <c r="E31" s="3">
        <f>IFERROR(INDEX(ClassList[],MATCH(SUMPRODUCT((ClassList[DAY]=ClassSchedule[[#Headers],[TUESDAY]])*(ROUNDDOWN($B31,10)&gt;=ROUNDDOWN(ClassList[START TIME],10))*($B31&lt;=ClassList[END TIME]),ClassList[UNIQUE]),ClassList[UNIQUE],0),2),0)</f>
        <v>0</v>
      </c>
      <c r="F31" s="3" t="s">
        <v>34</v>
      </c>
      <c r="G31" s="3" t="s">
        <v>37</v>
      </c>
      <c r="H31" s="3" t="s">
        <v>38</v>
      </c>
      <c r="I31" s="3">
        <f>IFERROR(INDEX(ClassList[],MATCH(SUMPRODUCT((ClassList[DAY]=ClassSchedule[[#Headers],[SATURDAY]])*(ROUNDDOWN($B31,10)&gt;=ROUNDDOWN(ClassList[START TIME],10))*($B31&lt;=ClassList[END TIME]),ClassList[UNIQUE]),ClassList[UNIQUE],0),2),0)</f>
        <v>0</v>
      </c>
    </row>
    <row r="32" spans="1:9" ht="30" customHeight="1">
      <c r="B32" s="8">
        <f t="shared" si="0"/>
        <v>0.60416666666666652</v>
      </c>
      <c r="C32" s="3">
        <f>IFERROR(INDEX(ClassList[],MATCH(SUMPRODUCT((ClassList[DAY]=ClassSchedule[[#Headers],[SUNDAY]])*(ROUNDDOWN($B32,10)&gt;=ROUNDDOWN(ClassList[START TIME],10))*($B32&lt;=ClassList[END TIME]),ClassList[UNIQUE]),ClassList[UNIQUE],0),2),0)</f>
        <v>0</v>
      </c>
      <c r="D32" s="3" t="s">
        <v>34</v>
      </c>
      <c r="E32" s="3">
        <f>IFERROR(INDEX(ClassList[],MATCH(SUMPRODUCT((ClassList[DAY]=ClassSchedule[[#Headers],[TUESDAY]])*(ROUNDDOWN($B32,10)&gt;=ROUNDDOWN(ClassList[START TIME],10))*($B32&lt;=ClassList[END TIME]),ClassList[UNIQUE]),ClassList[UNIQUE],0),2),0)</f>
        <v>0</v>
      </c>
      <c r="F32" s="3" t="s">
        <v>34</v>
      </c>
      <c r="G32" s="3" t="s">
        <v>37</v>
      </c>
      <c r="H32" s="3" t="s">
        <v>38</v>
      </c>
      <c r="I32" s="3">
        <f>IFERROR(INDEX(ClassList[],MATCH(SUMPRODUCT((ClassList[DAY]=ClassSchedule[[#Headers],[SATURDAY]])*(ROUNDDOWN($B32,10)&gt;=ROUNDDOWN(ClassList[START TIME],10))*($B32&lt;=ClassList[END TIME]),ClassList[UNIQUE]),ClassList[UNIQUE],0),2),0)</f>
        <v>0</v>
      </c>
    </row>
    <row r="33" spans="2:9" ht="30" customHeight="1">
      <c r="B33" s="8">
        <f t="shared" si="0"/>
        <v>0.61458333333333315</v>
      </c>
      <c r="C33" s="3">
        <f>IFERROR(INDEX(ClassList[],MATCH(SUMPRODUCT((ClassList[DAY]=ClassSchedule[[#Headers],[SUNDAY]])*(ROUNDDOWN($B33,10)&gt;=ROUNDDOWN(ClassList[START TIME],10))*($B33&lt;=ClassList[END TIME]),ClassList[UNIQUE]),ClassList[UNIQUE],0),2),0)</f>
        <v>0</v>
      </c>
      <c r="D33" s="3" t="s">
        <v>34</v>
      </c>
      <c r="E33" s="3">
        <f>IFERROR(INDEX(ClassList[],MATCH(SUMPRODUCT((ClassList[DAY]=ClassSchedule[[#Headers],[TUESDAY]])*(ROUNDDOWN($B33,10)&gt;=ROUNDDOWN(ClassList[START TIME],10))*($B33&lt;=ClassList[END TIME]),ClassList[UNIQUE]),ClassList[UNIQUE],0),2),0)</f>
        <v>0</v>
      </c>
      <c r="F33" s="3" t="s">
        <v>34</v>
      </c>
      <c r="G33" s="3" t="s">
        <v>37</v>
      </c>
      <c r="H33" s="3" t="s">
        <v>38</v>
      </c>
      <c r="I33" s="3">
        <f>IFERROR(INDEX(ClassList[],MATCH(SUMPRODUCT((ClassList[DAY]=ClassSchedule[[#Headers],[SATURDAY]])*(ROUNDDOWN($B33,10)&gt;=ROUNDDOWN(ClassList[START TIME],10))*($B33&lt;=ClassList[END TIME]),ClassList[UNIQUE]),ClassList[UNIQUE],0),2),0)</f>
        <v>0</v>
      </c>
    </row>
    <row r="34" spans="2:9" ht="30" customHeight="1">
      <c r="B34" s="8">
        <f t="shared" si="0"/>
        <v>0.62499999999999978</v>
      </c>
      <c r="C34" s="3">
        <f>IFERROR(INDEX(ClassList[],MATCH(SUMPRODUCT((ClassList[DAY]=ClassSchedule[[#Headers],[SUNDAY]])*(ROUNDDOWN($B34,10)&gt;=ROUNDDOWN(ClassList[START TIME],10))*($B34&lt;=ClassList[END TIME]),ClassList[UNIQUE]),ClassList[UNIQUE],0),2),0)</f>
        <v>0</v>
      </c>
      <c r="D34" s="3" t="s">
        <v>34</v>
      </c>
      <c r="E34" s="3">
        <f>IFERROR(INDEX(ClassList[],MATCH(SUMPRODUCT((ClassList[DAY]=ClassSchedule[[#Headers],[TUESDAY]])*(ROUNDDOWN($B34,10)&gt;=ROUNDDOWN(ClassList[START TIME],10))*($B34&lt;=ClassList[END TIME]),ClassList[UNIQUE]),ClassList[UNIQUE],0),2),0)</f>
        <v>0</v>
      </c>
      <c r="F34" s="3" t="s">
        <v>34</v>
      </c>
      <c r="G34" s="3" t="s">
        <v>37</v>
      </c>
      <c r="H34" s="3" t="s">
        <v>38</v>
      </c>
      <c r="I34" s="3">
        <f>IFERROR(INDEX(ClassList[],MATCH(SUMPRODUCT((ClassList[DAY]=ClassSchedule[[#Headers],[SATURDAY]])*(ROUNDDOWN($B34,10)&gt;=ROUNDDOWN(ClassList[START TIME],10))*($B34&lt;=ClassList[END TIME]),ClassList[UNIQUE]),ClassList[UNIQUE],0),2),0)</f>
        <v>0</v>
      </c>
    </row>
    <row r="35" spans="2:9" ht="30" customHeight="1">
      <c r="B35" s="8">
        <f t="shared" si="0"/>
        <v>0.63541666666666641</v>
      </c>
      <c r="C35" s="3">
        <f>IFERROR(INDEX(ClassList[],MATCH(SUMPRODUCT((ClassList[DAY]=ClassSchedule[[#Headers],[SUNDAY]])*(ROUNDDOWN($B35,10)&gt;=ROUNDDOWN(ClassList[START TIME],10))*($B35&lt;=ClassList[END TIME]),ClassList[UNIQUE]),ClassList[UNIQUE],0),2),0)</f>
        <v>0</v>
      </c>
      <c r="D35" s="3" t="s">
        <v>34</v>
      </c>
      <c r="E35" s="3">
        <f>IFERROR(INDEX(ClassList[],MATCH(SUMPRODUCT((ClassList[DAY]=ClassSchedule[[#Headers],[TUESDAY]])*(ROUNDDOWN($B35,10)&gt;=ROUNDDOWN(ClassList[START TIME],10))*($B35&lt;=ClassList[END TIME]),ClassList[UNIQUE]),ClassList[UNIQUE],0),2),0)</f>
        <v>0</v>
      </c>
      <c r="F35" s="3" t="s">
        <v>34</v>
      </c>
      <c r="G35" s="3" t="s">
        <v>37</v>
      </c>
      <c r="H35" s="3" t="s">
        <v>38</v>
      </c>
      <c r="I35" s="3">
        <f>IFERROR(INDEX(ClassList[],MATCH(SUMPRODUCT((ClassList[DAY]=ClassSchedule[[#Headers],[SATURDAY]])*(ROUNDDOWN($B35,10)&gt;=ROUNDDOWN(ClassList[START TIME],10))*($B35&lt;=ClassList[END TIME]),ClassList[UNIQUE]),ClassList[UNIQUE],0),2),0)</f>
        <v>0</v>
      </c>
    </row>
    <row r="36" spans="2:9" ht="30" customHeight="1">
      <c r="B36" s="8">
        <f t="shared" si="0"/>
        <v>0.64583333333333304</v>
      </c>
      <c r="C36" s="3">
        <f>IFERROR(INDEX(ClassList[],MATCH(SUMPRODUCT((ClassList[DAY]=ClassSchedule[[#Headers],[SUNDAY]])*(ROUNDDOWN($B36,10)&gt;=ROUNDDOWN(ClassList[START TIME],10))*($B36&lt;=ClassList[END TIME]),ClassList[UNIQUE]),ClassList[UNIQUE],0),2),0)</f>
        <v>0</v>
      </c>
      <c r="D36" s="3" t="s">
        <v>34</v>
      </c>
      <c r="E36" s="3">
        <f>IFERROR(INDEX(ClassList[],MATCH(SUMPRODUCT((ClassList[DAY]=ClassSchedule[[#Headers],[TUESDAY]])*(ROUNDDOWN($B36,10)&gt;=ROUNDDOWN(ClassList[START TIME],10))*($B36&lt;=ClassList[END TIME]),ClassList[UNIQUE]),ClassList[UNIQUE],0),2),0)</f>
        <v>0</v>
      </c>
      <c r="F36" s="3" t="s">
        <v>34</v>
      </c>
      <c r="G36" s="3" t="s">
        <v>37</v>
      </c>
      <c r="H36" s="3" t="s">
        <v>38</v>
      </c>
      <c r="I36" s="3">
        <f>IFERROR(INDEX(ClassList[],MATCH(SUMPRODUCT((ClassList[DAY]=ClassSchedule[[#Headers],[SATURDAY]])*(ROUNDDOWN($B36,10)&gt;=ROUNDDOWN(ClassList[START TIME],10))*($B36&lt;=ClassList[END TIME]),ClassList[UNIQUE]),ClassList[UNIQUE],0),2),0)</f>
        <v>0</v>
      </c>
    </row>
    <row r="37" spans="2:9" ht="30" customHeight="1">
      <c r="B37" s="8">
        <f t="shared" si="0"/>
        <v>0.65624999999999967</v>
      </c>
      <c r="C37" s="3">
        <f>IFERROR(INDEX(ClassList[],MATCH(SUMPRODUCT((ClassList[DAY]=ClassSchedule[[#Headers],[SUNDAY]])*(ROUNDDOWN($B37,10)&gt;=ROUNDDOWN(ClassList[START TIME],10))*($B37&lt;=ClassList[END TIME]),ClassList[UNIQUE]),ClassList[UNIQUE],0),2),0)</f>
        <v>0</v>
      </c>
      <c r="D37" s="3" t="s">
        <v>34</v>
      </c>
      <c r="E37" s="3">
        <f>IFERROR(INDEX(ClassList[],MATCH(SUMPRODUCT((ClassList[DAY]=ClassSchedule[[#Headers],[TUESDAY]])*(ROUNDDOWN($B37,10)&gt;=ROUNDDOWN(ClassList[START TIME],10))*($B37&lt;=ClassList[END TIME]),ClassList[UNIQUE]),ClassList[UNIQUE],0),2),0)</f>
        <v>0</v>
      </c>
      <c r="F37" s="3" t="s">
        <v>34</v>
      </c>
      <c r="G37" s="3" t="s">
        <v>37</v>
      </c>
      <c r="H37" s="3" t="s">
        <v>38</v>
      </c>
      <c r="I37" s="3">
        <f>IFERROR(INDEX(ClassList[],MATCH(SUMPRODUCT((ClassList[DAY]=ClassSchedule[[#Headers],[SATURDAY]])*(ROUNDDOWN($B37,10)&gt;=ROUNDDOWN(ClassList[START TIME],10))*($B37&lt;=ClassList[END TIME]),ClassList[UNIQUE]),ClassList[UNIQUE],0),2),0)</f>
        <v>0</v>
      </c>
    </row>
    <row r="38" spans="2:9" ht="30" customHeight="1">
      <c r="B38" s="8">
        <f t="shared" si="0"/>
        <v>0.6666666666666663</v>
      </c>
      <c r="C38" s="3">
        <f>IFERROR(INDEX(ClassList[],MATCH(SUMPRODUCT((ClassList[DAY]=ClassSchedule[[#Headers],[SUNDAY]])*(ROUNDDOWN($B38,10)&gt;=ROUNDDOWN(ClassList[START TIME],10))*($B38&lt;=ClassList[END TIME]),ClassList[UNIQUE]),ClassList[UNIQUE],0),2),0)</f>
        <v>0</v>
      </c>
      <c r="D38" s="3" t="s">
        <v>34</v>
      </c>
      <c r="E38" s="3">
        <f>IFERROR(INDEX(ClassList[],MATCH(SUMPRODUCT((ClassList[DAY]=ClassSchedule[[#Headers],[TUESDAY]])*(ROUNDDOWN($B38,10)&gt;=ROUNDDOWN(ClassList[START TIME],10))*($B38&lt;=ClassList[END TIME]),ClassList[UNIQUE]),ClassList[UNIQUE],0),2),0)</f>
        <v>0</v>
      </c>
      <c r="F38" s="3" t="s">
        <v>34</v>
      </c>
      <c r="G38" s="3" t="s">
        <v>37</v>
      </c>
      <c r="H38" s="3">
        <f>IFERROR(INDEX(ClassList[],MATCH(SUMPRODUCT((ClassList[DAY]=ClassSchedule[[#Headers],[FRIDAY]])*(ROUNDDOWN($B38,10)&gt;=ROUNDDOWN(ClassList[START TIME],10))*($B38&lt;=ClassList[END TIME]),ClassList[UNIQUE]),ClassList[UNIQUE],0),2),0)</f>
        <v>0</v>
      </c>
      <c r="I38" s="3">
        <f>IFERROR(INDEX(ClassList[],MATCH(SUMPRODUCT((ClassList[DAY]=ClassSchedule[[#Headers],[SATURDAY]])*(ROUNDDOWN($B38,10)&gt;=ROUNDDOWN(ClassList[START TIME],10))*($B38&lt;=ClassList[END TIME]),ClassList[UNIQUE]),ClassList[UNIQUE],0),2),0)</f>
        <v>0</v>
      </c>
    </row>
    <row r="39" spans="2:9" ht="30" customHeight="1">
      <c r="B39" s="8">
        <f t="shared" ref="B39:B58" si="1">B38+Increment</f>
        <v>0.67708333333333293</v>
      </c>
      <c r="C39" s="3">
        <f>IFERROR(INDEX(ClassList[],MATCH(SUMPRODUCT((ClassList[DAY]=ClassSchedule[[#Headers],[SUNDAY]])*(ROUNDDOWN($B39,10)&gt;=ROUNDDOWN(ClassList[START TIME],10))*($B39&lt;=ClassList[END TIME]),ClassList[UNIQUE]),ClassList[UNIQUE],0),2),0)</f>
        <v>0</v>
      </c>
      <c r="D39" s="3" t="s">
        <v>34</v>
      </c>
      <c r="E39" s="3">
        <f>IFERROR(INDEX(ClassList[],MATCH(SUMPRODUCT((ClassList[DAY]=ClassSchedule[[#Headers],[TUESDAY]])*(ROUNDDOWN($B39,10)&gt;=ROUNDDOWN(ClassList[START TIME],10))*($B39&lt;=ClassList[END TIME]),ClassList[UNIQUE]),ClassList[UNIQUE],0),2),0)</f>
        <v>0</v>
      </c>
      <c r="F39" s="3" t="s">
        <v>34</v>
      </c>
      <c r="G39" s="3" t="s">
        <v>37</v>
      </c>
      <c r="H39" s="3">
        <f>IFERROR(INDEX(ClassList[],MATCH(SUMPRODUCT((ClassList[DAY]=ClassSchedule[[#Headers],[FRIDAY]])*(ROUNDDOWN($B39,10)&gt;=ROUNDDOWN(ClassList[START TIME],10))*($B39&lt;=ClassList[END TIME]),ClassList[UNIQUE]),ClassList[UNIQUE],0),2),0)</f>
        <v>0</v>
      </c>
      <c r="I39" s="3">
        <f>IFERROR(INDEX(ClassList[],MATCH(SUMPRODUCT((ClassList[DAY]=ClassSchedule[[#Headers],[SATURDAY]])*(ROUNDDOWN($B39,10)&gt;=ROUNDDOWN(ClassList[START TIME],10))*($B39&lt;=ClassList[END TIME]),ClassList[UNIQUE]),ClassList[UNIQUE],0),2),0)</f>
        <v>0</v>
      </c>
    </row>
    <row r="40" spans="2:9" ht="30" customHeight="1">
      <c r="B40" s="8">
        <f t="shared" si="1"/>
        <v>0.68749999999999956</v>
      </c>
      <c r="C40" s="3">
        <f>IFERROR(INDEX(ClassList[],MATCH(SUMPRODUCT((ClassList[DAY]=ClassSchedule[[#Headers],[SUNDAY]])*(ROUNDDOWN($B40,10)&gt;=ROUNDDOWN(ClassList[START TIME],10))*($B40&lt;=ClassList[END TIME]),ClassList[UNIQUE]),ClassList[UNIQUE],0),2),0)</f>
        <v>0</v>
      </c>
      <c r="D40" s="3" t="s">
        <v>34</v>
      </c>
      <c r="E40" s="3">
        <f>IFERROR(INDEX(ClassList[],MATCH(SUMPRODUCT((ClassList[DAY]=ClassSchedule[[#Headers],[TUESDAY]])*(ROUNDDOWN($B40,10)&gt;=ROUNDDOWN(ClassList[START TIME],10))*($B40&lt;=ClassList[END TIME]),ClassList[UNIQUE]),ClassList[UNIQUE],0),2),0)</f>
        <v>0</v>
      </c>
      <c r="F40" s="3" t="s">
        <v>34</v>
      </c>
      <c r="G40" s="3" t="s">
        <v>37</v>
      </c>
      <c r="H40" s="3">
        <f>IFERROR(INDEX(ClassList[],MATCH(SUMPRODUCT((ClassList[DAY]=ClassSchedule[[#Headers],[FRIDAY]])*(ROUNDDOWN($B40,10)&gt;=ROUNDDOWN(ClassList[START TIME],10))*($B40&lt;=ClassList[END TIME]),ClassList[UNIQUE]),ClassList[UNIQUE],0),2),0)</f>
        <v>0</v>
      </c>
      <c r="I40" s="3">
        <f>IFERROR(INDEX(ClassList[],MATCH(SUMPRODUCT((ClassList[DAY]=ClassSchedule[[#Headers],[SATURDAY]])*(ROUNDDOWN($B40,10)&gt;=ROUNDDOWN(ClassList[START TIME],10))*($B40&lt;=ClassList[END TIME]),ClassList[UNIQUE]),ClassList[UNIQUE],0),2),0)</f>
        <v>0</v>
      </c>
    </row>
    <row r="41" spans="2:9" ht="30" customHeight="1">
      <c r="B41" s="8">
        <f t="shared" si="1"/>
        <v>0.69791666666666619</v>
      </c>
      <c r="C41" s="3">
        <f>IFERROR(INDEX(ClassList[],MATCH(SUMPRODUCT((ClassList[DAY]=ClassSchedule[[#Headers],[SUNDAY]])*(ROUNDDOWN($B41,10)&gt;=ROUNDDOWN(ClassList[START TIME],10))*($B41&lt;=ClassList[END TIME]),ClassList[UNIQUE]),ClassList[UNIQUE],0),2),0)</f>
        <v>0</v>
      </c>
      <c r="D41" s="3" t="s">
        <v>34</v>
      </c>
      <c r="E41" s="3">
        <f>IFERROR(INDEX(ClassList[],MATCH(SUMPRODUCT((ClassList[DAY]=ClassSchedule[[#Headers],[TUESDAY]])*(ROUNDDOWN($B41,10)&gt;=ROUNDDOWN(ClassList[START TIME],10))*($B41&lt;=ClassList[END TIME]),ClassList[UNIQUE]),ClassList[UNIQUE],0),2),0)</f>
        <v>0</v>
      </c>
      <c r="F41" s="3" t="s">
        <v>34</v>
      </c>
      <c r="G41" s="3" t="s">
        <v>37</v>
      </c>
      <c r="H41" s="3">
        <f>IFERROR(INDEX(ClassList[],MATCH(SUMPRODUCT((ClassList[DAY]=ClassSchedule[[#Headers],[FRIDAY]])*(ROUNDDOWN($B41,10)&gt;=ROUNDDOWN(ClassList[START TIME],10))*($B41&lt;=ClassList[END TIME]),ClassList[UNIQUE]),ClassList[UNIQUE],0),2),0)</f>
        <v>0</v>
      </c>
      <c r="I41" s="3">
        <f>IFERROR(INDEX(ClassList[],MATCH(SUMPRODUCT((ClassList[DAY]=ClassSchedule[[#Headers],[SATURDAY]])*(ROUNDDOWN($B41,10)&gt;=ROUNDDOWN(ClassList[START TIME],10))*($B41&lt;=ClassList[END TIME]),ClassList[UNIQUE]),ClassList[UNIQUE],0),2),0)</f>
        <v>0</v>
      </c>
    </row>
    <row r="42" spans="2:9" ht="30" customHeight="1">
      <c r="B42" s="8">
        <f t="shared" si="1"/>
        <v>0.70833333333333282</v>
      </c>
      <c r="C42" s="3">
        <f>IFERROR(INDEX(ClassList[],MATCH(SUMPRODUCT((ClassList[DAY]=ClassSchedule[[#Headers],[SUNDAY]])*(ROUNDDOWN($B42,10)&gt;=ROUNDDOWN(ClassList[START TIME],10))*($B42&lt;=ClassList[END TIME]),ClassList[UNIQUE]),ClassList[UNIQUE],0),2),0)</f>
        <v>0</v>
      </c>
      <c r="D42" s="3" t="s">
        <v>34</v>
      </c>
      <c r="E42" s="3">
        <f>IFERROR(INDEX(ClassList[],MATCH(SUMPRODUCT((ClassList[DAY]=ClassSchedule[[#Headers],[TUESDAY]])*(ROUNDDOWN($B42,10)&gt;=ROUNDDOWN(ClassList[START TIME],10))*($B42&lt;=ClassList[END TIME]),ClassList[UNIQUE]),ClassList[UNIQUE],0),2),0)</f>
        <v>0</v>
      </c>
      <c r="F42" s="3" t="s">
        <v>34</v>
      </c>
      <c r="G42" s="3" t="s">
        <v>37</v>
      </c>
      <c r="H42" s="3">
        <f>IFERROR(INDEX(ClassList[],MATCH(SUMPRODUCT((ClassList[DAY]=ClassSchedule[[#Headers],[FRIDAY]])*(ROUNDDOWN($B42,10)&gt;=ROUNDDOWN(ClassList[START TIME],10))*($B42&lt;=ClassList[END TIME]),ClassList[UNIQUE]),ClassList[UNIQUE],0),2),0)</f>
        <v>0</v>
      </c>
      <c r="I42" s="3">
        <f>IFERROR(INDEX(ClassList[],MATCH(SUMPRODUCT((ClassList[DAY]=ClassSchedule[[#Headers],[SATURDAY]])*(ROUNDDOWN($B42,10)&gt;=ROUNDDOWN(ClassList[START TIME],10))*($B42&lt;=ClassList[END TIME]),ClassList[UNIQUE]),ClassList[UNIQUE],0),2),0)</f>
        <v>0</v>
      </c>
    </row>
    <row r="43" spans="2:9" ht="30" customHeight="1">
      <c r="B43" s="8">
        <f t="shared" si="1"/>
        <v>0.71874999999999944</v>
      </c>
      <c r="C43" s="3">
        <f>IFERROR(INDEX(ClassList[],MATCH(SUMPRODUCT((ClassList[DAY]=ClassSchedule[[#Headers],[SUNDAY]])*(ROUNDDOWN($B43,10)&gt;=ROUNDDOWN(ClassList[START TIME],10))*($B43&lt;=ClassList[END TIME]),ClassList[UNIQUE]),ClassList[UNIQUE],0),2),0)</f>
        <v>0</v>
      </c>
      <c r="D43" s="3">
        <f>IFERROR(INDEX(ClassList[],MATCH(SUMPRODUCT((ClassList[DAY]=ClassSchedule[[#Headers],[MONDAY]])*(ROUNDDOWN($B43,10)&gt;=ROUNDDOWN(ClassList[START TIME],10))*($B43&lt;=ClassList[END TIME]),ClassList[UNIQUE]),ClassList[UNIQUE],0),2),0)</f>
        <v>0</v>
      </c>
      <c r="E43" s="3">
        <f>IFERROR(INDEX(ClassList[],MATCH(SUMPRODUCT((ClassList[DAY]=ClassSchedule[[#Headers],[TUESDAY]])*(ROUNDDOWN($B43,10)&gt;=ROUNDDOWN(ClassList[START TIME],10))*($B43&lt;=ClassList[END TIME]),ClassList[UNIQUE]),ClassList[UNIQUE],0),2),0)</f>
        <v>0</v>
      </c>
      <c r="F43" s="3">
        <f>IFERROR(INDEX(ClassList[],MATCH(SUMPRODUCT((ClassList[DAY]=ClassSchedule[[#Headers],[WEDNESDAY]])*(ROUNDDOWN($B43,10)&gt;=ROUNDDOWN(ClassList[START TIME],10))*($B43&lt;=ClassList[END TIME]),ClassList[UNIQUE]),ClassList[UNIQUE],0),2),0)</f>
        <v>0</v>
      </c>
      <c r="G43" s="3" t="s">
        <v>37</v>
      </c>
      <c r="H43" s="3">
        <f>IFERROR(INDEX(ClassList[],MATCH(SUMPRODUCT((ClassList[DAY]=ClassSchedule[[#Headers],[FRIDAY]])*(ROUNDDOWN($B43,10)&gt;=ROUNDDOWN(ClassList[START TIME],10))*($B43&lt;=ClassList[END TIME]),ClassList[UNIQUE]),ClassList[UNIQUE],0),2),0)</f>
        <v>0</v>
      </c>
      <c r="I43" s="3">
        <f>IFERROR(INDEX(ClassList[],MATCH(SUMPRODUCT((ClassList[DAY]=ClassSchedule[[#Headers],[SATURDAY]])*(ROUNDDOWN($B43,10)&gt;=ROUNDDOWN(ClassList[START TIME],10))*($B43&lt;=ClassList[END TIME]),ClassList[UNIQUE]),ClassList[UNIQUE],0),2),0)</f>
        <v>0</v>
      </c>
    </row>
    <row r="44" spans="2:9" ht="30" customHeight="1">
      <c r="B44" s="8">
        <f t="shared" si="1"/>
        <v>0.72916666666666607</v>
      </c>
      <c r="C44" s="3">
        <f>IFERROR(INDEX(ClassList[],MATCH(SUMPRODUCT((ClassList[DAY]=ClassSchedule[[#Headers],[SUNDAY]])*(ROUNDDOWN($B44,10)&gt;=ROUNDDOWN(ClassList[START TIME],10))*($B44&lt;=ClassList[END TIME]),ClassList[UNIQUE]),ClassList[UNIQUE],0),2),0)</f>
        <v>0</v>
      </c>
      <c r="D44" s="3">
        <f>IFERROR(INDEX(ClassList[],MATCH(SUMPRODUCT((ClassList[DAY]=ClassSchedule[[#Headers],[MONDAY]])*(ROUNDDOWN($B44,10)&gt;=ROUNDDOWN(ClassList[START TIME],10))*($B44&lt;=ClassList[END TIME]),ClassList[UNIQUE]),ClassList[UNIQUE],0),2),0)</f>
        <v>0</v>
      </c>
      <c r="E44" s="3">
        <f>IFERROR(INDEX(ClassList[],MATCH(SUMPRODUCT((ClassList[DAY]=ClassSchedule[[#Headers],[TUESDAY]])*(ROUNDDOWN($B44,10)&gt;=ROUNDDOWN(ClassList[START TIME],10))*($B44&lt;=ClassList[END TIME]),ClassList[UNIQUE]),ClassList[UNIQUE],0),2),0)</f>
        <v>0</v>
      </c>
      <c r="F44" s="3">
        <f>IFERROR(INDEX(ClassList[],MATCH(SUMPRODUCT((ClassList[DAY]=ClassSchedule[[#Headers],[WEDNESDAY]])*(ROUNDDOWN($B44,10)&gt;=ROUNDDOWN(ClassList[START TIME],10))*($B44&lt;=ClassList[END TIME]),ClassList[UNIQUE]),ClassList[UNIQUE],0),2),0)</f>
        <v>0</v>
      </c>
      <c r="G44" s="3">
        <f>IFERROR(INDEX(ClassList[],MATCH(SUMPRODUCT((ClassList[DAY]=ClassSchedule[[#Headers],[THURSDAY]])*(ROUNDDOWN($B44,10)&gt;=ROUNDDOWN(ClassList[START TIME],10))*($B44&lt;=ClassList[END TIME]),ClassList[UNIQUE]),ClassList[UNIQUE],0),2),0)</f>
        <v>0</v>
      </c>
      <c r="H44" s="3">
        <f>IFERROR(INDEX(ClassList[],MATCH(SUMPRODUCT((ClassList[DAY]=ClassSchedule[[#Headers],[FRIDAY]])*(ROUNDDOWN($B44,10)&gt;=ROUNDDOWN(ClassList[START TIME],10))*($B44&lt;=ClassList[END TIME]),ClassList[UNIQUE]),ClassList[UNIQUE],0),2),0)</f>
        <v>0</v>
      </c>
      <c r="I44" s="3">
        <f>IFERROR(INDEX(ClassList[],MATCH(SUMPRODUCT((ClassList[DAY]=ClassSchedule[[#Headers],[SATURDAY]])*(ROUNDDOWN($B44,10)&gt;=ROUNDDOWN(ClassList[START TIME],10))*($B44&lt;=ClassList[END TIME]),ClassList[UNIQUE]),ClassList[UNIQUE],0),2),0)</f>
        <v>0</v>
      </c>
    </row>
    <row r="45" spans="2:9" ht="30" customHeight="1">
      <c r="B45" s="8">
        <f t="shared" si="1"/>
        <v>0.7395833333333327</v>
      </c>
      <c r="C45" s="3">
        <f>IFERROR(INDEX(ClassList[],MATCH(SUMPRODUCT((ClassList[DAY]=ClassSchedule[[#Headers],[SUNDAY]])*(ROUNDDOWN($B45,10)&gt;=ROUNDDOWN(ClassList[START TIME],10))*($B45&lt;=ClassList[END TIME]),ClassList[UNIQUE]),ClassList[UNIQUE],0),2),0)</f>
        <v>0</v>
      </c>
      <c r="D45" s="3">
        <f>IFERROR(INDEX(ClassList[],MATCH(SUMPRODUCT((ClassList[DAY]=ClassSchedule[[#Headers],[MONDAY]])*(ROUNDDOWN($B45,10)&gt;=ROUNDDOWN(ClassList[START TIME],10))*($B45&lt;=ClassList[END TIME]),ClassList[UNIQUE]),ClassList[UNIQUE],0),2),0)</f>
        <v>0</v>
      </c>
      <c r="E45" s="3">
        <f>IFERROR(INDEX(ClassList[],MATCH(SUMPRODUCT((ClassList[DAY]=ClassSchedule[[#Headers],[TUESDAY]])*(ROUNDDOWN($B45,10)&gt;=ROUNDDOWN(ClassList[START TIME],10))*($B45&lt;=ClassList[END TIME]),ClassList[UNIQUE]),ClassList[UNIQUE],0),2),0)</f>
        <v>0</v>
      </c>
      <c r="F45" s="3">
        <f>IFERROR(INDEX(ClassList[],MATCH(SUMPRODUCT((ClassList[DAY]=ClassSchedule[[#Headers],[WEDNESDAY]])*(ROUNDDOWN($B45,10)&gt;=ROUNDDOWN(ClassList[START TIME],10))*($B45&lt;=ClassList[END TIME]),ClassList[UNIQUE]),ClassList[UNIQUE],0),2),0)</f>
        <v>0</v>
      </c>
      <c r="G45" s="3">
        <f>IFERROR(INDEX(ClassList[],MATCH(SUMPRODUCT((ClassList[DAY]=ClassSchedule[[#Headers],[THURSDAY]])*(ROUNDDOWN($B45,10)&gt;=ROUNDDOWN(ClassList[START TIME],10))*($B45&lt;=ClassList[END TIME]),ClassList[UNIQUE]),ClassList[UNIQUE],0),2),0)</f>
        <v>0</v>
      </c>
      <c r="H45" s="3">
        <f>IFERROR(INDEX(ClassList[],MATCH(SUMPRODUCT((ClassList[DAY]=ClassSchedule[[#Headers],[FRIDAY]])*(ROUNDDOWN($B45,10)&gt;=ROUNDDOWN(ClassList[START TIME],10))*($B45&lt;=ClassList[END TIME]),ClassList[UNIQUE]),ClassList[UNIQUE],0),2),0)</f>
        <v>0</v>
      </c>
      <c r="I45" s="3">
        <f>IFERROR(INDEX(ClassList[],MATCH(SUMPRODUCT((ClassList[DAY]=ClassSchedule[[#Headers],[SATURDAY]])*(ROUNDDOWN($B45,10)&gt;=ROUNDDOWN(ClassList[START TIME],10))*($B45&lt;=ClassList[END TIME]),ClassList[UNIQUE]),ClassList[UNIQUE],0),2),0)</f>
        <v>0</v>
      </c>
    </row>
    <row r="46" spans="2:9" ht="30" customHeight="1">
      <c r="B46" s="8">
        <f t="shared" si="1"/>
        <v>0.74999999999999933</v>
      </c>
      <c r="C46" s="3">
        <f>IFERROR(INDEX(ClassList[],MATCH(SUMPRODUCT((ClassList[DAY]=ClassSchedule[[#Headers],[SUNDAY]])*(ROUNDDOWN($B46,10)&gt;=ROUNDDOWN(ClassList[START TIME],10))*($B46&lt;=ClassList[END TIME]),ClassList[UNIQUE]),ClassList[UNIQUE],0),2),0)</f>
        <v>0</v>
      </c>
      <c r="D46" s="3">
        <f>IFERROR(INDEX(ClassList[],MATCH(SUMPRODUCT((ClassList[DAY]=ClassSchedule[[#Headers],[MONDAY]])*(ROUNDDOWN($B46,10)&gt;=ROUNDDOWN(ClassList[START TIME],10))*($B46&lt;=ClassList[END TIME]),ClassList[UNIQUE]),ClassList[UNIQUE],0),2),0)</f>
        <v>0</v>
      </c>
      <c r="E46" s="3">
        <f>IFERROR(INDEX(ClassList[],MATCH(SUMPRODUCT((ClassList[DAY]=ClassSchedule[[#Headers],[TUESDAY]])*(ROUNDDOWN($B46,10)&gt;=ROUNDDOWN(ClassList[START TIME],10))*($B46&lt;=ClassList[END TIME]),ClassList[UNIQUE]),ClassList[UNIQUE],0),2),0)</f>
        <v>0</v>
      </c>
      <c r="F46" s="3">
        <f>IFERROR(INDEX(ClassList[],MATCH(SUMPRODUCT((ClassList[DAY]=ClassSchedule[[#Headers],[WEDNESDAY]])*(ROUNDDOWN($B46,10)&gt;=ROUNDDOWN(ClassList[START TIME],10))*($B46&lt;=ClassList[END TIME]),ClassList[UNIQUE]),ClassList[UNIQUE],0),2),0)</f>
        <v>0</v>
      </c>
      <c r="G46" s="3">
        <f>IFERROR(INDEX(ClassList[],MATCH(SUMPRODUCT((ClassList[DAY]=ClassSchedule[[#Headers],[THURSDAY]])*(ROUNDDOWN($B46,10)&gt;=ROUNDDOWN(ClassList[START TIME],10))*($B46&lt;=ClassList[END TIME]),ClassList[UNIQUE]),ClassList[UNIQUE],0),2),0)</f>
        <v>0</v>
      </c>
      <c r="H46" s="3">
        <f>IFERROR(INDEX(ClassList[],MATCH(SUMPRODUCT((ClassList[DAY]=ClassSchedule[[#Headers],[FRIDAY]])*(ROUNDDOWN($B46,10)&gt;=ROUNDDOWN(ClassList[START TIME],10))*($B46&lt;=ClassList[END TIME]),ClassList[UNIQUE]),ClassList[UNIQUE],0),2),0)</f>
        <v>0</v>
      </c>
      <c r="I46" s="3">
        <f>IFERROR(INDEX(ClassList[],MATCH(SUMPRODUCT((ClassList[DAY]=ClassSchedule[[#Headers],[SATURDAY]])*(ROUNDDOWN($B46,10)&gt;=ROUNDDOWN(ClassList[START TIME],10))*($B46&lt;=ClassList[END TIME]),ClassList[UNIQUE]),ClassList[UNIQUE],0),2),0)</f>
        <v>0</v>
      </c>
    </row>
    <row r="47" spans="2:9" ht="30" customHeight="1">
      <c r="B47" s="8">
        <f t="shared" si="1"/>
        <v>0.76041666666666596</v>
      </c>
      <c r="C47" s="3">
        <f>IFERROR(INDEX(ClassList[],MATCH(SUMPRODUCT((ClassList[DAY]=ClassSchedule[[#Headers],[SUNDAY]])*(ROUNDDOWN($B47,10)&gt;=ROUNDDOWN(ClassList[START TIME],10))*($B47&lt;=ClassList[END TIME]),ClassList[UNIQUE]),ClassList[UNIQUE],0),2),0)</f>
        <v>0</v>
      </c>
      <c r="D47" s="3">
        <f>IFERROR(INDEX(ClassList[],MATCH(SUMPRODUCT((ClassList[DAY]=ClassSchedule[[#Headers],[MONDAY]])*(ROUNDDOWN($B47,10)&gt;=ROUNDDOWN(ClassList[START TIME],10))*($B47&lt;=ClassList[END TIME]),ClassList[UNIQUE]),ClassList[UNIQUE],0),2),0)</f>
        <v>0</v>
      </c>
      <c r="E47" s="3">
        <f>IFERROR(INDEX(ClassList[],MATCH(SUMPRODUCT((ClassList[DAY]=ClassSchedule[[#Headers],[TUESDAY]])*(ROUNDDOWN($B47,10)&gt;=ROUNDDOWN(ClassList[START TIME],10))*($B47&lt;=ClassList[END TIME]),ClassList[UNIQUE]),ClassList[UNIQUE],0),2),0)</f>
        <v>0</v>
      </c>
      <c r="F47" s="3">
        <f>IFERROR(INDEX(ClassList[],MATCH(SUMPRODUCT((ClassList[DAY]=ClassSchedule[[#Headers],[WEDNESDAY]])*(ROUNDDOWN($B47,10)&gt;=ROUNDDOWN(ClassList[START TIME],10))*($B47&lt;=ClassList[END TIME]),ClassList[UNIQUE]),ClassList[UNIQUE],0),2),0)</f>
        <v>0</v>
      </c>
      <c r="G47" s="3">
        <f>IFERROR(INDEX(ClassList[],MATCH(SUMPRODUCT((ClassList[DAY]=ClassSchedule[[#Headers],[THURSDAY]])*(ROUNDDOWN($B47,10)&gt;=ROUNDDOWN(ClassList[START TIME],10))*($B47&lt;=ClassList[END TIME]),ClassList[UNIQUE]),ClassList[UNIQUE],0),2),0)</f>
        <v>0</v>
      </c>
      <c r="H47" s="3">
        <f>IFERROR(INDEX(ClassList[],MATCH(SUMPRODUCT((ClassList[DAY]=ClassSchedule[[#Headers],[FRIDAY]])*(ROUNDDOWN($B47,10)&gt;=ROUNDDOWN(ClassList[START TIME],10))*($B47&lt;=ClassList[END TIME]),ClassList[UNIQUE]),ClassList[UNIQUE],0),2),0)</f>
        <v>0</v>
      </c>
      <c r="I47" s="3">
        <f>IFERROR(INDEX(ClassList[],MATCH(SUMPRODUCT((ClassList[DAY]=ClassSchedule[[#Headers],[SATURDAY]])*(ROUNDDOWN($B47,10)&gt;=ROUNDDOWN(ClassList[START TIME],10))*($B47&lt;=ClassList[END TIME]),ClassList[UNIQUE]),ClassList[UNIQUE],0),2),0)</f>
        <v>0</v>
      </c>
    </row>
    <row r="48" spans="2:9" ht="30" customHeight="1">
      <c r="B48" s="8">
        <f t="shared" si="1"/>
        <v>0.77083333333333259</v>
      </c>
      <c r="C48" s="3">
        <f>IFERROR(INDEX(ClassList[],MATCH(SUMPRODUCT((ClassList[DAY]=ClassSchedule[[#Headers],[SUNDAY]])*(ROUNDDOWN($B48,10)&gt;=ROUNDDOWN(ClassList[START TIME],10))*($B48&lt;=ClassList[END TIME]),ClassList[UNIQUE]),ClassList[UNIQUE],0),2),0)</f>
        <v>0</v>
      </c>
      <c r="D48" s="3">
        <f>IFERROR(INDEX(ClassList[],MATCH(SUMPRODUCT((ClassList[DAY]=ClassSchedule[[#Headers],[MONDAY]])*(ROUNDDOWN($B48,10)&gt;=ROUNDDOWN(ClassList[START TIME],10))*($B48&lt;=ClassList[END TIME]),ClassList[UNIQUE]),ClassList[UNIQUE],0),2),0)</f>
        <v>0</v>
      </c>
      <c r="E48" s="3">
        <f>IFERROR(INDEX(ClassList[],MATCH(SUMPRODUCT((ClassList[DAY]=ClassSchedule[[#Headers],[TUESDAY]])*(ROUNDDOWN($B48,10)&gt;=ROUNDDOWN(ClassList[START TIME],10))*($B48&lt;=ClassList[END TIME]),ClassList[UNIQUE]),ClassList[UNIQUE],0),2),0)</f>
        <v>0</v>
      </c>
      <c r="F48" s="3">
        <f>IFERROR(INDEX(ClassList[],MATCH(SUMPRODUCT((ClassList[DAY]=ClassSchedule[[#Headers],[WEDNESDAY]])*(ROUNDDOWN($B48,10)&gt;=ROUNDDOWN(ClassList[START TIME],10))*($B48&lt;=ClassList[END TIME]),ClassList[UNIQUE]),ClassList[UNIQUE],0),2),0)</f>
        <v>0</v>
      </c>
      <c r="G48" s="3">
        <f>IFERROR(INDEX(ClassList[],MATCH(SUMPRODUCT((ClassList[DAY]=ClassSchedule[[#Headers],[THURSDAY]])*(ROUNDDOWN($B48,10)&gt;=ROUNDDOWN(ClassList[START TIME],10))*($B48&lt;=ClassList[END TIME]),ClassList[UNIQUE]),ClassList[UNIQUE],0),2),0)</f>
        <v>0</v>
      </c>
      <c r="H48" s="3">
        <f>IFERROR(INDEX(ClassList[],MATCH(SUMPRODUCT((ClassList[DAY]=ClassSchedule[[#Headers],[FRIDAY]])*(ROUNDDOWN($B48,10)&gt;=ROUNDDOWN(ClassList[START TIME],10))*($B48&lt;=ClassList[END TIME]),ClassList[UNIQUE]),ClassList[UNIQUE],0),2),0)</f>
        <v>0</v>
      </c>
      <c r="I48" s="3">
        <f>IFERROR(INDEX(ClassList[],MATCH(SUMPRODUCT((ClassList[DAY]=ClassSchedule[[#Headers],[SATURDAY]])*(ROUNDDOWN($B48,10)&gt;=ROUNDDOWN(ClassList[START TIME],10))*($B48&lt;=ClassList[END TIME]),ClassList[UNIQUE]),ClassList[UNIQUE],0),2),0)</f>
        <v>0</v>
      </c>
    </row>
    <row r="49" spans="2:9" ht="30" customHeight="1">
      <c r="B49" s="8">
        <f t="shared" si="1"/>
        <v>0.78124999999999922</v>
      </c>
      <c r="C49" s="3">
        <f>IFERROR(INDEX(ClassList[],MATCH(SUMPRODUCT((ClassList[DAY]=ClassSchedule[[#Headers],[SUNDAY]])*(ROUNDDOWN($B49,10)&gt;=ROUNDDOWN(ClassList[START TIME],10))*($B49&lt;=ClassList[END TIME]),ClassList[UNIQUE]),ClassList[UNIQUE],0),2),0)</f>
        <v>0</v>
      </c>
      <c r="D49" s="3">
        <f>IFERROR(INDEX(ClassList[],MATCH(SUMPRODUCT((ClassList[DAY]=ClassSchedule[[#Headers],[MONDAY]])*(ROUNDDOWN($B49,10)&gt;=ROUNDDOWN(ClassList[START TIME],10))*($B49&lt;=ClassList[END TIME]),ClassList[UNIQUE]),ClassList[UNIQUE],0),2),0)</f>
        <v>0</v>
      </c>
      <c r="E49" s="3">
        <f>IFERROR(INDEX(ClassList[],MATCH(SUMPRODUCT((ClassList[DAY]=ClassSchedule[[#Headers],[TUESDAY]])*(ROUNDDOWN($B49,10)&gt;=ROUNDDOWN(ClassList[START TIME],10))*($B49&lt;=ClassList[END TIME]),ClassList[UNIQUE]),ClassList[UNIQUE],0),2),0)</f>
        <v>0</v>
      </c>
      <c r="F49" s="3">
        <f>IFERROR(INDEX(ClassList[],MATCH(SUMPRODUCT((ClassList[DAY]=ClassSchedule[[#Headers],[WEDNESDAY]])*(ROUNDDOWN($B49,10)&gt;=ROUNDDOWN(ClassList[START TIME],10))*($B49&lt;=ClassList[END TIME]),ClassList[UNIQUE]),ClassList[UNIQUE],0),2),0)</f>
        <v>0</v>
      </c>
      <c r="G49" s="3">
        <f>IFERROR(INDEX(ClassList[],MATCH(SUMPRODUCT((ClassList[DAY]=ClassSchedule[[#Headers],[THURSDAY]])*(ROUNDDOWN($B49,10)&gt;=ROUNDDOWN(ClassList[START TIME],10))*($B49&lt;=ClassList[END TIME]),ClassList[UNIQUE]),ClassList[UNIQUE],0),2),0)</f>
        <v>0</v>
      </c>
      <c r="H49" s="3">
        <f>IFERROR(INDEX(ClassList[],MATCH(SUMPRODUCT((ClassList[DAY]=ClassSchedule[[#Headers],[FRIDAY]])*(ROUNDDOWN($B49,10)&gt;=ROUNDDOWN(ClassList[START TIME],10))*($B49&lt;=ClassList[END TIME]),ClassList[UNIQUE]),ClassList[UNIQUE],0),2),0)</f>
        <v>0</v>
      </c>
      <c r="I49" s="3">
        <f>IFERROR(INDEX(ClassList[],MATCH(SUMPRODUCT((ClassList[DAY]=ClassSchedule[[#Headers],[SATURDAY]])*(ROUNDDOWN($B49,10)&gt;=ROUNDDOWN(ClassList[START TIME],10))*($B49&lt;=ClassList[END TIME]),ClassList[UNIQUE]),ClassList[UNIQUE],0),2),0)</f>
        <v>0</v>
      </c>
    </row>
    <row r="50" spans="2:9" ht="30" customHeight="1">
      <c r="B50" s="8">
        <f t="shared" si="1"/>
        <v>0.79166666666666585</v>
      </c>
      <c r="C50" s="3">
        <f>IFERROR(INDEX(ClassList[],MATCH(SUMPRODUCT((ClassList[DAY]=ClassSchedule[[#Headers],[SUNDAY]])*(ROUNDDOWN($B50,10)&gt;=ROUNDDOWN(ClassList[START TIME],10))*($B50&lt;=ClassList[END TIME]),ClassList[UNIQUE]),ClassList[UNIQUE],0),2),0)</f>
        <v>0</v>
      </c>
      <c r="D50" s="3">
        <f>IFERROR(INDEX(ClassList[],MATCH(SUMPRODUCT((ClassList[DAY]=ClassSchedule[[#Headers],[MONDAY]])*(ROUNDDOWN($B50,10)&gt;=ROUNDDOWN(ClassList[START TIME],10))*($B50&lt;=ClassList[END TIME]),ClassList[UNIQUE]),ClassList[UNIQUE],0),2),0)</f>
        <v>0</v>
      </c>
      <c r="E50" s="3">
        <f>IFERROR(INDEX(ClassList[],MATCH(SUMPRODUCT((ClassList[DAY]=ClassSchedule[[#Headers],[TUESDAY]])*(ROUNDDOWN($B50,10)&gt;=ROUNDDOWN(ClassList[START TIME],10))*($B50&lt;=ClassList[END TIME]),ClassList[UNIQUE]),ClassList[UNIQUE],0),2),0)</f>
        <v>0</v>
      </c>
      <c r="F50" s="3">
        <f>IFERROR(INDEX(ClassList[],MATCH(SUMPRODUCT((ClassList[DAY]=ClassSchedule[[#Headers],[WEDNESDAY]])*(ROUNDDOWN($B50,10)&gt;=ROUNDDOWN(ClassList[START TIME],10))*($B50&lt;=ClassList[END TIME]),ClassList[UNIQUE]),ClassList[UNIQUE],0),2),0)</f>
        <v>0</v>
      </c>
      <c r="G50" s="3">
        <f>IFERROR(INDEX(ClassList[],MATCH(SUMPRODUCT((ClassList[DAY]=ClassSchedule[[#Headers],[THURSDAY]])*(ROUNDDOWN($B50,10)&gt;=ROUNDDOWN(ClassList[START TIME],10))*($B50&lt;=ClassList[END TIME]),ClassList[UNIQUE]),ClassList[UNIQUE],0),2),0)</f>
        <v>0</v>
      </c>
      <c r="H50" s="3">
        <f>IFERROR(INDEX(ClassList[],MATCH(SUMPRODUCT((ClassList[DAY]=ClassSchedule[[#Headers],[FRIDAY]])*(ROUNDDOWN($B50,10)&gt;=ROUNDDOWN(ClassList[START TIME],10))*($B50&lt;=ClassList[END TIME]),ClassList[UNIQUE]),ClassList[UNIQUE],0),2),0)</f>
        <v>0</v>
      </c>
      <c r="I50" s="3">
        <f>IFERROR(INDEX(ClassList[],MATCH(SUMPRODUCT((ClassList[DAY]=ClassSchedule[[#Headers],[SATURDAY]])*(ROUNDDOWN($B50,10)&gt;=ROUNDDOWN(ClassList[START TIME],10))*($B50&lt;=ClassList[END TIME]),ClassList[UNIQUE]),ClassList[UNIQUE],0),2),0)</f>
        <v>0</v>
      </c>
    </row>
    <row r="51" spans="2:9" ht="30" customHeight="1">
      <c r="B51" s="8">
        <f t="shared" si="1"/>
        <v>0.80208333333333248</v>
      </c>
      <c r="C51" s="3">
        <f>IFERROR(INDEX(ClassList[],MATCH(SUMPRODUCT((ClassList[DAY]=ClassSchedule[[#Headers],[SUNDAY]])*(ROUNDDOWN($B51,10)&gt;=ROUNDDOWN(ClassList[START TIME],10))*($B51&lt;=ClassList[END TIME]),ClassList[UNIQUE]),ClassList[UNIQUE],0),2),0)</f>
        <v>0</v>
      </c>
      <c r="D51" s="3">
        <f>IFERROR(INDEX(ClassList[],MATCH(SUMPRODUCT((ClassList[DAY]=ClassSchedule[[#Headers],[MONDAY]])*(ROUNDDOWN($B51,10)&gt;=ROUNDDOWN(ClassList[START TIME],10))*($B51&lt;=ClassList[END TIME]),ClassList[UNIQUE]),ClassList[UNIQUE],0),2),0)</f>
        <v>0</v>
      </c>
      <c r="E51" s="3">
        <f>IFERROR(INDEX(ClassList[],MATCH(SUMPRODUCT((ClassList[DAY]=ClassSchedule[[#Headers],[TUESDAY]])*(ROUNDDOWN($B51,10)&gt;=ROUNDDOWN(ClassList[START TIME],10))*($B51&lt;=ClassList[END TIME]),ClassList[UNIQUE]),ClassList[UNIQUE],0),2),0)</f>
        <v>0</v>
      </c>
      <c r="F51" s="3">
        <f>IFERROR(INDEX(ClassList[],MATCH(SUMPRODUCT((ClassList[DAY]=ClassSchedule[[#Headers],[WEDNESDAY]])*(ROUNDDOWN($B51,10)&gt;=ROUNDDOWN(ClassList[START TIME],10))*($B51&lt;=ClassList[END TIME]),ClassList[UNIQUE]),ClassList[UNIQUE],0),2),0)</f>
        <v>0</v>
      </c>
      <c r="G51" s="3">
        <f>IFERROR(INDEX(ClassList[],MATCH(SUMPRODUCT((ClassList[DAY]=ClassSchedule[[#Headers],[THURSDAY]])*(ROUNDDOWN($B51,10)&gt;=ROUNDDOWN(ClassList[START TIME],10))*($B51&lt;=ClassList[END TIME]),ClassList[UNIQUE]),ClassList[UNIQUE],0),2),0)</f>
        <v>0</v>
      </c>
      <c r="H51" s="3">
        <f>IFERROR(INDEX(ClassList[],MATCH(SUMPRODUCT((ClassList[DAY]=ClassSchedule[[#Headers],[FRIDAY]])*(ROUNDDOWN($B51,10)&gt;=ROUNDDOWN(ClassList[START TIME],10))*($B51&lt;=ClassList[END TIME]),ClassList[UNIQUE]),ClassList[UNIQUE],0),2),0)</f>
        <v>0</v>
      </c>
      <c r="I51" s="3">
        <f>IFERROR(INDEX(ClassList[],MATCH(SUMPRODUCT((ClassList[DAY]=ClassSchedule[[#Headers],[SATURDAY]])*(ROUNDDOWN($B51,10)&gt;=ROUNDDOWN(ClassList[START TIME],10))*($B51&lt;=ClassList[END TIME]),ClassList[UNIQUE]),ClassList[UNIQUE],0),2),0)</f>
        <v>0</v>
      </c>
    </row>
    <row r="52" spans="2:9" ht="30" customHeight="1">
      <c r="B52" s="8">
        <f t="shared" si="1"/>
        <v>0.81249999999999911</v>
      </c>
      <c r="C52" s="3">
        <f>IFERROR(INDEX(ClassList[],MATCH(SUMPRODUCT((ClassList[DAY]=ClassSchedule[[#Headers],[SUNDAY]])*(ROUNDDOWN($B52,10)&gt;=ROUNDDOWN(ClassList[START TIME],10))*($B52&lt;=ClassList[END TIME]),ClassList[UNIQUE]),ClassList[UNIQUE],0),2),0)</f>
        <v>0</v>
      </c>
      <c r="D52" s="3">
        <f>IFERROR(INDEX(ClassList[],MATCH(SUMPRODUCT((ClassList[DAY]=ClassSchedule[[#Headers],[MONDAY]])*(ROUNDDOWN($B52,10)&gt;=ROUNDDOWN(ClassList[START TIME],10))*($B52&lt;=ClassList[END TIME]),ClassList[UNIQUE]),ClassList[UNIQUE],0),2),0)</f>
        <v>0</v>
      </c>
      <c r="E52" s="3">
        <f>IFERROR(INDEX(ClassList[],MATCH(SUMPRODUCT((ClassList[DAY]=ClassSchedule[[#Headers],[TUESDAY]])*(ROUNDDOWN($B52,10)&gt;=ROUNDDOWN(ClassList[START TIME],10))*($B52&lt;=ClassList[END TIME]),ClassList[UNIQUE]),ClassList[UNIQUE],0),2),0)</f>
        <v>0</v>
      </c>
      <c r="F52" s="3">
        <f>IFERROR(INDEX(ClassList[],MATCH(SUMPRODUCT((ClassList[DAY]=ClassSchedule[[#Headers],[WEDNESDAY]])*(ROUNDDOWN($B52,10)&gt;=ROUNDDOWN(ClassList[START TIME],10))*($B52&lt;=ClassList[END TIME]),ClassList[UNIQUE]),ClassList[UNIQUE],0),2),0)</f>
        <v>0</v>
      </c>
      <c r="G52" s="3">
        <f>IFERROR(INDEX(ClassList[],MATCH(SUMPRODUCT((ClassList[DAY]=ClassSchedule[[#Headers],[THURSDAY]])*(ROUNDDOWN($B52,10)&gt;=ROUNDDOWN(ClassList[START TIME],10))*($B52&lt;=ClassList[END TIME]),ClassList[UNIQUE]),ClassList[UNIQUE],0),2),0)</f>
        <v>0</v>
      </c>
      <c r="H52" s="3">
        <f>IFERROR(INDEX(ClassList[],MATCH(SUMPRODUCT((ClassList[DAY]=ClassSchedule[[#Headers],[FRIDAY]])*(ROUNDDOWN($B52,10)&gt;=ROUNDDOWN(ClassList[START TIME],10))*($B52&lt;=ClassList[END TIME]),ClassList[UNIQUE]),ClassList[UNIQUE],0),2),0)</f>
        <v>0</v>
      </c>
      <c r="I52" s="3">
        <f>IFERROR(INDEX(ClassList[],MATCH(SUMPRODUCT((ClassList[DAY]=ClassSchedule[[#Headers],[SATURDAY]])*(ROUNDDOWN($B52,10)&gt;=ROUNDDOWN(ClassList[START TIME],10))*($B52&lt;=ClassList[END TIME]),ClassList[UNIQUE]),ClassList[UNIQUE],0),2),0)</f>
        <v>0</v>
      </c>
    </row>
    <row r="53" spans="2:9" ht="30" customHeight="1">
      <c r="B53" s="8">
        <f t="shared" si="1"/>
        <v>0.82291666666666574</v>
      </c>
      <c r="C53" s="3">
        <f>IFERROR(INDEX(ClassList[],MATCH(SUMPRODUCT((ClassList[DAY]=ClassSchedule[[#Headers],[SUNDAY]])*(ROUNDDOWN($B53,10)&gt;=ROUNDDOWN(ClassList[START TIME],10))*($B53&lt;=ClassList[END TIME]),ClassList[UNIQUE]),ClassList[UNIQUE],0),2),0)</f>
        <v>0</v>
      </c>
      <c r="D53" s="3">
        <f>IFERROR(INDEX(ClassList[],MATCH(SUMPRODUCT((ClassList[DAY]=ClassSchedule[[#Headers],[MONDAY]])*(ROUNDDOWN($B53,10)&gt;=ROUNDDOWN(ClassList[START TIME],10))*($B53&lt;=ClassList[END TIME]),ClassList[UNIQUE]),ClassList[UNIQUE],0),2),0)</f>
        <v>0</v>
      </c>
      <c r="E53" s="3">
        <f>IFERROR(INDEX(ClassList[],MATCH(SUMPRODUCT((ClassList[DAY]=ClassSchedule[[#Headers],[TUESDAY]])*(ROUNDDOWN($B53,10)&gt;=ROUNDDOWN(ClassList[START TIME],10))*($B53&lt;=ClassList[END TIME]),ClassList[UNIQUE]),ClassList[UNIQUE],0),2),0)</f>
        <v>0</v>
      </c>
      <c r="F53" s="3">
        <f>IFERROR(INDEX(ClassList[],MATCH(SUMPRODUCT((ClassList[DAY]=ClassSchedule[[#Headers],[WEDNESDAY]])*(ROUNDDOWN($B53,10)&gt;=ROUNDDOWN(ClassList[START TIME],10))*($B53&lt;=ClassList[END TIME]),ClassList[UNIQUE]),ClassList[UNIQUE],0),2),0)</f>
        <v>0</v>
      </c>
      <c r="G53" s="3">
        <f>IFERROR(INDEX(ClassList[],MATCH(SUMPRODUCT((ClassList[DAY]=ClassSchedule[[#Headers],[THURSDAY]])*(ROUNDDOWN($B53,10)&gt;=ROUNDDOWN(ClassList[START TIME],10))*($B53&lt;=ClassList[END TIME]),ClassList[UNIQUE]),ClassList[UNIQUE],0),2),0)</f>
        <v>0</v>
      </c>
      <c r="H53" s="3">
        <f>IFERROR(INDEX(ClassList[],MATCH(SUMPRODUCT((ClassList[DAY]=ClassSchedule[[#Headers],[FRIDAY]])*(ROUNDDOWN($B53,10)&gt;=ROUNDDOWN(ClassList[START TIME],10))*($B53&lt;=ClassList[END TIME]),ClassList[UNIQUE]),ClassList[UNIQUE],0),2),0)</f>
        <v>0</v>
      </c>
      <c r="I53" s="3">
        <f>IFERROR(INDEX(ClassList[],MATCH(SUMPRODUCT((ClassList[DAY]=ClassSchedule[[#Headers],[SATURDAY]])*(ROUNDDOWN($B53,10)&gt;=ROUNDDOWN(ClassList[START TIME],10))*($B53&lt;=ClassList[END TIME]),ClassList[UNIQUE]),ClassList[UNIQUE],0),2),0)</f>
        <v>0</v>
      </c>
    </row>
    <row r="54" spans="2:9" ht="30" customHeight="1">
      <c r="B54" s="8">
        <f t="shared" si="1"/>
        <v>0.83333333333333237</v>
      </c>
      <c r="C54" s="3">
        <f>IFERROR(INDEX(ClassList[],MATCH(SUMPRODUCT((ClassList[DAY]=ClassSchedule[[#Headers],[SUNDAY]])*(ROUNDDOWN($B54,10)&gt;=ROUNDDOWN(ClassList[START TIME],10))*($B54&lt;=ClassList[END TIME]),ClassList[UNIQUE]),ClassList[UNIQUE],0),2),0)</f>
        <v>0</v>
      </c>
      <c r="D54" s="3">
        <f>IFERROR(INDEX(ClassList[],MATCH(SUMPRODUCT((ClassList[DAY]=ClassSchedule[[#Headers],[MONDAY]])*(ROUNDDOWN($B54,10)&gt;=ROUNDDOWN(ClassList[START TIME],10))*($B54&lt;=ClassList[END TIME]),ClassList[UNIQUE]),ClassList[UNIQUE],0),2),0)</f>
        <v>0</v>
      </c>
      <c r="E54" s="3">
        <f>IFERROR(INDEX(ClassList[],MATCH(SUMPRODUCT((ClassList[DAY]=ClassSchedule[[#Headers],[TUESDAY]])*(ROUNDDOWN($B54,10)&gt;=ROUNDDOWN(ClassList[START TIME],10))*($B54&lt;=ClassList[END TIME]),ClassList[UNIQUE]),ClassList[UNIQUE],0),2),0)</f>
        <v>0</v>
      </c>
      <c r="F54" s="3">
        <f>IFERROR(INDEX(ClassList[],MATCH(SUMPRODUCT((ClassList[DAY]=ClassSchedule[[#Headers],[WEDNESDAY]])*(ROUNDDOWN($B54,10)&gt;=ROUNDDOWN(ClassList[START TIME],10))*($B54&lt;=ClassList[END TIME]),ClassList[UNIQUE]),ClassList[UNIQUE],0),2),0)</f>
        <v>0</v>
      </c>
      <c r="G54" s="3">
        <f>IFERROR(INDEX(ClassList[],MATCH(SUMPRODUCT((ClassList[DAY]=ClassSchedule[[#Headers],[THURSDAY]])*(ROUNDDOWN($B54,10)&gt;=ROUNDDOWN(ClassList[START TIME],10))*($B54&lt;=ClassList[END TIME]),ClassList[UNIQUE]),ClassList[UNIQUE],0),2),0)</f>
        <v>0</v>
      </c>
      <c r="H54" s="3">
        <f>IFERROR(INDEX(ClassList[],MATCH(SUMPRODUCT((ClassList[DAY]=ClassSchedule[[#Headers],[FRIDAY]])*(ROUNDDOWN($B54,10)&gt;=ROUNDDOWN(ClassList[START TIME],10))*($B54&lt;=ClassList[END TIME]),ClassList[UNIQUE]),ClassList[UNIQUE],0),2),0)</f>
        <v>0</v>
      </c>
      <c r="I54" s="3">
        <f>IFERROR(INDEX(ClassList[],MATCH(SUMPRODUCT((ClassList[DAY]=ClassSchedule[[#Headers],[SATURDAY]])*(ROUNDDOWN($B54,10)&gt;=ROUNDDOWN(ClassList[START TIME],10))*($B54&lt;=ClassList[END TIME]),ClassList[UNIQUE]),ClassList[UNIQUE],0),2),0)</f>
        <v>0</v>
      </c>
    </row>
    <row r="55" spans="2:9" ht="30" customHeight="1">
      <c r="B55" s="8">
        <f t="shared" si="1"/>
        <v>0.843749999999999</v>
      </c>
      <c r="C55" s="3">
        <f>IFERROR(INDEX(ClassList[],MATCH(SUMPRODUCT((ClassList[DAY]=ClassSchedule[[#Headers],[SUNDAY]])*(ROUNDDOWN($B55,10)&gt;=ROUNDDOWN(ClassList[START TIME],10))*($B55&lt;=ClassList[END TIME]),ClassList[UNIQUE]),ClassList[UNIQUE],0),2),0)</f>
        <v>0</v>
      </c>
      <c r="D55" s="3">
        <f>IFERROR(INDEX(ClassList[],MATCH(SUMPRODUCT((ClassList[DAY]=ClassSchedule[[#Headers],[MONDAY]])*(ROUNDDOWN($B55,10)&gt;=ROUNDDOWN(ClassList[START TIME],10))*($B55&lt;=ClassList[END TIME]),ClassList[UNIQUE]),ClassList[UNIQUE],0),2),0)</f>
        <v>0</v>
      </c>
      <c r="E55" s="3">
        <f>IFERROR(INDEX(ClassList[],MATCH(SUMPRODUCT((ClassList[DAY]=ClassSchedule[[#Headers],[TUESDAY]])*(ROUNDDOWN($B55,10)&gt;=ROUNDDOWN(ClassList[START TIME],10))*($B55&lt;=ClassList[END TIME]),ClassList[UNIQUE]),ClassList[UNIQUE],0),2),0)</f>
        <v>0</v>
      </c>
      <c r="F55" s="3">
        <f>IFERROR(INDEX(ClassList[],MATCH(SUMPRODUCT((ClassList[DAY]=ClassSchedule[[#Headers],[WEDNESDAY]])*(ROUNDDOWN($B55,10)&gt;=ROUNDDOWN(ClassList[START TIME],10))*($B55&lt;=ClassList[END TIME]),ClassList[UNIQUE]),ClassList[UNIQUE],0),2),0)</f>
        <v>0</v>
      </c>
      <c r="G55" s="3">
        <f>IFERROR(INDEX(ClassList[],MATCH(SUMPRODUCT((ClassList[DAY]=ClassSchedule[[#Headers],[THURSDAY]])*(ROUNDDOWN($B55,10)&gt;=ROUNDDOWN(ClassList[START TIME],10))*($B55&lt;=ClassList[END TIME]),ClassList[UNIQUE]),ClassList[UNIQUE],0),2),0)</f>
        <v>0</v>
      </c>
      <c r="H55" s="3">
        <f>IFERROR(INDEX(ClassList[],MATCH(SUMPRODUCT((ClassList[DAY]=ClassSchedule[[#Headers],[FRIDAY]])*(ROUNDDOWN($B55,10)&gt;=ROUNDDOWN(ClassList[START TIME],10))*($B55&lt;=ClassList[END TIME]),ClassList[UNIQUE]),ClassList[UNIQUE],0),2),0)</f>
        <v>0</v>
      </c>
      <c r="I55" s="3">
        <f>IFERROR(INDEX(ClassList[],MATCH(SUMPRODUCT((ClassList[DAY]=ClassSchedule[[#Headers],[SATURDAY]])*(ROUNDDOWN($B55,10)&gt;=ROUNDDOWN(ClassList[START TIME],10))*($B55&lt;=ClassList[END TIME]),ClassList[UNIQUE]),ClassList[UNIQUE],0),2),0)</f>
        <v>0</v>
      </c>
    </row>
    <row r="56" spans="2:9" ht="30" customHeight="1">
      <c r="B56" s="8">
        <f t="shared" si="1"/>
        <v>0.85416666666666563</v>
      </c>
      <c r="C56" s="3">
        <f>IFERROR(INDEX(ClassList[],MATCH(SUMPRODUCT((ClassList[DAY]=ClassSchedule[[#Headers],[SUNDAY]])*(ROUNDDOWN($B56,10)&gt;=ROUNDDOWN(ClassList[START TIME],10))*($B56&lt;=ClassList[END TIME]),ClassList[UNIQUE]),ClassList[UNIQUE],0),2),0)</f>
        <v>0</v>
      </c>
      <c r="D56" s="3">
        <f>IFERROR(INDEX(ClassList[],MATCH(SUMPRODUCT((ClassList[DAY]=ClassSchedule[[#Headers],[MONDAY]])*(ROUNDDOWN($B56,10)&gt;=ROUNDDOWN(ClassList[START TIME],10))*($B56&lt;=ClassList[END TIME]),ClassList[UNIQUE]),ClassList[UNIQUE],0),2),0)</f>
        <v>0</v>
      </c>
      <c r="E56" s="3">
        <f>IFERROR(INDEX(ClassList[],MATCH(SUMPRODUCT((ClassList[DAY]=ClassSchedule[[#Headers],[TUESDAY]])*(ROUNDDOWN($B56,10)&gt;=ROUNDDOWN(ClassList[START TIME],10))*($B56&lt;=ClassList[END TIME]),ClassList[UNIQUE]),ClassList[UNIQUE],0),2),0)</f>
        <v>0</v>
      </c>
      <c r="F56" s="3">
        <f>IFERROR(INDEX(ClassList[],MATCH(SUMPRODUCT((ClassList[DAY]=ClassSchedule[[#Headers],[WEDNESDAY]])*(ROUNDDOWN($B56,10)&gt;=ROUNDDOWN(ClassList[START TIME],10))*($B56&lt;=ClassList[END TIME]),ClassList[UNIQUE]),ClassList[UNIQUE],0),2),0)</f>
        <v>0</v>
      </c>
      <c r="G56" s="3">
        <f>IFERROR(INDEX(ClassList[],MATCH(SUMPRODUCT((ClassList[DAY]=ClassSchedule[[#Headers],[THURSDAY]])*(ROUNDDOWN($B56,10)&gt;=ROUNDDOWN(ClassList[START TIME],10))*($B56&lt;=ClassList[END TIME]),ClassList[UNIQUE]),ClassList[UNIQUE],0),2),0)</f>
        <v>0</v>
      </c>
      <c r="H56" s="3">
        <f>IFERROR(INDEX(ClassList[],MATCH(SUMPRODUCT((ClassList[DAY]=ClassSchedule[[#Headers],[FRIDAY]])*(ROUNDDOWN($B56,10)&gt;=ROUNDDOWN(ClassList[START TIME],10))*($B56&lt;=ClassList[END TIME]),ClassList[UNIQUE]),ClassList[UNIQUE],0),2),0)</f>
        <v>0</v>
      </c>
      <c r="I56" s="3">
        <f>IFERROR(INDEX(ClassList[],MATCH(SUMPRODUCT((ClassList[DAY]=ClassSchedule[[#Headers],[SATURDAY]])*(ROUNDDOWN($B56,10)&gt;=ROUNDDOWN(ClassList[START TIME],10))*($B56&lt;=ClassList[END TIME]),ClassList[UNIQUE]),ClassList[UNIQUE],0),2),0)</f>
        <v>0</v>
      </c>
    </row>
    <row r="57" spans="2:9" ht="30" customHeight="1">
      <c r="B57" s="8">
        <f t="shared" si="1"/>
        <v>0.86458333333333226</v>
      </c>
      <c r="C57" s="3">
        <f>IFERROR(INDEX(ClassList[],MATCH(SUMPRODUCT((ClassList[DAY]=ClassSchedule[[#Headers],[SUNDAY]])*(ROUNDDOWN($B57,10)&gt;=ROUNDDOWN(ClassList[START TIME],10))*($B57&lt;=ClassList[END TIME]),ClassList[UNIQUE]),ClassList[UNIQUE],0),2),0)</f>
        <v>0</v>
      </c>
      <c r="D57" s="3">
        <f>IFERROR(INDEX(ClassList[],MATCH(SUMPRODUCT((ClassList[DAY]=ClassSchedule[[#Headers],[MONDAY]])*(ROUNDDOWN($B57,10)&gt;=ROUNDDOWN(ClassList[START TIME],10))*($B57&lt;=ClassList[END TIME]),ClassList[UNIQUE]),ClassList[UNIQUE],0),2),0)</f>
        <v>0</v>
      </c>
      <c r="E57" s="3">
        <f>IFERROR(INDEX(ClassList[],MATCH(SUMPRODUCT((ClassList[DAY]=ClassSchedule[[#Headers],[TUESDAY]])*(ROUNDDOWN($B57,10)&gt;=ROUNDDOWN(ClassList[START TIME],10))*($B57&lt;=ClassList[END TIME]),ClassList[UNIQUE]),ClassList[UNIQUE],0),2),0)</f>
        <v>0</v>
      </c>
      <c r="F57" s="3">
        <f>IFERROR(INDEX(ClassList[],MATCH(SUMPRODUCT((ClassList[DAY]=ClassSchedule[[#Headers],[WEDNESDAY]])*(ROUNDDOWN($B57,10)&gt;=ROUNDDOWN(ClassList[START TIME],10))*($B57&lt;=ClassList[END TIME]),ClassList[UNIQUE]),ClassList[UNIQUE],0),2),0)</f>
        <v>0</v>
      </c>
      <c r="G57" s="3">
        <f>IFERROR(INDEX(ClassList[],MATCH(SUMPRODUCT((ClassList[DAY]=ClassSchedule[[#Headers],[THURSDAY]])*(ROUNDDOWN($B57,10)&gt;=ROUNDDOWN(ClassList[START TIME],10))*($B57&lt;=ClassList[END TIME]),ClassList[UNIQUE]),ClassList[UNIQUE],0),2),0)</f>
        <v>0</v>
      </c>
      <c r="H57" s="3">
        <f>IFERROR(INDEX(ClassList[],MATCH(SUMPRODUCT((ClassList[DAY]=ClassSchedule[[#Headers],[FRIDAY]])*(ROUNDDOWN($B57,10)&gt;=ROUNDDOWN(ClassList[START TIME],10))*($B57&lt;=ClassList[END TIME]),ClassList[UNIQUE]),ClassList[UNIQUE],0),2),0)</f>
        <v>0</v>
      </c>
      <c r="I57" s="3">
        <f>IFERROR(INDEX(ClassList[],MATCH(SUMPRODUCT((ClassList[DAY]=ClassSchedule[[#Headers],[SATURDAY]])*(ROUNDDOWN($B57,10)&gt;=ROUNDDOWN(ClassList[START TIME],10))*($B57&lt;=ClassList[END TIME]),ClassList[UNIQUE]),ClassList[UNIQUE],0),2),0)</f>
        <v>0</v>
      </c>
    </row>
    <row r="58" spans="2:9" ht="30" customHeight="1">
      <c r="B58" s="8">
        <f t="shared" si="1"/>
        <v>0.87499999999999889</v>
      </c>
      <c r="C58" s="3">
        <f>IFERROR(INDEX(ClassList[],MATCH(SUMPRODUCT((ClassList[DAY]=ClassSchedule[[#Headers],[SUNDAY]])*(ROUNDDOWN($B58,10)&gt;=ROUNDDOWN(ClassList[START TIME],10))*($B58&lt;=ClassList[END TIME]),ClassList[UNIQUE]),ClassList[UNIQUE],0),2),0)</f>
        <v>0</v>
      </c>
      <c r="D58" s="3">
        <f>IFERROR(INDEX(ClassList[],MATCH(SUMPRODUCT((ClassList[DAY]=ClassSchedule[[#Headers],[MONDAY]])*(ROUNDDOWN($B58,10)&gt;=ROUNDDOWN(ClassList[START TIME],10))*($B58&lt;=ClassList[END TIME]),ClassList[UNIQUE]),ClassList[UNIQUE],0),2),0)</f>
        <v>0</v>
      </c>
      <c r="E58" s="3">
        <f>IFERROR(INDEX(ClassList[],MATCH(SUMPRODUCT((ClassList[DAY]=ClassSchedule[[#Headers],[TUESDAY]])*(ROUNDDOWN($B58,10)&gt;=ROUNDDOWN(ClassList[START TIME],10))*($B58&lt;=ClassList[END TIME]),ClassList[UNIQUE]),ClassList[UNIQUE],0),2),0)</f>
        <v>0</v>
      </c>
      <c r="F58" s="3">
        <f>IFERROR(INDEX(ClassList[],MATCH(SUMPRODUCT((ClassList[DAY]=ClassSchedule[[#Headers],[WEDNESDAY]])*(ROUNDDOWN($B58,10)&gt;=ROUNDDOWN(ClassList[START TIME],10))*($B58&lt;=ClassList[END TIME]),ClassList[UNIQUE]),ClassList[UNIQUE],0),2),0)</f>
        <v>0</v>
      </c>
      <c r="G58" s="3">
        <f>IFERROR(INDEX(ClassList[],MATCH(SUMPRODUCT((ClassList[DAY]=ClassSchedule[[#Headers],[THURSDAY]])*(ROUNDDOWN($B58,10)&gt;=ROUNDDOWN(ClassList[START TIME],10))*($B58&lt;=ClassList[END TIME]),ClassList[UNIQUE]),ClassList[UNIQUE],0),2),0)</f>
        <v>0</v>
      </c>
      <c r="H58" s="3">
        <f>IFERROR(INDEX(ClassList[],MATCH(SUMPRODUCT((ClassList[DAY]=ClassSchedule[[#Headers],[FRIDAY]])*(ROUNDDOWN($B58,10)&gt;=ROUNDDOWN(ClassList[START TIME],10))*($B58&lt;=ClassList[END TIME]),ClassList[UNIQUE]),ClassList[UNIQUE],0),2),0)</f>
        <v>0</v>
      </c>
      <c r="I58" s="3">
        <f>IFERROR(INDEX(ClassList[],MATCH(SUMPRODUCT((ClassList[DAY]=ClassSchedule[[#Headers],[SATURDAY]])*(ROUNDDOWN($B58,10)&gt;=ROUNDDOWN(ClassList[START TIME],10))*($B58&lt;=ClassList[END TIME]),ClassList[UNIQUE]),ClassList[UNIQUE],0),2),0)</f>
        <v>0</v>
      </c>
    </row>
  </sheetData>
  <sheetProtection selectLockedCells="1"/>
  <mergeCells count="2">
    <mergeCell ref="I2:I3"/>
    <mergeCell ref="B1:F3"/>
  </mergeCells>
  <conditionalFormatting sqref="B5:I5">
    <cfRule type="expression" dxfId="22" priority="15">
      <formula>(B5=ThisWeekday)*($B6&lt;Cal_Endtime)</formula>
    </cfRule>
  </conditionalFormatting>
  <conditionalFormatting sqref="B38:I58 B27:G37 I27:I37 B6:I26">
    <cfRule type="expression" dxfId="21" priority="411">
      <formula>($B6&lt;=CurrentTime)*($B7&gt;=CurrentTime)</formula>
    </cfRule>
    <cfRule type="expression" dxfId="20" priority="412">
      <formula>(ROW(B6)&lt;ROW(INDEX($B$6:$B83,MATCH(Cal_Endtime,$B$6:$B$83,1),1))+1)</formula>
    </cfRule>
    <cfRule type="expression" dxfId="19" priority="413">
      <formula>B6=B5</formula>
    </cfRule>
    <cfRule type="expression" dxfId="18" priority="414" stopIfTrue="1">
      <formula>(B6&gt;Cal_Endtime)</formula>
    </cfRule>
    <cfRule type="expression" dxfId="17" priority="415">
      <formula>INDEX($B$6:$B83,MATCH(Cal_Endtime,$B$6:$B$83,1),1)</formula>
    </cfRule>
  </conditionalFormatting>
  <conditionalFormatting sqref="C38:I58 C27:G37 I27:I37 C6:I26">
    <cfRule type="expression" dxfId="16" priority="13">
      <formula>(C6=C5)*(C$5=ThisWeekday)*(C6&lt;&gt;0)*($B6&lt;Cal_Endtime)</formula>
    </cfRule>
    <cfRule type="expression" dxfId="15" priority="14">
      <formula>(C$5=ThisWeekday)*(C6&lt;&gt;0)*($B6&lt;Cal_Endtime)</formula>
    </cfRule>
    <cfRule type="expression" dxfId="14" priority="17">
      <formula>(C6=C5)*(C6&lt;&gt;0)*($B6&lt;Cal_Endtime)</formula>
    </cfRule>
    <cfRule type="expression" dxfId="13" priority="19">
      <formula>(C6&lt;&gt;0)*($B6&lt;Cal_Endtime)</formula>
    </cfRule>
    <cfRule type="expression" dxfId="12" priority="20">
      <formula>(C$5=ThisWeekday)*($B6&lt;Cal_Endtime)</formula>
    </cfRule>
    <cfRule type="expression" dxfId="11" priority="309">
      <formula>C6=0</formula>
    </cfRule>
  </conditionalFormatting>
  <conditionalFormatting sqref="H27:H37">
    <cfRule type="expression" dxfId="10" priority="7">
      <formula>($B27&lt;=CurrentTime)*($B28&gt;=CurrentTime)</formula>
    </cfRule>
    <cfRule type="expression" dxfId="9" priority="8">
      <formula>(ROW(H27)&lt;ROW(INDEX($B$6:$B104,MATCH(Cal_Endtime,$B$6:$B$83,1),1))+1)</formula>
    </cfRule>
    <cfRule type="expression" dxfId="8" priority="9">
      <formula>H27=H26</formula>
    </cfRule>
    <cfRule type="expression" dxfId="7" priority="10" stopIfTrue="1">
      <formula>(H27&gt;Cal_Endtime)</formula>
    </cfRule>
    <cfRule type="expression" dxfId="6" priority="11">
      <formula>INDEX($B$6:$B104,MATCH(Cal_Endtime,$B$6:$B$83,1),1)</formula>
    </cfRule>
  </conditionalFormatting>
  <conditionalFormatting sqref="H27:H37">
    <cfRule type="expression" dxfId="5" priority="1">
      <formula>(H27=H26)*(H$5=ThisWeekday)*(H27&lt;&gt;0)*($B27&lt;Cal_Endtime)</formula>
    </cfRule>
    <cfRule type="expression" dxfId="4" priority="2">
      <formula>(H$5=ThisWeekday)*(H27&lt;&gt;0)*($B27&lt;Cal_Endtime)</formula>
    </cfRule>
    <cfRule type="expression" dxfId="3" priority="3">
      <formula>(H27=H26)*(H27&lt;&gt;0)*($B27&lt;Cal_Endtime)</formula>
    </cfRule>
    <cfRule type="expression" dxfId="2" priority="4">
      <formula>(H27&lt;&gt;0)*($B27&lt;Cal_Endtime)</formula>
    </cfRule>
    <cfRule type="expression" dxfId="1" priority="5">
      <formula>(H$5=ThisWeekday)*($B27&lt;Cal_Endtime)</formula>
    </cfRule>
    <cfRule type="expression" dxfId="0" priority="6">
      <formula>H27=0</formula>
    </cfRule>
  </conditionalFormatting>
  <dataValidations count="16">
    <dataValidation type="list" errorStyle="warning" allowBlank="1" showInputMessage="1" showErrorMessage="1" error="Select a start time from the list. Select CANCEL, and then press ALT+DOWN ARROW to select start time from the drop-down list" prompt="Enter schedule start time in this cell. Press ALT+DOWN ARROW to open the drop-down list, and then press ENTER to select the time" sqref="G3" xr:uid="{00000000-0002-0000-0000-000000000000}">
      <formula1>"8:00 AM,9:00 AM,10:00 AM,11:00 AM,12:00 PM,1:00 PM,2:00 PM,3:00 PM,4:00 PM,5:00 PM"</formula1>
    </dataValidation>
    <dataValidation type="list" errorStyle="warning" allowBlank="1" showInputMessage="1" showErrorMessage="1" error="Select a time interval from the list. Select CANCEL, and then press ALT+DOWN ARROW to select time interval from the drop-down list" prompt="Enter time interval in this cell. Press ALT+DOWN ARROW to open the drop-down list, and then press ENTER to select time interval" sqref="H3" xr:uid="{00000000-0002-0000-0000-000001000000}">
      <formula1>"15 MIN,20 MIN,30 MIN,40 MIN,45 MIN,60 MIN"</formula1>
    </dataValidation>
    <dataValidation allowBlank="1" showInputMessage="1" showErrorMessage="1" prompt="To update Class Schedule, modify Schedule Start in cell G3 &amp; Time Interval in cell H3. Add class information in Class List worksheet. Cell I2 navigates to Class List worksheet." sqref="A1" xr:uid="{00000000-0002-0000-0000-000002000000}"/>
    <dataValidation allowBlank="1" showInputMessage="1" showErrorMessage="1" prompt="Enter schedule start time in cell G3" sqref="G2" xr:uid="{00000000-0002-0000-0000-000004000000}"/>
    <dataValidation allowBlank="1" showInputMessage="1" showErrorMessage="1" prompt="Enter time interval in cell H3" sqref="H2" xr:uid="{00000000-0002-0000-0000-000005000000}"/>
    <dataValidation allowBlank="1" showInputMessage="1" showErrorMessage="1" prompt="Class schedule for Sunday is automatically updated using entries from Class List worksheet" sqref="C5" xr:uid="{00000000-0002-0000-0000-000006000000}"/>
    <dataValidation allowBlank="1" showInputMessage="1" showErrorMessage="1" prompt="Class schedule for Monday is automatically updated using entries from Class List worksheet" sqref="D5" xr:uid="{00000000-0002-0000-0000-000007000000}"/>
    <dataValidation allowBlank="1" showInputMessage="1" showErrorMessage="1" prompt="Class schedule for Tuesday is automatically updated using entries from Class List worksheet" sqref="E5" xr:uid="{00000000-0002-0000-0000-000008000000}"/>
    <dataValidation allowBlank="1" showInputMessage="1" showErrorMessage="1" prompt="Class schedule for Wednesday is automatically updated using entries from Class List worksheet" sqref="F5" xr:uid="{00000000-0002-0000-0000-000009000000}"/>
    <dataValidation allowBlank="1" showInputMessage="1" showErrorMessage="1" prompt="Class schedule for Thursday is automatically updated using entries from Class List worksheet" sqref="G5" xr:uid="{00000000-0002-0000-0000-00000A000000}"/>
    <dataValidation allowBlank="1" showInputMessage="1" showErrorMessage="1" prompt="Class schedule for Friday is automatically updated using entries from Class List worksheet" sqref="H5" xr:uid="{00000000-0002-0000-0000-00000B000000}"/>
    <dataValidation allowBlank="1" showInputMessage="1" showErrorMessage="1" prompt="Class schedule for Saturday is automatically updated using entries from Class List worksheet" sqref="I5" xr:uid="{00000000-0002-0000-0000-00000C000000}"/>
    <dataValidation allowBlank="1" showInputMessage="1" showErrorMessage="1" prompt="This column is generated based on Start Time in cell G3 and Time Interval in cell H3" sqref="B5" xr:uid="{00000000-0002-0000-0000-00000D000000}"/>
    <dataValidation allowBlank="1" showInputMessage="1" showErrorMessage="1" prompt="Schedule start time determined by the time entered in cell G3" sqref="B6" xr:uid="{00000000-0002-0000-0000-00000E000000}"/>
    <dataValidation allowBlank="1" showInputMessage="1" showErrorMessage="1" prompt="Navigation link to Class List worksheet" sqref="I2:I3" xr:uid="{00000000-0002-0000-0000-00000F000000}"/>
    <dataValidation allowBlank="1" showInputMessage="1" showErrorMessage="1" prompt="Class Schedule Table, below, is automatically updated from entries in the Class List table in the Class List worksheet. Add rows to the end of the table to extend the schedule." sqref="B1:F3" xr:uid="{DCA8BEC8-A102-4AAB-AB6D-99D40B958411}"/>
  </dataValidations>
  <hyperlinks>
    <hyperlink ref="I2" location="'Class List'!A1" tooltip="Select to navigate to Class List worksheet" display="Class List" xr:uid="{00000000-0004-0000-0000-000000000000}"/>
  </hyperlinks>
  <printOptions horizontalCentered="1"/>
  <pageMargins left="0.25" right="0.25" top="0.75" bottom="0.75" header="0.3" footer="0.3"/>
  <pageSetup scale="55" fitToHeight="0" orientation="portrait"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pageSetUpPr autoPageBreaks="0" fitToPage="1"/>
  </sheetPr>
  <dimension ref="B1:I12"/>
  <sheetViews>
    <sheetView showGridLines="0" zoomScaleNormal="100" workbookViewId="0">
      <selection activeCell="G2" sqref="G2:H2"/>
    </sheetView>
  </sheetViews>
  <sheetFormatPr defaultColWidth="9" defaultRowHeight="30" customHeight="1"/>
  <cols>
    <col min="1" max="1" width="4.8984375" style="15" customWidth="1"/>
    <col min="2" max="7" width="20.8984375" style="18" customWidth="1"/>
    <col min="8" max="8" width="10.5" style="15" hidden="1" customWidth="1"/>
    <col min="9" max="9" width="4.8984375" style="15" customWidth="1"/>
    <col min="10" max="16384" width="9" style="15"/>
  </cols>
  <sheetData>
    <row r="1" spans="2:9" s="1" customFormat="1" ht="50.1" customHeight="1">
      <c r="B1" s="22" t="s">
        <v>30</v>
      </c>
      <c r="C1" s="22"/>
      <c r="D1" s="22"/>
      <c r="E1" s="22"/>
      <c r="I1" s="1" t="s">
        <v>32</v>
      </c>
    </row>
    <row r="2" spans="2:9" s="1" customFormat="1" ht="60" customHeight="1">
      <c r="B2" s="22"/>
      <c r="C2" s="22"/>
      <c r="D2" s="22"/>
      <c r="E2" s="22"/>
      <c r="F2" s="11"/>
      <c r="G2" s="21" t="s">
        <v>31</v>
      </c>
      <c r="H2" s="21"/>
    </row>
    <row r="3" spans="2:9" s="1" customFormat="1" ht="30" customHeight="1">
      <c r="B3" s="9"/>
      <c r="C3" s="9"/>
      <c r="D3" s="9"/>
      <c r="E3" s="9"/>
      <c r="F3" s="9"/>
      <c r="G3" s="10"/>
      <c r="H3" s="10"/>
    </row>
    <row r="4" spans="2:9" s="1" customFormat="1" ht="50.1" customHeight="1">
      <c r="B4" s="12" t="s">
        <v>19</v>
      </c>
      <c r="C4" s="12" t="s">
        <v>0</v>
      </c>
      <c r="D4" s="12" t="s">
        <v>20</v>
      </c>
      <c r="E4" s="12" t="s">
        <v>21</v>
      </c>
      <c r="F4" s="12" t="s">
        <v>22</v>
      </c>
      <c r="G4" s="12" t="s">
        <v>23</v>
      </c>
      <c r="H4" s="2" t="s">
        <v>24</v>
      </c>
    </row>
    <row r="5" spans="2:9" s="1" customFormat="1" ht="30" customHeight="1">
      <c r="B5" s="16" t="s">
        <v>27</v>
      </c>
      <c r="C5" s="16" t="s">
        <v>1</v>
      </c>
      <c r="D5" s="16" t="s">
        <v>12</v>
      </c>
      <c r="E5" s="16" t="s">
        <v>5</v>
      </c>
      <c r="F5" s="17">
        <v>0.54166666666666596</v>
      </c>
      <c r="G5" s="17">
        <v>0.58333333333333337</v>
      </c>
      <c r="H5" s="2">
        <f>ROW()-ROW(ClassList[[#Headers],[UNIQUE]])</f>
        <v>1</v>
      </c>
    </row>
    <row r="6" spans="2:9" s="1" customFormat="1" ht="30" customHeight="1">
      <c r="B6" s="16" t="s">
        <v>27</v>
      </c>
      <c r="C6" s="16" t="s">
        <v>1</v>
      </c>
      <c r="D6" s="16" t="s">
        <v>14</v>
      </c>
      <c r="E6" s="16" t="s">
        <v>5</v>
      </c>
      <c r="F6" s="17">
        <v>0.54166666666666596</v>
      </c>
      <c r="G6" s="17">
        <v>0.58333333333333337</v>
      </c>
      <c r="H6" s="2">
        <f>ROW()-ROW(ClassList[[#Headers],[UNIQUE]])</f>
        <v>2</v>
      </c>
    </row>
    <row r="7" spans="2:9" s="1" customFormat="1" ht="30" customHeight="1">
      <c r="B7" s="16" t="s">
        <v>28</v>
      </c>
      <c r="C7" s="16" t="s">
        <v>2</v>
      </c>
      <c r="D7" s="16" t="s">
        <v>12</v>
      </c>
      <c r="E7" s="16" t="s">
        <v>6</v>
      </c>
      <c r="F7" s="17">
        <v>0.66666666666666663</v>
      </c>
      <c r="G7" s="17">
        <v>0.70833333333333337</v>
      </c>
      <c r="H7" s="2">
        <f>ROW()-ROW(ClassList[[#Headers],[UNIQUE]])</f>
        <v>3</v>
      </c>
    </row>
    <row r="8" spans="2:9" s="1" customFormat="1" ht="30" customHeight="1">
      <c r="B8" s="16" t="s">
        <v>29</v>
      </c>
      <c r="C8" s="16" t="s">
        <v>26</v>
      </c>
      <c r="D8" s="16" t="s">
        <v>13</v>
      </c>
      <c r="E8" s="16" t="s">
        <v>6</v>
      </c>
      <c r="F8" s="17">
        <v>0.45833333333333331</v>
      </c>
      <c r="G8" s="17">
        <v>0.5</v>
      </c>
      <c r="H8" s="2">
        <f>ROW()-ROW(ClassList[[#Headers],[UNIQUE]])</f>
        <v>4</v>
      </c>
    </row>
    <row r="9" spans="2:9" s="1" customFormat="1" ht="30" customHeight="1">
      <c r="B9" s="16" t="s">
        <v>29</v>
      </c>
      <c r="C9" s="16" t="s">
        <v>26</v>
      </c>
      <c r="D9" s="16" t="s">
        <v>15</v>
      </c>
      <c r="E9" s="16" t="s">
        <v>6</v>
      </c>
      <c r="F9" s="17">
        <v>0.45833333333333287</v>
      </c>
      <c r="G9" s="17">
        <v>0.5</v>
      </c>
      <c r="H9" s="2">
        <f>ROW()-ROW(ClassList[[#Headers],[UNIQUE]])</f>
        <v>5</v>
      </c>
    </row>
    <row r="10" spans="2:9" s="1" customFormat="1" ht="30" customHeight="1">
      <c r="B10" s="16" t="s">
        <v>3</v>
      </c>
      <c r="C10" s="16" t="s">
        <v>4</v>
      </c>
      <c r="D10" s="16" t="s">
        <v>12</v>
      </c>
      <c r="E10" s="16" t="s">
        <v>7</v>
      </c>
      <c r="F10" s="17">
        <v>0.34027777777777773</v>
      </c>
      <c r="G10" s="17">
        <v>0.38541666666666669</v>
      </c>
      <c r="H10" s="2">
        <f>ROW()-ROW(ClassList[[#Headers],[UNIQUE]])</f>
        <v>6</v>
      </c>
    </row>
    <row r="11" spans="2:9" s="1" customFormat="1" ht="30" customHeight="1">
      <c r="B11" s="16" t="s">
        <v>3</v>
      </c>
      <c r="C11" s="16" t="s">
        <v>4</v>
      </c>
      <c r="D11" s="16" t="s">
        <v>14</v>
      </c>
      <c r="E11" s="16" t="s">
        <v>7</v>
      </c>
      <c r="F11" s="17">
        <v>0.34027777777777773</v>
      </c>
      <c r="G11" s="17">
        <v>0.38541666666666669</v>
      </c>
      <c r="H11" s="2">
        <f>ROW()-ROW(ClassList[[#Headers],[UNIQUE]])</f>
        <v>7</v>
      </c>
    </row>
    <row r="12" spans="2:9" s="1" customFormat="1" ht="30" customHeight="1">
      <c r="B12" s="16" t="s">
        <v>3</v>
      </c>
      <c r="C12" s="16" t="s">
        <v>4</v>
      </c>
      <c r="D12" s="16" t="s">
        <v>16</v>
      </c>
      <c r="E12" s="16" t="s">
        <v>7</v>
      </c>
      <c r="F12" s="17">
        <v>0.34027777777777773</v>
      </c>
      <c r="G12" s="17">
        <v>0.38541666666666669</v>
      </c>
      <c r="H12" s="2">
        <f>ROW()-ROW(ClassList[[#Headers],[UNIQUE]])</f>
        <v>8</v>
      </c>
    </row>
  </sheetData>
  <mergeCells count="2">
    <mergeCell ref="G2:H2"/>
    <mergeCell ref="B1:E2"/>
  </mergeCells>
  <dataValidations count="10">
    <dataValidation allowBlank="1" showInputMessage="1" showErrorMessage="1" prompt="Navigation link to Class Schedule worksheet" sqref="G2 H2" xr:uid="{00000000-0002-0000-0100-000000000000}"/>
    <dataValidation allowBlank="1" showInputMessage="1" showErrorMessage="1" prompt="Enter Class in this column" sqref="B4" xr:uid="{00000000-0002-0000-0100-000001000000}"/>
    <dataValidation allowBlank="1" showInputMessage="1" showErrorMessage="1" prompt="Enter class ID in this column" sqref="C4" xr:uid="{00000000-0002-0000-0100-000002000000}"/>
    <dataValidation allowBlank="1" showInputMessage="1" showErrorMessage="1" prompt="Enter class Day in this column.  In each cell of this column, Press ALT+DOWN ARROW to open the drop-down list, and then press ENTER to select the Day" sqref="D4" xr:uid="{00000000-0002-0000-0100-000003000000}"/>
    <dataValidation allowBlank="1" showInputMessage="1" showErrorMessage="1" prompt="Enter class Location in this column" sqref="E4" xr:uid="{00000000-0002-0000-0100-000004000000}"/>
    <dataValidation allowBlank="1" showInputMessage="1" showErrorMessage="1" prompt="Enter class Start Time in this column" sqref="F4" xr:uid="{00000000-0002-0000-0100-000005000000}"/>
    <dataValidation allowBlank="1" showInputMessage="1" showErrorMessage="1" prompt="Enter class End Time in this column" sqref="G4" xr:uid="{00000000-0002-0000-0100-000006000000}"/>
    <dataValidation type="list" errorStyle="warning" allowBlank="1" showInputMessage="1" showErrorMessage="1" error="Select a day from the list. Select CANCEL, and then press ALT+DOWN ARROW to select from the drop-down list" sqref="D5:D12" xr:uid="{00000000-0002-0000-0100-000009000000}">
      <formula1>"SUNDAY,MONDAY,TUESDAY,WEDNESDAY,THURSDAY,FRIDAY,SATURDAY"</formula1>
    </dataValidation>
    <dataValidation allowBlank="1" showInputMessage="1" showErrorMessage="1" prompt="This list is used to create the Class Schedule on the Class Schedule worksheet. Update the Class List table, below, to automatically update Class Schedule" sqref="B1" xr:uid="{00000000-0002-0000-0100-000008000000}"/>
    <dataValidation allowBlank="1" showInputMessage="1" showErrorMessage="1" prompt="Create a class list to update Class Schedule by updating the Class List table. Use table filters to get specific class or date. Cell G2 navigates to Class Schedule" sqref="A1" xr:uid="{8CDC4185-20B8-4764-A7EA-1767FB3206E6}"/>
  </dataValidations>
  <hyperlinks>
    <hyperlink ref="G2:H2" location="'Class Schedule'!A1" tooltip="Select to navigate to Class Schedule worksheet" display="Class Schedule" xr:uid="{00000000-0004-0000-0100-000000000000}"/>
  </hyperlinks>
  <printOptions horizontalCentered="1"/>
  <pageMargins left="0.25" right="0.25" top="0.75" bottom="0.75" header="0.3" footer="0.3"/>
  <pageSetup scale="69"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9729C2-863B-44DF-98A6-B76C75C6310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6AAF18CE-0688-49A2-8C1B-DD791D15571F}">
  <ds:schemaRefs>
    <ds:schemaRef ds:uri="http://schemas.microsoft.com/sharepoint/v3/contenttype/forms"/>
  </ds:schemaRefs>
</ds:datastoreItem>
</file>

<file path=customXml/itemProps3.xml><?xml version="1.0" encoding="utf-8"?>
<ds:datastoreItem xmlns:ds="http://schemas.openxmlformats.org/officeDocument/2006/customXml" ds:itemID="{D6419C34-9808-4FE8-813E-1AAAE6E521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TM03107665</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Class schedule</vt:lpstr>
      <vt:lpstr>Class list</vt:lpstr>
      <vt:lpstr>MinuteText</vt:lpstr>
      <vt:lpstr>'Class list'!Print_Titles</vt:lpstr>
      <vt:lpstr>'Class schedule'!Print_Titles</vt:lpstr>
      <vt:lpstr>ScheduleStart</vt:lpstr>
      <vt:lpstr>ThisRow</vt:lpstr>
      <vt:lpstr>Times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NGUYEN NHAT KHIEM</dc:creator>
  <cp:keywords/>
  <cp:lastModifiedBy>NGUYEN NHAT KHIEM</cp:lastModifiedBy>
  <dcterms:created xsi:type="dcterms:W3CDTF">2023-08-07T13:44:58Z</dcterms:created>
  <dcterms:modified xsi:type="dcterms:W3CDTF">2024-09-08T14:54:20Z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