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Supply Chain Data Science Project/Assignments/"/>
    </mc:Choice>
  </mc:AlternateContent>
  <xr:revisionPtr revIDLastSave="0" documentId="8_{02BEDD70-0D1D-7744-81CB-D183262C5A84}" xr6:coauthVersionLast="45" xr6:coauthVersionMax="45" xr10:uidLastSave="{00000000-0000-0000-0000-000000000000}"/>
  <bookViews>
    <workbookView xWindow="0" yWindow="460" windowWidth="33600" windowHeight="19740" activeTab="1" xr2:uid="{858CAF49-DB84-3A4F-8FB3-A89A5BB672D4}"/>
  </bookViews>
  <sheets>
    <sheet name="Deterministic Demand" sheetId="1" r:id="rId1"/>
    <sheet name="Undeterministic demand" sheetId="2" r:id="rId2"/>
    <sheet name="One period" sheetId="3" r:id="rId3"/>
  </sheets>
  <definedNames>
    <definedName name="solver_adj" localSheetId="0" hidden="1">'Deterministic Demand'!$B$4:$B$6</definedName>
    <definedName name="solver_adj" localSheetId="1" hidden="1">'Undeterministic demand'!$B$4:$B$6</definedName>
    <definedName name="solver_cvg" localSheetId="0" hidden="1">0.0001</definedName>
    <definedName name="solver_cvg" localSheetId="1" hidden="1">0.00000001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'Deterministic Demand'!$C$5:$C$6</definedName>
    <definedName name="solver_lhs1" localSheetId="1" hidden="1">'Undeterministic demand'!$C$5:$C$6</definedName>
    <definedName name="solver_lhs2" localSheetId="1" hidden="1">'Undeterministic demand'!$C$5:$C$6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'Deterministic Demand'!$F$12</definedName>
    <definedName name="solver_opt" localSheetId="1" hidden="1">'Undeterministic demand'!$F$12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1" hidden="1">1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C11" i="2"/>
  <c r="D6" i="2"/>
  <c r="C6" i="2"/>
  <c r="D5" i="2"/>
  <c r="C5" i="2"/>
  <c r="D4" i="2"/>
  <c r="D5" i="3"/>
  <c r="D4" i="3"/>
  <c r="H4" i="2" l="1"/>
  <c r="F4" i="2"/>
  <c r="E5" i="2" s="1"/>
  <c r="G4" i="2"/>
  <c r="E4" i="1"/>
  <c r="D5" i="1"/>
  <c r="D6" i="1"/>
  <c r="D4" i="1"/>
  <c r="C6" i="1"/>
  <c r="C5" i="1"/>
  <c r="H4" i="1" l="1"/>
  <c r="F4" i="1"/>
  <c r="G4" i="1"/>
  <c r="E5" i="1" l="1"/>
  <c r="H5" i="1" s="1"/>
  <c r="F5" i="1" l="1"/>
  <c r="E6" i="1" s="1"/>
  <c r="H6" i="1" s="1"/>
  <c r="G5" i="1"/>
  <c r="F6" i="1" l="1"/>
  <c r="F7" i="1" s="1"/>
  <c r="G7" i="1" s="1"/>
  <c r="G6" i="1"/>
  <c r="H5" i="2"/>
  <c r="F5" i="2"/>
  <c r="G5" i="2"/>
  <c r="H7" i="1" l="1"/>
  <c r="F12" i="1" s="1"/>
  <c r="E6" i="2"/>
  <c r="G6" i="2" s="1"/>
  <c r="F6" i="2" l="1"/>
  <c r="F7" i="2" s="1"/>
  <c r="G7" i="2" s="1"/>
  <c r="H6" i="2"/>
  <c r="H7" i="2" l="1"/>
  <c r="F12" i="2" s="1"/>
</calcChain>
</file>

<file path=xl/sharedStrings.xml><?xml version="1.0" encoding="utf-8"?>
<sst xmlns="http://schemas.openxmlformats.org/spreadsheetml/2006/main" count="39" uniqueCount="25">
  <si>
    <t>A</t>
  </si>
  <si>
    <t>B</t>
  </si>
  <si>
    <t xml:space="preserve">Beginning </t>
  </si>
  <si>
    <t>Period 1</t>
  </si>
  <si>
    <t>Period 2</t>
  </si>
  <si>
    <t>Period 3</t>
  </si>
  <si>
    <t>after season</t>
  </si>
  <si>
    <t>P</t>
  </si>
  <si>
    <t>Change</t>
  </si>
  <si>
    <t>P-r</t>
  </si>
  <si>
    <t>Demand</t>
  </si>
  <si>
    <t>Current inventory</t>
  </si>
  <si>
    <t>Real Revenue</t>
  </si>
  <si>
    <t>model revenue</t>
  </si>
  <si>
    <t>Objective function</t>
  </si>
  <si>
    <t>P1</t>
  </si>
  <si>
    <t>2A/3B</t>
  </si>
  <si>
    <t>P2</t>
  </si>
  <si>
    <t>A/3B</t>
  </si>
  <si>
    <t>Seasonality</t>
  </si>
  <si>
    <t>April</t>
  </si>
  <si>
    <t>June</t>
  </si>
  <si>
    <t>July</t>
  </si>
  <si>
    <t>trend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</si>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</sst>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359229</xdr:colOff>
      <xdr:row>1</xdr:row>
      <xdr:rowOff>45358</xdr:rowOff>
    </xdr:from>
    <xdr:to>
      <xdr:col>17</xdr:col>
      <xdr:colOff>511630</xdr:colOff>
      <xdr:row>24</xdr:row>
      <xdr:rowOff>185058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ACF7F-D974-F444-8302-3BA110AE6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0515" y="244929"/>
          <a:ext cx="7581901" cy="472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AC37-A52A-3A4E-A603-9D1F662EA7E0}">
  <dimension ref="A1:H12"/>
  <sheetViews>
    <sheetView zoomScale="140" zoomScaleNormal="140" workbookViewId="0">
      <selection activeCell="B1" sqref="B1"/>
    </sheetView>
  </sheetViews>
  <sheetFormatPr baseColWidth="10" defaultRowHeight="16" x14ac:dyDescent="0.2"/>
  <cols>
    <col min="1" max="1" width="11.33203125" bestFit="1" customWidth="1"/>
    <col min="5" max="5" width="16.1640625" bestFit="1" customWidth="1"/>
    <col min="6" max="6" width="15.83203125" bestFit="1" customWidth="1"/>
    <col min="7" max="7" width="12.33203125" bestFit="1" customWidth="1"/>
    <col min="8" max="8" width="13.5" bestFit="1" customWidth="1"/>
  </cols>
  <sheetData>
    <row r="1" spans="1:8" x14ac:dyDescent="0.2">
      <c r="A1" t="s">
        <v>0</v>
      </c>
      <c r="B1">
        <v>400</v>
      </c>
      <c r="D1" t="s">
        <v>1</v>
      </c>
      <c r="E1">
        <v>10</v>
      </c>
      <c r="G1" t="s">
        <v>2</v>
      </c>
      <c r="H1">
        <v>800</v>
      </c>
    </row>
    <row r="3" spans="1:8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2">
      <c r="A4" t="s">
        <v>3</v>
      </c>
      <c r="B4">
        <v>56.666656273453142</v>
      </c>
      <c r="D4">
        <f>B4-$B$7</f>
        <v>51.666656273453142</v>
      </c>
      <c r="E4">
        <f>MAX(0,B1-B4*E1)</f>
        <v>0</v>
      </c>
      <c r="F4">
        <f>H1-E4</f>
        <v>800</v>
      </c>
      <c r="G4">
        <f>B4*E4</f>
        <v>0</v>
      </c>
      <c r="H4">
        <f>E4*D4</f>
        <v>0</v>
      </c>
    </row>
    <row r="5" spans="1:8" x14ac:dyDescent="0.2">
      <c r="A5" t="s">
        <v>4</v>
      </c>
      <c r="B5">
        <v>56.66665627345315</v>
      </c>
      <c r="C5">
        <f>B4-B5</f>
        <v>0</v>
      </c>
      <c r="D5">
        <f t="shared" ref="D5:D6" si="0">B5-$B$7</f>
        <v>51.66665627345315</v>
      </c>
      <c r="E5">
        <f>MAX(0,F4-B5*$E$1)</f>
        <v>233.33343726546855</v>
      </c>
      <c r="F5">
        <f>F4-E5</f>
        <v>566.66656273453145</v>
      </c>
      <c r="G5">
        <f t="shared" ref="G5:G6" si="1">B5*E5</f>
        <v>13222.22568662565</v>
      </c>
      <c r="H5">
        <f t="shared" ref="H5:H6" si="2">E5*D5</f>
        <v>12055.558500298308</v>
      </c>
    </row>
    <row r="6" spans="1:8" x14ac:dyDescent="0.2">
      <c r="A6" t="s">
        <v>5</v>
      </c>
      <c r="B6">
        <v>33.333300442774011</v>
      </c>
      <c r="C6">
        <f>B5-B6</f>
        <v>23.333355830679139</v>
      </c>
      <c r="D6">
        <f t="shared" si="0"/>
        <v>28.333300442774011</v>
      </c>
      <c r="E6">
        <f>MAX(0,F5-B6*$E$1)</f>
        <v>233.33355830679136</v>
      </c>
      <c r="F6">
        <f>F5-E6</f>
        <v>333.33300442774009</v>
      </c>
      <c r="G6">
        <f t="shared" si="1"/>
        <v>7777.7776024218037</v>
      </c>
      <c r="H6">
        <f t="shared" si="2"/>
        <v>6611.1098108878468</v>
      </c>
    </row>
    <row r="7" spans="1:8" x14ac:dyDescent="0.2">
      <c r="A7" t="s">
        <v>6</v>
      </c>
      <c r="B7">
        <v>5</v>
      </c>
      <c r="F7">
        <f>F6-E7</f>
        <v>333.33300442774009</v>
      </c>
      <c r="G7">
        <f>F7*B7</f>
        <v>1666.6650221387004</v>
      </c>
      <c r="H7">
        <f>B7*F7</f>
        <v>1666.6650221387004</v>
      </c>
    </row>
    <row r="12" spans="1:8" x14ac:dyDescent="0.2">
      <c r="E12" t="s">
        <v>14</v>
      </c>
      <c r="F12">
        <f>SUM(H4:H7)</f>
        <v>20333.333333324856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1520-376B-B545-955C-C7A40B08B47F}">
  <dimension ref="A1:J12"/>
  <sheetViews>
    <sheetView tabSelected="1" zoomScale="170" zoomScaleNormal="170" workbookViewId="0">
      <selection activeCell="I9" sqref="I9"/>
    </sheetView>
  </sheetViews>
  <sheetFormatPr baseColWidth="10" defaultRowHeight="16" x14ac:dyDescent="0.2"/>
  <cols>
    <col min="5" max="5" width="16" bestFit="1" customWidth="1"/>
    <col min="6" max="6" width="15.5" bestFit="1" customWidth="1"/>
    <col min="7" max="7" width="12.1640625" customWidth="1"/>
    <col min="8" max="8" width="13.33203125" bestFit="1" customWidth="1"/>
  </cols>
  <sheetData>
    <row r="1" spans="1:10" x14ac:dyDescent="0.2">
      <c r="A1" t="s">
        <v>0</v>
      </c>
      <c r="B1">
        <v>500</v>
      </c>
      <c r="D1" t="s">
        <v>1</v>
      </c>
      <c r="E1">
        <v>5</v>
      </c>
      <c r="G1" t="s">
        <v>2</v>
      </c>
      <c r="H1">
        <v>800</v>
      </c>
    </row>
    <row r="3" spans="1:10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19</v>
      </c>
      <c r="J3" t="s">
        <v>23</v>
      </c>
    </row>
    <row r="4" spans="1:10" x14ac:dyDescent="0.2">
      <c r="A4" t="s">
        <v>20</v>
      </c>
      <c r="B4">
        <v>61.999995007903195</v>
      </c>
      <c r="D4">
        <f>B4-$B$7</f>
        <v>56.999995007903195</v>
      </c>
      <c r="E4">
        <f>MIN(B1-(E1*B4)+I4+J4*20,H1)</f>
        <v>260.00002496048404</v>
      </c>
      <c r="F4">
        <f>H1-E4</f>
        <v>539.9999750395159</v>
      </c>
      <c r="G4">
        <f>B4*E4</f>
        <v>16120.000249604716</v>
      </c>
      <c r="H4">
        <f>E4*D4</f>
        <v>14820.000124802296</v>
      </c>
      <c r="I4">
        <v>50</v>
      </c>
      <c r="J4">
        <v>1</v>
      </c>
    </row>
    <row r="5" spans="1:10" x14ac:dyDescent="0.2">
      <c r="A5" t="s">
        <v>21</v>
      </c>
      <c r="B5">
        <v>39.000006135496527</v>
      </c>
      <c r="C5">
        <f>B4-B5</f>
        <v>22.999988872406668</v>
      </c>
      <c r="D5">
        <f t="shared" ref="D5:D6" si="0">B5-$B$7</f>
        <v>34.000006135496527</v>
      </c>
      <c r="E5">
        <f>MIN(B1-B5*E1+I5+J5*20,F4)</f>
        <v>144.99996932251736</v>
      </c>
      <c r="F5">
        <f>F4-E5</f>
        <v>395.00000571699854</v>
      </c>
      <c r="G5">
        <f t="shared" ref="G5" si="1">B5*E5</f>
        <v>5654.9996932249851</v>
      </c>
      <c r="H5">
        <f t="shared" ref="H5:H6" si="2">E5*D5</f>
        <v>4929.999846612398</v>
      </c>
      <c r="I5">
        <v>-200</v>
      </c>
      <c r="J5">
        <v>2</v>
      </c>
    </row>
    <row r="6" spans="1:10" x14ac:dyDescent="0.2">
      <c r="A6" t="s">
        <v>22</v>
      </c>
      <c r="B6">
        <v>30.99997082915565</v>
      </c>
      <c r="C6">
        <f>B5-B6</f>
        <v>8.0000353063408767</v>
      </c>
      <c r="D6">
        <f t="shared" si="0"/>
        <v>25.99997082915565</v>
      </c>
      <c r="E6">
        <f>MIN(B1-B6*E1+I6+J6*20,F5)</f>
        <v>105.00014585422173</v>
      </c>
      <c r="F6">
        <f>F5-E6</f>
        <v>289.99985986277682</v>
      </c>
      <c r="G6">
        <f>B6*E6</f>
        <v>3255.0014585379622</v>
      </c>
      <c r="H6">
        <f t="shared" si="2"/>
        <v>2730.0007292668533</v>
      </c>
      <c r="I6">
        <v>-300</v>
      </c>
      <c r="J6">
        <v>3</v>
      </c>
    </row>
    <row r="7" spans="1:10" x14ac:dyDescent="0.2">
      <c r="A7" t="s">
        <v>6</v>
      </c>
      <c r="B7">
        <v>5</v>
      </c>
      <c r="F7">
        <f>F6-E7</f>
        <v>289.99985986277682</v>
      </c>
      <c r="G7">
        <f>F7*B7</f>
        <v>1449.999299313884</v>
      </c>
      <c r="H7">
        <f>B7*F7</f>
        <v>1449.999299313884</v>
      </c>
    </row>
    <row r="11" spans="1:10" x14ac:dyDescent="0.2">
      <c r="C11">
        <f>B4*E1</f>
        <v>309.99997503951596</v>
      </c>
    </row>
    <row r="12" spans="1:10" x14ac:dyDescent="0.2">
      <c r="E12" t="s">
        <v>14</v>
      </c>
      <c r="F12">
        <f>SUM(H4:H7)</f>
        <v>23929.999999995431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3863-CCB9-C244-A80E-D427056E16F7}">
  <dimension ref="A1:D5"/>
  <sheetViews>
    <sheetView zoomScale="170" zoomScaleNormal="170" workbookViewId="0">
      <selection activeCell="C20" sqref="C20"/>
    </sheetView>
  </sheetViews>
  <sheetFormatPr baseColWidth="10" defaultRowHeight="16" x14ac:dyDescent="0.2"/>
  <cols>
    <col min="4" max="4" width="20.83203125" bestFit="1" customWidth="1"/>
  </cols>
  <sheetData>
    <row r="1" spans="1:4" x14ac:dyDescent="0.2">
      <c r="A1" t="s">
        <v>0</v>
      </c>
      <c r="B1">
        <v>500</v>
      </c>
    </row>
    <row r="2" spans="1:4" x14ac:dyDescent="0.2">
      <c r="A2" t="s">
        <v>1</v>
      </c>
      <c r="B2">
        <v>10</v>
      </c>
    </row>
    <row r="3" spans="1:4" x14ac:dyDescent="0.2">
      <c r="D3" t="s">
        <v>24</v>
      </c>
    </row>
    <row r="4" spans="1:4" x14ac:dyDescent="0.2">
      <c r="B4" t="s">
        <v>15</v>
      </c>
      <c r="C4" t="s">
        <v>16</v>
      </c>
      <c r="D4">
        <f>2*B1/(3*B2)</f>
        <v>33.333333333333336</v>
      </c>
    </row>
    <row r="5" spans="1:4" x14ac:dyDescent="0.2">
      <c r="B5" t="s">
        <v>17</v>
      </c>
      <c r="C5" t="s">
        <v>18</v>
      </c>
      <c r="D5">
        <f>B1/(3*B2)</f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Deterministic Demand</vt:lpstr>
      <vt:lpstr>Undeterministic demand</vt:lpstr>
      <vt:lpstr>One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2020-06-29T13:16:41Z</dcterms:created>
  <dcterms:modified xsi:type="dcterms:W3CDTF">2020-07-05T19:01:40Z</dcterms:modified>
</cp:coreProperties>
</file>