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B11607E-C68E-4574-92A9-EB8E0F1A39CF}" xr6:coauthVersionLast="47" xr6:coauthVersionMax="47" xr10:uidLastSave="{00000000-0000-0000-0000-000000000000}"/>
  <bookViews>
    <workbookView xWindow="-120" yWindow="-120" windowWidth="29040" windowHeight="18240" xr2:uid="{126BAC07-0590-482B-89D6-6EBEFD896B9A}"/>
  </bookViews>
  <sheets>
    <sheet name="Sprint 1" sheetId="1" r:id="rId1"/>
    <sheet name="Sprint 2" sheetId="5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0" i="1" l="1"/>
  <c r="AD120" i="1"/>
  <c r="Z120" i="1"/>
  <c r="X120" i="1"/>
  <c r="W120" i="1"/>
  <c r="V120" i="1"/>
  <c r="U120" i="1"/>
  <c r="T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AK119" i="1"/>
  <c r="AK120" i="1"/>
  <c r="J13" i="5" l="1"/>
  <c r="H13" i="5"/>
  <c r="J12" i="5"/>
  <c r="H12" i="5"/>
  <c r="J11" i="5"/>
  <c r="H11" i="5"/>
  <c r="J10" i="5"/>
  <c r="H10" i="5"/>
  <c r="J9" i="5"/>
  <c r="J14" i="5" s="1"/>
  <c r="H9" i="5"/>
  <c r="H14" i="5" s="1"/>
  <c r="J14" i="1"/>
  <c r="H14" i="1"/>
  <c r="J13" i="1"/>
  <c r="J12" i="1"/>
  <c r="J11" i="1"/>
  <c r="J10" i="1"/>
  <c r="J9" i="1"/>
  <c r="H13" i="1"/>
  <c r="H12" i="1"/>
  <c r="H11" i="1"/>
  <c r="H10" i="1"/>
  <c r="H9" i="1"/>
  <c r="AC140" i="5"/>
  <c r="X140" i="5"/>
  <c r="W140" i="5"/>
  <c r="V140" i="5"/>
  <c r="Q140" i="5"/>
  <c r="P140" i="5"/>
  <c r="O140" i="5"/>
  <c r="N140" i="5"/>
  <c r="M140" i="5"/>
  <c r="L140" i="5"/>
  <c r="K140" i="5"/>
  <c r="J140" i="5"/>
  <c r="H140" i="5"/>
  <c r="I140" i="5"/>
  <c r="G140" i="5"/>
  <c r="AF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H139" i="5"/>
  <c r="G139" i="5"/>
  <c r="E139" i="5"/>
  <c r="E140" i="5"/>
  <c r="R140" i="5"/>
  <c r="S140" i="5"/>
  <c r="T140" i="5"/>
  <c r="U140" i="5"/>
  <c r="Y140" i="5"/>
  <c r="Z140" i="5"/>
  <c r="AA140" i="5"/>
  <c r="AB140" i="5"/>
  <c r="AD140" i="5"/>
  <c r="AE140" i="5"/>
  <c r="AF140" i="5"/>
  <c r="AG120" i="1"/>
  <c r="AC120" i="1"/>
  <c r="Y120" i="1"/>
  <c r="R120" i="1"/>
  <c r="L119" i="1"/>
  <c r="M119" i="1"/>
  <c r="K119" i="1"/>
  <c r="J119" i="1"/>
  <c r="I119" i="1"/>
  <c r="H119" i="1"/>
  <c r="G119" i="1"/>
  <c r="E119" i="1"/>
  <c r="E120" i="1"/>
  <c r="D6" i="3" l="1"/>
  <c r="F6" i="3"/>
  <c r="B6" i="3"/>
  <c r="C6" i="3"/>
  <c r="H6" i="3"/>
  <c r="E6" i="3"/>
  <c r="K6" i="3"/>
  <c r="G6" i="3"/>
  <c r="I6" i="3"/>
  <c r="F11" i="3" l="1"/>
  <c r="J6" i="3" l="1"/>
  <c r="F10" i="3" s="1"/>
  <c r="R119" i="1" l="1"/>
  <c r="AD119" i="1"/>
  <c r="AE119" i="1"/>
  <c r="AG119" i="1"/>
  <c r="AJ120" i="1"/>
  <c r="AJ119" i="1"/>
  <c r="AI120" i="1"/>
  <c r="AI119" i="1"/>
  <c r="AH119" i="1"/>
  <c r="AF119" i="1"/>
  <c r="AE120" i="1"/>
  <c r="AC119" i="1"/>
  <c r="AB120" i="1"/>
  <c r="AB119" i="1"/>
  <c r="AA120" i="1"/>
  <c r="AA119" i="1"/>
  <c r="Z119" i="1"/>
  <c r="Y119" i="1"/>
  <c r="X119" i="1"/>
  <c r="W119" i="1"/>
  <c r="V119" i="1"/>
  <c r="U119" i="1"/>
  <c r="T119" i="1"/>
  <c r="S119" i="1"/>
  <c r="Q119" i="1"/>
  <c r="P119" i="1"/>
  <c r="O119" i="1"/>
  <c r="N119" i="1"/>
  <c r="AF120" i="1" l="1"/>
</calcChain>
</file>

<file path=xl/sharedStrings.xml><?xml version="1.0" encoding="utf-8"?>
<sst xmlns="http://schemas.openxmlformats.org/spreadsheetml/2006/main" count="526" uniqueCount="197">
  <si>
    <t>Component</t>
  </si>
  <si>
    <t>Task Name</t>
  </si>
  <si>
    <t>Responsible 
Member</t>
  </si>
  <si>
    <t>Hữu</t>
  </si>
  <si>
    <t>All</t>
  </si>
  <si>
    <t>Hậu</t>
  </si>
  <si>
    <t>CSDL</t>
  </si>
  <si>
    <t>Thiết kế giao diện</t>
  </si>
  <si>
    <t>Đăng ký admin</t>
  </si>
  <si>
    <t>Đăng nhập admin</t>
  </si>
  <si>
    <t>Quản lý nhân viên</t>
  </si>
  <si>
    <t>Quản lý danh mục</t>
  </si>
  <si>
    <t>Quản lý sản phẩm</t>
  </si>
  <si>
    <t>Q.Dương</t>
  </si>
  <si>
    <t>Quản lý nguyên liệu</t>
  </si>
  <si>
    <t>Quản lý công thức món</t>
  </si>
  <si>
    <t>Quản lý phụ liệu</t>
  </si>
  <si>
    <t>Quản lý bàn</t>
  </si>
  <si>
    <t>Quản lý khuyến mãi</t>
  </si>
  <si>
    <t>Quản lý hóa đơn</t>
  </si>
  <si>
    <t>Duyệt tất cả các giao diện</t>
  </si>
  <si>
    <t>Đạt</t>
  </si>
  <si>
    <t>N.Dương</t>
  </si>
  <si>
    <t>Tích hợp code</t>
  </si>
  <si>
    <t>Testing</t>
  </si>
  <si>
    <t>Fix Bugs Sprint 1</t>
  </si>
  <si>
    <t>N.Dương, Hậu</t>
  </si>
  <si>
    <t>Sprint 2 Review Meeting</t>
  </si>
  <si>
    <t>Sprint 2 Retrospective</t>
  </si>
  <si>
    <t>Ước tính</t>
  </si>
  <si>
    <t>Thực tế</t>
  </si>
  <si>
    <t>Sprint 1</t>
  </si>
  <si>
    <t>Khởi tạo</t>
  </si>
  <si>
    <t>Tạo Test plan cho sprint 1</t>
  </si>
  <si>
    <t>Trang chủ</t>
  </si>
  <si>
    <t>Danh sách bàn</t>
  </si>
  <si>
    <t>Thông tin đơn hàng</t>
  </si>
  <si>
    <t>Đăng nhập</t>
  </si>
  <si>
    <t>Lịch sử đơn hàng</t>
  </si>
  <si>
    <t>Duyệt tất cả giao diện</t>
  </si>
  <si>
    <t xml:space="preserve">19/03/2025
</t>
  </si>
  <si>
    <t xml:space="preserve">20/03/2025
</t>
  </si>
  <si>
    <t xml:space="preserve">21/03/2025
</t>
  </si>
  <si>
    <t xml:space="preserve">23/03/2025
</t>
  </si>
  <si>
    <t xml:space="preserve">24/03/2025
</t>
  </si>
  <si>
    <t xml:space="preserve">22/03/2025
</t>
  </si>
  <si>
    <t xml:space="preserve">25/03/2025
</t>
  </si>
  <si>
    <t xml:space="preserve">26/03/2025
</t>
  </si>
  <si>
    <t xml:space="preserve">28/03/2025
</t>
  </si>
  <si>
    <t xml:space="preserve">29/03/2025
</t>
  </si>
  <si>
    <t xml:space="preserve">31/03/2025
</t>
  </si>
  <si>
    <t xml:space="preserve">01/04/2025
</t>
  </si>
  <si>
    <t xml:space="preserve">02/04/2025
</t>
  </si>
  <si>
    <t xml:space="preserve">03/04/2025
</t>
  </si>
  <si>
    <t xml:space="preserve">04/04/2025
</t>
  </si>
  <si>
    <t xml:space="preserve">05/04/2025
</t>
  </si>
  <si>
    <t xml:space="preserve">06/04/2025
</t>
  </si>
  <si>
    <t xml:space="preserve">07/04/2025
</t>
  </si>
  <si>
    <t xml:space="preserve">08/04/2025
</t>
  </si>
  <si>
    <t xml:space="preserve">09/04/2025
</t>
  </si>
  <si>
    <t xml:space="preserve">10/04/2025
</t>
  </si>
  <si>
    <t xml:space="preserve">11/04/2025
</t>
  </si>
  <si>
    <t xml:space="preserve">12/04/2025
</t>
  </si>
  <si>
    <t xml:space="preserve">13/04/2025
</t>
  </si>
  <si>
    <t xml:space="preserve">14/04/2025
</t>
  </si>
  <si>
    <t xml:space="preserve">15/04/2025
</t>
  </si>
  <si>
    <t xml:space="preserve">16/04/2025
</t>
  </si>
  <si>
    <t>Testcase</t>
  </si>
  <si>
    <t xml:space="preserve">Fix Bugs
</t>
  </si>
  <si>
    <t xml:space="preserve">Re-testing
</t>
  </si>
  <si>
    <t>Họp lên kế hoạch sprint 2</t>
  </si>
  <si>
    <t>Tạo tài liệu sprint backlog</t>
  </si>
  <si>
    <t>Tạo Test plan sprint 2</t>
  </si>
  <si>
    <t xml:space="preserve">18/04/2025
</t>
  </si>
  <si>
    <t xml:space="preserve">19/04/2025
</t>
  </si>
  <si>
    <t xml:space="preserve">20/04/2025
</t>
  </si>
  <si>
    <t xml:space="preserve">21/04/2025
</t>
  </si>
  <si>
    <t xml:space="preserve">22/04/2025
</t>
  </si>
  <si>
    <t xml:space="preserve">23/04/2025
</t>
  </si>
  <si>
    <t xml:space="preserve">24/04/2025
</t>
  </si>
  <si>
    <t xml:space="preserve">25/04/2025
</t>
  </si>
  <si>
    <t xml:space="preserve">27/04/2025
</t>
  </si>
  <si>
    <t xml:space="preserve">28/04/2025
</t>
  </si>
  <si>
    <t xml:space="preserve">29/04/2025
</t>
  </si>
  <si>
    <t xml:space="preserve">30/04/2025
</t>
  </si>
  <si>
    <t xml:space="preserve">01/05/2025
</t>
  </si>
  <si>
    <t xml:space="preserve">02/05/2025
</t>
  </si>
  <si>
    <t xml:space="preserve">03/05/2025
</t>
  </si>
  <si>
    <t xml:space="preserve">04/05/2025
</t>
  </si>
  <si>
    <t xml:space="preserve">05/05/2025
</t>
  </si>
  <si>
    <t xml:space="preserve">06/05/2025
</t>
  </si>
  <si>
    <t xml:space="preserve">07/05/2025
</t>
  </si>
  <si>
    <t xml:space="preserve">08/05/2025
</t>
  </si>
  <si>
    <t xml:space="preserve">09/05/2025
</t>
  </si>
  <si>
    <t xml:space="preserve">10/05/2025
</t>
  </si>
  <si>
    <t xml:space="preserve">11/05/2025
</t>
  </si>
  <si>
    <t xml:space="preserve">12/05/2025
</t>
  </si>
  <si>
    <t xml:space="preserve">27/03/2025
</t>
  </si>
  <si>
    <t>Tên</t>
  </si>
  <si>
    <t>HỆ THỐNG QUẢN LÝ QUÁN CÀ PHÊ TỐI ƯU VẬN HÀNH VÀ CÁ NHÂN HÓA TRẢI NGHIỆM KHÁCH HÀNG</t>
  </si>
  <si>
    <t>Tên Module :</t>
  </si>
  <si>
    <t>Nhóm phát triển:</t>
  </si>
  <si>
    <t>Kết thúc</t>
  </si>
  <si>
    <t xml:space="preserve">Ngày bắt đầu: </t>
  </si>
  <si>
    <t>Trễ</t>
  </si>
  <si>
    <t>Ngày kết thúc:</t>
  </si>
  <si>
    <t>Trước thời han</t>
  </si>
  <si>
    <t>SPRINT 2 REPORT</t>
  </si>
  <si>
    <t>STT</t>
  </si>
  <si>
    <t>Thành viên</t>
  </si>
  <si>
    <t>Dương Văn Hữu</t>
  </si>
  <si>
    <t>Trần Tín Đạt</t>
  </si>
  <si>
    <t>Lý Bùi Quang Dương</t>
  </si>
  <si>
    <t>Nguyễn Nhật Dương</t>
  </si>
  <si>
    <t>Nguyễn Đình Hậu</t>
  </si>
  <si>
    <t>Gợi ý món và chatbox</t>
  </si>
  <si>
    <t>Gọi món và Quản lý giỏ hàng</t>
  </si>
  <si>
    <t>Đặt hàng và Thanh toán</t>
  </si>
  <si>
    <t>Đánh giá dịch vụ</t>
  </si>
  <si>
    <t>Hóa đơn</t>
  </si>
  <si>
    <t>Quản lý thông tin</t>
  </si>
  <si>
    <t>Bắt đầu dự án</t>
  </si>
  <si>
    <t>Họp lên kế hoạch sprint 1</t>
  </si>
  <si>
    <t>Tạo tài liệu Sprint backlog 1</t>
  </si>
  <si>
    <t>Sprint 1 Review Meeting</t>
  </si>
  <si>
    <t>Sprint 1 Retrospective</t>
  </si>
  <si>
    <t>Tạo Database</t>
  </si>
  <si>
    <t>Re-testing sprint 1</t>
  </si>
  <si>
    <t>All team</t>
  </si>
  <si>
    <t>Coding</t>
  </si>
  <si>
    <t>Thiết kế Testcase</t>
  </si>
  <si>
    <t>Duyệt tất cả test case</t>
  </si>
  <si>
    <t>[FE] Trang chủ</t>
  </si>
  <si>
    <t>[BE] Trang chủ</t>
  </si>
  <si>
    <r>
      <t xml:space="preserve">[FE] </t>
    </r>
    <r>
      <rPr>
        <sz val="13"/>
        <color theme="1"/>
        <rFont val="Times New Roman"/>
        <family val="1"/>
      </rPr>
      <t>Gọi món – Quản lý giỏ hàng</t>
    </r>
  </si>
  <si>
    <r>
      <t xml:space="preserve">[BE] </t>
    </r>
    <r>
      <rPr>
        <sz val="13"/>
        <color theme="1"/>
        <rFont val="Times New Roman"/>
        <family val="1"/>
      </rPr>
      <t>Gọi món – Quản lý giỏ hàng</t>
    </r>
  </si>
  <si>
    <r>
      <t xml:space="preserve">[FE] </t>
    </r>
    <r>
      <rPr>
        <sz val="13"/>
        <color rgb="FF000000"/>
        <rFont val="Times New Roman"/>
        <family val="1"/>
      </rPr>
      <t>Gợi ý món và Chatbox</t>
    </r>
  </si>
  <si>
    <r>
      <t xml:space="preserve">[BE] </t>
    </r>
    <r>
      <rPr>
        <sz val="13"/>
        <color rgb="FF000000"/>
        <rFont val="Times New Roman"/>
        <family val="1"/>
      </rPr>
      <t>Gợi ý món và Chatbox</t>
    </r>
  </si>
  <si>
    <t>[FE] Đặt hàng và Thanh toán</t>
  </si>
  <si>
    <t>[BE] Đặt hàng và Thanh toán</t>
  </si>
  <si>
    <t>[FE] Đánh giá dịch vụ</t>
  </si>
  <si>
    <t>[BE] Đánh giá dịch vụ</t>
  </si>
  <si>
    <t>[FE] Đăng nhập</t>
  </si>
  <si>
    <t>[BE] Đăng nhập</t>
  </si>
  <si>
    <t>[FE] Danh sách bàn</t>
  </si>
  <si>
    <t>[BE] Danh sách bàn</t>
  </si>
  <si>
    <t>[FE] Thông tin đơn hàng</t>
  </si>
  <si>
    <t>[BE] Thông tin đơn hàng</t>
  </si>
  <si>
    <t>[FE] Lịch sử đơn hàng</t>
  </si>
  <si>
    <t>[BE] Lịch sử đơn hàng</t>
  </si>
  <si>
    <t>[FE] Hóa đơn</t>
  </si>
  <si>
    <t>[BE] Hóa đơn</t>
  </si>
  <si>
    <t>[FE] Quản lý thông tin</t>
  </si>
  <si>
    <t>[BE] Quản lý thông tin</t>
  </si>
  <si>
    <t>N.Dương, Đạt</t>
  </si>
  <si>
    <t>Hậu, Đạt</t>
  </si>
  <si>
    <t>Release Sprint 1</t>
  </si>
  <si>
    <t>Hậu,N.Dương</t>
  </si>
  <si>
    <t>Dương</t>
  </si>
  <si>
    <t>[FE] Đăng ký admin</t>
  </si>
  <si>
    <t>[BE] Đăng ký admin</t>
  </si>
  <si>
    <t>[FE] Đăng nhập admin</t>
  </si>
  <si>
    <t>[BE] Đăng nhập admin</t>
  </si>
  <si>
    <t>[FE] Quản lý nhân viên</t>
  </si>
  <si>
    <t>[BE] Quản lý nhân viên</t>
  </si>
  <si>
    <t>[FE] Quản lý danh mục</t>
  </si>
  <si>
    <t>[BE] Quản lý danh mục</t>
  </si>
  <si>
    <t>[FE] Quản lý sản phẩm</t>
  </si>
  <si>
    <t>[BE] Quản lý sản phẩm</t>
  </si>
  <si>
    <t>[FE] Quản lý nguyên liệu</t>
  </si>
  <si>
    <t>[BE] Quản lý nguyên liệu</t>
  </si>
  <si>
    <t>[FE] Quản lý công thức món</t>
  </si>
  <si>
    <t>[BE] Quản lý công thức món</t>
  </si>
  <si>
    <t>[FE] Quản lý phụ liệu</t>
  </si>
  <si>
    <t>[BE] Quản lý phụ liệu</t>
  </si>
  <si>
    <t>[FE] Quản lý bàn</t>
  </si>
  <si>
    <t>[BE] Quản lý bàn</t>
  </si>
  <si>
    <t>[FE] Quản lý khuyến mãi</t>
  </si>
  <si>
    <t>[BE] Quản lý khuyến mãi</t>
  </si>
  <si>
    <t>[FE] Xem đánh giá</t>
  </si>
  <si>
    <t>[BE] Xem đánh giá</t>
  </si>
  <si>
    <t>[FE] Quản lý hóa đơn</t>
  </si>
  <si>
    <t>[BE] Quản lý hóa đơn</t>
  </si>
  <si>
    <t>[FE] Thống kê</t>
  </si>
  <si>
    <t>[BE] Thống kê</t>
  </si>
  <si>
    <t xml:space="preserve">17/04/2025
</t>
  </si>
  <si>
    <t>Sprint 2</t>
  </si>
  <si>
    <t>\</t>
  </si>
  <si>
    <t>Sprint  2</t>
  </si>
  <si>
    <t>Xem đánh giá</t>
  </si>
  <si>
    <t>Thống kê</t>
  </si>
  <si>
    <t>Duyệt tất cả các testcase</t>
  </si>
  <si>
    <t>Release Sprint 2</t>
  </si>
  <si>
    <t>Tổng</t>
  </si>
  <si>
    <t>SPRINT 1 REPORT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</si>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</sst>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Aptos Narrow"/>
      <family val="2"/>
      <charset val="163"/>
      <scheme val="minor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  <charset val="163"/>
    </font>
    <font>
      <b/>
      <sz val="2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128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7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0" fontId="2" fillId="4" borderId="1" xfId="0" applyFont="1" applyFill="1" applyBorder="1"/>
    <xf numFmtId="0" fontId="0" fillId="3" borderId="0" xfId="0" applyFill="1"/>
    <xf numFmtId="0" fontId="2" fillId="3" borderId="4" xfId="0" applyFont="1" applyFill="1" applyBorder="1"/>
    <xf numFmtId="0" fontId="2" fillId="5" borderId="1" xfId="0" applyFont="1" applyFill="1" applyBorder="1"/>
    <xf numFmtId="0" fontId="2" fillId="0" borderId="0" xfId="1" applyFont="1"/>
    <xf numFmtId="0" fontId="2" fillId="0" borderId="0" xfId="0" applyFont="1"/>
    <xf numFmtId="0" fontId="2" fillId="3" borderId="1" xfId="0" applyFont="1" applyFill="1" applyBorder="1" applyAlignment="1">
      <alignment horizontal="right" wrapText="1"/>
    </xf>
    <xf numFmtId="0" fontId="2" fillId="0" borderId="0" xfId="1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5" fillId="3" borderId="1" xfId="0" applyFont="1" applyFill="1" applyBorder="1" applyAlignment="1">
      <alignment horizontal="center" vertical="center" textRotation="90" wrapText="1"/>
    </xf>
    <xf numFmtId="0" fontId="2" fillId="11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textRotation="90" wrapText="1"/>
    </xf>
    <xf numFmtId="0" fontId="2" fillId="12" borderId="1" xfId="0" applyFont="1" applyFill="1" applyBorder="1"/>
    <xf numFmtId="0" fontId="2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/>
    <xf numFmtId="0" fontId="7" fillId="0" borderId="1" xfId="0" applyFont="1" applyBorder="1" applyAlignment="1">
      <alignment horizontal="justify" vertical="center" wrapText="1"/>
    </xf>
    <xf numFmtId="0" fontId="0" fillId="0" borderId="0" xfId="0" applyBorder="1"/>
    <xf numFmtId="0" fontId="2" fillId="3" borderId="0" xfId="0" applyFont="1" applyFill="1" applyBorder="1"/>
    <xf numFmtId="0" fontId="3" fillId="10" borderId="0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/>
    <xf numFmtId="0" fontId="5" fillId="0" borderId="0" xfId="1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top" wrapText="1"/>
    </xf>
    <xf numFmtId="0" fontId="2" fillId="3" borderId="1" xfId="2" applyFont="1" applyFill="1" applyBorder="1" applyAlignment="1">
      <alignment horizontal="center" vertical="center" wrapText="1"/>
    </xf>
    <xf numFmtId="0" fontId="2" fillId="0" borderId="0" xfId="2" applyFont="1"/>
    <xf numFmtId="0" fontId="2" fillId="0" borderId="3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0" xfId="2" applyFont="1" applyAlignment="1">
      <alignment horizontal="right"/>
    </xf>
    <xf numFmtId="14" fontId="2" fillId="0" borderId="2" xfId="2" applyNumberFormat="1" applyFont="1" applyBorder="1" applyAlignment="1">
      <alignment horizontal="center"/>
    </xf>
    <xf numFmtId="0" fontId="2" fillId="6" borderId="1" xfId="2" applyFont="1" applyFill="1" applyBorder="1" applyAlignment="1">
      <alignment horizontal="center" wrapText="1"/>
    </xf>
    <xf numFmtId="0" fontId="2" fillId="6" borderId="1" xfId="2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14" fontId="8" fillId="3" borderId="0" xfId="0" applyNumberFormat="1" applyFont="1" applyFill="1" applyBorder="1" applyAlignment="1">
      <alignment horizontal="center" vertical="center" textRotation="90" wrapText="1"/>
    </xf>
    <xf numFmtId="0" fontId="7" fillId="10" borderId="1" xfId="0" applyFont="1" applyFill="1" applyBorder="1" applyAlignment="1">
      <alignment horizontal="justify" vertical="center" wrapText="1"/>
    </xf>
    <xf numFmtId="0" fontId="7" fillId="0" borderId="1" xfId="2" applyFont="1" applyBorder="1" applyAlignment="1">
      <alignment horizontal="center"/>
    </xf>
    <xf numFmtId="0" fontId="4" fillId="0" borderId="1" xfId="2" applyFont="1" applyBorder="1"/>
    <xf numFmtId="0" fontId="7" fillId="7" borderId="1" xfId="2" applyFont="1" applyFill="1" applyBorder="1" applyAlignment="1">
      <alignment horizontal="center"/>
    </xf>
    <xf numFmtId="0" fontId="2" fillId="0" borderId="1" xfId="2" applyFont="1" applyBorder="1" applyAlignment="1">
      <alignment horizontal="center" vertical="center" wrapText="1"/>
    </xf>
    <xf numFmtId="0" fontId="7" fillId="8" borderId="1" xfId="2" applyFont="1" applyFill="1" applyBorder="1" applyAlignment="1">
      <alignment horizontal="center"/>
    </xf>
    <xf numFmtId="0" fontId="7" fillId="9" borderId="1" xfId="2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textRotation="90"/>
    </xf>
    <xf numFmtId="0" fontId="10" fillId="3" borderId="9" xfId="0" applyFont="1" applyFill="1" applyBorder="1" applyAlignment="1">
      <alignment horizontal="center" vertical="center" textRotation="90"/>
    </xf>
    <xf numFmtId="0" fontId="10" fillId="3" borderId="4" xfId="0" applyFont="1" applyFill="1" applyBorder="1" applyAlignment="1">
      <alignment horizontal="center" vertical="center" textRotation="90"/>
    </xf>
    <xf numFmtId="0" fontId="10" fillId="3" borderId="10" xfId="0" applyFont="1" applyFill="1" applyBorder="1" applyAlignment="1">
      <alignment horizontal="center" vertical="center" textRotation="90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2" fillId="13" borderId="1" xfId="1" applyFont="1" applyFill="1" applyBorder="1" applyAlignment="1">
      <alignment horizontal="right" vertical="center"/>
    </xf>
    <xf numFmtId="0" fontId="2" fillId="13" borderId="1" xfId="1" applyFont="1" applyFill="1" applyBorder="1" applyAlignment="1">
      <alignment horizontal="center"/>
    </xf>
    <xf numFmtId="0" fontId="2" fillId="13" borderId="6" xfId="1" applyFont="1" applyFill="1" applyBorder="1" applyAlignment="1">
      <alignment horizontal="center"/>
    </xf>
    <xf numFmtId="0" fontId="2" fillId="13" borderId="0" xfId="1" applyFont="1" applyFill="1" applyAlignment="1">
      <alignment horizontal="center"/>
    </xf>
    <xf numFmtId="0" fontId="2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/>
    <xf numFmtId="0" fontId="5" fillId="0" borderId="0" xfId="2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/>
    <xf numFmtId="0" fontId="2" fillId="0" borderId="22" xfId="0" applyFont="1" applyBorder="1"/>
    <xf numFmtId="0" fontId="5" fillId="13" borderId="13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5" fillId="13" borderId="18" xfId="0" applyFont="1" applyFill="1" applyBorder="1" applyAlignment="1">
      <alignment horizontal="left" vertical="center"/>
    </xf>
    <xf numFmtId="0" fontId="5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/>
    </xf>
    <xf numFmtId="0" fontId="2" fillId="13" borderId="21" xfId="0" applyFont="1" applyFill="1" applyBorder="1" applyAlignment="1">
      <alignment horizontal="center"/>
    </xf>
    <xf numFmtId="0" fontId="2" fillId="13" borderId="16" xfId="0" applyFont="1" applyFill="1" applyBorder="1"/>
    <xf numFmtId="0" fontId="2" fillId="13" borderId="18" xfId="0" applyFont="1" applyFill="1" applyBorder="1"/>
    <xf numFmtId="0" fontId="5" fillId="0" borderId="1" xfId="0" applyFont="1" applyFill="1" applyBorder="1" applyAlignment="1">
      <alignment textRotation="90" wrapText="1"/>
    </xf>
    <xf numFmtId="0" fontId="2" fillId="0" borderId="1" xfId="0" applyFont="1" applyFill="1" applyBorder="1" applyAlignment="1">
      <alignment horizontal="right" wrapText="1"/>
    </xf>
    <xf numFmtId="0" fontId="2" fillId="0" borderId="0" xfId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</cellXfs>
  <cellStyles count="3">
    <cellStyle name="Bình thường" xfId="0" builtinId="0"/>
    <cellStyle name="Normal 2" xfId="1" xr:uid="{6E0A5547-9F49-4F8D-942A-DD7C897CA29C}"/>
    <cellStyle name="Normal 2 2" xfId="2" xr:uid="{F3AD2DC7-5003-442C-A829-118EC1B0C9F4}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2800">
                <a:latin typeface="Time s New Roman"/>
              </a:rPr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1'!$C$119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1'!$G$15:$AK$15</c:f>
              <c:strCache>
                <c:ptCount val="31"/>
                <c:pt idx="0">
                  <c:v>17/03/2025</c:v>
                </c:pt>
                <c:pt idx="1">
                  <c:v>18/03/2025</c:v>
                </c:pt>
                <c:pt idx="2">
                  <c:v>19/03/2025
</c:v>
                </c:pt>
                <c:pt idx="3">
                  <c:v>20/03/2025
</c:v>
                </c:pt>
                <c:pt idx="4">
                  <c:v>21/03/2025
</c:v>
                </c:pt>
                <c:pt idx="5">
                  <c:v>22/03/2025
</c:v>
                </c:pt>
                <c:pt idx="6">
                  <c:v>23/03/2025
</c:v>
                </c:pt>
                <c:pt idx="7">
                  <c:v>24/03/2025
</c:v>
                </c:pt>
                <c:pt idx="8">
                  <c:v>25/03/2025
</c:v>
                </c:pt>
                <c:pt idx="9">
                  <c:v>26/03/2025
</c:v>
                </c:pt>
                <c:pt idx="10">
                  <c:v>27/03/2025
</c:v>
                </c:pt>
                <c:pt idx="11">
                  <c:v>28/03/2025
</c:v>
                </c:pt>
                <c:pt idx="12">
                  <c:v>29/03/2025
</c:v>
                </c:pt>
                <c:pt idx="13">
                  <c:v>31/03/2025
</c:v>
                </c:pt>
                <c:pt idx="14">
                  <c:v>01/04/2025
</c:v>
                </c:pt>
                <c:pt idx="15">
                  <c:v>02/04/2025
</c:v>
                </c:pt>
                <c:pt idx="16">
                  <c:v>03/04/2025
</c:v>
                </c:pt>
                <c:pt idx="17">
                  <c:v>04/04/2025
</c:v>
                </c:pt>
                <c:pt idx="18">
                  <c:v>05/04/2025
</c:v>
                </c:pt>
                <c:pt idx="19">
                  <c:v>06/04/2025
</c:v>
                </c:pt>
                <c:pt idx="20">
                  <c:v>07/04/2025
</c:v>
                </c:pt>
                <c:pt idx="21">
                  <c:v>08/04/2025
</c:v>
                </c:pt>
                <c:pt idx="22">
                  <c:v>09/04/2025
</c:v>
                </c:pt>
                <c:pt idx="23">
                  <c:v>10/04/2025
</c:v>
                </c:pt>
                <c:pt idx="24">
                  <c:v>11/04/2025
</c:v>
                </c:pt>
                <c:pt idx="25">
                  <c:v>12/04/2025
</c:v>
                </c:pt>
                <c:pt idx="26">
                  <c:v>13/04/2025
</c:v>
                </c:pt>
                <c:pt idx="27">
                  <c:v>14/04/2025
</c:v>
                </c:pt>
                <c:pt idx="28">
                  <c:v>15/04/2025
</c:v>
                </c:pt>
                <c:pt idx="29">
                  <c:v>16/04/2025
</c:v>
                </c:pt>
                <c:pt idx="30">
                  <c:v>17/04/2025
</c:v>
                </c:pt>
              </c:strCache>
            </c:strRef>
          </c:cat>
          <c:val>
            <c:numRef>
              <c:f>'Sprint 1'!$D$119:$AK$119</c:f>
              <c:numCache>
                <c:formatCode>General</c:formatCode>
                <c:ptCount val="34"/>
                <c:pt idx="1">
                  <c:v>349</c:v>
                </c:pt>
                <c:pt idx="3">
                  <c:v>371</c:v>
                </c:pt>
                <c:pt idx="4">
                  <c:v>371</c:v>
                </c:pt>
                <c:pt idx="5">
                  <c:v>343</c:v>
                </c:pt>
                <c:pt idx="6">
                  <c:v>343</c:v>
                </c:pt>
                <c:pt idx="7">
                  <c:v>292</c:v>
                </c:pt>
                <c:pt idx="8">
                  <c:v>272</c:v>
                </c:pt>
                <c:pt idx="9">
                  <c:v>255</c:v>
                </c:pt>
                <c:pt idx="10">
                  <c:v>240</c:v>
                </c:pt>
                <c:pt idx="11">
                  <c:v>233</c:v>
                </c:pt>
                <c:pt idx="12">
                  <c:v>227</c:v>
                </c:pt>
                <c:pt idx="13">
                  <c:v>218</c:v>
                </c:pt>
                <c:pt idx="14">
                  <c:v>224</c:v>
                </c:pt>
                <c:pt idx="15">
                  <c:v>188</c:v>
                </c:pt>
                <c:pt idx="16">
                  <c:v>189</c:v>
                </c:pt>
                <c:pt idx="17">
                  <c:v>161</c:v>
                </c:pt>
                <c:pt idx="18">
                  <c:v>152</c:v>
                </c:pt>
                <c:pt idx="19">
                  <c:v>132</c:v>
                </c:pt>
                <c:pt idx="20">
                  <c:v>122</c:v>
                </c:pt>
                <c:pt idx="21">
                  <c:v>113</c:v>
                </c:pt>
                <c:pt idx="22">
                  <c:v>99</c:v>
                </c:pt>
                <c:pt idx="23">
                  <c:v>94</c:v>
                </c:pt>
                <c:pt idx="24">
                  <c:v>87</c:v>
                </c:pt>
                <c:pt idx="25">
                  <c:v>73</c:v>
                </c:pt>
                <c:pt idx="26">
                  <c:v>63</c:v>
                </c:pt>
                <c:pt idx="27">
                  <c:v>59</c:v>
                </c:pt>
                <c:pt idx="28">
                  <c:v>53</c:v>
                </c:pt>
                <c:pt idx="29">
                  <c:v>47</c:v>
                </c:pt>
                <c:pt idx="30">
                  <c:v>30</c:v>
                </c:pt>
                <c:pt idx="31">
                  <c:v>23</c:v>
                </c:pt>
                <c:pt idx="32">
                  <c:v>16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7-4313-A255-D9B7297FCDCD}"/>
            </c:ext>
          </c:extLst>
        </c:ser>
        <c:ser>
          <c:idx val="1"/>
          <c:order val="1"/>
          <c:tx>
            <c:strRef>
              <c:f>'Sprint 1'!$C$120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1'!$G$15:$AK$15</c:f>
              <c:strCache>
                <c:ptCount val="31"/>
                <c:pt idx="0">
                  <c:v>17/03/2025</c:v>
                </c:pt>
                <c:pt idx="1">
                  <c:v>18/03/2025</c:v>
                </c:pt>
                <c:pt idx="2">
                  <c:v>19/03/2025
</c:v>
                </c:pt>
                <c:pt idx="3">
                  <c:v>20/03/2025
</c:v>
                </c:pt>
                <c:pt idx="4">
                  <c:v>21/03/2025
</c:v>
                </c:pt>
                <c:pt idx="5">
                  <c:v>22/03/2025
</c:v>
                </c:pt>
                <c:pt idx="6">
                  <c:v>23/03/2025
</c:v>
                </c:pt>
                <c:pt idx="7">
                  <c:v>24/03/2025
</c:v>
                </c:pt>
                <c:pt idx="8">
                  <c:v>25/03/2025
</c:v>
                </c:pt>
                <c:pt idx="9">
                  <c:v>26/03/2025
</c:v>
                </c:pt>
                <c:pt idx="10">
                  <c:v>27/03/2025
</c:v>
                </c:pt>
                <c:pt idx="11">
                  <c:v>28/03/2025
</c:v>
                </c:pt>
                <c:pt idx="12">
                  <c:v>29/03/2025
</c:v>
                </c:pt>
                <c:pt idx="13">
                  <c:v>31/03/2025
</c:v>
                </c:pt>
                <c:pt idx="14">
                  <c:v>01/04/2025
</c:v>
                </c:pt>
                <c:pt idx="15">
                  <c:v>02/04/2025
</c:v>
                </c:pt>
                <c:pt idx="16">
                  <c:v>03/04/2025
</c:v>
                </c:pt>
                <c:pt idx="17">
                  <c:v>04/04/2025
</c:v>
                </c:pt>
                <c:pt idx="18">
                  <c:v>05/04/2025
</c:v>
                </c:pt>
                <c:pt idx="19">
                  <c:v>06/04/2025
</c:v>
                </c:pt>
                <c:pt idx="20">
                  <c:v>07/04/2025
</c:v>
                </c:pt>
                <c:pt idx="21">
                  <c:v>08/04/2025
</c:v>
                </c:pt>
                <c:pt idx="22">
                  <c:v>09/04/2025
</c:v>
                </c:pt>
                <c:pt idx="23">
                  <c:v>10/04/2025
</c:v>
                </c:pt>
                <c:pt idx="24">
                  <c:v>11/04/2025
</c:v>
                </c:pt>
                <c:pt idx="25">
                  <c:v>12/04/2025
</c:v>
                </c:pt>
                <c:pt idx="26">
                  <c:v>13/04/2025
</c:v>
                </c:pt>
                <c:pt idx="27">
                  <c:v>14/04/2025
</c:v>
                </c:pt>
                <c:pt idx="28">
                  <c:v>15/04/2025
</c:v>
                </c:pt>
                <c:pt idx="29">
                  <c:v>16/04/2025
</c:v>
                </c:pt>
                <c:pt idx="30">
                  <c:v>17/04/2025
</c:v>
                </c:pt>
              </c:strCache>
            </c:strRef>
          </c:cat>
          <c:val>
            <c:numRef>
              <c:f>'Sprint 1'!$D$120:$AK$120</c:f>
              <c:numCache>
                <c:formatCode>General</c:formatCode>
                <c:ptCount val="34"/>
                <c:pt idx="1">
                  <c:v>353</c:v>
                </c:pt>
                <c:pt idx="3">
                  <c:v>371</c:v>
                </c:pt>
                <c:pt idx="4">
                  <c:v>371</c:v>
                </c:pt>
                <c:pt idx="5">
                  <c:v>343</c:v>
                </c:pt>
                <c:pt idx="6">
                  <c:v>343</c:v>
                </c:pt>
                <c:pt idx="7">
                  <c:v>292</c:v>
                </c:pt>
                <c:pt idx="8">
                  <c:v>272</c:v>
                </c:pt>
                <c:pt idx="9">
                  <c:v>254</c:v>
                </c:pt>
                <c:pt idx="10">
                  <c:v>242</c:v>
                </c:pt>
                <c:pt idx="11">
                  <c:v>235</c:v>
                </c:pt>
                <c:pt idx="12">
                  <c:v>229</c:v>
                </c:pt>
                <c:pt idx="13">
                  <c:v>218</c:v>
                </c:pt>
                <c:pt idx="14">
                  <c:v>218</c:v>
                </c:pt>
                <c:pt idx="15">
                  <c:v>191</c:v>
                </c:pt>
                <c:pt idx="16">
                  <c:v>189</c:v>
                </c:pt>
                <c:pt idx="17">
                  <c:v>160</c:v>
                </c:pt>
                <c:pt idx="18">
                  <c:v>153</c:v>
                </c:pt>
                <c:pt idx="19">
                  <c:v>133</c:v>
                </c:pt>
                <c:pt idx="20">
                  <c:v>122</c:v>
                </c:pt>
                <c:pt idx="21">
                  <c:v>112</c:v>
                </c:pt>
                <c:pt idx="22">
                  <c:v>98</c:v>
                </c:pt>
                <c:pt idx="23">
                  <c:v>94</c:v>
                </c:pt>
                <c:pt idx="24">
                  <c:v>87</c:v>
                </c:pt>
                <c:pt idx="25">
                  <c:v>76</c:v>
                </c:pt>
                <c:pt idx="26">
                  <c:v>66</c:v>
                </c:pt>
                <c:pt idx="27">
                  <c:v>59</c:v>
                </c:pt>
                <c:pt idx="28">
                  <c:v>24</c:v>
                </c:pt>
                <c:pt idx="29">
                  <c:v>50</c:v>
                </c:pt>
                <c:pt idx="30">
                  <c:v>33</c:v>
                </c:pt>
                <c:pt idx="31">
                  <c:v>23</c:v>
                </c:pt>
                <c:pt idx="32">
                  <c:v>16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7-4313-A255-D9B7297FC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58879"/>
        <c:axId val="1941759359"/>
      </c:lineChart>
      <c:catAx>
        <c:axId val="19417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59359"/>
        <c:crosses val="autoZero"/>
        <c:auto val="1"/>
        <c:lblAlgn val="ctr"/>
        <c:lblOffset val="100"/>
        <c:noMultiLvlLbl val="0"/>
      </c:catAx>
      <c:valAx>
        <c:axId val="19417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800">
                <a:latin typeface="+mj-lt"/>
              </a:rPr>
              <a:t>SPRINT</a:t>
            </a:r>
            <a:r>
              <a:rPr lang="vi-VN">
                <a:latin typeface="+mj-lt"/>
              </a:rPr>
              <a:t> </a:t>
            </a:r>
            <a:r>
              <a:rPr lang="vi-VN" sz="1800">
                <a:latin typeface="+mj-lt"/>
              </a:rPr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2'!$D$139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2'!$G$15:$AF$15</c:f>
              <c:strCache>
                <c:ptCount val="26"/>
                <c:pt idx="0">
                  <c:v>17/04/2025
</c:v>
                </c:pt>
                <c:pt idx="1">
                  <c:v>18/04/2025
</c:v>
                </c:pt>
                <c:pt idx="2">
                  <c:v>19/04/2025
</c:v>
                </c:pt>
                <c:pt idx="3">
                  <c:v>20/04/2025
</c:v>
                </c:pt>
                <c:pt idx="4">
                  <c:v>21/04/2025
</c:v>
                </c:pt>
                <c:pt idx="5">
                  <c:v>22/04/2025
</c:v>
                </c:pt>
                <c:pt idx="6">
                  <c:v>23/04/2025
</c:v>
                </c:pt>
                <c:pt idx="7">
                  <c:v>24/04/2025
</c:v>
                </c:pt>
                <c:pt idx="8">
                  <c:v>25/04/2025
</c:v>
                </c:pt>
                <c:pt idx="9">
                  <c:v>26/03/2025
</c:v>
                </c:pt>
                <c:pt idx="10">
                  <c:v>27/04/2025
</c:v>
                </c:pt>
                <c:pt idx="11">
                  <c:v>28/04/2025
</c:v>
                </c:pt>
                <c:pt idx="12">
                  <c:v>29/04/2025
</c:v>
                </c:pt>
                <c:pt idx="13">
                  <c:v>30/04/2025
</c:v>
                </c:pt>
                <c:pt idx="14">
                  <c:v>01/05/2025
</c:v>
                </c:pt>
                <c:pt idx="15">
                  <c:v>02/05/2025
</c:v>
                </c:pt>
                <c:pt idx="16">
                  <c:v>03/05/2025
</c:v>
                </c:pt>
                <c:pt idx="17">
                  <c:v>04/05/2025
</c:v>
                </c:pt>
                <c:pt idx="18">
                  <c:v>05/05/2025
</c:v>
                </c:pt>
                <c:pt idx="19">
                  <c:v>06/05/2025
</c:v>
                </c:pt>
                <c:pt idx="20">
                  <c:v>07/05/2025
</c:v>
                </c:pt>
                <c:pt idx="21">
                  <c:v>08/05/2025
</c:v>
                </c:pt>
                <c:pt idx="22">
                  <c:v>09/05/2025
</c:v>
                </c:pt>
                <c:pt idx="23">
                  <c:v>10/05/2025
</c:v>
                </c:pt>
                <c:pt idx="24">
                  <c:v>11/05/2025
</c:v>
                </c:pt>
                <c:pt idx="25">
                  <c:v>12/05/2025
</c:v>
                </c:pt>
              </c:strCache>
            </c:strRef>
          </c:cat>
          <c:val>
            <c:numRef>
              <c:f>'Sprint 2'!$E$139:$AF$139</c:f>
              <c:numCache>
                <c:formatCode>General</c:formatCode>
                <c:ptCount val="28"/>
                <c:pt idx="0">
                  <c:v>239</c:v>
                </c:pt>
                <c:pt idx="2">
                  <c:v>266</c:v>
                </c:pt>
                <c:pt idx="3">
                  <c:v>234</c:v>
                </c:pt>
                <c:pt idx="4">
                  <c:v>217</c:v>
                </c:pt>
                <c:pt idx="5">
                  <c:v>204</c:v>
                </c:pt>
                <c:pt idx="6">
                  <c:v>199</c:v>
                </c:pt>
                <c:pt idx="7">
                  <c:v>192</c:v>
                </c:pt>
                <c:pt idx="8">
                  <c:v>188</c:v>
                </c:pt>
                <c:pt idx="9">
                  <c:v>180</c:v>
                </c:pt>
                <c:pt idx="10">
                  <c:v>164</c:v>
                </c:pt>
                <c:pt idx="11">
                  <c:v>154</c:v>
                </c:pt>
                <c:pt idx="12">
                  <c:v>140</c:v>
                </c:pt>
                <c:pt idx="13">
                  <c:v>125</c:v>
                </c:pt>
                <c:pt idx="14">
                  <c:v>112</c:v>
                </c:pt>
                <c:pt idx="15">
                  <c:v>112</c:v>
                </c:pt>
                <c:pt idx="16">
                  <c:v>103</c:v>
                </c:pt>
                <c:pt idx="17">
                  <c:v>77</c:v>
                </c:pt>
                <c:pt idx="18">
                  <c:v>68</c:v>
                </c:pt>
                <c:pt idx="19">
                  <c:v>70</c:v>
                </c:pt>
                <c:pt idx="20">
                  <c:v>60</c:v>
                </c:pt>
                <c:pt idx="21">
                  <c:v>53</c:v>
                </c:pt>
                <c:pt idx="22">
                  <c:v>47</c:v>
                </c:pt>
                <c:pt idx="23">
                  <c:v>33</c:v>
                </c:pt>
                <c:pt idx="24">
                  <c:v>20</c:v>
                </c:pt>
                <c:pt idx="25">
                  <c:v>15</c:v>
                </c:pt>
                <c:pt idx="26">
                  <c:v>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4EFF-B3A7-0B5102103720}"/>
            </c:ext>
          </c:extLst>
        </c:ser>
        <c:ser>
          <c:idx val="1"/>
          <c:order val="1"/>
          <c:tx>
            <c:strRef>
              <c:f>'Sprint 2'!$D$140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2'!$G$15:$AF$15</c:f>
              <c:strCache>
                <c:ptCount val="26"/>
                <c:pt idx="0">
                  <c:v>17/04/2025
</c:v>
                </c:pt>
                <c:pt idx="1">
                  <c:v>18/04/2025
</c:v>
                </c:pt>
                <c:pt idx="2">
                  <c:v>19/04/2025
</c:v>
                </c:pt>
                <c:pt idx="3">
                  <c:v>20/04/2025
</c:v>
                </c:pt>
                <c:pt idx="4">
                  <c:v>21/04/2025
</c:v>
                </c:pt>
                <c:pt idx="5">
                  <c:v>22/04/2025
</c:v>
                </c:pt>
                <c:pt idx="6">
                  <c:v>23/04/2025
</c:v>
                </c:pt>
                <c:pt idx="7">
                  <c:v>24/04/2025
</c:v>
                </c:pt>
                <c:pt idx="8">
                  <c:v>25/04/2025
</c:v>
                </c:pt>
                <c:pt idx="9">
                  <c:v>26/03/2025
</c:v>
                </c:pt>
                <c:pt idx="10">
                  <c:v>27/04/2025
</c:v>
                </c:pt>
                <c:pt idx="11">
                  <c:v>28/04/2025
</c:v>
                </c:pt>
                <c:pt idx="12">
                  <c:v>29/04/2025
</c:v>
                </c:pt>
                <c:pt idx="13">
                  <c:v>30/04/2025
</c:v>
                </c:pt>
                <c:pt idx="14">
                  <c:v>01/05/2025
</c:v>
                </c:pt>
                <c:pt idx="15">
                  <c:v>02/05/2025
</c:v>
                </c:pt>
                <c:pt idx="16">
                  <c:v>03/05/2025
</c:v>
                </c:pt>
                <c:pt idx="17">
                  <c:v>04/05/2025
</c:v>
                </c:pt>
                <c:pt idx="18">
                  <c:v>05/05/2025
</c:v>
                </c:pt>
                <c:pt idx="19">
                  <c:v>06/05/2025
</c:v>
                </c:pt>
                <c:pt idx="20">
                  <c:v>07/05/2025
</c:v>
                </c:pt>
                <c:pt idx="21">
                  <c:v>08/05/2025
</c:v>
                </c:pt>
                <c:pt idx="22">
                  <c:v>09/05/2025
</c:v>
                </c:pt>
                <c:pt idx="23">
                  <c:v>10/05/2025
</c:v>
                </c:pt>
                <c:pt idx="24">
                  <c:v>11/05/2025
</c:v>
                </c:pt>
                <c:pt idx="25">
                  <c:v>12/05/2025
</c:v>
                </c:pt>
              </c:strCache>
            </c:strRef>
          </c:cat>
          <c:val>
            <c:numRef>
              <c:f>'Sprint 2'!$E$140:$AF$140</c:f>
              <c:numCache>
                <c:formatCode>General</c:formatCode>
                <c:ptCount val="28"/>
                <c:pt idx="0">
                  <c:v>269</c:v>
                </c:pt>
                <c:pt idx="2">
                  <c:v>266</c:v>
                </c:pt>
                <c:pt idx="3">
                  <c:v>237</c:v>
                </c:pt>
                <c:pt idx="4">
                  <c:v>218</c:v>
                </c:pt>
                <c:pt idx="5">
                  <c:v>208</c:v>
                </c:pt>
                <c:pt idx="6">
                  <c:v>199</c:v>
                </c:pt>
                <c:pt idx="7">
                  <c:v>193</c:v>
                </c:pt>
                <c:pt idx="8">
                  <c:v>190</c:v>
                </c:pt>
                <c:pt idx="9">
                  <c:v>180</c:v>
                </c:pt>
                <c:pt idx="10">
                  <c:v>164</c:v>
                </c:pt>
                <c:pt idx="11">
                  <c:v>157</c:v>
                </c:pt>
                <c:pt idx="12">
                  <c:v>140</c:v>
                </c:pt>
                <c:pt idx="13">
                  <c:v>125</c:v>
                </c:pt>
                <c:pt idx="14">
                  <c:v>112</c:v>
                </c:pt>
                <c:pt idx="15">
                  <c:v>112</c:v>
                </c:pt>
                <c:pt idx="16">
                  <c:v>103</c:v>
                </c:pt>
                <c:pt idx="17">
                  <c:v>81</c:v>
                </c:pt>
                <c:pt idx="18">
                  <c:v>76</c:v>
                </c:pt>
                <c:pt idx="19">
                  <c:v>68</c:v>
                </c:pt>
                <c:pt idx="20">
                  <c:v>60</c:v>
                </c:pt>
                <c:pt idx="21">
                  <c:v>53</c:v>
                </c:pt>
                <c:pt idx="22">
                  <c:v>47</c:v>
                </c:pt>
                <c:pt idx="23">
                  <c:v>33</c:v>
                </c:pt>
                <c:pt idx="24">
                  <c:v>21</c:v>
                </c:pt>
                <c:pt idx="25">
                  <c:v>15</c:v>
                </c:pt>
                <c:pt idx="26">
                  <c:v>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8-4EFF-B3A7-0B510210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50623"/>
        <c:axId val="1314651103"/>
      </c:lineChart>
      <c:catAx>
        <c:axId val="13146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51103"/>
        <c:crosses val="autoZero"/>
        <c:auto val="1"/>
        <c:lblAlgn val="ctr"/>
        <c:lblOffset val="100"/>
        <c:noMultiLvlLbl val="0"/>
      </c:catAx>
      <c:valAx>
        <c:axId val="1314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1495134</xdr:colOff>
      <xdr:row>120</xdr:row>
      <xdr:rowOff>158173</xdr:rowOff>
    </xdr:from>
    <xdr:to>
      <xdr:col>19</xdr:col>
      <xdr:colOff>505113</xdr:colOff>
      <xdr:row>151</xdr:row>
      <xdr:rowOff>86592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95C05E2B-BF4D-5A32-8D9E-79E43FE2F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245341</xdr:colOff>
      <xdr:row>142</xdr:row>
      <xdr:rowOff>28286</xdr:rowOff>
    </xdr:from>
    <xdr:to>
      <xdr:col>23</xdr:col>
      <xdr:colOff>144317</xdr:colOff>
      <xdr:row>170</xdr:row>
      <xdr:rowOff>86591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B8EA6CD0-D5B2-3F06-9AA6-67C9400D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553A-C948-4CE1-A291-C52218DFFCD6}">
  <dimension ref="A1:AK223"/>
  <sheetViews>
    <sheetView tabSelected="1" zoomScale="66" zoomScaleNormal="100" workbookViewId="0">
      <selection activeCell="C4" sqref="C4:M4"/>
    </sheetView>
  </sheetViews>
  <sheetFormatPr defaultRowHeight="15" x14ac:dyDescent="0.25"/>
  <cols>
    <col min="1" max="1" width="18.140625" customWidth="1"/>
    <col min="2" max="2" width="23.5703125" customWidth="1"/>
    <col min="3" max="3" width="33.140625" customWidth="1"/>
    <col min="4" max="4" width="21" customWidth="1"/>
    <col min="7" max="7" width="11.140625" bestFit="1" customWidth="1"/>
    <col min="33" max="33" width="12.5703125" bestFit="1" customWidth="1"/>
  </cols>
  <sheetData>
    <row r="1" spans="1:37" ht="16.5" customHeight="1" x14ac:dyDescent="0.25">
      <c r="A1" s="30" t="s">
        <v>98</v>
      </c>
      <c r="B1" s="30"/>
      <c r="C1" s="31" t="s">
        <v>99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15"/>
      <c r="O1" s="15"/>
      <c r="P1" s="15"/>
      <c r="Q1" s="15"/>
      <c r="R1" s="15"/>
      <c r="S1" s="15"/>
      <c r="T1" s="15"/>
      <c r="U1" s="16"/>
      <c r="V1" s="15"/>
      <c r="W1" s="15"/>
      <c r="X1" s="15"/>
      <c r="Y1" s="15"/>
      <c r="Z1" s="15"/>
      <c r="AA1" s="15"/>
      <c r="AB1" s="15"/>
      <c r="AC1" s="15"/>
      <c r="AD1" s="15"/>
      <c r="AE1" s="16"/>
      <c r="AF1" s="15"/>
      <c r="AG1" s="15"/>
      <c r="AH1" s="15"/>
      <c r="AI1" s="15"/>
      <c r="AJ1" s="15"/>
    </row>
    <row r="2" spans="1:37" ht="16.5" x14ac:dyDescent="0.25">
      <c r="A2" s="32" t="s">
        <v>100</v>
      </c>
      <c r="B2" s="32"/>
      <c r="C2" s="33" t="s">
        <v>31</v>
      </c>
      <c r="D2" s="34"/>
      <c r="E2" s="34"/>
      <c r="F2" s="34"/>
      <c r="G2" s="34"/>
      <c r="H2" s="34"/>
      <c r="I2" s="34"/>
      <c r="J2" s="34"/>
      <c r="K2" s="34"/>
      <c r="L2" s="34"/>
      <c r="M2" s="35"/>
      <c r="N2" s="15"/>
      <c r="O2" s="15"/>
      <c r="P2" s="15"/>
      <c r="Q2" s="15"/>
      <c r="R2" s="15"/>
      <c r="S2" s="15"/>
      <c r="T2" s="15"/>
      <c r="U2" s="16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5"/>
      <c r="AG2" s="15"/>
      <c r="AH2" s="15"/>
      <c r="AI2" s="15"/>
      <c r="AJ2" s="15"/>
    </row>
    <row r="3" spans="1:37" ht="16.5" x14ac:dyDescent="0.25">
      <c r="A3" s="32" t="s">
        <v>101</v>
      </c>
      <c r="B3" s="32"/>
      <c r="C3" s="33">
        <v>43</v>
      </c>
      <c r="D3" s="34"/>
      <c r="E3" s="34"/>
      <c r="F3" s="34"/>
      <c r="G3" s="34"/>
      <c r="H3" s="34"/>
      <c r="I3" s="34"/>
      <c r="J3" s="34"/>
      <c r="K3" s="34"/>
      <c r="L3" s="34"/>
      <c r="M3" s="35"/>
      <c r="N3" s="15"/>
      <c r="O3" s="15"/>
      <c r="P3" s="80" t="s">
        <v>102</v>
      </c>
      <c r="Q3" s="81"/>
      <c r="R3" s="81"/>
      <c r="S3" s="82"/>
      <c r="T3" s="82"/>
      <c r="U3" s="16"/>
      <c r="V3" s="15"/>
      <c r="W3" s="15"/>
      <c r="X3" s="15"/>
      <c r="Y3" s="15"/>
      <c r="Z3" s="15"/>
      <c r="AA3" s="15"/>
      <c r="AB3" s="15"/>
      <c r="AC3" s="15"/>
      <c r="AD3" s="15"/>
      <c r="AE3" s="16"/>
      <c r="AF3" s="15"/>
      <c r="AG3" s="15"/>
      <c r="AH3" s="15"/>
      <c r="AI3" s="15"/>
      <c r="AJ3" s="15"/>
    </row>
    <row r="4" spans="1:37" ht="16.5" x14ac:dyDescent="0.25">
      <c r="A4" s="32" t="s">
        <v>103</v>
      </c>
      <c r="B4" s="32"/>
      <c r="C4" s="36">
        <v>45733</v>
      </c>
      <c r="D4" s="34"/>
      <c r="E4" s="34"/>
      <c r="F4" s="34"/>
      <c r="G4" s="34"/>
      <c r="H4" s="34"/>
      <c r="I4" s="34"/>
      <c r="J4" s="34"/>
      <c r="K4" s="34"/>
      <c r="L4" s="34"/>
      <c r="M4" s="35"/>
      <c r="N4" s="15"/>
      <c r="O4" s="15"/>
      <c r="P4" s="83" t="s">
        <v>104</v>
      </c>
      <c r="Q4" s="81"/>
      <c r="R4" s="81"/>
      <c r="S4" s="84"/>
      <c r="T4" s="84"/>
      <c r="U4" s="16"/>
      <c r="V4" s="15"/>
      <c r="W4" s="15"/>
      <c r="X4" s="15"/>
      <c r="Y4" s="15"/>
      <c r="Z4" s="15"/>
      <c r="AA4" s="15"/>
      <c r="AB4" s="15"/>
      <c r="AC4" s="15"/>
      <c r="AD4" s="15"/>
      <c r="AE4" s="16"/>
      <c r="AF4" s="15"/>
      <c r="AG4" s="15"/>
      <c r="AH4" s="15"/>
      <c r="AI4" s="15"/>
      <c r="AJ4" s="15"/>
    </row>
    <row r="5" spans="1:37" ht="16.5" x14ac:dyDescent="0.25">
      <c r="A5" s="32" t="s">
        <v>105</v>
      </c>
      <c r="B5" s="32"/>
      <c r="C5" s="36">
        <v>45763</v>
      </c>
      <c r="D5" s="34"/>
      <c r="E5" s="34"/>
      <c r="F5" s="34"/>
      <c r="G5" s="34"/>
      <c r="H5" s="34"/>
      <c r="I5" s="34"/>
      <c r="J5" s="34"/>
      <c r="K5" s="34"/>
      <c r="L5" s="34"/>
      <c r="M5" s="35"/>
      <c r="N5" s="15"/>
      <c r="O5" s="15"/>
      <c r="P5" s="83" t="s">
        <v>106</v>
      </c>
      <c r="Q5" s="81"/>
      <c r="R5" s="81"/>
      <c r="S5" s="85"/>
      <c r="T5" s="85"/>
      <c r="U5" s="16"/>
      <c r="V5" s="15"/>
      <c r="W5" s="15"/>
      <c r="X5" s="15"/>
      <c r="Y5" s="15"/>
      <c r="Z5" s="15"/>
      <c r="AA5" s="15"/>
      <c r="AB5" s="15"/>
      <c r="AC5" s="15"/>
      <c r="AD5" s="15"/>
      <c r="AE5" s="16"/>
      <c r="AF5" s="15"/>
      <c r="AG5" s="15"/>
      <c r="AH5" s="15"/>
      <c r="AI5" s="15"/>
      <c r="AJ5" s="15"/>
    </row>
    <row r="6" spans="1:37" ht="16.5" customHeight="1" x14ac:dyDescent="0.25">
      <c r="A6" s="15"/>
      <c r="B6" s="15"/>
      <c r="C6" s="15"/>
      <c r="D6" s="15"/>
      <c r="E6" s="18"/>
      <c r="F6" s="18"/>
      <c r="G6" s="15"/>
      <c r="H6" s="15"/>
      <c r="I6" s="15"/>
      <c r="J6" s="15"/>
      <c r="K6" s="15"/>
      <c r="L6" s="15"/>
      <c r="M6" s="15"/>
      <c r="N6" s="15"/>
      <c r="O6" s="15"/>
      <c r="P6" s="62"/>
      <c r="Q6" s="63"/>
      <c r="R6" s="63"/>
      <c r="S6" s="127"/>
      <c r="T6" s="127"/>
      <c r="U6" s="16"/>
      <c r="V6" s="15"/>
      <c r="W6" s="15"/>
      <c r="X6" s="15"/>
      <c r="Y6" s="15"/>
      <c r="Z6" s="15"/>
      <c r="AA6" s="15"/>
      <c r="AB6" s="15"/>
      <c r="AC6" s="15"/>
      <c r="AD6" s="15"/>
      <c r="AE6" s="16"/>
      <c r="AF6" s="15"/>
      <c r="AG6" s="15"/>
      <c r="AH6" s="15"/>
      <c r="AI6" s="15"/>
      <c r="AJ6" s="15"/>
    </row>
    <row r="7" spans="1:37" ht="16.5" customHeight="1" x14ac:dyDescent="0.25">
      <c r="A7" s="101" t="s">
        <v>194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5"/>
      <c r="M7" s="15"/>
      <c r="N7" s="15"/>
      <c r="O7" s="15"/>
      <c r="P7" s="62"/>
      <c r="Q7" s="63"/>
      <c r="R7" s="63"/>
      <c r="S7" s="64"/>
      <c r="T7" s="64"/>
      <c r="U7" s="16"/>
      <c r="V7" s="15"/>
      <c r="W7" s="15"/>
      <c r="X7" s="15"/>
      <c r="Y7" s="15"/>
      <c r="Z7" s="15"/>
      <c r="AA7" s="15"/>
      <c r="AB7" s="15"/>
      <c r="AC7" s="15"/>
      <c r="AD7" s="15"/>
      <c r="AE7" s="16"/>
      <c r="AF7" s="15"/>
      <c r="AG7" s="15"/>
      <c r="AH7" s="15"/>
      <c r="AI7" s="15"/>
      <c r="AJ7" s="15"/>
    </row>
    <row r="8" spans="1:37" ht="16.5" x14ac:dyDescent="0.25">
      <c r="A8" s="96" t="s">
        <v>108</v>
      </c>
      <c r="B8" s="96"/>
      <c r="C8" s="96" t="s">
        <v>109</v>
      </c>
      <c r="D8" s="96"/>
      <c r="E8" s="96"/>
      <c r="F8" s="96"/>
      <c r="G8" s="96"/>
      <c r="H8" s="97" t="s">
        <v>30</v>
      </c>
      <c r="I8" s="98"/>
      <c r="J8" s="97" t="s">
        <v>29</v>
      </c>
      <c r="K8" s="98"/>
      <c r="L8" s="15"/>
      <c r="M8" s="15"/>
      <c r="N8" s="15"/>
      <c r="O8" s="15"/>
      <c r="P8" s="15"/>
      <c r="Q8" s="15"/>
      <c r="R8" s="15"/>
      <c r="S8" s="15"/>
      <c r="T8" s="15"/>
      <c r="U8" s="16"/>
      <c r="V8" s="15"/>
      <c r="W8" s="15"/>
      <c r="X8" s="15"/>
      <c r="Y8" s="15"/>
      <c r="Z8" s="15"/>
      <c r="AA8" s="15"/>
      <c r="AB8" s="15"/>
      <c r="AC8" s="15"/>
      <c r="AD8" s="15"/>
      <c r="AE8" s="16"/>
      <c r="AF8" s="15"/>
      <c r="AG8" s="15"/>
      <c r="AH8" s="15"/>
      <c r="AI8" s="15"/>
      <c r="AJ8" s="15"/>
    </row>
    <row r="9" spans="1:37" ht="16.5" x14ac:dyDescent="0.25">
      <c r="A9" s="32">
        <v>1</v>
      </c>
      <c r="B9" s="32"/>
      <c r="C9" s="33" t="s">
        <v>110</v>
      </c>
      <c r="D9" s="34"/>
      <c r="E9" s="34"/>
      <c r="F9" s="34"/>
      <c r="G9" s="35"/>
      <c r="H9" s="32">
        <f>SUMIF($D$16:$D$88,"Hữu",$E$16:$E$88)+SUMIF($D$16:$D$88,"All team",$E$16:$E$88)/5</f>
        <v>41.2</v>
      </c>
      <c r="I9" s="32"/>
      <c r="J9" s="32">
        <f>SUMIF($D$16:$D$88,"Hữu",$F$16:$F$88)+SUMIF($D$16:$D$88,"All team",$F$16:$F$88)/5</f>
        <v>45.2</v>
      </c>
      <c r="K9" s="32"/>
      <c r="L9" s="15"/>
      <c r="M9" s="15"/>
      <c r="N9" s="15"/>
      <c r="O9" s="15"/>
      <c r="P9" s="15"/>
      <c r="Q9" s="15"/>
      <c r="R9" s="15"/>
      <c r="S9" s="15"/>
      <c r="T9" s="15"/>
      <c r="U9" s="16"/>
      <c r="V9" s="15"/>
      <c r="W9" s="15"/>
      <c r="X9" s="15"/>
      <c r="Y9" s="15"/>
      <c r="Z9" s="15"/>
      <c r="AA9" s="15"/>
      <c r="AB9" s="15"/>
      <c r="AC9" s="15"/>
      <c r="AD9" s="15"/>
      <c r="AE9" s="16"/>
      <c r="AF9" s="15"/>
      <c r="AG9" s="15"/>
      <c r="AH9" s="15"/>
      <c r="AI9" s="15"/>
      <c r="AJ9" s="15"/>
    </row>
    <row r="10" spans="1:37" ht="16.5" x14ac:dyDescent="0.25">
      <c r="A10" s="32">
        <v>2</v>
      </c>
      <c r="B10" s="32"/>
      <c r="C10" s="32" t="s">
        <v>111</v>
      </c>
      <c r="D10" s="32"/>
      <c r="E10" s="32"/>
      <c r="F10" s="32"/>
      <c r="G10" s="32"/>
      <c r="H10" s="32">
        <f>SUMIF($D$16:$D$88,"Đạt",$E$16:$E$88)+SUMIF($D$16:$D$88,"All team",$E$16:$E$88)/5+SUMIF($D$16:$D$88,"Đạt, Hậu",$E$16:$E$88)/2+SUMIF($D$16:$D$88,"N.Dương, Đạt",$E$16:$E$88)/2</f>
        <v>29.7</v>
      </c>
      <c r="I10" s="32"/>
      <c r="J10" s="32">
        <f>SUMIF($D$16:$D$88,"Đạt",$F$16:$F$88)+SUMIF($D$16:$D$88,"All team",$F$16:$F$88)/5+SUMIF($D$16:$D$88,"Đạt, Hậu",$F$16:$F$88)/2+SUMIF($D$16:$D$88,"N.Dương, Đạt",$F$16:$F$88)/2</f>
        <v>34.200000000000003</v>
      </c>
      <c r="K10" s="32"/>
      <c r="L10" s="15"/>
      <c r="M10" s="15"/>
      <c r="N10" s="15"/>
      <c r="O10" s="15"/>
      <c r="P10" s="15"/>
      <c r="Q10" s="15"/>
      <c r="R10" s="15"/>
      <c r="S10" s="15"/>
      <c r="T10" s="15"/>
      <c r="U10" s="16"/>
      <c r="V10" s="15"/>
      <c r="W10" s="15"/>
      <c r="X10" s="15"/>
      <c r="Y10" s="15"/>
      <c r="Z10" s="15"/>
      <c r="AA10" s="15"/>
      <c r="AB10" s="15"/>
      <c r="AC10" s="15"/>
      <c r="AD10" s="15"/>
      <c r="AE10" s="16"/>
      <c r="AF10" s="15"/>
      <c r="AG10" s="15"/>
      <c r="AH10" s="15"/>
      <c r="AI10" s="15"/>
      <c r="AJ10" s="15"/>
    </row>
    <row r="11" spans="1:37" ht="16.5" x14ac:dyDescent="0.25">
      <c r="A11" s="32">
        <v>3</v>
      </c>
      <c r="B11" s="32"/>
      <c r="C11" s="32" t="s">
        <v>112</v>
      </c>
      <c r="D11" s="32"/>
      <c r="E11" s="32"/>
      <c r="F11" s="32"/>
      <c r="G11" s="32"/>
      <c r="H11" s="32">
        <f>SUMIF($D$16:$D$88,"Q.Dương",$E$16:$E$88)+SUMIF($D$16:$D$88,"All team",$E$16:$E$88)/5</f>
        <v>18.2</v>
      </c>
      <c r="I11" s="32"/>
      <c r="J11" s="32">
        <f>SUMIF($D$16:$D$88,"Q.Dương",$F$16:$F$88)+SUMIF($D$16:$D$88,"All team",$F$16:$F$88)/5</f>
        <v>19.2</v>
      </c>
      <c r="K11" s="32"/>
      <c r="L11" s="15"/>
      <c r="M11" s="15"/>
      <c r="N11" s="15"/>
      <c r="O11" s="15"/>
      <c r="P11" s="15"/>
      <c r="Q11" s="15"/>
      <c r="R11" s="15"/>
      <c r="S11" s="15"/>
      <c r="T11" s="15"/>
      <c r="U11" s="16"/>
      <c r="V11" s="15"/>
      <c r="W11" s="15"/>
      <c r="X11" s="15"/>
      <c r="Y11" s="15"/>
      <c r="Z11" s="15"/>
      <c r="AA11" s="15"/>
      <c r="AB11" s="15"/>
      <c r="AC11" s="15"/>
      <c r="AD11" s="15"/>
      <c r="AE11" s="16"/>
      <c r="AF11" s="15"/>
      <c r="AG11" s="15"/>
      <c r="AH11" s="15"/>
      <c r="AI11" s="15"/>
      <c r="AJ11" s="15"/>
    </row>
    <row r="12" spans="1:37" ht="16.5" x14ac:dyDescent="0.25">
      <c r="A12" s="32">
        <v>4</v>
      </c>
      <c r="B12" s="32"/>
      <c r="C12" s="32" t="s">
        <v>113</v>
      </c>
      <c r="D12" s="32"/>
      <c r="E12" s="32"/>
      <c r="F12" s="32"/>
      <c r="G12" s="32"/>
      <c r="H12" s="32">
        <f>SUMIF($D$16:$D$88,"N.Dương",$E$16:$E$88)+SUMIF($D$16:$D$88,"All team",$E$16:$E$88)/5+SUMIF($D$16:$D$88,"N.Dương, Hậu",$E$16:$E$88)/2+SUMIF($D$16:$D$88,"N.Dương, Đạt",$E$16:$E$88)/2</f>
        <v>33.700000000000003</v>
      </c>
      <c r="I12" s="32"/>
      <c r="J12" s="32">
        <f>SUMIF($D$16:$D$88,"N.Dương",$F$16:$F$88)+SUMIF($D$16:$D$88,"All team",$F$16:$F$88)/5+SUMIF($D$16:$D$88,"N.Dương, Hậu",$F$16:$F$88)/2+SUMIF($D$16:$D$88,"N.Dương, Đạt",$F$16:$F$88)/2</f>
        <v>38.200000000000003</v>
      </c>
      <c r="K12" s="32"/>
      <c r="L12" s="15"/>
      <c r="M12" s="15"/>
      <c r="N12" s="15"/>
      <c r="O12" s="15"/>
      <c r="P12" s="15"/>
      <c r="Q12" s="15"/>
      <c r="R12" s="15"/>
      <c r="S12" s="15"/>
      <c r="T12" s="15"/>
      <c r="U12" s="16"/>
      <c r="V12" s="15"/>
      <c r="W12" s="15"/>
      <c r="X12" s="15"/>
      <c r="Y12" s="15"/>
      <c r="Z12" s="15"/>
      <c r="AA12" s="15"/>
      <c r="AB12" s="15"/>
      <c r="AC12" s="15"/>
      <c r="AD12" s="15"/>
      <c r="AE12" s="16"/>
      <c r="AF12" s="15"/>
      <c r="AG12" s="15"/>
      <c r="AH12" s="15"/>
      <c r="AI12" s="15"/>
      <c r="AJ12" s="15"/>
    </row>
    <row r="13" spans="1:37" ht="16.5" x14ac:dyDescent="0.25">
      <c r="A13" s="32">
        <v>5</v>
      </c>
      <c r="B13" s="32"/>
      <c r="C13" s="33" t="s">
        <v>114</v>
      </c>
      <c r="D13" s="34"/>
      <c r="E13" s="34"/>
      <c r="F13" s="34"/>
      <c r="G13" s="35"/>
      <c r="H13" s="32">
        <f>SUMIF($D$16:$D$88,"Hậu",$E$16:$E$88)+SUMIF($D$16:$D$88,"All team",$E$16:$E$88)/5+SUMIF($D$16:$D$88,"N.Dương, Hậu",$E$16:$E$88)/2+SUMIF($D$16:$D$88,"Đạt, Hậu",$E$16:$E$88)/2</f>
        <v>51.2</v>
      </c>
      <c r="I13" s="32"/>
      <c r="J13" s="32">
        <f>SUMIF($D$16:$D$88,"Hậu",$F$16:$F$88)+SUMIF($D$16:$D$88,"All team",$F$16:$F$88)/5+SUMIF($D$16:$D$88,"N.Dương, Hậu",$F$16:$F$88)/2+SUMIF($D$16:$D$88,"Đạt, Hậu",$F$16:$F$88)/2</f>
        <v>51.2</v>
      </c>
      <c r="K13" s="32"/>
      <c r="L13" s="15"/>
      <c r="M13" s="15"/>
      <c r="N13" s="15"/>
      <c r="O13" s="15"/>
      <c r="P13" s="15"/>
      <c r="Q13" s="15"/>
      <c r="R13" s="15"/>
      <c r="S13" s="15"/>
      <c r="T13" s="15"/>
      <c r="U13" s="16"/>
      <c r="V13" s="15"/>
      <c r="W13" s="15"/>
      <c r="X13" s="15"/>
      <c r="Y13" s="15"/>
      <c r="Z13" s="15"/>
      <c r="AA13" s="15"/>
      <c r="AB13" s="15"/>
      <c r="AC13" s="16"/>
      <c r="AD13" s="15"/>
      <c r="AE13" s="15"/>
      <c r="AF13" s="15"/>
      <c r="AG13" s="15"/>
      <c r="AH13" s="15"/>
      <c r="AI13" s="15"/>
      <c r="AJ13" s="15"/>
    </row>
    <row r="14" spans="1:37" ht="16.5" x14ac:dyDescent="0.25">
      <c r="A14" s="99" t="s">
        <v>193</v>
      </c>
      <c r="B14" s="99"/>
      <c r="C14" s="99"/>
      <c r="D14" s="99"/>
      <c r="E14" s="99"/>
      <c r="F14" s="99"/>
      <c r="G14" s="99"/>
      <c r="H14" s="100">
        <f>SUM(H9:I13)</f>
        <v>174</v>
      </c>
      <c r="I14" s="100"/>
      <c r="J14" s="100">
        <f>SUM(J9:K13)</f>
        <v>188</v>
      </c>
      <c r="K14" s="100"/>
      <c r="L14" s="15"/>
      <c r="M14" s="15"/>
      <c r="N14" s="15"/>
      <c r="O14" s="15"/>
      <c r="P14" s="15"/>
      <c r="Q14" s="15"/>
      <c r="R14" s="15"/>
      <c r="S14" s="16"/>
      <c r="T14" s="15"/>
      <c r="U14" s="15"/>
      <c r="V14" s="15"/>
      <c r="W14" s="15"/>
      <c r="X14" s="15"/>
      <c r="Y14" s="15"/>
      <c r="Z14" s="15"/>
      <c r="AA14" s="15"/>
      <c r="AB14" s="15"/>
      <c r="AC14" s="16"/>
      <c r="AD14" s="15"/>
      <c r="AE14" s="15"/>
      <c r="AF14" s="15"/>
      <c r="AG14" s="15"/>
      <c r="AH14" s="15"/>
      <c r="AI14" s="15"/>
      <c r="AJ14" s="15"/>
    </row>
    <row r="15" spans="1:37" ht="76.5" customHeight="1" x14ac:dyDescent="0.25">
      <c r="A15" s="92" t="s">
        <v>31</v>
      </c>
      <c r="B15" s="2" t="s">
        <v>0</v>
      </c>
      <c r="C15" s="3" t="s">
        <v>1</v>
      </c>
      <c r="D15" s="2" t="s">
        <v>2</v>
      </c>
      <c r="E15" s="39" t="s">
        <v>30</v>
      </c>
      <c r="F15" s="124" t="s">
        <v>29</v>
      </c>
      <c r="G15" s="4">
        <v>45733</v>
      </c>
      <c r="H15" s="4">
        <v>45734</v>
      </c>
      <c r="I15" s="4" t="s">
        <v>40</v>
      </c>
      <c r="J15" s="4" t="s">
        <v>41</v>
      </c>
      <c r="K15" s="4" t="s">
        <v>42</v>
      </c>
      <c r="L15" s="4" t="s">
        <v>45</v>
      </c>
      <c r="M15" s="4" t="s">
        <v>43</v>
      </c>
      <c r="N15" s="4" t="s">
        <v>44</v>
      </c>
      <c r="O15" s="4" t="s">
        <v>46</v>
      </c>
      <c r="P15" s="4" t="s">
        <v>47</v>
      </c>
      <c r="Q15" s="4" t="s">
        <v>97</v>
      </c>
      <c r="R15" s="4" t="s">
        <v>48</v>
      </c>
      <c r="S15" s="4" t="s">
        <v>49</v>
      </c>
      <c r="T15" s="4" t="s">
        <v>50</v>
      </c>
      <c r="U15" s="4" t="s">
        <v>51</v>
      </c>
      <c r="V15" s="4" t="s">
        <v>52</v>
      </c>
      <c r="W15" s="4" t="s">
        <v>53</v>
      </c>
      <c r="X15" s="4" t="s">
        <v>54</v>
      </c>
      <c r="Y15" s="4" t="s">
        <v>55</v>
      </c>
      <c r="Z15" s="4" t="s">
        <v>56</v>
      </c>
      <c r="AA15" s="4" t="s">
        <v>57</v>
      </c>
      <c r="AB15" s="4" t="s">
        <v>58</v>
      </c>
      <c r="AC15" s="4" t="s">
        <v>59</v>
      </c>
      <c r="AD15" s="4" t="s">
        <v>60</v>
      </c>
      <c r="AE15" s="4" t="s">
        <v>61</v>
      </c>
      <c r="AF15" s="4" t="s">
        <v>62</v>
      </c>
      <c r="AG15" s="4" t="s">
        <v>63</v>
      </c>
      <c r="AH15" s="4" t="s">
        <v>64</v>
      </c>
      <c r="AI15" s="4" t="s">
        <v>65</v>
      </c>
      <c r="AJ15" s="4" t="s">
        <v>66</v>
      </c>
      <c r="AK15" s="4" t="s">
        <v>185</v>
      </c>
    </row>
    <row r="16" spans="1:37" ht="16.5" customHeight="1" x14ac:dyDescent="0.25">
      <c r="A16" s="92"/>
      <c r="B16" s="29" t="s">
        <v>32</v>
      </c>
      <c r="C16" s="29"/>
      <c r="D16" s="5" t="s">
        <v>4</v>
      </c>
      <c r="E16" s="6">
        <v>24</v>
      </c>
      <c r="F16" s="6">
        <v>24</v>
      </c>
      <c r="G16" s="6">
        <v>28</v>
      </c>
      <c r="H16" s="76">
        <v>28</v>
      </c>
      <c r="I16" s="1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</row>
    <row r="17" spans="1:37" ht="16.5" customHeight="1" x14ac:dyDescent="0.25">
      <c r="A17" s="92"/>
      <c r="B17" s="29" t="s">
        <v>121</v>
      </c>
      <c r="C17" s="29"/>
      <c r="D17" s="5" t="s">
        <v>4</v>
      </c>
      <c r="E17" s="6">
        <v>36</v>
      </c>
      <c r="F17" s="6">
        <v>36</v>
      </c>
      <c r="G17" s="6">
        <v>40</v>
      </c>
      <c r="H17" s="6">
        <v>40</v>
      </c>
      <c r="I17" s="6">
        <v>40</v>
      </c>
      <c r="J17" s="6">
        <v>40</v>
      </c>
      <c r="K17" s="1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</row>
    <row r="18" spans="1:37" ht="16.5" customHeight="1" x14ac:dyDescent="0.25">
      <c r="A18" s="92"/>
      <c r="B18" s="28" t="s">
        <v>6</v>
      </c>
      <c r="C18" s="28"/>
      <c r="D18" s="5" t="s">
        <v>4</v>
      </c>
      <c r="E18" s="6">
        <v>20</v>
      </c>
      <c r="F18" s="6">
        <v>20</v>
      </c>
      <c r="G18" s="6">
        <v>20</v>
      </c>
      <c r="H18" s="6">
        <v>20</v>
      </c>
      <c r="I18" s="6">
        <v>20</v>
      </c>
      <c r="J18" s="6">
        <v>20</v>
      </c>
      <c r="K18" s="6">
        <v>20</v>
      </c>
      <c r="L18" s="1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</row>
    <row r="19" spans="1:37" ht="16.5" customHeight="1" x14ac:dyDescent="0.25">
      <c r="A19" s="92"/>
      <c r="B19" s="28" t="s">
        <v>122</v>
      </c>
      <c r="C19" s="28"/>
      <c r="D19" s="5" t="s">
        <v>4</v>
      </c>
      <c r="E19" s="17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25">
        <v>0</v>
      </c>
      <c r="L19" s="1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</row>
    <row r="20" spans="1:37" ht="16.5" customHeight="1" x14ac:dyDescent="0.25">
      <c r="A20" s="92"/>
      <c r="B20" s="28" t="s">
        <v>123</v>
      </c>
      <c r="C20" s="28"/>
      <c r="D20" s="5" t="s">
        <v>13</v>
      </c>
      <c r="E20" s="17">
        <v>3</v>
      </c>
      <c r="F20" s="17">
        <v>3</v>
      </c>
      <c r="G20" s="17">
        <v>3</v>
      </c>
      <c r="H20" s="17">
        <v>3</v>
      </c>
      <c r="I20" s="17">
        <v>3</v>
      </c>
      <c r="J20" s="17">
        <v>3</v>
      </c>
      <c r="K20" s="125">
        <v>0</v>
      </c>
      <c r="L20" s="1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</row>
    <row r="21" spans="1:37" ht="16.5" customHeight="1" x14ac:dyDescent="0.25">
      <c r="A21" s="92"/>
      <c r="B21" s="26" t="s">
        <v>33</v>
      </c>
      <c r="C21" s="26"/>
      <c r="D21" s="5" t="s">
        <v>3</v>
      </c>
      <c r="E21" s="6">
        <v>3</v>
      </c>
      <c r="F21" s="6">
        <v>3</v>
      </c>
      <c r="G21" s="6">
        <v>3</v>
      </c>
      <c r="H21" s="6">
        <v>3</v>
      </c>
      <c r="I21" s="6">
        <v>3</v>
      </c>
      <c r="J21" s="6">
        <v>3</v>
      </c>
      <c r="K21" s="76">
        <v>0</v>
      </c>
      <c r="L21" s="1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</row>
    <row r="22" spans="1:37" ht="16.5" customHeight="1" x14ac:dyDescent="0.25">
      <c r="A22" s="92"/>
      <c r="B22" s="42" t="s">
        <v>7</v>
      </c>
      <c r="C22" s="6" t="s">
        <v>34</v>
      </c>
      <c r="D22" s="47" t="s">
        <v>13</v>
      </c>
      <c r="E22" s="6">
        <v>3</v>
      </c>
      <c r="F22" s="25">
        <v>3</v>
      </c>
      <c r="G22" s="6">
        <v>3</v>
      </c>
      <c r="H22" s="6">
        <v>3</v>
      </c>
      <c r="I22" s="6">
        <v>3</v>
      </c>
      <c r="J22" s="6">
        <v>3</v>
      </c>
      <c r="K22" s="6">
        <v>3</v>
      </c>
      <c r="L22" s="6">
        <v>3</v>
      </c>
      <c r="M22" s="1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</row>
    <row r="23" spans="1:37" ht="16.5" customHeight="1" x14ac:dyDescent="0.25">
      <c r="A23" s="92"/>
      <c r="B23" s="43"/>
      <c r="C23" s="6" t="s">
        <v>116</v>
      </c>
      <c r="D23" s="47" t="s">
        <v>13</v>
      </c>
      <c r="E23" s="6">
        <v>3</v>
      </c>
      <c r="F23" s="25">
        <v>3</v>
      </c>
      <c r="G23" s="6">
        <v>3</v>
      </c>
      <c r="H23" s="6">
        <v>3</v>
      </c>
      <c r="I23" s="6">
        <v>3</v>
      </c>
      <c r="J23" s="6">
        <v>3</v>
      </c>
      <c r="K23" s="6">
        <v>3</v>
      </c>
      <c r="L23" s="6">
        <v>3</v>
      </c>
      <c r="M23" s="1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</row>
    <row r="24" spans="1:37" ht="16.5" customHeight="1" x14ac:dyDescent="0.25">
      <c r="A24" s="92"/>
      <c r="B24" s="43"/>
      <c r="C24" s="6" t="s">
        <v>115</v>
      </c>
      <c r="D24" s="47" t="s">
        <v>13</v>
      </c>
      <c r="E24" s="6">
        <v>2</v>
      </c>
      <c r="F24" s="25">
        <v>2</v>
      </c>
      <c r="G24" s="6">
        <v>2</v>
      </c>
      <c r="H24" s="6">
        <v>2</v>
      </c>
      <c r="I24" s="6">
        <v>2</v>
      </c>
      <c r="J24" s="6">
        <v>2</v>
      </c>
      <c r="K24" s="6">
        <v>2</v>
      </c>
      <c r="L24" s="6">
        <v>2</v>
      </c>
      <c r="M24" s="1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</row>
    <row r="25" spans="1:37" ht="16.5" customHeight="1" x14ac:dyDescent="0.25">
      <c r="A25" s="92"/>
      <c r="B25" s="43"/>
      <c r="C25" s="6" t="s">
        <v>117</v>
      </c>
      <c r="D25" s="48" t="s">
        <v>3</v>
      </c>
      <c r="E25" s="6">
        <v>2</v>
      </c>
      <c r="F25" s="49">
        <v>2</v>
      </c>
      <c r="G25" s="6">
        <v>2</v>
      </c>
      <c r="H25" s="6">
        <v>2</v>
      </c>
      <c r="I25" s="6">
        <v>2</v>
      </c>
      <c r="J25" s="6">
        <v>2</v>
      </c>
      <c r="K25" s="6">
        <v>2</v>
      </c>
      <c r="L25" s="6">
        <v>2</v>
      </c>
      <c r="M25" s="1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</row>
    <row r="26" spans="1:37" ht="16.5" customHeight="1" x14ac:dyDescent="0.25">
      <c r="A26" s="92"/>
      <c r="B26" s="43"/>
      <c r="C26" s="6" t="s">
        <v>118</v>
      </c>
      <c r="D26" s="48" t="s">
        <v>3</v>
      </c>
      <c r="E26" s="6">
        <v>2</v>
      </c>
      <c r="F26" s="49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1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</row>
    <row r="27" spans="1:37" ht="16.5" customHeight="1" x14ac:dyDescent="0.25">
      <c r="A27" s="92"/>
      <c r="B27" s="43"/>
      <c r="C27" s="6" t="s">
        <v>37</v>
      </c>
      <c r="D27" s="48" t="s">
        <v>3</v>
      </c>
      <c r="E27" s="6">
        <v>2</v>
      </c>
      <c r="F27" s="49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1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</row>
    <row r="28" spans="1:37" ht="16.5" customHeight="1" x14ac:dyDescent="0.25">
      <c r="A28" s="92"/>
      <c r="B28" s="43"/>
      <c r="C28" s="6"/>
      <c r="D28" s="48"/>
      <c r="E28" s="6"/>
      <c r="F28" s="49"/>
      <c r="G28" s="6"/>
      <c r="H28" s="6"/>
      <c r="I28" s="6"/>
      <c r="J28" s="6"/>
      <c r="K28" s="6"/>
      <c r="M28" s="14">
        <v>1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16.5" customHeight="1" x14ac:dyDescent="0.25">
      <c r="A29" s="92"/>
      <c r="B29" s="43"/>
      <c r="C29" s="6" t="s">
        <v>35</v>
      </c>
      <c r="D29" s="48" t="s">
        <v>3</v>
      </c>
      <c r="E29" s="6">
        <v>2</v>
      </c>
      <c r="F29" s="49">
        <v>2</v>
      </c>
      <c r="G29" s="6">
        <v>2</v>
      </c>
      <c r="H29" s="6">
        <v>2</v>
      </c>
      <c r="I29" s="6">
        <v>2</v>
      </c>
      <c r="J29" s="6">
        <v>2</v>
      </c>
      <c r="K29" s="6">
        <v>2</v>
      </c>
      <c r="L29" s="6">
        <v>2</v>
      </c>
      <c r="M29" s="1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</row>
    <row r="30" spans="1:37" ht="16.5" customHeight="1" x14ac:dyDescent="0.25">
      <c r="A30" s="92"/>
      <c r="B30" s="43"/>
      <c r="C30" s="6" t="s">
        <v>36</v>
      </c>
      <c r="D30" s="48" t="s">
        <v>3</v>
      </c>
      <c r="E30" s="6">
        <v>1</v>
      </c>
      <c r="F30" s="49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1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</row>
    <row r="31" spans="1:37" ht="16.5" customHeight="1" x14ac:dyDescent="0.25">
      <c r="A31" s="92"/>
      <c r="B31" s="43"/>
      <c r="C31" s="6" t="s">
        <v>38</v>
      </c>
      <c r="D31" s="48" t="s">
        <v>3</v>
      </c>
      <c r="E31" s="6">
        <v>1</v>
      </c>
      <c r="F31" s="49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1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</row>
    <row r="32" spans="1:37" ht="16.5" customHeight="1" x14ac:dyDescent="0.25">
      <c r="A32" s="92"/>
      <c r="B32" s="43"/>
      <c r="C32" s="6" t="s">
        <v>119</v>
      </c>
      <c r="D32" s="48" t="s">
        <v>13</v>
      </c>
      <c r="E32" s="6">
        <v>2</v>
      </c>
      <c r="F32" s="49">
        <v>2</v>
      </c>
      <c r="G32" s="6">
        <v>2</v>
      </c>
      <c r="H32" s="6">
        <v>2</v>
      </c>
      <c r="I32" s="6">
        <v>2</v>
      </c>
      <c r="J32" s="6">
        <v>2</v>
      </c>
      <c r="K32" s="6">
        <v>2</v>
      </c>
      <c r="L32" s="6">
        <v>2</v>
      </c>
      <c r="M32" s="6">
        <v>2</v>
      </c>
      <c r="N32" s="1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</row>
    <row r="33" spans="1:37" ht="16.5" customHeight="1" x14ac:dyDescent="0.25">
      <c r="A33" s="92"/>
      <c r="B33" s="43"/>
      <c r="C33" s="23" t="s">
        <v>120</v>
      </c>
      <c r="D33" s="48" t="s">
        <v>13</v>
      </c>
      <c r="E33" s="6">
        <v>1</v>
      </c>
      <c r="F33" s="49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1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</row>
    <row r="34" spans="1:37" ht="16.5" customHeight="1" x14ac:dyDescent="0.25">
      <c r="A34" s="92"/>
      <c r="B34" s="43"/>
      <c r="C34" s="6" t="s">
        <v>39</v>
      </c>
      <c r="D34" s="48" t="s">
        <v>128</v>
      </c>
      <c r="E34" s="6">
        <v>6</v>
      </c>
      <c r="F34" s="49">
        <v>8</v>
      </c>
      <c r="G34" s="6">
        <v>8</v>
      </c>
      <c r="H34" s="6">
        <v>8</v>
      </c>
      <c r="I34" s="6">
        <v>8</v>
      </c>
      <c r="J34" s="6">
        <v>8</v>
      </c>
      <c r="K34" s="6">
        <v>8</v>
      </c>
      <c r="L34" s="6">
        <v>8</v>
      </c>
      <c r="M34" s="6">
        <v>6</v>
      </c>
      <c r="N34" s="1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</row>
    <row r="35" spans="1:37" ht="16.5" customHeight="1" x14ac:dyDescent="0.25">
      <c r="A35" s="92"/>
      <c r="B35" s="44"/>
      <c r="C35" s="6"/>
      <c r="D35" s="48"/>
      <c r="E35" s="6"/>
      <c r="F35" s="49"/>
      <c r="G35" s="6"/>
      <c r="H35" s="6"/>
      <c r="I35" s="6"/>
      <c r="J35" s="6"/>
      <c r="K35" s="6"/>
      <c r="L35" s="6"/>
      <c r="N35" s="11">
        <v>-2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16.5" customHeight="1" x14ac:dyDescent="0.25">
      <c r="A36" s="92"/>
      <c r="B36" s="42" t="s">
        <v>130</v>
      </c>
      <c r="C36" s="6" t="s">
        <v>34</v>
      </c>
      <c r="D36" s="50" t="s">
        <v>3</v>
      </c>
      <c r="E36" s="6">
        <v>1</v>
      </c>
      <c r="F36" s="25">
        <v>2</v>
      </c>
      <c r="G36" s="6">
        <v>2</v>
      </c>
      <c r="H36" s="6">
        <v>2</v>
      </c>
      <c r="I36" s="6">
        <v>2</v>
      </c>
      <c r="J36" s="6">
        <v>2</v>
      </c>
      <c r="K36" s="6">
        <v>2</v>
      </c>
      <c r="L36" s="6">
        <v>2</v>
      </c>
      <c r="M36" s="6">
        <v>2</v>
      </c>
      <c r="N36" s="6">
        <v>1</v>
      </c>
      <c r="O36" s="1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</row>
    <row r="37" spans="1:37" ht="16.5" customHeight="1" x14ac:dyDescent="0.25">
      <c r="A37" s="92"/>
      <c r="B37" s="43"/>
      <c r="C37" s="6"/>
      <c r="D37" s="50"/>
      <c r="E37" s="6"/>
      <c r="F37" s="25"/>
      <c r="G37" s="6"/>
      <c r="H37" s="6"/>
      <c r="I37" s="6"/>
      <c r="J37" s="6"/>
      <c r="K37" s="6"/>
      <c r="L37" s="6"/>
      <c r="M37" s="6"/>
      <c r="O37" s="40">
        <v>-1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ht="16.5" customHeight="1" x14ac:dyDescent="0.25">
      <c r="A38" s="92"/>
      <c r="B38" s="43"/>
      <c r="C38" s="6" t="s">
        <v>116</v>
      </c>
      <c r="D38" s="50" t="s">
        <v>3</v>
      </c>
      <c r="E38" s="6">
        <v>2</v>
      </c>
      <c r="F38" s="25">
        <v>3</v>
      </c>
      <c r="G38" s="6">
        <v>3</v>
      </c>
      <c r="H38" s="6">
        <v>3</v>
      </c>
      <c r="I38" s="6">
        <v>3</v>
      </c>
      <c r="J38" s="6">
        <v>3</v>
      </c>
      <c r="K38" s="6">
        <v>3</v>
      </c>
      <c r="L38" s="6">
        <v>3</v>
      </c>
      <c r="M38" s="6">
        <v>3</v>
      </c>
      <c r="N38" s="6">
        <v>2</v>
      </c>
      <c r="O38" s="1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</row>
    <row r="39" spans="1:37" ht="16.5" customHeight="1" x14ac:dyDescent="0.25">
      <c r="A39" s="92"/>
      <c r="B39" s="43"/>
      <c r="C39" s="6"/>
      <c r="D39" s="50"/>
      <c r="E39" s="6"/>
      <c r="F39" s="25"/>
      <c r="G39" s="6"/>
      <c r="H39" s="6"/>
      <c r="I39" s="6"/>
      <c r="J39" s="6"/>
      <c r="K39" s="6"/>
      <c r="L39" s="6"/>
      <c r="M39" s="6"/>
      <c r="O39" s="40">
        <v>-1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ht="16.5" customHeight="1" x14ac:dyDescent="0.25">
      <c r="A40" s="92"/>
      <c r="B40" s="43"/>
      <c r="C40" s="6" t="s">
        <v>115</v>
      </c>
      <c r="D40" s="50" t="s">
        <v>3</v>
      </c>
      <c r="E40" s="6">
        <v>1</v>
      </c>
      <c r="F40" s="25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1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</row>
    <row r="41" spans="1:37" ht="16.5" customHeight="1" x14ac:dyDescent="0.25">
      <c r="A41" s="92"/>
      <c r="B41" s="43"/>
      <c r="C41" s="6" t="s">
        <v>117</v>
      </c>
      <c r="D41" s="50" t="s">
        <v>3</v>
      </c>
      <c r="E41" s="6">
        <v>1</v>
      </c>
      <c r="F41" s="25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1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</row>
    <row r="42" spans="1:37" ht="16.5" customHeight="1" x14ac:dyDescent="0.25">
      <c r="A42" s="92"/>
      <c r="B42" s="43"/>
      <c r="C42" s="6" t="s">
        <v>118</v>
      </c>
      <c r="D42" s="50" t="s">
        <v>3</v>
      </c>
      <c r="E42" s="6">
        <v>1</v>
      </c>
      <c r="F42" s="25">
        <v>3</v>
      </c>
      <c r="G42" s="6">
        <v>3</v>
      </c>
      <c r="H42" s="6">
        <v>3</v>
      </c>
      <c r="I42" s="6">
        <v>3</v>
      </c>
      <c r="J42" s="6">
        <v>3</v>
      </c>
      <c r="K42" s="6">
        <v>3</v>
      </c>
      <c r="L42" s="6">
        <v>3</v>
      </c>
      <c r="M42" s="6">
        <v>3</v>
      </c>
      <c r="N42" s="6">
        <v>3</v>
      </c>
      <c r="O42" s="6">
        <v>1</v>
      </c>
      <c r="P42" s="1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</row>
    <row r="43" spans="1:37" ht="16.5" customHeight="1" x14ac:dyDescent="0.25">
      <c r="A43" s="92"/>
      <c r="B43" s="43"/>
      <c r="C43" s="6"/>
      <c r="D43" s="50"/>
      <c r="E43" s="6"/>
      <c r="F43" s="25"/>
      <c r="G43" s="6"/>
      <c r="H43" s="6"/>
      <c r="I43" s="6"/>
      <c r="J43" s="6"/>
      <c r="K43" s="6"/>
      <c r="L43" s="6"/>
      <c r="M43" s="6"/>
      <c r="N43" s="6"/>
      <c r="P43" s="40">
        <v>-2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16.5" customHeight="1" x14ac:dyDescent="0.25">
      <c r="A44" s="92"/>
      <c r="B44" s="43"/>
      <c r="C44" s="6" t="s">
        <v>37</v>
      </c>
      <c r="D44" s="50" t="s">
        <v>3</v>
      </c>
      <c r="E44" s="6">
        <v>1</v>
      </c>
      <c r="F44" s="25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1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</row>
    <row r="45" spans="1:37" ht="16.5" customHeight="1" x14ac:dyDescent="0.25">
      <c r="A45" s="92"/>
      <c r="B45" s="43"/>
      <c r="C45" s="6" t="s">
        <v>35</v>
      </c>
      <c r="D45" s="50" t="s">
        <v>3</v>
      </c>
      <c r="E45" s="6">
        <v>1</v>
      </c>
      <c r="F45" s="25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1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</row>
    <row r="46" spans="1:37" ht="16.5" customHeight="1" x14ac:dyDescent="0.25">
      <c r="A46" s="92"/>
      <c r="B46" s="43"/>
      <c r="C46" s="6" t="s">
        <v>36</v>
      </c>
      <c r="D46" s="50" t="s">
        <v>3</v>
      </c>
      <c r="E46" s="6">
        <v>2</v>
      </c>
      <c r="F46" s="25">
        <v>2</v>
      </c>
      <c r="G46" s="6">
        <v>2</v>
      </c>
      <c r="H46" s="6">
        <v>2</v>
      </c>
      <c r="I46" s="6">
        <v>2</v>
      </c>
      <c r="J46" s="6">
        <v>2</v>
      </c>
      <c r="K46" s="6">
        <v>2</v>
      </c>
      <c r="L46" s="6">
        <v>2</v>
      </c>
      <c r="M46" s="6">
        <v>2</v>
      </c>
      <c r="N46" s="6">
        <v>2</v>
      </c>
      <c r="O46" s="6">
        <v>2</v>
      </c>
      <c r="P46" s="1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</row>
    <row r="47" spans="1:37" ht="16.5" customHeight="1" x14ac:dyDescent="0.25">
      <c r="A47" s="92"/>
      <c r="B47" s="43"/>
      <c r="C47" s="6" t="s">
        <v>38</v>
      </c>
      <c r="D47" s="50" t="s">
        <v>3</v>
      </c>
      <c r="E47" s="6">
        <v>1</v>
      </c>
      <c r="F47" s="25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1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</row>
    <row r="48" spans="1:37" ht="16.5" customHeight="1" x14ac:dyDescent="0.25">
      <c r="A48" s="92"/>
      <c r="B48" s="43"/>
      <c r="C48" s="6" t="s">
        <v>119</v>
      </c>
      <c r="D48" s="50" t="s">
        <v>3</v>
      </c>
      <c r="E48" s="6">
        <v>2</v>
      </c>
      <c r="F48" s="25">
        <v>2</v>
      </c>
      <c r="G48" s="6">
        <v>2</v>
      </c>
      <c r="H48" s="6">
        <v>2</v>
      </c>
      <c r="I48" s="6">
        <v>2</v>
      </c>
      <c r="J48" s="6">
        <v>2</v>
      </c>
      <c r="K48" s="6">
        <v>2</v>
      </c>
      <c r="L48" s="6">
        <v>2</v>
      </c>
      <c r="M48" s="6">
        <v>2</v>
      </c>
      <c r="N48" s="6">
        <v>2</v>
      </c>
      <c r="O48" s="6">
        <v>2</v>
      </c>
      <c r="P48" s="6">
        <v>2</v>
      </c>
      <c r="Q48" s="1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</row>
    <row r="49" spans="1:37" ht="16.5" customHeight="1" x14ac:dyDescent="0.25">
      <c r="A49" s="92"/>
      <c r="B49" s="43"/>
      <c r="C49" s="23" t="s">
        <v>120</v>
      </c>
      <c r="D49" s="50" t="s">
        <v>3</v>
      </c>
      <c r="E49" s="6">
        <v>1</v>
      </c>
      <c r="F49" s="25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1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</row>
    <row r="50" spans="1:37" ht="16.5" customHeight="1" x14ac:dyDescent="0.25">
      <c r="A50" s="92"/>
      <c r="B50" s="43"/>
      <c r="C50" s="23" t="s">
        <v>131</v>
      </c>
      <c r="D50" s="48" t="s">
        <v>128</v>
      </c>
      <c r="E50" s="6">
        <v>8</v>
      </c>
      <c r="F50" s="25">
        <v>8</v>
      </c>
      <c r="G50" s="6">
        <v>8</v>
      </c>
      <c r="H50" s="6">
        <v>8</v>
      </c>
      <c r="I50" s="6">
        <v>8</v>
      </c>
      <c r="J50" s="6">
        <v>8</v>
      </c>
      <c r="K50" s="6">
        <v>8</v>
      </c>
      <c r="L50" s="6">
        <v>8</v>
      </c>
      <c r="M50" s="6">
        <v>8</v>
      </c>
      <c r="N50" s="6">
        <v>8</v>
      </c>
      <c r="O50" s="6">
        <v>8</v>
      </c>
      <c r="P50" s="6">
        <v>8</v>
      </c>
      <c r="Q50" s="1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</row>
    <row r="51" spans="1:37" ht="16.5" customHeight="1" x14ac:dyDescent="0.25">
      <c r="A51" s="92"/>
      <c r="B51" s="45" t="s">
        <v>129</v>
      </c>
      <c r="C51" s="51" t="s">
        <v>132</v>
      </c>
      <c r="D51" s="48" t="s">
        <v>154</v>
      </c>
      <c r="E51" s="6">
        <v>9</v>
      </c>
      <c r="F51" s="49">
        <v>12</v>
      </c>
      <c r="G51" s="6">
        <v>12</v>
      </c>
      <c r="H51" s="6">
        <v>12</v>
      </c>
      <c r="I51" s="6">
        <v>12</v>
      </c>
      <c r="J51" s="6">
        <v>12</v>
      </c>
      <c r="K51" s="6">
        <v>12</v>
      </c>
      <c r="L51" s="6">
        <v>12</v>
      </c>
      <c r="M51" s="6">
        <v>12</v>
      </c>
      <c r="N51" s="6">
        <v>12</v>
      </c>
      <c r="O51" s="6">
        <v>12</v>
      </c>
      <c r="P51" s="6">
        <v>12</v>
      </c>
      <c r="Q51" s="6">
        <v>12</v>
      </c>
      <c r="R51" s="6">
        <v>9</v>
      </c>
      <c r="S51" s="1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</row>
    <row r="52" spans="1:37" ht="16.5" customHeight="1" x14ac:dyDescent="0.25">
      <c r="A52" s="92"/>
      <c r="B52" s="45"/>
      <c r="C52" s="51"/>
      <c r="D52" s="52"/>
      <c r="E52" s="6"/>
      <c r="F52" s="49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S52" s="40">
        <v>-3</v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ht="16.5" customHeight="1" x14ac:dyDescent="0.25">
      <c r="A53" s="92"/>
      <c r="B53" s="45"/>
      <c r="C53" s="51" t="s">
        <v>133</v>
      </c>
      <c r="D53" s="48" t="s">
        <v>155</v>
      </c>
      <c r="E53" s="6">
        <v>15</v>
      </c>
      <c r="F53" s="49">
        <v>15</v>
      </c>
      <c r="G53" s="6">
        <v>15</v>
      </c>
      <c r="H53" s="6">
        <v>15</v>
      </c>
      <c r="I53" s="6">
        <v>15</v>
      </c>
      <c r="J53" s="6">
        <v>15</v>
      </c>
      <c r="K53" s="6">
        <v>15</v>
      </c>
      <c r="L53" s="6">
        <v>15</v>
      </c>
      <c r="M53" s="6">
        <v>15</v>
      </c>
      <c r="N53" s="6">
        <v>15</v>
      </c>
      <c r="O53" s="6">
        <v>15</v>
      </c>
      <c r="P53" s="6">
        <v>15</v>
      </c>
      <c r="Q53" s="6">
        <v>15</v>
      </c>
      <c r="R53" s="6">
        <v>15</v>
      </c>
      <c r="S53" s="1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</row>
    <row r="54" spans="1:37" ht="16.5" customHeight="1" x14ac:dyDescent="0.25">
      <c r="A54" s="92"/>
      <c r="B54" s="45"/>
      <c r="C54" s="53" t="s">
        <v>134</v>
      </c>
      <c r="D54" s="48" t="s">
        <v>154</v>
      </c>
      <c r="E54" s="6">
        <v>10</v>
      </c>
      <c r="F54" s="49">
        <v>12</v>
      </c>
      <c r="G54" s="6">
        <v>12</v>
      </c>
      <c r="H54" s="6">
        <v>12</v>
      </c>
      <c r="I54" s="6">
        <v>12</v>
      </c>
      <c r="J54" s="6">
        <v>12</v>
      </c>
      <c r="K54" s="6">
        <v>12</v>
      </c>
      <c r="L54" s="6">
        <v>12</v>
      </c>
      <c r="M54" s="6">
        <v>12</v>
      </c>
      <c r="N54" s="6">
        <v>12</v>
      </c>
      <c r="O54" s="6">
        <v>12</v>
      </c>
      <c r="P54" s="6">
        <v>12</v>
      </c>
      <c r="Q54" s="6">
        <v>12</v>
      </c>
      <c r="R54" s="6">
        <v>12</v>
      </c>
      <c r="S54" s="6">
        <v>12</v>
      </c>
      <c r="T54" s="13">
        <v>10</v>
      </c>
      <c r="U54" s="1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</row>
    <row r="55" spans="1:37" ht="16.5" customHeight="1" x14ac:dyDescent="0.25">
      <c r="A55" s="92"/>
      <c r="B55" s="45"/>
      <c r="C55" s="53"/>
      <c r="D55" s="48"/>
      <c r="E55" s="6"/>
      <c r="F55" s="49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U55" s="40">
        <v>-2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ht="16.5" customHeight="1" x14ac:dyDescent="0.25">
      <c r="A56" s="92"/>
      <c r="B56" s="45"/>
      <c r="C56" s="53" t="s">
        <v>135</v>
      </c>
      <c r="D56" s="48" t="s">
        <v>155</v>
      </c>
      <c r="E56" s="6">
        <v>21</v>
      </c>
      <c r="F56" s="49">
        <v>18</v>
      </c>
      <c r="G56" s="6">
        <v>18</v>
      </c>
      <c r="H56" s="6">
        <v>18</v>
      </c>
      <c r="I56" s="6">
        <v>18</v>
      </c>
      <c r="J56" s="6">
        <v>18</v>
      </c>
      <c r="K56" s="6">
        <v>18</v>
      </c>
      <c r="L56" s="6">
        <v>18</v>
      </c>
      <c r="M56" s="6">
        <v>18</v>
      </c>
      <c r="N56" s="6">
        <v>18</v>
      </c>
      <c r="O56" s="6">
        <v>18</v>
      </c>
      <c r="P56" s="6">
        <v>18</v>
      </c>
      <c r="Q56" s="6">
        <v>18</v>
      </c>
      <c r="R56" s="6">
        <v>18</v>
      </c>
      <c r="S56" s="6">
        <v>18</v>
      </c>
      <c r="T56" s="6">
        <v>18</v>
      </c>
      <c r="U56" s="1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</row>
    <row r="57" spans="1:37" ht="16.5" customHeight="1" x14ac:dyDescent="0.25">
      <c r="A57" s="92"/>
      <c r="B57" s="45"/>
      <c r="C57" s="53"/>
      <c r="D57" s="48"/>
      <c r="E57" s="6"/>
      <c r="F57" s="49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U57" s="14">
        <v>3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6.5" customHeight="1" x14ac:dyDescent="0.25">
      <c r="A58" s="92"/>
      <c r="B58" s="45"/>
      <c r="C58" s="51" t="s">
        <v>136</v>
      </c>
      <c r="D58" s="48" t="s">
        <v>154</v>
      </c>
      <c r="E58" s="6">
        <v>2</v>
      </c>
      <c r="F58" s="49">
        <v>3</v>
      </c>
      <c r="G58" s="6">
        <v>3</v>
      </c>
      <c r="H58" s="6">
        <v>3</v>
      </c>
      <c r="I58" s="6">
        <v>3</v>
      </c>
      <c r="J58" s="6">
        <v>3</v>
      </c>
      <c r="K58" s="6">
        <v>3</v>
      </c>
      <c r="L58" s="6">
        <v>3</v>
      </c>
      <c r="M58" s="6">
        <v>3</v>
      </c>
      <c r="N58" s="6">
        <v>3</v>
      </c>
      <c r="O58" s="6">
        <v>3</v>
      </c>
      <c r="P58" s="6">
        <v>3</v>
      </c>
      <c r="Q58" s="6">
        <v>3</v>
      </c>
      <c r="R58" s="6">
        <v>3</v>
      </c>
      <c r="S58" s="6">
        <v>3</v>
      </c>
      <c r="T58" s="6">
        <v>3</v>
      </c>
      <c r="U58" s="6">
        <v>2</v>
      </c>
      <c r="V58" s="1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</row>
    <row r="59" spans="1:37" ht="16.5" customHeight="1" x14ac:dyDescent="0.25">
      <c r="A59" s="92"/>
      <c r="B59" s="45"/>
      <c r="C59" s="51"/>
      <c r="D59" s="48"/>
      <c r="E59" s="6"/>
      <c r="F59" s="49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U59" s="6"/>
      <c r="V59" s="22">
        <v>-1</v>
      </c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ht="16.5" customHeight="1" x14ac:dyDescent="0.25">
      <c r="A60" s="92"/>
      <c r="B60" s="45"/>
      <c r="C60" s="51" t="s">
        <v>137</v>
      </c>
      <c r="D60" s="48" t="s">
        <v>5</v>
      </c>
      <c r="E60" s="6">
        <v>4</v>
      </c>
      <c r="F60" s="49">
        <v>4</v>
      </c>
      <c r="G60" s="6">
        <v>4</v>
      </c>
      <c r="H60" s="6">
        <v>4</v>
      </c>
      <c r="I60" s="6">
        <v>4</v>
      </c>
      <c r="J60" s="6">
        <v>4</v>
      </c>
      <c r="K60" s="6">
        <v>4</v>
      </c>
      <c r="L60" s="6">
        <v>4</v>
      </c>
      <c r="M60" s="6">
        <v>4</v>
      </c>
      <c r="N60" s="6">
        <v>4</v>
      </c>
      <c r="O60" s="6">
        <v>4</v>
      </c>
      <c r="P60" s="6">
        <v>4</v>
      </c>
      <c r="Q60" s="6">
        <v>4</v>
      </c>
      <c r="R60" s="6">
        <v>4</v>
      </c>
      <c r="S60" s="6">
        <v>4</v>
      </c>
      <c r="T60" s="6">
        <v>4</v>
      </c>
      <c r="U60" s="6">
        <v>4</v>
      </c>
      <c r="V60" s="1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</row>
    <row r="61" spans="1:37" ht="16.5" customHeight="1" x14ac:dyDescent="0.25">
      <c r="A61" s="92"/>
      <c r="B61" s="45"/>
      <c r="C61" s="51" t="s">
        <v>138</v>
      </c>
      <c r="D61" s="48" t="s">
        <v>154</v>
      </c>
      <c r="E61" s="6">
        <v>7</v>
      </c>
      <c r="F61" s="49">
        <v>7</v>
      </c>
      <c r="G61" s="6">
        <v>7</v>
      </c>
      <c r="H61" s="6">
        <v>7</v>
      </c>
      <c r="I61" s="6">
        <v>7</v>
      </c>
      <c r="J61" s="6">
        <v>7</v>
      </c>
      <c r="K61" s="6">
        <v>7</v>
      </c>
      <c r="L61" s="6">
        <v>7</v>
      </c>
      <c r="M61" s="6">
        <v>7</v>
      </c>
      <c r="N61" s="6">
        <v>7</v>
      </c>
      <c r="O61" s="6">
        <v>7</v>
      </c>
      <c r="P61" s="6">
        <v>7</v>
      </c>
      <c r="Q61" s="6">
        <v>7</v>
      </c>
      <c r="R61" s="6">
        <v>7</v>
      </c>
      <c r="S61" s="6">
        <v>7</v>
      </c>
      <c r="T61" s="6">
        <v>7</v>
      </c>
      <c r="U61" s="6">
        <v>7</v>
      </c>
      <c r="V61" s="6">
        <v>7</v>
      </c>
      <c r="W61" s="1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</row>
    <row r="62" spans="1:37" ht="16.5" customHeight="1" x14ac:dyDescent="0.25">
      <c r="A62" s="92"/>
      <c r="B62" s="45"/>
      <c r="C62" s="51" t="s">
        <v>139</v>
      </c>
      <c r="D62" s="48" t="s">
        <v>5</v>
      </c>
      <c r="E62" s="6">
        <v>8</v>
      </c>
      <c r="F62" s="49">
        <v>8</v>
      </c>
      <c r="G62" s="6">
        <v>8</v>
      </c>
      <c r="H62" s="6">
        <v>8</v>
      </c>
      <c r="I62" s="6">
        <v>8</v>
      </c>
      <c r="J62" s="6">
        <v>8</v>
      </c>
      <c r="K62" s="6">
        <v>8</v>
      </c>
      <c r="L62" s="6">
        <v>8</v>
      </c>
      <c r="M62" s="6">
        <v>8</v>
      </c>
      <c r="N62" s="6">
        <v>8</v>
      </c>
      <c r="O62" s="6">
        <v>8</v>
      </c>
      <c r="P62" s="6">
        <v>8</v>
      </c>
      <c r="Q62" s="6">
        <v>8</v>
      </c>
      <c r="R62" s="6">
        <v>8</v>
      </c>
      <c r="S62" s="6">
        <v>8</v>
      </c>
      <c r="T62" s="6">
        <v>8</v>
      </c>
      <c r="U62" s="6">
        <v>8</v>
      </c>
      <c r="V62" s="6">
        <v>8</v>
      </c>
      <c r="W62" s="1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</row>
    <row r="63" spans="1:37" ht="16.5" customHeight="1" x14ac:dyDescent="0.25">
      <c r="A63" s="92"/>
      <c r="B63" s="45"/>
      <c r="C63" s="51" t="s">
        <v>140</v>
      </c>
      <c r="D63" s="48" t="s">
        <v>154</v>
      </c>
      <c r="E63" s="6">
        <v>2</v>
      </c>
      <c r="F63" s="49">
        <v>3</v>
      </c>
      <c r="G63" s="6">
        <v>3</v>
      </c>
      <c r="H63" s="6">
        <v>3</v>
      </c>
      <c r="I63" s="6">
        <v>3</v>
      </c>
      <c r="J63" s="6">
        <v>3</v>
      </c>
      <c r="K63" s="6">
        <v>3</v>
      </c>
      <c r="L63" s="6">
        <v>3</v>
      </c>
      <c r="M63" s="6">
        <v>3</v>
      </c>
      <c r="N63" s="6">
        <v>3</v>
      </c>
      <c r="O63" s="6">
        <v>3</v>
      </c>
      <c r="P63" s="6">
        <v>3</v>
      </c>
      <c r="Q63" s="6">
        <v>3</v>
      </c>
      <c r="R63" s="6">
        <v>3</v>
      </c>
      <c r="S63" s="6">
        <v>3</v>
      </c>
      <c r="T63" s="6">
        <v>3</v>
      </c>
      <c r="U63" s="6">
        <v>3</v>
      </c>
      <c r="V63" s="6">
        <v>2</v>
      </c>
      <c r="W63" s="1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</row>
    <row r="64" spans="1:37" ht="16.5" customHeight="1" x14ac:dyDescent="0.25">
      <c r="A64" s="92"/>
      <c r="B64" s="45"/>
      <c r="C64" s="51"/>
      <c r="D64" s="48"/>
      <c r="E64" s="6"/>
      <c r="F64" s="49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W64" s="22">
        <v>-1</v>
      </c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ht="16.5" customHeight="1" x14ac:dyDescent="0.25">
      <c r="A65" s="92"/>
      <c r="B65" s="45"/>
      <c r="C65" s="51" t="s">
        <v>141</v>
      </c>
      <c r="D65" s="48" t="s">
        <v>155</v>
      </c>
      <c r="E65" s="6">
        <v>3</v>
      </c>
      <c r="F65" s="49">
        <v>3</v>
      </c>
      <c r="G65" s="6">
        <v>3</v>
      </c>
      <c r="H65" s="6">
        <v>3</v>
      </c>
      <c r="I65" s="6">
        <v>3</v>
      </c>
      <c r="J65" s="6">
        <v>3</v>
      </c>
      <c r="K65" s="6">
        <v>3</v>
      </c>
      <c r="L65" s="6">
        <v>3</v>
      </c>
      <c r="M65" s="6">
        <v>3</v>
      </c>
      <c r="N65" s="6">
        <v>3</v>
      </c>
      <c r="O65" s="6">
        <v>3</v>
      </c>
      <c r="P65" s="6">
        <v>3</v>
      </c>
      <c r="Q65" s="6">
        <v>3</v>
      </c>
      <c r="R65" s="6">
        <v>3</v>
      </c>
      <c r="S65" s="6">
        <v>3</v>
      </c>
      <c r="T65" s="6">
        <v>3</v>
      </c>
      <c r="U65" s="6">
        <v>3</v>
      </c>
      <c r="V65" s="6">
        <v>3</v>
      </c>
      <c r="W65" s="1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</row>
    <row r="66" spans="1:37" ht="16.5" customHeight="1" x14ac:dyDescent="0.25">
      <c r="A66" s="92"/>
      <c r="B66" s="45"/>
      <c r="C66" s="51" t="s">
        <v>142</v>
      </c>
      <c r="D66" s="48" t="s">
        <v>154</v>
      </c>
      <c r="E66" s="6">
        <v>5</v>
      </c>
      <c r="F66" s="49">
        <v>5</v>
      </c>
      <c r="G66" s="6">
        <v>5</v>
      </c>
      <c r="H66" s="6">
        <v>5</v>
      </c>
      <c r="I66" s="6">
        <v>5</v>
      </c>
      <c r="J66" s="6">
        <v>5</v>
      </c>
      <c r="K66" s="6">
        <v>5</v>
      </c>
      <c r="L66" s="6">
        <v>5</v>
      </c>
      <c r="M66" s="6">
        <v>5</v>
      </c>
      <c r="N66" s="6">
        <v>5</v>
      </c>
      <c r="O66" s="6">
        <v>5</v>
      </c>
      <c r="P66" s="6">
        <v>5</v>
      </c>
      <c r="Q66" s="6">
        <v>5</v>
      </c>
      <c r="R66" s="6">
        <v>5</v>
      </c>
      <c r="S66" s="6">
        <v>5</v>
      </c>
      <c r="T66" s="6">
        <v>5</v>
      </c>
      <c r="U66" s="6">
        <v>5</v>
      </c>
      <c r="V66" s="6">
        <v>5</v>
      </c>
      <c r="W66" s="6">
        <v>5</v>
      </c>
      <c r="X66" s="1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</row>
    <row r="67" spans="1:37" ht="16.5" customHeight="1" x14ac:dyDescent="0.25">
      <c r="A67" s="92"/>
      <c r="B67" s="45"/>
      <c r="C67" s="51" t="s">
        <v>143</v>
      </c>
      <c r="D67" s="48" t="s">
        <v>5</v>
      </c>
      <c r="E67" s="6">
        <v>6</v>
      </c>
      <c r="F67" s="49">
        <v>6</v>
      </c>
      <c r="G67" s="6">
        <v>6</v>
      </c>
      <c r="H67" s="6">
        <v>6</v>
      </c>
      <c r="I67" s="6">
        <v>6</v>
      </c>
      <c r="J67" s="6">
        <v>6</v>
      </c>
      <c r="K67" s="6">
        <v>6</v>
      </c>
      <c r="L67" s="6">
        <v>6</v>
      </c>
      <c r="M67" s="6">
        <v>6</v>
      </c>
      <c r="N67" s="6">
        <v>6</v>
      </c>
      <c r="O67" s="6">
        <v>6</v>
      </c>
      <c r="P67" s="6">
        <v>6</v>
      </c>
      <c r="Q67" s="6">
        <v>6</v>
      </c>
      <c r="R67" s="6">
        <v>6</v>
      </c>
      <c r="S67" s="6">
        <v>6</v>
      </c>
      <c r="T67" s="6">
        <v>6</v>
      </c>
      <c r="U67" s="6">
        <v>6</v>
      </c>
      <c r="V67" s="6">
        <v>6</v>
      </c>
      <c r="W67" s="6">
        <v>6</v>
      </c>
      <c r="X67" s="1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</row>
    <row r="68" spans="1:37" ht="16.5" customHeight="1" x14ac:dyDescent="0.25">
      <c r="A68" s="92"/>
      <c r="B68" s="45"/>
      <c r="C68" s="51" t="s">
        <v>144</v>
      </c>
      <c r="D68" s="48" t="s">
        <v>22</v>
      </c>
      <c r="E68" s="6">
        <v>4</v>
      </c>
      <c r="F68" s="49">
        <v>4</v>
      </c>
      <c r="G68" s="6">
        <v>4</v>
      </c>
      <c r="H68" s="6">
        <v>4</v>
      </c>
      <c r="I68" s="6">
        <v>4</v>
      </c>
      <c r="J68" s="6">
        <v>4</v>
      </c>
      <c r="K68" s="6">
        <v>4</v>
      </c>
      <c r="L68" s="6">
        <v>4</v>
      </c>
      <c r="M68" s="6">
        <v>4</v>
      </c>
      <c r="N68" s="6">
        <v>4</v>
      </c>
      <c r="O68" s="6">
        <v>4</v>
      </c>
      <c r="P68" s="6">
        <v>4</v>
      </c>
      <c r="Q68" s="6">
        <v>4</v>
      </c>
      <c r="R68" s="6">
        <v>4</v>
      </c>
      <c r="S68" s="6">
        <v>4</v>
      </c>
      <c r="T68" s="6">
        <v>4</v>
      </c>
      <c r="U68" s="6">
        <v>4</v>
      </c>
      <c r="V68" s="6">
        <v>4</v>
      </c>
      <c r="W68" s="6">
        <v>4</v>
      </c>
      <c r="X68" s="6">
        <v>4</v>
      </c>
      <c r="Y68" s="1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</row>
    <row r="69" spans="1:37" ht="16.5" customHeight="1" x14ac:dyDescent="0.25">
      <c r="A69" s="92"/>
      <c r="B69" s="45"/>
      <c r="C69" s="51" t="s">
        <v>145</v>
      </c>
      <c r="D69" s="48" t="s">
        <v>5</v>
      </c>
      <c r="E69" s="6">
        <v>5</v>
      </c>
      <c r="F69" s="49">
        <v>5</v>
      </c>
      <c r="G69" s="6">
        <v>5</v>
      </c>
      <c r="H69" s="6">
        <v>5</v>
      </c>
      <c r="I69" s="6">
        <v>5</v>
      </c>
      <c r="J69" s="6">
        <v>5</v>
      </c>
      <c r="K69" s="6">
        <v>5</v>
      </c>
      <c r="L69" s="6">
        <v>5</v>
      </c>
      <c r="M69" s="6">
        <v>5</v>
      </c>
      <c r="N69" s="6">
        <v>5</v>
      </c>
      <c r="O69" s="6">
        <v>5</v>
      </c>
      <c r="P69" s="6">
        <v>5</v>
      </c>
      <c r="Q69" s="6">
        <v>5</v>
      </c>
      <c r="R69" s="6">
        <v>5</v>
      </c>
      <c r="S69" s="6">
        <v>5</v>
      </c>
      <c r="T69" s="6">
        <v>5</v>
      </c>
      <c r="U69" s="6">
        <v>5</v>
      </c>
      <c r="V69" s="6">
        <v>5</v>
      </c>
      <c r="W69" s="6">
        <v>5</v>
      </c>
      <c r="X69" s="6">
        <v>5</v>
      </c>
      <c r="Y69" s="1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</row>
    <row r="70" spans="1:37" ht="16.5" customHeight="1" x14ac:dyDescent="0.25">
      <c r="A70" s="92"/>
      <c r="B70" s="45"/>
      <c r="C70" s="51" t="s">
        <v>146</v>
      </c>
      <c r="D70" s="48" t="s">
        <v>154</v>
      </c>
      <c r="E70" s="6">
        <v>4</v>
      </c>
      <c r="F70" s="49">
        <v>4</v>
      </c>
      <c r="G70" s="6">
        <v>4</v>
      </c>
      <c r="H70" s="6">
        <v>4</v>
      </c>
      <c r="I70" s="6">
        <v>4</v>
      </c>
      <c r="J70" s="6">
        <v>4</v>
      </c>
      <c r="K70" s="6">
        <v>4</v>
      </c>
      <c r="L70" s="6">
        <v>4</v>
      </c>
      <c r="M70" s="6">
        <v>4</v>
      </c>
      <c r="N70" s="6">
        <v>4</v>
      </c>
      <c r="O70" s="6">
        <v>4</v>
      </c>
      <c r="P70" s="6">
        <v>4</v>
      </c>
      <c r="Q70" s="6">
        <v>4</v>
      </c>
      <c r="R70" s="6">
        <v>4</v>
      </c>
      <c r="S70" s="6">
        <v>4</v>
      </c>
      <c r="T70" s="6">
        <v>4</v>
      </c>
      <c r="U70" s="6">
        <v>4</v>
      </c>
      <c r="V70" s="6">
        <v>4</v>
      </c>
      <c r="W70" s="6">
        <v>4</v>
      </c>
      <c r="X70" s="6">
        <v>4</v>
      </c>
      <c r="Y70" s="6">
        <v>4</v>
      </c>
      <c r="Z70" s="1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</row>
    <row r="71" spans="1:37" ht="16.5" customHeight="1" x14ac:dyDescent="0.25">
      <c r="A71" s="92"/>
      <c r="B71" s="45"/>
      <c r="C71" s="51" t="s">
        <v>147</v>
      </c>
      <c r="D71" s="48" t="s">
        <v>5</v>
      </c>
      <c r="E71" s="6">
        <v>6</v>
      </c>
      <c r="F71" s="49">
        <v>5</v>
      </c>
      <c r="G71" s="6">
        <v>5</v>
      </c>
      <c r="H71" s="6">
        <v>5</v>
      </c>
      <c r="I71" s="6">
        <v>5</v>
      </c>
      <c r="J71" s="6">
        <v>5</v>
      </c>
      <c r="K71" s="6">
        <v>5</v>
      </c>
      <c r="L71" s="6">
        <v>5</v>
      </c>
      <c r="M71" s="6">
        <v>5</v>
      </c>
      <c r="N71" s="6">
        <v>5</v>
      </c>
      <c r="O71" s="6">
        <v>5</v>
      </c>
      <c r="P71" s="6">
        <v>5</v>
      </c>
      <c r="Q71" s="6">
        <v>5</v>
      </c>
      <c r="R71" s="6">
        <v>5</v>
      </c>
      <c r="S71" s="6">
        <v>5</v>
      </c>
      <c r="T71" s="6">
        <v>5</v>
      </c>
      <c r="U71" s="6">
        <v>5</v>
      </c>
      <c r="V71" s="6">
        <v>5</v>
      </c>
      <c r="W71" s="6">
        <v>5</v>
      </c>
      <c r="X71" s="6">
        <v>5</v>
      </c>
      <c r="Y71" s="6">
        <v>5</v>
      </c>
      <c r="Z71" s="1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</row>
    <row r="72" spans="1:37" ht="16.5" customHeight="1" x14ac:dyDescent="0.25">
      <c r="A72" s="92"/>
      <c r="B72" s="45"/>
      <c r="C72" s="51"/>
      <c r="D72" s="48"/>
      <c r="E72" s="6"/>
      <c r="F72" s="49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Z72" s="14">
        <v>1</v>
      </c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ht="16.5" customHeight="1" x14ac:dyDescent="0.25">
      <c r="A73" s="92"/>
      <c r="B73" s="45"/>
      <c r="C73" s="51" t="s">
        <v>148</v>
      </c>
      <c r="D73" s="48" t="s">
        <v>154</v>
      </c>
      <c r="E73" s="6">
        <v>4</v>
      </c>
      <c r="F73" s="49">
        <v>4</v>
      </c>
      <c r="G73" s="6">
        <v>4</v>
      </c>
      <c r="H73" s="6">
        <v>4</v>
      </c>
      <c r="I73" s="6">
        <v>4</v>
      </c>
      <c r="J73" s="6">
        <v>4</v>
      </c>
      <c r="K73" s="6">
        <v>4</v>
      </c>
      <c r="L73" s="6">
        <v>4</v>
      </c>
      <c r="M73" s="6">
        <v>4</v>
      </c>
      <c r="N73" s="6">
        <v>4</v>
      </c>
      <c r="O73" s="6">
        <v>4</v>
      </c>
      <c r="P73" s="6">
        <v>4</v>
      </c>
      <c r="Q73" s="6">
        <v>4</v>
      </c>
      <c r="R73" s="6">
        <v>4</v>
      </c>
      <c r="S73" s="6">
        <v>4</v>
      </c>
      <c r="T73" s="6">
        <v>4</v>
      </c>
      <c r="U73" s="6">
        <v>4</v>
      </c>
      <c r="V73" s="6">
        <v>4</v>
      </c>
      <c r="W73" s="6">
        <v>4</v>
      </c>
      <c r="X73" s="6">
        <v>4</v>
      </c>
      <c r="Y73" s="6">
        <v>4</v>
      </c>
      <c r="Z73" s="6">
        <v>4</v>
      </c>
      <c r="AA73" s="1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</row>
    <row r="74" spans="1:37" ht="16.5" customHeight="1" x14ac:dyDescent="0.25">
      <c r="A74" s="92"/>
      <c r="B74" s="45"/>
      <c r="C74" s="51" t="s">
        <v>149</v>
      </c>
      <c r="D74" s="48" t="s">
        <v>5</v>
      </c>
      <c r="E74" s="6">
        <v>6</v>
      </c>
      <c r="F74" s="49">
        <v>6</v>
      </c>
      <c r="G74" s="6">
        <v>6</v>
      </c>
      <c r="H74" s="6">
        <v>6</v>
      </c>
      <c r="I74" s="6">
        <v>6</v>
      </c>
      <c r="J74" s="6">
        <v>6</v>
      </c>
      <c r="K74" s="6">
        <v>6</v>
      </c>
      <c r="L74" s="6">
        <v>6</v>
      </c>
      <c r="M74" s="6">
        <v>6</v>
      </c>
      <c r="N74" s="6">
        <v>6</v>
      </c>
      <c r="O74" s="6">
        <v>6</v>
      </c>
      <c r="P74" s="6">
        <v>6</v>
      </c>
      <c r="Q74" s="6">
        <v>6</v>
      </c>
      <c r="R74" s="6">
        <v>6</v>
      </c>
      <c r="S74" s="6">
        <v>6</v>
      </c>
      <c r="T74" s="6">
        <v>6</v>
      </c>
      <c r="U74" s="6">
        <v>6</v>
      </c>
      <c r="V74" s="6">
        <v>6</v>
      </c>
      <c r="W74" s="6">
        <v>6</v>
      </c>
      <c r="X74" s="6">
        <v>6</v>
      </c>
      <c r="Y74" s="6">
        <v>6</v>
      </c>
      <c r="AA74" s="1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</row>
    <row r="75" spans="1:37" ht="16.5" customHeight="1" x14ac:dyDescent="0.25">
      <c r="A75" s="92"/>
      <c r="B75" s="45"/>
      <c r="C75" s="51" t="s">
        <v>150</v>
      </c>
      <c r="D75" s="48" t="s">
        <v>154</v>
      </c>
      <c r="E75" s="6">
        <v>3</v>
      </c>
      <c r="F75" s="49">
        <v>3</v>
      </c>
      <c r="G75" s="6">
        <v>3</v>
      </c>
      <c r="H75" s="6">
        <v>3</v>
      </c>
      <c r="I75" s="6">
        <v>3</v>
      </c>
      <c r="J75" s="6">
        <v>3</v>
      </c>
      <c r="K75" s="6">
        <v>3</v>
      </c>
      <c r="L75" s="6">
        <v>3</v>
      </c>
      <c r="M75" s="6">
        <v>3</v>
      </c>
      <c r="N75" s="6">
        <v>3</v>
      </c>
      <c r="O75" s="6">
        <v>3</v>
      </c>
      <c r="P75" s="6">
        <v>3</v>
      </c>
      <c r="Q75" s="6">
        <v>3</v>
      </c>
      <c r="R75" s="6">
        <v>3</v>
      </c>
      <c r="S75" s="6">
        <v>3</v>
      </c>
      <c r="T75" s="6">
        <v>3</v>
      </c>
      <c r="U75" s="6">
        <v>3</v>
      </c>
      <c r="V75" s="6">
        <v>3</v>
      </c>
      <c r="W75" s="6">
        <v>3</v>
      </c>
      <c r="X75" s="6">
        <v>3</v>
      </c>
      <c r="Y75" s="6">
        <v>3</v>
      </c>
      <c r="Z75" s="6">
        <v>3</v>
      </c>
      <c r="AA75" s="6">
        <v>3</v>
      </c>
      <c r="AB75" s="1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</row>
    <row r="76" spans="1:37" ht="16.5" customHeight="1" x14ac:dyDescent="0.25">
      <c r="A76" s="92"/>
      <c r="B76" s="45"/>
      <c r="C76" s="51" t="s">
        <v>151</v>
      </c>
      <c r="D76" s="48" t="s">
        <v>5</v>
      </c>
      <c r="E76" s="6">
        <v>4</v>
      </c>
      <c r="F76" s="49">
        <v>4</v>
      </c>
      <c r="G76" s="6">
        <v>4</v>
      </c>
      <c r="H76" s="6">
        <v>4</v>
      </c>
      <c r="I76" s="6">
        <v>4</v>
      </c>
      <c r="J76" s="6">
        <v>4</v>
      </c>
      <c r="K76" s="6">
        <v>4</v>
      </c>
      <c r="L76" s="6">
        <v>4</v>
      </c>
      <c r="M76" s="6">
        <v>4</v>
      </c>
      <c r="N76" s="6">
        <v>4</v>
      </c>
      <c r="O76" s="6">
        <v>4</v>
      </c>
      <c r="P76" s="6">
        <v>4</v>
      </c>
      <c r="Q76" s="6">
        <v>4</v>
      </c>
      <c r="R76" s="6">
        <v>4</v>
      </c>
      <c r="S76" s="6">
        <v>4</v>
      </c>
      <c r="T76" s="6">
        <v>4</v>
      </c>
      <c r="U76" s="6">
        <v>4</v>
      </c>
      <c r="V76" s="6">
        <v>4</v>
      </c>
      <c r="W76" s="6">
        <v>4</v>
      </c>
      <c r="X76" s="6">
        <v>4</v>
      </c>
      <c r="Y76" s="6">
        <v>4</v>
      </c>
      <c r="Z76" s="6">
        <v>4</v>
      </c>
      <c r="AA76" s="6">
        <v>4</v>
      </c>
      <c r="AB76" s="1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</row>
    <row r="77" spans="1:37" ht="16.5" customHeight="1" x14ac:dyDescent="0.25">
      <c r="A77" s="92"/>
      <c r="B77" s="45"/>
      <c r="C77" s="51" t="s">
        <v>152</v>
      </c>
      <c r="D77" s="48" t="s">
        <v>154</v>
      </c>
      <c r="E77" s="6">
        <v>5</v>
      </c>
      <c r="F77" s="49">
        <v>5</v>
      </c>
      <c r="G77" s="6">
        <v>5</v>
      </c>
      <c r="H77" s="6">
        <v>5</v>
      </c>
      <c r="I77" s="6">
        <v>5</v>
      </c>
      <c r="J77" s="6">
        <v>5</v>
      </c>
      <c r="K77" s="6">
        <v>5</v>
      </c>
      <c r="L77" s="6">
        <v>5</v>
      </c>
      <c r="M77" s="6">
        <v>5</v>
      </c>
      <c r="N77" s="6">
        <v>5</v>
      </c>
      <c r="O77" s="6">
        <v>5</v>
      </c>
      <c r="P77" s="6">
        <v>5</v>
      </c>
      <c r="Q77" s="6">
        <v>5</v>
      </c>
      <c r="R77" s="6">
        <v>5</v>
      </c>
      <c r="S77" s="6">
        <v>5</v>
      </c>
      <c r="T77" s="6">
        <v>5</v>
      </c>
      <c r="U77" s="6">
        <v>5</v>
      </c>
      <c r="V77" s="6">
        <v>5</v>
      </c>
      <c r="W77" s="6">
        <v>5</v>
      </c>
      <c r="X77" s="6">
        <v>5</v>
      </c>
      <c r="Y77" s="6">
        <v>5</v>
      </c>
      <c r="Z77" s="6">
        <v>5</v>
      </c>
      <c r="AA77" s="6">
        <v>5</v>
      </c>
      <c r="AB77" s="6">
        <v>5</v>
      </c>
      <c r="AC77" s="1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</row>
    <row r="78" spans="1:37" ht="16.5" customHeight="1" x14ac:dyDescent="0.25">
      <c r="A78" s="92"/>
      <c r="B78" s="45"/>
      <c r="C78" s="51" t="s">
        <v>153</v>
      </c>
      <c r="D78" s="48" t="s">
        <v>5</v>
      </c>
      <c r="E78" s="6">
        <v>6</v>
      </c>
      <c r="F78" s="49">
        <v>6</v>
      </c>
      <c r="G78" s="6">
        <v>6</v>
      </c>
      <c r="H78" s="6">
        <v>6</v>
      </c>
      <c r="I78" s="6">
        <v>6</v>
      </c>
      <c r="J78" s="6">
        <v>6</v>
      </c>
      <c r="K78" s="6">
        <v>6</v>
      </c>
      <c r="L78" s="6">
        <v>6</v>
      </c>
      <c r="M78" s="6">
        <v>6</v>
      </c>
      <c r="N78" s="6">
        <v>6</v>
      </c>
      <c r="O78" s="6">
        <v>6</v>
      </c>
      <c r="P78" s="6">
        <v>6</v>
      </c>
      <c r="Q78" s="6">
        <v>6</v>
      </c>
      <c r="R78" s="6">
        <v>6</v>
      </c>
      <c r="S78" s="6">
        <v>6</v>
      </c>
      <c r="T78" s="6">
        <v>6</v>
      </c>
      <c r="U78" s="6">
        <v>6</v>
      </c>
      <c r="V78" s="6">
        <v>6</v>
      </c>
      <c r="W78" s="6">
        <v>6</v>
      </c>
      <c r="X78" s="6">
        <v>6</v>
      </c>
      <c r="Y78" s="6">
        <v>6</v>
      </c>
      <c r="Z78" s="6">
        <v>6</v>
      </c>
      <c r="AA78" s="6">
        <v>6</v>
      </c>
      <c r="AB78" s="6">
        <v>6</v>
      </c>
      <c r="AC78" s="1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</row>
    <row r="79" spans="1:37" ht="16.5" customHeight="1" x14ac:dyDescent="0.25">
      <c r="A79" s="92"/>
      <c r="B79" s="45"/>
      <c r="C79" s="53" t="s">
        <v>23</v>
      </c>
      <c r="D79" s="8" t="s">
        <v>128</v>
      </c>
      <c r="E79" s="6">
        <v>7</v>
      </c>
      <c r="F79" s="49">
        <v>10</v>
      </c>
      <c r="G79" s="6">
        <v>10</v>
      </c>
      <c r="H79" s="6">
        <v>10</v>
      </c>
      <c r="I79" s="6">
        <v>10</v>
      </c>
      <c r="J79" s="6">
        <v>10</v>
      </c>
      <c r="K79" s="6">
        <v>10</v>
      </c>
      <c r="L79" s="6">
        <v>10</v>
      </c>
      <c r="M79" s="6">
        <v>10</v>
      </c>
      <c r="N79" s="6">
        <v>10</v>
      </c>
      <c r="O79" s="6">
        <v>10</v>
      </c>
      <c r="P79" s="6">
        <v>10</v>
      </c>
      <c r="Q79" s="6">
        <v>10</v>
      </c>
      <c r="R79" s="6">
        <v>10</v>
      </c>
      <c r="S79" s="6">
        <v>10</v>
      </c>
      <c r="T79" s="6">
        <v>10</v>
      </c>
      <c r="U79" s="6">
        <v>10</v>
      </c>
      <c r="V79" s="6">
        <v>10</v>
      </c>
      <c r="W79" s="6">
        <v>10</v>
      </c>
      <c r="X79" s="6">
        <v>10</v>
      </c>
      <c r="Y79" s="6">
        <v>10</v>
      </c>
      <c r="Z79" s="6">
        <v>10</v>
      </c>
      <c r="AA79" s="6">
        <v>10</v>
      </c>
      <c r="AB79" s="6">
        <v>10</v>
      </c>
      <c r="AC79" s="6">
        <v>7</v>
      </c>
      <c r="AD79" s="1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</row>
    <row r="80" spans="1:37" ht="16.5" x14ac:dyDescent="0.25">
      <c r="A80" s="92"/>
      <c r="B80" s="45"/>
      <c r="C80" s="53"/>
      <c r="D80" s="8"/>
      <c r="E80" s="6"/>
      <c r="F80" s="49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D80" s="22">
        <v>-3</v>
      </c>
      <c r="AE80" s="6"/>
      <c r="AF80" s="6"/>
      <c r="AG80" s="6"/>
      <c r="AH80" s="6"/>
      <c r="AI80" s="6"/>
      <c r="AJ80" s="6"/>
      <c r="AK80" s="6"/>
    </row>
    <row r="81" spans="1:37" ht="16.5" x14ac:dyDescent="0.25">
      <c r="A81" s="92"/>
      <c r="B81" s="45" t="s">
        <v>24</v>
      </c>
      <c r="C81" s="6" t="s">
        <v>34</v>
      </c>
      <c r="D81" s="8" t="s">
        <v>5</v>
      </c>
      <c r="E81" s="6">
        <v>2</v>
      </c>
      <c r="F81" s="49">
        <v>2</v>
      </c>
      <c r="G81" s="6">
        <v>2</v>
      </c>
      <c r="H81" s="6">
        <v>2</v>
      </c>
      <c r="I81" s="6">
        <v>2</v>
      </c>
      <c r="J81" s="6">
        <v>2</v>
      </c>
      <c r="K81" s="6">
        <v>2</v>
      </c>
      <c r="L81" s="6">
        <v>2</v>
      </c>
      <c r="M81" s="6">
        <v>2</v>
      </c>
      <c r="N81" s="6">
        <v>2</v>
      </c>
      <c r="O81" s="6">
        <v>2</v>
      </c>
      <c r="P81" s="6">
        <v>2</v>
      </c>
      <c r="Q81" s="6">
        <v>2</v>
      </c>
      <c r="R81" s="6">
        <v>2</v>
      </c>
      <c r="S81" s="6">
        <v>2</v>
      </c>
      <c r="T81" s="6">
        <v>2</v>
      </c>
      <c r="U81" s="6">
        <v>2</v>
      </c>
      <c r="V81" s="6">
        <v>2</v>
      </c>
      <c r="W81" s="6">
        <v>2</v>
      </c>
      <c r="X81" s="6">
        <v>2</v>
      </c>
      <c r="Y81" s="6">
        <v>2</v>
      </c>
      <c r="Z81" s="6">
        <v>2</v>
      </c>
      <c r="AA81" s="6">
        <v>2</v>
      </c>
      <c r="AB81" s="6">
        <v>2</v>
      </c>
      <c r="AC81" s="6">
        <v>2</v>
      </c>
      <c r="AD81" s="6">
        <v>2</v>
      </c>
      <c r="AE81" s="1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</row>
    <row r="82" spans="1:37" ht="16.5" x14ac:dyDescent="0.25">
      <c r="A82" s="92"/>
      <c r="B82" s="45"/>
      <c r="C82" s="6" t="s">
        <v>116</v>
      </c>
      <c r="D82" s="7" t="s">
        <v>3</v>
      </c>
      <c r="E82" s="6">
        <v>2</v>
      </c>
      <c r="F82" s="49">
        <v>2</v>
      </c>
      <c r="G82" s="6">
        <v>2</v>
      </c>
      <c r="H82" s="6">
        <v>2</v>
      </c>
      <c r="I82" s="6">
        <v>2</v>
      </c>
      <c r="J82" s="6">
        <v>2</v>
      </c>
      <c r="K82" s="6">
        <v>2</v>
      </c>
      <c r="L82" s="6">
        <v>2</v>
      </c>
      <c r="M82" s="6">
        <v>2</v>
      </c>
      <c r="N82" s="6">
        <v>2</v>
      </c>
      <c r="O82" s="6">
        <v>2</v>
      </c>
      <c r="P82" s="6">
        <v>2</v>
      </c>
      <c r="Q82" s="6">
        <v>2</v>
      </c>
      <c r="R82" s="6">
        <v>2</v>
      </c>
      <c r="S82" s="6">
        <v>2</v>
      </c>
      <c r="T82" s="6">
        <v>2</v>
      </c>
      <c r="U82" s="6">
        <v>2</v>
      </c>
      <c r="V82" s="6">
        <v>2</v>
      </c>
      <c r="W82" s="6">
        <v>2</v>
      </c>
      <c r="X82" s="6">
        <v>2</v>
      </c>
      <c r="Y82" s="6">
        <v>2</v>
      </c>
      <c r="Z82" s="6">
        <v>2</v>
      </c>
      <c r="AA82" s="6">
        <v>2</v>
      </c>
      <c r="AB82" s="6">
        <v>2</v>
      </c>
      <c r="AC82" s="6">
        <v>2</v>
      </c>
      <c r="AD82" s="6">
        <v>2</v>
      </c>
      <c r="AE82" s="1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</row>
    <row r="83" spans="1:37" ht="16.5" x14ac:dyDescent="0.25">
      <c r="A83" s="92"/>
      <c r="B83" s="45"/>
      <c r="C83" s="6" t="s">
        <v>115</v>
      </c>
      <c r="D83" s="7" t="s">
        <v>3</v>
      </c>
      <c r="E83" s="6">
        <v>2</v>
      </c>
      <c r="F83" s="49">
        <v>2</v>
      </c>
      <c r="G83" s="6">
        <v>2</v>
      </c>
      <c r="H83" s="6">
        <v>2</v>
      </c>
      <c r="I83" s="6">
        <v>2</v>
      </c>
      <c r="J83" s="6">
        <v>2</v>
      </c>
      <c r="K83" s="6">
        <v>2</v>
      </c>
      <c r="L83" s="6">
        <v>2</v>
      </c>
      <c r="M83" s="6">
        <v>2</v>
      </c>
      <c r="N83" s="6">
        <v>2</v>
      </c>
      <c r="O83" s="6">
        <v>2</v>
      </c>
      <c r="P83" s="6">
        <v>2</v>
      </c>
      <c r="Q83" s="6">
        <v>2</v>
      </c>
      <c r="R83" s="6">
        <v>2</v>
      </c>
      <c r="S83" s="6">
        <v>2</v>
      </c>
      <c r="T83" s="6">
        <v>2</v>
      </c>
      <c r="U83" s="6">
        <v>2</v>
      </c>
      <c r="V83" s="6">
        <v>2</v>
      </c>
      <c r="W83" s="6">
        <v>2</v>
      </c>
      <c r="X83" s="6">
        <v>2</v>
      </c>
      <c r="Y83" s="6">
        <v>2</v>
      </c>
      <c r="Z83" s="6">
        <v>2</v>
      </c>
      <c r="AA83" s="6">
        <v>2</v>
      </c>
      <c r="AB83" s="6">
        <v>2</v>
      </c>
      <c r="AC83" s="6">
        <v>2</v>
      </c>
      <c r="AD83" s="6">
        <v>2</v>
      </c>
      <c r="AE83" s="1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</row>
    <row r="84" spans="1:37" ht="16.5" x14ac:dyDescent="0.25">
      <c r="A84" s="92"/>
      <c r="B84" s="45"/>
      <c r="C84" s="6" t="s">
        <v>117</v>
      </c>
      <c r="D84" s="7" t="s">
        <v>3</v>
      </c>
      <c r="E84" s="6">
        <v>1</v>
      </c>
      <c r="F84" s="49">
        <v>1</v>
      </c>
      <c r="G84" s="6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>
        <v>1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1</v>
      </c>
      <c r="X84" s="6">
        <v>1</v>
      </c>
      <c r="Y84" s="6">
        <v>1</v>
      </c>
      <c r="Z84" s="6">
        <v>1</v>
      </c>
      <c r="AA84" s="6">
        <v>1</v>
      </c>
      <c r="AB84" s="6">
        <v>1</v>
      </c>
      <c r="AC84" s="6">
        <v>1</v>
      </c>
      <c r="AD84" s="6">
        <v>1</v>
      </c>
      <c r="AE84" s="1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</row>
    <row r="85" spans="1:37" ht="16.5" x14ac:dyDescent="0.25">
      <c r="A85" s="92"/>
      <c r="B85" s="45"/>
      <c r="C85" s="6" t="s">
        <v>118</v>
      </c>
      <c r="D85" s="8" t="s">
        <v>3</v>
      </c>
      <c r="E85" s="6">
        <v>2</v>
      </c>
      <c r="F85" s="49">
        <v>2</v>
      </c>
      <c r="G85" s="6">
        <v>2</v>
      </c>
      <c r="H85" s="6">
        <v>2</v>
      </c>
      <c r="I85" s="6">
        <v>2</v>
      </c>
      <c r="J85" s="6">
        <v>2</v>
      </c>
      <c r="K85" s="6">
        <v>2</v>
      </c>
      <c r="L85" s="6">
        <v>2</v>
      </c>
      <c r="M85" s="6">
        <v>2</v>
      </c>
      <c r="N85" s="6">
        <v>2</v>
      </c>
      <c r="O85" s="6">
        <v>2</v>
      </c>
      <c r="P85" s="6">
        <v>2</v>
      </c>
      <c r="Q85" s="6">
        <v>2</v>
      </c>
      <c r="R85" s="6">
        <v>2</v>
      </c>
      <c r="S85" s="6">
        <v>2</v>
      </c>
      <c r="T85" s="6">
        <v>2</v>
      </c>
      <c r="U85" s="6">
        <v>2</v>
      </c>
      <c r="V85" s="6">
        <v>2</v>
      </c>
      <c r="W85" s="6">
        <v>2</v>
      </c>
      <c r="X85" s="6">
        <v>2</v>
      </c>
      <c r="Y85" s="6">
        <v>2</v>
      </c>
      <c r="Z85" s="6">
        <v>2</v>
      </c>
      <c r="AA85" s="6">
        <v>2</v>
      </c>
      <c r="AB85" s="6">
        <v>2</v>
      </c>
      <c r="AC85" s="6">
        <v>2</v>
      </c>
      <c r="AD85" s="6">
        <v>2</v>
      </c>
      <c r="AE85" s="6">
        <v>2</v>
      </c>
      <c r="AF85" s="1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</row>
    <row r="86" spans="1:37" ht="16.5" x14ac:dyDescent="0.25">
      <c r="A86" s="92"/>
      <c r="B86" s="45"/>
      <c r="C86" s="6" t="s">
        <v>37</v>
      </c>
      <c r="D86" s="8" t="s">
        <v>3</v>
      </c>
      <c r="E86" s="6">
        <v>1</v>
      </c>
      <c r="F86" s="49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  <c r="AA86" s="6">
        <v>1</v>
      </c>
      <c r="AB86" s="6">
        <v>1</v>
      </c>
      <c r="AC86" s="6">
        <v>1</v>
      </c>
      <c r="AD86" s="6">
        <v>1</v>
      </c>
      <c r="AE86" s="6">
        <v>1</v>
      </c>
      <c r="AF86" s="1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</row>
    <row r="87" spans="1:37" ht="16.5" x14ac:dyDescent="0.25">
      <c r="A87" s="92"/>
      <c r="B87" s="45"/>
      <c r="C87" s="6" t="s">
        <v>35</v>
      </c>
      <c r="D87" s="8" t="s">
        <v>3</v>
      </c>
      <c r="E87" s="6">
        <v>1</v>
      </c>
      <c r="F87" s="49">
        <v>1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1</v>
      </c>
      <c r="P87" s="6">
        <v>1</v>
      </c>
      <c r="Q87" s="6">
        <v>1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s="6">
        <v>1</v>
      </c>
      <c r="AA87" s="6">
        <v>1</v>
      </c>
      <c r="AB87" s="6">
        <v>1</v>
      </c>
      <c r="AC87" s="6">
        <v>1</v>
      </c>
      <c r="AD87" s="6">
        <v>1</v>
      </c>
      <c r="AE87" s="6">
        <v>1</v>
      </c>
      <c r="AF87" s="1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</row>
    <row r="88" spans="1:37" ht="16.5" x14ac:dyDescent="0.25">
      <c r="A88" s="92"/>
      <c r="B88" s="45"/>
      <c r="C88" s="6" t="s">
        <v>36</v>
      </c>
      <c r="D88" s="8" t="s">
        <v>3</v>
      </c>
      <c r="E88" s="6">
        <v>1</v>
      </c>
      <c r="F88" s="49">
        <v>1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1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1</v>
      </c>
      <c r="AD88" s="6">
        <v>1</v>
      </c>
      <c r="AE88" s="6">
        <v>1</v>
      </c>
      <c r="AF88" s="1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</row>
    <row r="89" spans="1:37" ht="16.5" x14ac:dyDescent="0.25">
      <c r="A89" s="92"/>
      <c r="B89" s="45"/>
      <c r="C89" s="6" t="s">
        <v>38</v>
      </c>
      <c r="D89" s="8" t="s">
        <v>3</v>
      </c>
      <c r="E89" s="6">
        <v>1</v>
      </c>
      <c r="F89" s="49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  <c r="AA89" s="6">
        <v>1</v>
      </c>
      <c r="AB89" s="6">
        <v>1</v>
      </c>
      <c r="AC89" s="6">
        <v>1</v>
      </c>
      <c r="AD89" s="6">
        <v>1</v>
      </c>
      <c r="AE89" s="6">
        <v>1</v>
      </c>
      <c r="AF89" s="1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</row>
    <row r="90" spans="1:37" ht="16.5" x14ac:dyDescent="0.25">
      <c r="A90" s="92"/>
      <c r="B90" s="45"/>
      <c r="C90" s="6" t="s">
        <v>119</v>
      </c>
      <c r="D90" s="8" t="s">
        <v>3</v>
      </c>
      <c r="E90" s="6">
        <v>1</v>
      </c>
      <c r="F90" s="49">
        <v>1</v>
      </c>
      <c r="G90" s="6">
        <v>1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1">
        <v>0</v>
      </c>
      <c r="AH90" s="6">
        <v>0</v>
      </c>
      <c r="AI90" s="6">
        <v>0</v>
      </c>
      <c r="AJ90" s="6">
        <v>0</v>
      </c>
      <c r="AK90" s="6">
        <v>0</v>
      </c>
    </row>
    <row r="91" spans="1:37" ht="16.5" customHeight="1" x14ac:dyDescent="0.25">
      <c r="A91" s="92"/>
      <c r="B91" s="45"/>
      <c r="C91" s="23" t="s">
        <v>120</v>
      </c>
      <c r="D91" s="8" t="s">
        <v>3</v>
      </c>
      <c r="E91" s="6">
        <v>2</v>
      </c>
      <c r="F91" s="49">
        <v>2</v>
      </c>
      <c r="G91" s="6">
        <v>2</v>
      </c>
      <c r="H91" s="6">
        <v>2</v>
      </c>
      <c r="I91" s="6">
        <v>2</v>
      </c>
      <c r="J91" s="6">
        <v>2</v>
      </c>
      <c r="K91" s="6">
        <v>2</v>
      </c>
      <c r="L91" s="6">
        <v>2</v>
      </c>
      <c r="M91" s="6">
        <v>2</v>
      </c>
      <c r="N91" s="6">
        <v>2</v>
      </c>
      <c r="O91" s="6">
        <v>2</v>
      </c>
      <c r="P91" s="6">
        <v>2</v>
      </c>
      <c r="Q91" s="6">
        <v>2</v>
      </c>
      <c r="R91" s="6">
        <v>2</v>
      </c>
      <c r="S91" s="6">
        <v>2</v>
      </c>
      <c r="T91" s="6">
        <v>2</v>
      </c>
      <c r="U91" s="6">
        <v>2</v>
      </c>
      <c r="V91" s="6">
        <v>2</v>
      </c>
      <c r="W91" s="6">
        <v>2</v>
      </c>
      <c r="X91" s="6">
        <v>2</v>
      </c>
      <c r="Y91" s="6">
        <v>2</v>
      </c>
      <c r="Z91" s="6">
        <v>2</v>
      </c>
      <c r="AA91" s="6">
        <v>2</v>
      </c>
      <c r="AB91" s="6">
        <v>2</v>
      </c>
      <c r="AC91" s="6">
        <v>2</v>
      </c>
      <c r="AD91" s="6">
        <v>2</v>
      </c>
      <c r="AE91" s="6">
        <v>2</v>
      </c>
      <c r="AF91" s="6">
        <v>2</v>
      </c>
      <c r="AG91" s="1">
        <v>0</v>
      </c>
      <c r="AH91" s="6">
        <v>0</v>
      </c>
      <c r="AI91" s="6">
        <v>0</v>
      </c>
      <c r="AJ91" s="6">
        <v>0</v>
      </c>
      <c r="AK91" s="6">
        <v>0</v>
      </c>
    </row>
    <row r="92" spans="1:37" ht="15.75" customHeight="1" x14ac:dyDescent="0.25">
      <c r="A92" s="92"/>
      <c r="B92" s="42" t="s">
        <v>25</v>
      </c>
      <c r="C92" s="6" t="s">
        <v>34</v>
      </c>
      <c r="D92" s="8" t="s">
        <v>21</v>
      </c>
      <c r="E92" s="6">
        <v>1</v>
      </c>
      <c r="F92" s="49">
        <v>2</v>
      </c>
      <c r="G92" s="6">
        <v>2</v>
      </c>
      <c r="H92" s="6">
        <v>2</v>
      </c>
      <c r="I92" s="6">
        <v>2</v>
      </c>
      <c r="J92" s="6">
        <v>2</v>
      </c>
      <c r="K92" s="6">
        <v>2</v>
      </c>
      <c r="L92" s="6">
        <v>2</v>
      </c>
      <c r="M92" s="6">
        <v>2</v>
      </c>
      <c r="N92" s="6">
        <v>2</v>
      </c>
      <c r="O92" s="6">
        <v>2</v>
      </c>
      <c r="P92" s="6">
        <v>2</v>
      </c>
      <c r="Q92" s="6">
        <v>2</v>
      </c>
      <c r="R92" s="6">
        <v>2</v>
      </c>
      <c r="S92" s="6">
        <v>2</v>
      </c>
      <c r="T92" s="6">
        <v>2</v>
      </c>
      <c r="U92" s="6">
        <v>2</v>
      </c>
      <c r="V92" s="6">
        <v>2</v>
      </c>
      <c r="W92" s="6">
        <v>2</v>
      </c>
      <c r="X92" s="6">
        <v>2</v>
      </c>
      <c r="Y92" s="6">
        <v>2</v>
      </c>
      <c r="Z92" s="6">
        <v>2</v>
      </c>
      <c r="AA92" s="6">
        <v>2</v>
      </c>
      <c r="AB92" s="6">
        <v>2</v>
      </c>
      <c r="AC92" s="6">
        <v>2</v>
      </c>
      <c r="AD92" s="6">
        <v>2</v>
      </c>
      <c r="AE92" s="6">
        <v>2</v>
      </c>
      <c r="AF92" s="6">
        <v>2</v>
      </c>
      <c r="AG92" s="6">
        <v>1</v>
      </c>
      <c r="AH92" s="1">
        <v>0</v>
      </c>
      <c r="AI92" s="6">
        <v>0</v>
      </c>
      <c r="AJ92" s="6">
        <v>0</v>
      </c>
      <c r="AK92" s="6">
        <v>0</v>
      </c>
    </row>
    <row r="93" spans="1:37" ht="16.5" customHeight="1" x14ac:dyDescent="0.25">
      <c r="A93" s="92"/>
      <c r="B93" s="43"/>
      <c r="C93" s="6"/>
      <c r="D93" s="8"/>
      <c r="E93" s="6"/>
      <c r="F93" s="49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H93" s="22">
        <v>-1</v>
      </c>
      <c r="AI93" s="6"/>
      <c r="AJ93" s="6"/>
      <c r="AK93" s="6"/>
    </row>
    <row r="94" spans="1:37" ht="16.5" customHeight="1" x14ac:dyDescent="0.25">
      <c r="A94" s="92"/>
      <c r="B94" s="43"/>
      <c r="C94" s="6" t="s">
        <v>116</v>
      </c>
      <c r="D94" s="8" t="s">
        <v>21</v>
      </c>
      <c r="E94" s="6">
        <v>2</v>
      </c>
      <c r="F94" s="49">
        <v>2</v>
      </c>
      <c r="G94" s="6">
        <v>2</v>
      </c>
      <c r="H94" s="6">
        <v>2</v>
      </c>
      <c r="I94" s="6">
        <v>2</v>
      </c>
      <c r="J94" s="6">
        <v>2</v>
      </c>
      <c r="K94" s="6">
        <v>2</v>
      </c>
      <c r="L94" s="6">
        <v>2</v>
      </c>
      <c r="M94" s="6">
        <v>2</v>
      </c>
      <c r="N94" s="6">
        <v>2</v>
      </c>
      <c r="O94" s="6">
        <v>2</v>
      </c>
      <c r="P94" s="6">
        <v>2</v>
      </c>
      <c r="Q94" s="6">
        <v>2</v>
      </c>
      <c r="R94" s="6">
        <v>2</v>
      </c>
      <c r="S94" s="6">
        <v>2</v>
      </c>
      <c r="T94" s="6">
        <v>2</v>
      </c>
      <c r="U94" s="6">
        <v>2</v>
      </c>
      <c r="V94" s="6">
        <v>2</v>
      </c>
      <c r="W94" s="6">
        <v>2</v>
      </c>
      <c r="X94" s="6">
        <v>2</v>
      </c>
      <c r="Y94" s="6">
        <v>2</v>
      </c>
      <c r="Z94" s="6">
        <v>2</v>
      </c>
      <c r="AA94" s="6">
        <v>2</v>
      </c>
      <c r="AB94" s="6">
        <v>2</v>
      </c>
      <c r="AC94" s="6">
        <v>2</v>
      </c>
      <c r="AD94" s="6">
        <v>2</v>
      </c>
      <c r="AE94" s="6">
        <v>2</v>
      </c>
      <c r="AF94" s="6">
        <v>2</v>
      </c>
      <c r="AG94" s="6">
        <v>2</v>
      </c>
      <c r="AH94" s="1">
        <v>0</v>
      </c>
      <c r="AI94" s="6">
        <v>0</v>
      </c>
      <c r="AJ94" s="6">
        <v>0</v>
      </c>
      <c r="AK94" s="6">
        <v>0</v>
      </c>
    </row>
    <row r="95" spans="1:37" ht="15" customHeight="1" x14ac:dyDescent="0.25">
      <c r="A95" s="92"/>
      <c r="B95" s="43"/>
      <c r="C95" s="6" t="s">
        <v>115</v>
      </c>
      <c r="D95" s="7" t="s">
        <v>26</v>
      </c>
      <c r="E95" s="6">
        <v>1</v>
      </c>
      <c r="F95" s="49">
        <v>2</v>
      </c>
      <c r="G95" s="6">
        <v>2</v>
      </c>
      <c r="H95" s="6">
        <v>2</v>
      </c>
      <c r="I95" s="6">
        <v>2</v>
      </c>
      <c r="J95" s="6">
        <v>2</v>
      </c>
      <c r="K95" s="6">
        <v>2</v>
      </c>
      <c r="L95" s="6">
        <v>2</v>
      </c>
      <c r="M95" s="6">
        <v>2</v>
      </c>
      <c r="N95" s="6">
        <v>2</v>
      </c>
      <c r="O95" s="6">
        <v>2</v>
      </c>
      <c r="P95" s="6">
        <v>2</v>
      </c>
      <c r="Q95" s="6">
        <v>2</v>
      </c>
      <c r="R95" s="6">
        <v>2</v>
      </c>
      <c r="S95" s="6">
        <v>2</v>
      </c>
      <c r="T95" s="6">
        <v>2</v>
      </c>
      <c r="U95" s="6">
        <v>2</v>
      </c>
      <c r="V95" s="6">
        <v>2</v>
      </c>
      <c r="W95" s="6">
        <v>2</v>
      </c>
      <c r="X95" s="6">
        <v>2</v>
      </c>
      <c r="Y95" s="6">
        <v>2</v>
      </c>
      <c r="Z95" s="6">
        <v>2</v>
      </c>
      <c r="AA95" s="6">
        <v>2</v>
      </c>
      <c r="AB95" s="6">
        <v>2</v>
      </c>
      <c r="AC95" s="6">
        <v>2</v>
      </c>
      <c r="AD95" s="6">
        <v>2</v>
      </c>
      <c r="AE95" s="6">
        <v>2</v>
      </c>
      <c r="AF95" s="6">
        <v>2</v>
      </c>
      <c r="AG95" s="6">
        <v>1</v>
      </c>
      <c r="AH95" s="1">
        <v>0</v>
      </c>
      <c r="AI95" s="6">
        <v>0</v>
      </c>
      <c r="AJ95" s="6">
        <v>0</v>
      </c>
      <c r="AK95" s="6">
        <v>0</v>
      </c>
    </row>
    <row r="96" spans="1:37" ht="15" customHeight="1" x14ac:dyDescent="0.25">
      <c r="A96" s="92"/>
      <c r="B96" s="43"/>
      <c r="C96" s="6"/>
      <c r="D96" s="7"/>
      <c r="E96" s="6"/>
      <c r="F96" s="49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H96" s="22">
        <v>-1</v>
      </c>
      <c r="AI96" s="6"/>
      <c r="AJ96" s="6"/>
      <c r="AK96" s="6"/>
    </row>
    <row r="97" spans="1:37" ht="15" customHeight="1" x14ac:dyDescent="0.25">
      <c r="A97" s="92"/>
      <c r="B97" s="43"/>
      <c r="C97" s="6" t="s">
        <v>117</v>
      </c>
      <c r="D97" s="7" t="s">
        <v>21</v>
      </c>
      <c r="E97" s="6">
        <v>2</v>
      </c>
      <c r="F97" s="49">
        <v>2</v>
      </c>
      <c r="G97" s="6">
        <v>2</v>
      </c>
      <c r="H97" s="6">
        <v>2</v>
      </c>
      <c r="I97" s="6">
        <v>2</v>
      </c>
      <c r="J97" s="6">
        <v>2</v>
      </c>
      <c r="K97" s="6">
        <v>2</v>
      </c>
      <c r="L97" s="6">
        <v>2</v>
      </c>
      <c r="M97" s="6">
        <v>2</v>
      </c>
      <c r="N97" s="6">
        <v>2</v>
      </c>
      <c r="O97" s="6">
        <v>2</v>
      </c>
      <c r="P97" s="6">
        <v>2</v>
      </c>
      <c r="Q97" s="6">
        <v>2</v>
      </c>
      <c r="R97" s="6">
        <v>2</v>
      </c>
      <c r="S97" s="6">
        <v>2</v>
      </c>
      <c r="T97" s="6">
        <v>2</v>
      </c>
      <c r="U97" s="6">
        <v>2</v>
      </c>
      <c r="V97" s="6">
        <v>2</v>
      </c>
      <c r="W97" s="6">
        <v>2</v>
      </c>
      <c r="X97" s="6">
        <v>2</v>
      </c>
      <c r="Y97" s="6">
        <v>2</v>
      </c>
      <c r="Z97" s="6">
        <v>2</v>
      </c>
      <c r="AA97" s="6">
        <v>2</v>
      </c>
      <c r="AB97" s="6">
        <v>2</v>
      </c>
      <c r="AC97" s="6">
        <v>2</v>
      </c>
      <c r="AD97" s="6">
        <v>2</v>
      </c>
      <c r="AE97" s="6">
        <v>2</v>
      </c>
      <c r="AF97" s="6">
        <v>2</v>
      </c>
      <c r="AG97" s="6">
        <v>2</v>
      </c>
      <c r="AH97" s="1">
        <v>0</v>
      </c>
      <c r="AI97" s="6">
        <v>0</v>
      </c>
      <c r="AJ97" s="6">
        <v>0</v>
      </c>
      <c r="AK97" s="6">
        <v>0</v>
      </c>
    </row>
    <row r="98" spans="1:37" ht="15" customHeight="1" x14ac:dyDescent="0.25">
      <c r="A98" s="92"/>
      <c r="B98" s="43"/>
      <c r="C98" s="6" t="s">
        <v>118</v>
      </c>
      <c r="D98" s="7" t="s">
        <v>21</v>
      </c>
      <c r="E98" s="6">
        <v>1</v>
      </c>
      <c r="F98" s="49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s="6">
        <v>1</v>
      </c>
      <c r="AA98" s="6">
        <v>1</v>
      </c>
      <c r="AB98" s="6">
        <v>1</v>
      </c>
      <c r="AC98" s="6">
        <v>1</v>
      </c>
      <c r="AD98" s="6">
        <v>1</v>
      </c>
      <c r="AE98" s="6">
        <v>1</v>
      </c>
      <c r="AF98" s="6">
        <v>1</v>
      </c>
      <c r="AG98" s="6">
        <v>1</v>
      </c>
      <c r="AH98" s="1">
        <v>0</v>
      </c>
      <c r="AI98" s="6">
        <v>0</v>
      </c>
      <c r="AJ98" s="6">
        <v>0</v>
      </c>
      <c r="AK98" s="6">
        <v>0</v>
      </c>
    </row>
    <row r="99" spans="1:37" ht="15" customHeight="1" x14ac:dyDescent="0.25">
      <c r="A99" s="92"/>
      <c r="B99" s="43"/>
      <c r="C99" s="6" t="s">
        <v>37</v>
      </c>
      <c r="D99" s="7" t="s">
        <v>26</v>
      </c>
      <c r="E99" s="6">
        <v>1</v>
      </c>
      <c r="F99" s="49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1</v>
      </c>
      <c r="T99" s="6">
        <v>1</v>
      </c>
      <c r="U99" s="6">
        <v>1</v>
      </c>
      <c r="V99" s="6">
        <v>1</v>
      </c>
      <c r="W99" s="6">
        <v>1</v>
      </c>
      <c r="X99" s="6">
        <v>1</v>
      </c>
      <c r="Y99" s="6">
        <v>1</v>
      </c>
      <c r="Z99" s="6">
        <v>1</v>
      </c>
      <c r="AA99" s="6">
        <v>1</v>
      </c>
      <c r="AB99" s="6">
        <v>1</v>
      </c>
      <c r="AC99" s="6">
        <v>1</v>
      </c>
      <c r="AD99" s="6">
        <v>1</v>
      </c>
      <c r="AE99" s="6">
        <v>1</v>
      </c>
      <c r="AF99" s="6">
        <v>1</v>
      </c>
      <c r="AG99" s="6">
        <v>1</v>
      </c>
      <c r="AH99" s="1">
        <v>0</v>
      </c>
      <c r="AI99" s="6">
        <v>0</v>
      </c>
      <c r="AJ99" s="6">
        <v>0</v>
      </c>
      <c r="AK99" s="6">
        <v>0</v>
      </c>
    </row>
    <row r="100" spans="1:37" ht="15" customHeight="1" x14ac:dyDescent="0.25">
      <c r="A100" s="92"/>
      <c r="B100" s="43"/>
      <c r="C100" s="6" t="s">
        <v>35</v>
      </c>
      <c r="D100" s="7" t="s">
        <v>21</v>
      </c>
      <c r="E100" s="6">
        <v>2</v>
      </c>
      <c r="F100" s="49">
        <v>2</v>
      </c>
      <c r="G100" s="6">
        <v>2</v>
      </c>
      <c r="H100" s="6">
        <v>2</v>
      </c>
      <c r="I100" s="6">
        <v>2</v>
      </c>
      <c r="J100" s="6">
        <v>2</v>
      </c>
      <c r="K100" s="6">
        <v>2</v>
      </c>
      <c r="L100" s="6">
        <v>2</v>
      </c>
      <c r="M100" s="6">
        <v>2</v>
      </c>
      <c r="N100" s="6">
        <v>2</v>
      </c>
      <c r="O100" s="6">
        <v>2</v>
      </c>
      <c r="P100" s="6">
        <v>2</v>
      </c>
      <c r="Q100" s="6">
        <v>2</v>
      </c>
      <c r="R100" s="6">
        <v>2</v>
      </c>
      <c r="S100" s="6">
        <v>2</v>
      </c>
      <c r="T100" s="6">
        <v>2</v>
      </c>
      <c r="U100" s="6">
        <v>2</v>
      </c>
      <c r="V100" s="6">
        <v>2</v>
      </c>
      <c r="W100" s="6">
        <v>2</v>
      </c>
      <c r="X100" s="6">
        <v>2</v>
      </c>
      <c r="Y100" s="6">
        <v>2</v>
      </c>
      <c r="Z100" s="6">
        <v>2</v>
      </c>
      <c r="AA100" s="6">
        <v>2</v>
      </c>
      <c r="AB100" s="6">
        <v>2</v>
      </c>
      <c r="AC100" s="6">
        <v>2</v>
      </c>
      <c r="AD100" s="6">
        <v>2</v>
      </c>
      <c r="AE100" s="6">
        <v>2</v>
      </c>
      <c r="AF100" s="6">
        <v>2</v>
      </c>
      <c r="AG100" s="6">
        <v>2</v>
      </c>
      <c r="AH100" s="1">
        <v>0</v>
      </c>
      <c r="AI100" s="6">
        <v>0</v>
      </c>
      <c r="AJ100" s="6">
        <v>0</v>
      </c>
      <c r="AK100" s="6">
        <v>0</v>
      </c>
    </row>
    <row r="101" spans="1:37" ht="15" customHeight="1" x14ac:dyDescent="0.25">
      <c r="A101" s="92"/>
      <c r="B101" s="43"/>
      <c r="C101" s="6" t="s">
        <v>36</v>
      </c>
      <c r="D101" s="7" t="s">
        <v>21</v>
      </c>
      <c r="E101" s="6">
        <v>1</v>
      </c>
      <c r="F101" s="49">
        <v>2</v>
      </c>
      <c r="G101" s="6">
        <v>2</v>
      </c>
      <c r="H101" s="6">
        <v>2</v>
      </c>
      <c r="I101" s="6">
        <v>2</v>
      </c>
      <c r="J101" s="6">
        <v>2</v>
      </c>
      <c r="K101" s="6">
        <v>2</v>
      </c>
      <c r="L101" s="6">
        <v>2</v>
      </c>
      <c r="M101" s="6">
        <v>2</v>
      </c>
      <c r="N101" s="6">
        <v>2</v>
      </c>
      <c r="O101" s="6">
        <v>2</v>
      </c>
      <c r="P101" s="6">
        <v>2</v>
      </c>
      <c r="Q101" s="6">
        <v>2</v>
      </c>
      <c r="R101" s="6">
        <v>2</v>
      </c>
      <c r="S101" s="6">
        <v>2</v>
      </c>
      <c r="T101" s="6">
        <v>2</v>
      </c>
      <c r="U101" s="6">
        <v>2</v>
      </c>
      <c r="V101" s="6">
        <v>2</v>
      </c>
      <c r="W101" s="6">
        <v>2</v>
      </c>
      <c r="X101" s="6">
        <v>2</v>
      </c>
      <c r="Y101" s="6">
        <v>2</v>
      </c>
      <c r="Z101" s="6">
        <v>2</v>
      </c>
      <c r="AA101" s="6">
        <v>2</v>
      </c>
      <c r="AB101" s="6">
        <v>2</v>
      </c>
      <c r="AC101" s="6">
        <v>2</v>
      </c>
      <c r="AD101" s="6">
        <v>2</v>
      </c>
      <c r="AE101" s="6">
        <v>2</v>
      </c>
      <c r="AF101" s="6">
        <v>2</v>
      </c>
      <c r="AG101" s="6">
        <v>1</v>
      </c>
      <c r="AH101" s="1">
        <v>0</v>
      </c>
      <c r="AI101" s="6">
        <v>0</v>
      </c>
      <c r="AJ101" s="6">
        <v>0</v>
      </c>
      <c r="AK101" s="6">
        <v>0</v>
      </c>
    </row>
    <row r="102" spans="1:37" ht="15" customHeight="1" x14ac:dyDescent="0.25">
      <c r="A102" s="92"/>
      <c r="B102" s="43"/>
      <c r="C102" s="6"/>
      <c r="D102" s="7"/>
      <c r="E102" s="6"/>
      <c r="F102" s="49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H102" s="22">
        <v>-1</v>
      </c>
      <c r="AI102" s="6"/>
      <c r="AJ102" s="6"/>
      <c r="AK102" s="6"/>
    </row>
    <row r="103" spans="1:37" ht="19.5" customHeight="1" x14ac:dyDescent="0.25">
      <c r="A103" s="92"/>
      <c r="B103" s="43"/>
      <c r="C103" s="6" t="s">
        <v>38</v>
      </c>
      <c r="D103" s="7" t="s">
        <v>26</v>
      </c>
      <c r="E103" s="6">
        <v>1</v>
      </c>
      <c r="F103" s="49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  <c r="X103" s="6">
        <v>1</v>
      </c>
      <c r="Y103" s="6">
        <v>1</v>
      </c>
      <c r="Z103" s="6">
        <v>1</v>
      </c>
      <c r="AA103" s="6">
        <v>1</v>
      </c>
      <c r="AB103" s="6">
        <v>1</v>
      </c>
      <c r="AC103" s="6">
        <v>1</v>
      </c>
      <c r="AD103" s="6">
        <v>1</v>
      </c>
      <c r="AE103" s="6">
        <v>1</v>
      </c>
      <c r="AF103" s="6">
        <v>1</v>
      </c>
      <c r="AG103" s="6">
        <v>1</v>
      </c>
      <c r="AH103" s="1">
        <v>0</v>
      </c>
      <c r="AI103" s="6">
        <v>0</v>
      </c>
      <c r="AJ103" s="6">
        <v>0</v>
      </c>
      <c r="AK103" s="6">
        <v>0</v>
      </c>
    </row>
    <row r="104" spans="1:37" ht="15" customHeight="1" x14ac:dyDescent="0.25">
      <c r="A104" s="92"/>
      <c r="B104" s="43"/>
      <c r="C104" s="6" t="s">
        <v>119</v>
      </c>
      <c r="D104" s="7" t="s">
        <v>26</v>
      </c>
      <c r="E104" s="6">
        <v>1</v>
      </c>
      <c r="F104" s="49">
        <v>1</v>
      </c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1</v>
      </c>
      <c r="Z104" s="6">
        <v>1</v>
      </c>
      <c r="AA104" s="6">
        <v>1</v>
      </c>
      <c r="AB104" s="6">
        <v>1</v>
      </c>
      <c r="AC104" s="6">
        <v>1</v>
      </c>
      <c r="AD104" s="6">
        <v>1</v>
      </c>
      <c r="AE104" s="6">
        <v>1</v>
      </c>
      <c r="AF104" s="6">
        <v>1</v>
      </c>
      <c r="AG104" s="6">
        <v>1</v>
      </c>
      <c r="AH104" s="1">
        <v>0</v>
      </c>
      <c r="AI104" s="6">
        <v>0</v>
      </c>
      <c r="AJ104" s="6">
        <v>0</v>
      </c>
      <c r="AK104" s="6">
        <v>0</v>
      </c>
    </row>
    <row r="105" spans="1:37" ht="15" customHeight="1" x14ac:dyDescent="0.25">
      <c r="A105" s="92"/>
      <c r="B105" s="44"/>
      <c r="C105" s="23" t="s">
        <v>120</v>
      </c>
      <c r="D105" s="7" t="s">
        <v>26</v>
      </c>
      <c r="E105" s="6">
        <v>1</v>
      </c>
      <c r="F105" s="49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6">
        <v>1</v>
      </c>
      <c r="Y105" s="6">
        <v>1</v>
      </c>
      <c r="Z105" s="6">
        <v>1</v>
      </c>
      <c r="AA105" s="6">
        <v>1</v>
      </c>
      <c r="AB105" s="6">
        <v>1</v>
      </c>
      <c r="AC105" s="6">
        <v>1</v>
      </c>
      <c r="AD105" s="6">
        <v>1</v>
      </c>
      <c r="AE105" s="6">
        <v>1</v>
      </c>
      <c r="AF105" s="6">
        <v>1</v>
      </c>
      <c r="AG105" s="6">
        <v>1</v>
      </c>
      <c r="AH105" s="1">
        <v>0</v>
      </c>
      <c r="AI105" s="6">
        <v>0</v>
      </c>
      <c r="AJ105" s="6">
        <v>0</v>
      </c>
      <c r="AK105" s="6">
        <v>0</v>
      </c>
    </row>
    <row r="106" spans="1:37" ht="15" customHeight="1" x14ac:dyDescent="0.25">
      <c r="A106" s="92"/>
      <c r="B106" s="45" t="s">
        <v>127</v>
      </c>
      <c r="C106" s="6" t="s">
        <v>34</v>
      </c>
      <c r="D106" s="8" t="s">
        <v>21</v>
      </c>
      <c r="E106" s="6">
        <v>2</v>
      </c>
      <c r="F106" s="49">
        <v>1</v>
      </c>
      <c r="G106" s="6">
        <v>2</v>
      </c>
      <c r="H106" s="6">
        <v>2</v>
      </c>
      <c r="I106" s="6">
        <v>2</v>
      </c>
      <c r="J106" s="6">
        <v>2</v>
      </c>
      <c r="K106" s="6">
        <v>2</v>
      </c>
      <c r="L106" s="6">
        <v>2</v>
      </c>
      <c r="M106" s="6">
        <v>2</v>
      </c>
      <c r="N106" s="6">
        <v>2</v>
      </c>
      <c r="O106" s="6">
        <v>2</v>
      </c>
      <c r="P106" s="6">
        <v>2</v>
      </c>
      <c r="Q106" s="6">
        <v>2</v>
      </c>
      <c r="R106" s="6">
        <v>2</v>
      </c>
      <c r="S106" s="6">
        <v>2</v>
      </c>
      <c r="T106" s="6">
        <v>2</v>
      </c>
      <c r="U106" s="6">
        <v>2</v>
      </c>
      <c r="V106" s="6">
        <v>2</v>
      </c>
      <c r="W106" s="6">
        <v>2</v>
      </c>
      <c r="X106" s="6">
        <v>2</v>
      </c>
      <c r="Y106" s="6">
        <v>2</v>
      </c>
      <c r="Z106" s="6">
        <v>2</v>
      </c>
      <c r="AA106" s="6">
        <v>2</v>
      </c>
      <c r="AB106" s="6">
        <v>2</v>
      </c>
      <c r="AC106" s="6">
        <v>2</v>
      </c>
      <c r="AD106" s="6">
        <v>2</v>
      </c>
      <c r="AE106" s="6">
        <v>2</v>
      </c>
      <c r="AF106" s="6">
        <v>2</v>
      </c>
      <c r="AG106" s="6">
        <v>2</v>
      </c>
      <c r="AH106" s="6">
        <v>2</v>
      </c>
      <c r="AI106" s="1">
        <v>0</v>
      </c>
      <c r="AJ106" s="6">
        <v>0</v>
      </c>
      <c r="AK106" s="6">
        <v>0</v>
      </c>
    </row>
    <row r="107" spans="1:37" ht="16.5" x14ac:dyDescent="0.25">
      <c r="A107" s="92"/>
      <c r="B107" s="45"/>
      <c r="C107" s="6" t="s">
        <v>116</v>
      </c>
      <c r="D107" s="8" t="s">
        <v>21</v>
      </c>
      <c r="E107" s="6">
        <v>2</v>
      </c>
      <c r="F107" s="49">
        <v>1</v>
      </c>
      <c r="G107" s="6">
        <v>2</v>
      </c>
      <c r="H107" s="6">
        <v>2</v>
      </c>
      <c r="I107" s="6">
        <v>2</v>
      </c>
      <c r="J107" s="6">
        <v>2</v>
      </c>
      <c r="K107" s="6">
        <v>2</v>
      </c>
      <c r="L107" s="6">
        <v>2</v>
      </c>
      <c r="M107" s="6">
        <v>2</v>
      </c>
      <c r="N107" s="6">
        <v>2</v>
      </c>
      <c r="O107" s="6">
        <v>2</v>
      </c>
      <c r="P107" s="6">
        <v>2</v>
      </c>
      <c r="Q107" s="6">
        <v>2</v>
      </c>
      <c r="R107" s="6">
        <v>2</v>
      </c>
      <c r="S107" s="6">
        <v>2</v>
      </c>
      <c r="T107" s="6">
        <v>2</v>
      </c>
      <c r="U107" s="6">
        <v>2</v>
      </c>
      <c r="V107" s="6">
        <v>2</v>
      </c>
      <c r="W107" s="6">
        <v>2</v>
      </c>
      <c r="X107" s="6">
        <v>2</v>
      </c>
      <c r="Y107" s="6">
        <v>2</v>
      </c>
      <c r="Z107" s="6">
        <v>2</v>
      </c>
      <c r="AA107" s="6">
        <v>2</v>
      </c>
      <c r="AB107" s="6">
        <v>2</v>
      </c>
      <c r="AC107" s="6">
        <v>2</v>
      </c>
      <c r="AD107" s="6">
        <v>2</v>
      </c>
      <c r="AE107" s="6">
        <v>2</v>
      </c>
      <c r="AF107" s="6">
        <v>2</v>
      </c>
      <c r="AG107" s="6">
        <v>2</v>
      </c>
      <c r="AH107" s="6">
        <v>2</v>
      </c>
      <c r="AI107" s="1">
        <v>0</v>
      </c>
      <c r="AJ107" s="6">
        <v>0</v>
      </c>
      <c r="AK107" s="6">
        <v>0</v>
      </c>
    </row>
    <row r="108" spans="1:37" ht="16.5" x14ac:dyDescent="0.25">
      <c r="A108" s="92"/>
      <c r="B108" s="45"/>
      <c r="C108" s="6" t="s">
        <v>115</v>
      </c>
      <c r="D108" s="7" t="s">
        <v>26</v>
      </c>
      <c r="E108" s="6">
        <v>2</v>
      </c>
      <c r="F108" s="49">
        <v>1</v>
      </c>
      <c r="G108" s="6">
        <v>2</v>
      </c>
      <c r="H108" s="6">
        <v>2</v>
      </c>
      <c r="I108" s="6">
        <v>2</v>
      </c>
      <c r="J108" s="6">
        <v>2</v>
      </c>
      <c r="K108" s="6">
        <v>2</v>
      </c>
      <c r="L108" s="6">
        <v>2</v>
      </c>
      <c r="M108" s="6">
        <v>2</v>
      </c>
      <c r="N108" s="6">
        <v>2</v>
      </c>
      <c r="O108" s="6">
        <v>2</v>
      </c>
      <c r="P108" s="6">
        <v>2</v>
      </c>
      <c r="Q108" s="6">
        <v>2</v>
      </c>
      <c r="R108" s="6">
        <v>2</v>
      </c>
      <c r="S108" s="6">
        <v>2</v>
      </c>
      <c r="T108" s="6">
        <v>2</v>
      </c>
      <c r="U108" s="6">
        <v>2</v>
      </c>
      <c r="V108" s="6">
        <v>2</v>
      </c>
      <c r="W108" s="6">
        <v>2</v>
      </c>
      <c r="X108" s="6">
        <v>2</v>
      </c>
      <c r="Y108" s="6">
        <v>2</v>
      </c>
      <c r="Z108" s="6">
        <v>2</v>
      </c>
      <c r="AA108" s="6">
        <v>2</v>
      </c>
      <c r="AB108" s="6">
        <v>2</v>
      </c>
      <c r="AC108" s="6">
        <v>2</v>
      </c>
      <c r="AD108" s="6">
        <v>2</v>
      </c>
      <c r="AE108" s="6">
        <v>2</v>
      </c>
      <c r="AF108" s="6">
        <v>2</v>
      </c>
      <c r="AG108" s="6">
        <v>2</v>
      </c>
      <c r="AH108" s="6">
        <v>2</v>
      </c>
      <c r="AI108" s="1">
        <v>0</v>
      </c>
      <c r="AJ108" s="6">
        <v>0</v>
      </c>
      <c r="AK108" s="6">
        <v>0</v>
      </c>
    </row>
    <row r="109" spans="1:37" ht="16.5" x14ac:dyDescent="0.25">
      <c r="A109" s="92"/>
      <c r="B109" s="45"/>
      <c r="C109" s="6" t="s">
        <v>117</v>
      </c>
      <c r="D109" s="7" t="s">
        <v>21</v>
      </c>
      <c r="E109" s="6">
        <v>2</v>
      </c>
      <c r="F109" s="49">
        <v>1</v>
      </c>
      <c r="G109" s="6">
        <v>2</v>
      </c>
      <c r="H109" s="6">
        <v>2</v>
      </c>
      <c r="I109" s="6">
        <v>2</v>
      </c>
      <c r="J109" s="6">
        <v>2</v>
      </c>
      <c r="K109" s="6">
        <v>2</v>
      </c>
      <c r="L109" s="6">
        <v>2</v>
      </c>
      <c r="M109" s="6">
        <v>2</v>
      </c>
      <c r="N109" s="6">
        <v>2</v>
      </c>
      <c r="O109" s="6">
        <v>2</v>
      </c>
      <c r="P109" s="6">
        <v>2</v>
      </c>
      <c r="Q109" s="6">
        <v>2</v>
      </c>
      <c r="R109" s="6">
        <v>2</v>
      </c>
      <c r="S109" s="6">
        <v>2</v>
      </c>
      <c r="T109" s="6">
        <v>2</v>
      </c>
      <c r="U109" s="6">
        <v>2</v>
      </c>
      <c r="V109" s="6">
        <v>2</v>
      </c>
      <c r="W109" s="6">
        <v>2</v>
      </c>
      <c r="X109" s="6">
        <v>2</v>
      </c>
      <c r="Y109" s="6">
        <v>2</v>
      </c>
      <c r="Z109" s="6">
        <v>2</v>
      </c>
      <c r="AA109" s="6">
        <v>2</v>
      </c>
      <c r="AB109" s="6">
        <v>2</v>
      </c>
      <c r="AC109" s="6">
        <v>2</v>
      </c>
      <c r="AD109" s="6">
        <v>2</v>
      </c>
      <c r="AE109" s="6">
        <v>2</v>
      </c>
      <c r="AF109" s="6">
        <v>2</v>
      </c>
      <c r="AG109" s="6">
        <v>2</v>
      </c>
      <c r="AH109" s="6">
        <v>2</v>
      </c>
      <c r="AI109" s="1">
        <v>0</v>
      </c>
      <c r="AJ109" s="6">
        <v>0</v>
      </c>
      <c r="AK109" s="6">
        <v>0</v>
      </c>
    </row>
    <row r="110" spans="1:37" ht="16.5" x14ac:dyDescent="0.25">
      <c r="A110" s="92"/>
      <c r="B110" s="45"/>
      <c r="C110" s="6" t="s">
        <v>118</v>
      </c>
      <c r="D110" s="7" t="s">
        <v>21</v>
      </c>
      <c r="E110" s="6">
        <v>1</v>
      </c>
      <c r="F110" s="49">
        <v>1</v>
      </c>
      <c r="G110" s="6">
        <v>1</v>
      </c>
      <c r="H110" s="6">
        <v>1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1">
        <v>0</v>
      </c>
      <c r="AJ110" s="6">
        <v>0</v>
      </c>
      <c r="AK110" s="6">
        <v>0</v>
      </c>
    </row>
    <row r="111" spans="1:37" ht="16.5" x14ac:dyDescent="0.25">
      <c r="A111" s="92"/>
      <c r="B111" s="45"/>
      <c r="C111" s="6" t="s">
        <v>37</v>
      </c>
      <c r="D111" s="7" t="s">
        <v>26</v>
      </c>
      <c r="E111" s="6">
        <v>1</v>
      </c>
      <c r="F111" s="49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s="6">
        <v>1</v>
      </c>
      <c r="AA111" s="6">
        <v>1</v>
      </c>
      <c r="AB111" s="6">
        <v>1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1">
        <v>0</v>
      </c>
      <c r="AJ111" s="6">
        <v>0</v>
      </c>
      <c r="AK111" s="6">
        <v>0</v>
      </c>
    </row>
    <row r="112" spans="1:37" ht="16.5" x14ac:dyDescent="0.25">
      <c r="A112" s="92"/>
      <c r="B112" s="45"/>
      <c r="C112" s="6" t="s">
        <v>35</v>
      </c>
      <c r="D112" s="7" t="s">
        <v>21</v>
      </c>
      <c r="E112" s="6">
        <v>2</v>
      </c>
      <c r="F112" s="49">
        <v>1</v>
      </c>
      <c r="G112" s="6">
        <v>2</v>
      </c>
      <c r="H112" s="6">
        <v>2</v>
      </c>
      <c r="I112" s="6">
        <v>2</v>
      </c>
      <c r="J112" s="6">
        <v>2</v>
      </c>
      <c r="K112" s="6">
        <v>2</v>
      </c>
      <c r="L112" s="6">
        <v>2</v>
      </c>
      <c r="M112" s="6">
        <v>2</v>
      </c>
      <c r="N112" s="6">
        <v>2</v>
      </c>
      <c r="O112" s="6">
        <v>2</v>
      </c>
      <c r="P112" s="6">
        <v>2</v>
      </c>
      <c r="Q112" s="6">
        <v>2</v>
      </c>
      <c r="R112" s="6">
        <v>2</v>
      </c>
      <c r="S112" s="6">
        <v>2</v>
      </c>
      <c r="T112" s="6">
        <v>2</v>
      </c>
      <c r="U112" s="6">
        <v>2</v>
      </c>
      <c r="V112" s="6">
        <v>2</v>
      </c>
      <c r="W112" s="6">
        <v>2</v>
      </c>
      <c r="X112" s="6">
        <v>2</v>
      </c>
      <c r="Y112" s="6">
        <v>2</v>
      </c>
      <c r="Z112" s="6">
        <v>2</v>
      </c>
      <c r="AA112" s="6">
        <v>2</v>
      </c>
      <c r="AB112" s="6">
        <v>2</v>
      </c>
      <c r="AC112" s="6">
        <v>2</v>
      </c>
      <c r="AD112" s="6">
        <v>2</v>
      </c>
      <c r="AE112" s="6">
        <v>2</v>
      </c>
      <c r="AF112" s="6">
        <v>2</v>
      </c>
      <c r="AG112" s="6">
        <v>2</v>
      </c>
      <c r="AH112" s="6">
        <v>2</v>
      </c>
      <c r="AI112" s="6">
        <v>2</v>
      </c>
      <c r="AJ112" s="1">
        <v>0</v>
      </c>
      <c r="AK112" s="6">
        <v>0</v>
      </c>
    </row>
    <row r="113" spans="1:37" ht="16.5" x14ac:dyDescent="0.25">
      <c r="A113" s="92"/>
      <c r="B113" s="45"/>
      <c r="C113" s="6" t="s">
        <v>36</v>
      </c>
      <c r="D113" s="7" t="s">
        <v>21</v>
      </c>
      <c r="E113" s="6">
        <v>2</v>
      </c>
      <c r="F113" s="49">
        <v>1</v>
      </c>
      <c r="G113" s="6">
        <v>2</v>
      </c>
      <c r="H113" s="6">
        <v>2</v>
      </c>
      <c r="I113" s="6">
        <v>2</v>
      </c>
      <c r="J113" s="6">
        <v>2</v>
      </c>
      <c r="K113" s="6">
        <v>2</v>
      </c>
      <c r="L113" s="6">
        <v>2</v>
      </c>
      <c r="M113" s="6">
        <v>2</v>
      </c>
      <c r="N113" s="6">
        <v>2</v>
      </c>
      <c r="O113" s="6">
        <v>2</v>
      </c>
      <c r="P113" s="6">
        <v>2</v>
      </c>
      <c r="Q113" s="6">
        <v>2</v>
      </c>
      <c r="R113" s="6">
        <v>2</v>
      </c>
      <c r="S113" s="6">
        <v>2</v>
      </c>
      <c r="T113" s="6">
        <v>2</v>
      </c>
      <c r="U113" s="6">
        <v>2</v>
      </c>
      <c r="V113" s="6">
        <v>2</v>
      </c>
      <c r="W113" s="6">
        <v>2</v>
      </c>
      <c r="X113" s="6">
        <v>2</v>
      </c>
      <c r="Y113" s="6">
        <v>2</v>
      </c>
      <c r="Z113" s="6">
        <v>2</v>
      </c>
      <c r="AA113" s="6">
        <v>2</v>
      </c>
      <c r="AB113" s="6">
        <v>2</v>
      </c>
      <c r="AC113" s="6">
        <v>2</v>
      </c>
      <c r="AD113" s="6">
        <v>2</v>
      </c>
      <c r="AE113" s="6">
        <v>2</v>
      </c>
      <c r="AF113" s="6">
        <v>2</v>
      </c>
      <c r="AG113" s="6">
        <v>2</v>
      </c>
      <c r="AH113" s="6">
        <v>2</v>
      </c>
      <c r="AI113" s="6">
        <v>2</v>
      </c>
      <c r="AJ113" s="1">
        <v>0</v>
      </c>
      <c r="AK113" s="6">
        <v>0</v>
      </c>
    </row>
    <row r="114" spans="1:37" ht="16.5" x14ac:dyDescent="0.25">
      <c r="A114" s="92"/>
      <c r="B114" s="45"/>
      <c r="C114" s="6" t="s">
        <v>38</v>
      </c>
      <c r="D114" s="7" t="s">
        <v>26</v>
      </c>
      <c r="E114" s="6">
        <v>1</v>
      </c>
      <c r="F114" s="49">
        <v>1</v>
      </c>
      <c r="G114" s="6">
        <v>1</v>
      </c>
      <c r="H114" s="6">
        <v>1</v>
      </c>
      <c r="I114" s="6">
        <v>1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1</v>
      </c>
      <c r="R114" s="6">
        <v>1</v>
      </c>
      <c r="S114" s="6">
        <v>1</v>
      </c>
      <c r="T114" s="6">
        <v>1</v>
      </c>
      <c r="U114" s="6">
        <v>1</v>
      </c>
      <c r="V114" s="6">
        <v>1</v>
      </c>
      <c r="W114" s="6">
        <v>1</v>
      </c>
      <c r="X114" s="6">
        <v>1</v>
      </c>
      <c r="Y114" s="6">
        <v>1</v>
      </c>
      <c r="Z114" s="6">
        <v>1</v>
      </c>
      <c r="AA114" s="6">
        <v>1</v>
      </c>
      <c r="AB114" s="6">
        <v>1</v>
      </c>
      <c r="AC114" s="6">
        <v>1</v>
      </c>
      <c r="AD114" s="6">
        <v>1</v>
      </c>
      <c r="AE114" s="6">
        <v>1</v>
      </c>
      <c r="AF114" s="6">
        <v>1</v>
      </c>
      <c r="AG114" s="6">
        <v>1</v>
      </c>
      <c r="AH114" s="6">
        <v>1</v>
      </c>
      <c r="AI114" s="6">
        <v>1</v>
      </c>
      <c r="AJ114" s="1">
        <v>0</v>
      </c>
      <c r="AK114" s="6">
        <v>0</v>
      </c>
    </row>
    <row r="115" spans="1:37" ht="16.5" x14ac:dyDescent="0.25">
      <c r="A115" s="92"/>
      <c r="B115" s="45"/>
      <c r="C115" s="6" t="s">
        <v>119</v>
      </c>
      <c r="D115" s="7" t="s">
        <v>26</v>
      </c>
      <c r="E115" s="6">
        <v>1</v>
      </c>
      <c r="F115" s="49">
        <v>1</v>
      </c>
      <c r="G115" s="6">
        <v>1</v>
      </c>
      <c r="H115" s="6">
        <v>1</v>
      </c>
      <c r="I115" s="6">
        <v>1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1</v>
      </c>
      <c r="R115" s="6">
        <v>1</v>
      </c>
      <c r="S115" s="6">
        <v>1</v>
      </c>
      <c r="T115" s="6">
        <v>1</v>
      </c>
      <c r="U115" s="6">
        <v>1</v>
      </c>
      <c r="V115" s="6">
        <v>1</v>
      </c>
      <c r="W115" s="6">
        <v>1</v>
      </c>
      <c r="X115" s="6">
        <v>1</v>
      </c>
      <c r="Y115" s="6">
        <v>1</v>
      </c>
      <c r="Z115" s="6">
        <v>1</v>
      </c>
      <c r="AA115" s="6">
        <v>1</v>
      </c>
      <c r="AB115" s="6">
        <v>1</v>
      </c>
      <c r="AC115" s="6">
        <v>1</v>
      </c>
      <c r="AD115" s="6">
        <v>1</v>
      </c>
      <c r="AE115" s="6">
        <v>1</v>
      </c>
      <c r="AF115" s="6">
        <v>1</v>
      </c>
      <c r="AG115" s="6">
        <v>1</v>
      </c>
      <c r="AH115" s="6">
        <v>1</v>
      </c>
      <c r="AI115" s="6">
        <v>1</v>
      </c>
      <c r="AJ115" s="1">
        <v>0</v>
      </c>
      <c r="AK115" s="6">
        <v>0</v>
      </c>
    </row>
    <row r="116" spans="1:37" ht="16.5" x14ac:dyDescent="0.25">
      <c r="A116" s="92"/>
      <c r="B116" s="45"/>
      <c r="C116" s="23" t="s">
        <v>120</v>
      </c>
      <c r="D116" s="7" t="s">
        <v>26</v>
      </c>
      <c r="E116" s="6">
        <v>1</v>
      </c>
      <c r="F116" s="49">
        <v>1</v>
      </c>
      <c r="G116" s="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6">
        <v>1</v>
      </c>
      <c r="Z116" s="6">
        <v>1</v>
      </c>
      <c r="AA116" s="6">
        <v>1</v>
      </c>
      <c r="AB116" s="6">
        <v>1</v>
      </c>
      <c r="AC116" s="6">
        <v>1</v>
      </c>
      <c r="AD116" s="6">
        <v>1</v>
      </c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1">
        <v>0</v>
      </c>
      <c r="AK116" s="6">
        <v>0</v>
      </c>
    </row>
    <row r="117" spans="1:37" ht="16.5" x14ac:dyDescent="0.25">
      <c r="A117" s="92"/>
      <c r="B117" s="46" t="s">
        <v>156</v>
      </c>
      <c r="C117" s="9" t="s">
        <v>124</v>
      </c>
      <c r="D117" s="7" t="s">
        <v>4</v>
      </c>
      <c r="E117" s="6">
        <v>8</v>
      </c>
      <c r="F117" s="6">
        <v>6</v>
      </c>
      <c r="G117" s="6">
        <v>8</v>
      </c>
      <c r="H117" s="6">
        <v>8</v>
      </c>
      <c r="I117" s="6">
        <v>8</v>
      </c>
      <c r="J117" s="6">
        <v>8</v>
      </c>
      <c r="K117" s="6">
        <v>8</v>
      </c>
      <c r="L117" s="6">
        <v>8</v>
      </c>
      <c r="M117" s="6">
        <v>8</v>
      </c>
      <c r="N117" s="6">
        <v>8</v>
      </c>
      <c r="O117" s="6">
        <v>8</v>
      </c>
      <c r="P117" s="6">
        <v>8</v>
      </c>
      <c r="Q117" s="6">
        <v>8</v>
      </c>
      <c r="R117" s="6">
        <v>8</v>
      </c>
      <c r="S117" s="6">
        <v>8</v>
      </c>
      <c r="T117" s="6">
        <v>8</v>
      </c>
      <c r="U117" s="6">
        <v>8</v>
      </c>
      <c r="V117" s="6">
        <v>8</v>
      </c>
      <c r="W117" s="6">
        <v>8</v>
      </c>
      <c r="X117" s="6">
        <v>8</v>
      </c>
      <c r="Y117" s="6">
        <v>8</v>
      </c>
      <c r="Z117" s="6">
        <v>8</v>
      </c>
      <c r="AA117" s="6">
        <v>8</v>
      </c>
      <c r="AB117" s="6">
        <v>8</v>
      </c>
      <c r="AC117" s="6">
        <v>8</v>
      </c>
      <c r="AD117" s="6">
        <v>8</v>
      </c>
      <c r="AE117" s="6">
        <v>8</v>
      </c>
      <c r="AF117" s="6">
        <v>8</v>
      </c>
      <c r="AG117" s="6">
        <v>8</v>
      </c>
      <c r="AH117" s="6">
        <v>8</v>
      </c>
      <c r="AI117" s="6">
        <v>8</v>
      </c>
      <c r="AJ117" s="6">
        <v>8</v>
      </c>
      <c r="AK117" s="6">
        <v>0</v>
      </c>
    </row>
    <row r="118" spans="1:37" ht="16.5" x14ac:dyDescent="0.25">
      <c r="A118" s="92"/>
      <c r="B118" s="46"/>
      <c r="C118" s="9" t="s">
        <v>125</v>
      </c>
      <c r="D118" s="7" t="s">
        <v>4</v>
      </c>
      <c r="E118" s="6">
        <v>8</v>
      </c>
      <c r="F118" s="6">
        <v>6</v>
      </c>
      <c r="G118" s="6">
        <v>8</v>
      </c>
      <c r="H118" s="6">
        <v>8</v>
      </c>
      <c r="I118" s="6">
        <v>8</v>
      </c>
      <c r="J118" s="6">
        <v>8</v>
      </c>
      <c r="K118" s="6">
        <v>8</v>
      </c>
      <c r="L118" s="6">
        <v>8</v>
      </c>
      <c r="M118" s="6">
        <v>8</v>
      </c>
      <c r="N118" s="6">
        <v>8</v>
      </c>
      <c r="O118" s="6">
        <v>8</v>
      </c>
      <c r="P118" s="6">
        <v>8</v>
      </c>
      <c r="Q118" s="6">
        <v>8</v>
      </c>
      <c r="R118" s="6">
        <v>8</v>
      </c>
      <c r="S118" s="6">
        <v>8</v>
      </c>
      <c r="T118" s="6">
        <v>8</v>
      </c>
      <c r="U118" s="6">
        <v>8</v>
      </c>
      <c r="V118" s="6">
        <v>8</v>
      </c>
      <c r="W118" s="6">
        <v>8</v>
      </c>
      <c r="X118" s="6">
        <v>8</v>
      </c>
      <c r="Y118" s="6">
        <v>8</v>
      </c>
      <c r="Z118" s="6">
        <v>8</v>
      </c>
      <c r="AA118" s="6">
        <v>8</v>
      </c>
      <c r="AB118" s="6">
        <v>8</v>
      </c>
      <c r="AC118" s="6">
        <v>8</v>
      </c>
      <c r="AD118" s="6">
        <v>8</v>
      </c>
      <c r="AE118" s="6">
        <v>8</v>
      </c>
      <c r="AF118" s="6">
        <v>8</v>
      </c>
      <c r="AG118" s="6">
        <v>8</v>
      </c>
      <c r="AH118" s="6">
        <v>8</v>
      </c>
      <c r="AI118" s="6">
        <v>8</v>
      </c>
      <c r="AJ118" s="6">
        <v>8</v>
      </c>
      <c r="AK118" s="1">
        <v>0</v>
      </c>
    </row>
    <row r="119" spans="1:37" ht="16.5" x14ac:dyDescent="0.25">
      <c r="C119" s="27" t="s">
        <v>30</v>
      </c>
      <c r="D119" s="27"/>
      <c r="E119" s="27">
        <f>SUM(E16:E118)</f>
        <v>349</v>
      </c>
      <c r="F119" s="27"/>
      <c r="G119" s="6">
        <f>SUM(G16:G118)</f>
        <v>371</v>
      </c>
      <c r="H119" s="6">
        <f>SUM(H16:H118)</f>
        <v>371</v>
      </c>
      <c r="I119" s="6">
        <f>SUM(I16:I118)</f>
        <v>343</v>
      </c>
      <c r="J119" s="6">
        <f>SUM(J16:J118)</f>
        <v>343</v>
      </c>
      <c r="K119" s="6">
        <f>SUM(K16:K118)</f>
        <v>292</v>
      </c>
      <c r="L119" s="6">
        <f>SUM(L16:L118)</f>
        <v>272</v>
      </c>
      <c r="M119" s="6">
        <f>SUM(M16:M118)</f>
        <v>255</v>
      </c>
      <c r="N119" s="6">
        <f>SUM(N16:N118)</f>
        <v>240</v>
      </c>
      <c r="O119" s="6">
        <f>SUM(O16:O118)</f>
        <v>233</v>
      </c>
      <c r="P119" s="6">
        <f>SUM(P16:P118)</f>
        <v>227</v>
      </c>
      <c r="Q119" s="6">
        <f>SUM(Q16:Q118)</f>
        <v>218</v>
      </c>
      <c r="R119" s="6">
        <f>SUM(R16:R118)+R51</f>
        <v>224</v>
      </c>
      <c r="S119" s="6">
        <f>SUM(S16:S118)</f>
        <v>188</v>
      </c>
      <c r="T119" s="6">
        <f>SUM(T16:T118)</f>
        <v>189</v>
      </c>
      <c r="U119" s="6">
        <f>SUM(U16:U118)</f>
        <v>161</v>
      </c>
      <c r="V119" s="6">
        <f>SUM(V16:V118)</f>
        <v>152</v>
      </c>
      <c r="W119" s="6">
        <f>SUM(W16:W118)</f>
        <v>132</v>
      </c>
      <c r="X119" s="6">
        <f>SUM(X16:X118)</f>
        <v>122</v>
      </c>
      <c r="Y119" s="6">
        <f>SUM(Y16:Y118)</f>
        <v>113</v>
      </c>
      <c r="Z119" s="6">
        <f>SUM(Z16:Z118)</f>
        <v>99</v>
      </c>
      <c r="AA119" s="6">
        <f>SUM(AA16:AA118)</f>
        <v>94</v>
      </c>
      <c r="AB119" s="6">
        <f>SUM(AB16:AB118)</f>
        <v>87</v>
      </c>
      <c r="AC119" s="6">
        <f>SUM(AC16:AC118)</f>
        <v>73</v>
      </c>
      <c r="AD119" s="6">
        <f>SUM(AD16:AD118)+AE83+AE84</f>
        <v>63</v>
      </c>
      <c r="AE119" s="6">
        <f>SUM(AE16:AE118)-AF85-AF87-AF89</f>
        <v>59</v>
      </c>
      <c r="AF119" s="6">
        <f>SUM(AF16:AF118)</f>
        <v>53</v>
      </c>
      <c r="AG119" s="6">
        <f>SUM(AG16:AG118)-AH95-AH97-AH98+AH101+AH103+AH104+AH105</f>
        <v>47</v>
      </c>
      <c r="AH119" s="6">
        <f>SUM(AH16:AH118)</f>
        <v>30</v>
      </c>
      <c r="AI119" s="6">
        <f>SUM(AI16:AI118)</f>
        <v>23</v>
      </c>
      <c r="AJ119" s="6">
        <f>SUM(AJ16:AJ118)</f>
        <v>16</v>
      </c>
      <c r="AK119" s="6">
        <f>SUM(AK16:AK118)</f>
        <v>0</v>
      </c>
    </row>
    <row r="120" spans="1:37" ht="16.5" x14ac:dyDescent="0.25">
      <c r="C120" s="27" t="s">
        <v>29</v>
      </c>
      <c r="D120" s="27"/>
      <c r="E120" s="27">
        <f>SUM(F16:F118)</f>
        <v>353</v>
      </c>
      <c r="F120" s="27"/>
      <c r="G120" s="6">
        <f>SUM(G16:G118)</f>
        <v>371</v>
      </c>
      <c r="H120" s="6">
        <f>SUM(H16:H118)</f>
        <v>371</v>
      </c>
      <c r="I120" s="6">
        <f>SUM(I16:I118)</f>
        <v>343</v>
      </c>
      <c r="J120" s="6">
        <f>SUM(J16:J118)</f>
        <v>343</v>
      </c>
      <c r="K120" s="6">
        <f>SUM(K16:K118)</f>
        <v>292</v>
      </c>
      <c r="L120" s="6">
        <f>SUM(L16:L118)</f>
        <v>272</v>
      </c>
      <c r="M120" s="6">
        <f>SUM(M16:M118)-M28</f>
        <v>254</v>
      </c>
      <c r="N120" s="6">
        <f>SUM(N16:N118)-N35</f>
        <v>242</v>
      </c>
      <c r="O120" s="6">
        <f>SUM(O16:O118)-O37-O39</f>
        <v>235</v>
      </c>
      <c r="P120" s="6">
        <f>SUM(P16:P118)-P43</f>
        <v>229</v>
      </c>
      <c r="Q120" s="6">
        <f>SUM(Q16:Q118)</f>
        <v>218</v>
      </c>
      <c r="R120" s="6">
        <f>SUM(R16:R118)-S52</f>
        <v>218</v>
      </c>
      <c r="S120" s="6">
        <f>SUM(S16:S118)-S52</f>
        <v>191</v>
      </c>
      <c r="T120" s="6">
        <f>SUM(T16:T118)</f>
        <v>189</v>
      </c>
      <c r="U120" s="6">
        <f>SUM(U16:U118)-U55-U57</f>
        <v>160</v>
      </c>
      <c r="V120" s="6">
        <f>SUM(V16:V118)-V59</f>
        <v>153</v>
      </c>
      <c r="W120" s="6">
        <f>SUM(W16:W118)-W64</f>
        <v>133</v>
      </c>
      <c r="X120" s="6">
        <f>SUM(X16:X118)</f>
        <v>122</v>
      </c>
      <c r="Y120" s="6">
        <f>SUM(Y16:Y118)-Z72</f>
        <v>112</v>
      </c>
      <c r="Z120" s="6">
        <f>SUM(Z16:Z118)-Z72</f>
        <v>98</v>
      </c>
      <c r="AA120" s="6">
        <f>SUM(AA16:AA118)</f>
        <v>94</v>
      </c>
      <c r="AB120" s="6">
        <f>SUM(AB16:AB118)</f>
        <v>87</v>
      </c>
      <c r="AC120" s="6">
        <f>SUM(AC16:AC118)-AD80</f>
        <v>76</v>
      </c>
      <c r="AD120" s="6">
        <f>SUM(AD16:AD118)-AD80</f>
        <v>66</v>
      </c>
      <c r="AE120" s="6">
        <f>SUM(AE16:AE118)</f>
        <v>59</v>
      </c>
      <c r="AF120" s="6">
        <f>SUM(AF16:AF107)</f>
        <v>24</v>
      </c>
      <c r="AG120" s="6">
        <f>SUM(AG16:AG118)-AH93-AH96-AH102</f>
        <v>50</v>
      </c>
      <c r="AH120" s="6">
        <f>SUM(AH16:AH118)-AH93-AH96-AH102</f>
        <v>33</v>
      </c>
      <c r="AI120" s="6">
        <f>SUM(AI16:AI118)</f>
        <v>23</v>
      </c>
      <c r="AJ120" s="6">
        <f>SUM(AJ16:AJ118)</f>
        <v>16</v>
      </c>
      <c r="AK120" s="6">
        <f>SUM(AK16:AK118)</f>
        <v>0</v>
      </c>
    </row>
    <row r="121" spans="1:37" ht="16.5" x14ac:dyDescent="0.25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3"/>
      <c r="AC121" s="16"/>
      <c r="AD121" s="16"/>
      <c r="AE121" s="16"/>
      <c r="AF121" s="16"/>
      <c r="AG121" s="16"/>
      <c r="AH121" s="16"/>
      <c r="AI121" s="16"/>
      <c r="AJ121" s="16"/>
    </row>
    <row r="130" spans="19:29" ht="16.5" x14ac:dyDescent="0.25">
      <c r="S130" s="54"/>
      <c r="T130" s="54"/>
      <c r="U130" s="60"/>
      <c r="V130" s="54"/>
      <c r="W130" s="55"/>
      <c r="X130" s="54"/>
      <c r="Y130" s="54"/>
      <c r="Z130" s="54"/>
      <c r="AA130" s="54"/>
      <c r="AB130" s="54"/>
      <c r="AC130" s="54"/>
    </row>
    <row r="131" spans="19:29" ht="16.5" x14ac:dyDescent="0.25">
      <c r="S131" s="54"/>
      <c r="T131" s="54"/>
      <c r="U131" s="56"/>
      <c r="V131" s="54"/>
      <c r="W131" s="55"/>
      <c r="X131" s="54"/>
      <c r="Y131" s="54"/>
      <c r="Z131" s="54"/>
      <c r="AA131" s="54"/>
      <c r="AB131" s="54"/>
      <c r="AC131" s="54"/>
    </row>
    <row r="132" spans="19:29" ht="16.5" x14ac:dyDescent="0.25">
      <c r="S132" s="54"/>
      <c r="T132" s="54"/>
      <c r="U132" s="56"/>
      <c r="V132" s="54"/>
      <c r="W132" s="54"/>
      <c r="X132" s="54"/>
      <c r="Y132" s="54"/>
      <c r="Z132" s="54"/>
      <c r="AA132" s="54"/>
      <c r="AB132" s="54"/>
      <c r="AC132" s="54"/>
    </row>
    <row r="133" spans="19:29" ht="16.5" x14ac:dyDescent="0.25">
      <c r="S133" s="54"/>
      <c r="T133" s="54"/>
      <c r="U133" s="56"/>
      <c r="V133" s="54"/>
      <c r="W133" s="54"/>
      <c r="X133" s="54"/>
      <c r="Y133" s="54"/>
      <c r="Z133" s="54"/>
      <c r="AA133" s="54"/>
      <c r="AB133" s="54"/>
      <c r="AC133" s="54"/>
    </row>
    <row r="134" spans="19:29" ht="16.5" x14ac:dyDescent="0.25">
      <c r="S134" s="54"/>
      <c r="T134" s="54"/>
      <c r="U134" s="56"/>
      <c r="V134" s="54"/>
      <c r="W134" s="54"/>
      <c r="X134" s="54"/>
      <c r="Y134" s="54"/>
      <c r="Z134" s="54"/>
      <c r="AA134" s="54"/>
      <c r="AB134" s="54"/>
      <c r="AC134" s="54"/>
    </row>
    <row r="135" spans="19:29" ht="16.5" x14ac:dyDescent="0.25">
      <c r="S135" s="54"/>
      <c r="T135" s="54"/>
      <c r="U135" s="56"/>
      <c r="V135" s="54"/>
      <c r="W135" s="54"/>
      <c r="X135" s="54"/>
      <c r="Y135" s="54"/>
      <c r="Z135" s="54"/>
      <c r="AA135" s="54"/>
      <c r="AB135" s="54"/>
      <c r="AC135" s="54"/>
    </row>
    <row r="136" spans="19:29" ht="16.5" x14ac:dyDescent="0.25">
      <c r="S136" s="54"/>
      <c r="T136" s="54"/>
      <c r="U136" s="57"/>
      <c r="V136" s="54"/>
      <c r="W136" s="54"/>
      <c r="X136" s="54"/>
      <c r="Y136" s="54"/>
      <c r="Z136" s="54"/>
      <c r="AA136" s="54"/>
      <c r="AB136" s="54"/>
      <c r="AC136" s="54"/>
    </row>
    <row r="137" spans="19:29" ht="16.5" x14ac:dyDescent="0.25">
      <c r="S137" s="54"/>
      <c r="T137" s="54"/>
      <c r="U137" s="57"/>
      <c r="V137" s="54"/>
      <c r="W137" s="54"/>
      <c r="X137" s="54"/>
      <c r="Y137" s="54"/>
      <c r="Z137" s="54"/>
      <c r="AA137" s="54"/>
      <c r="AB137" s="54"/>
      <c r="AC137" s="54"/>
    </row>
    <row r="138" spans="19:29" ht="16.5" x14ac:dyDescent="0.25">
      <c r="S138" s="54"/>
      <c r="T138" s="54"/>
      <c r="U138" s="57"/>
      <c r="V138" s="54"/>
      <c r="W138" s="54"/>
      <c r="X138" s="54"/>
      <c r="Y138" s="54"/>
      <c r="Z138" s="54"/>
      <c r="AA138" s="54"/>
      <c r="AB138" s="54"/>
      <c r="AC138" s="54"/>
    </row>
    <row r="139" spans="19:29" ht="16.5" x14ac:dyDescent="0.25">
      <c r="S139" s="54"/>
      <c r="T139" s="54"/>
      <c r="U139" s="58"/>
      <c r="V139" s="54"/>
      <c r="W139" s="54"/>
      <c r="X139" s="54"/>
      <c r="Y139" s="54"/>
      <c r="Z139" s="54"/>
      <c r="AA139" s="54"/>
      <c r="AB139" s="54"/>
      <c r="AC139" s="54"/>
    </row>
    <row r="140" spans="19:29" ht="16.5" x14ac:dyDescent="0.25">
      <c r="S140" s="54"/>
      <c r="T140" s="54"/>
      <c r="U140" s="58"/>
      <c r="V140" s="54"/>
      <c r="W140" s="54"/>
      <c r="X140" s="54"/>
      <c r="Y140" s="54"/>
      <c r="Z140" s="54"/>
      <c r="AA140" s="54"/>
      <c r="AB140" s="54"/>
      <c r="AC140" s="54"/>
    </row>
    <row r="141" spans="19:29" ht="16.5" x14ac:dyDescent="0.25">
      <c r="S141" s="54"/>
      <c r="T141" s="54"/>
      <c r="U141" s="58"/>
      <c r="V141" s="54"/>
      <c r="W141" s="54"/>
      <c r="X141" s="54"/>
      <c r="Y141" s="54"/>
      <c r="Z141" s="54"/>
      <c r="AA141" s="54"/>
      <c r="AB141" s="54"/>
      <c r="AC141" s="54"/>
    </row>
    <row r="142" spans="19:29" ht="16.5" x14ac:dyDescent="0.25">
      <c r="S142" s="54"/>
      <c r="T142" s="54"/>
      <c r="U142" s="58"/>
      <c r="V142" s="54"/>
      <c r="W142" s="54"/>
      <c r="X142" s="54"/>
      <c r="Y142" s="54"/>
      <c r="Z142" s="54"/>
      <c r="AA142" s="54"/>
      <c r="AB142" s="54"/>
      <c r="AC142" s="54"/>
    </row>
    <row r="143" spans="19:29" ht="16.5" x14ac:dyDescent="0.25">
      <c r="S143" s="54"/>
      <c r="T143" s="54"/>
      <c r="U143" s="58"/>
      <c r="V143" s="54"/>
      <c r="W143" s="54"/>
      <c r="X143" s="54"/>
      <c r="Y143" s="54"/>
      <c r="Z143" s="54"/>
      <c r="AA143" s="54"/>
      <c r="AB143" s="54"/>
      <c r="AC143" s="54"/>
    </row>
    <row r="144" spans="19:29" ht="16.5" x14ac:dyDescent="0.25">
      <c r="S144" s="54"/>
      <c r="T144" s="54"/>
      <c r="U144" s="58"/>
      <c r="V144" s="54"/>
      <c r="W144" s="54"/>
      <c r="X144" s="54"/>
      <c r="Y144" s="54"/>
      <c r="Z144" s="54"/>
      <c r="AA144" s="54"/>
      <c r="AB144" s="54"/>
      <c r="AC144" s="54"/>
    </row>
    <row r="145" spans="19:29" ht="16.5" x14ac:dyDescent="0.25">
      <c r="S145" s="54"/>
      <c r="T145" s="54"/>
      <c r="U145" s="58"/>
      <c r="V145" s="54"/>
      <c r="W145" s="54"/>
      <c r="X145" s="54"/>
      <c r="Y145" s="54"/>
      <c r="Z145" s="54"/>
      <c r="AA145" s="54"/>
      <c r="AB145" s="54"/>
      <c r="AC145" s="54"/>
    </row>
    <row r="146" spans="19:29" ht="16.5" x14ac:dyDescent="0.25">
      <c r="S146" s="54"/>
      <c r="T146" s="54"/>
      <c r="U146" s="58"/>
      <c r="V146" s="54"/>
      <c r="W146" s="54"/>
      <c r="X146" s="54"/>
      <c r="Y146" s="54"/>
      <c r="Z146" s="54"/>
      <c r="AA146" s="54"/>
      <c r="AB146" s="54"/>
      <c r="AC146" s="54"/>
    </row>
    <row r="147" spans="19:29" ht="16.5" x14ac:dyDescent="0.25">
      <c r="S147" s="54"/>
      <c r="T147" s="54"/>
      <c r="U147" s="58"/>
      <c r="V147" s="54"/>
      <c r="W147" s="54"/>
      <c r="X147" s="54"/>
      <c r="Y147" s="54"/>
      <c r="Z147" s="54"/>
      <c r="AA147" s="54"/>
      <c r="AB147" s="54"/>
      <c r="AC147" s="54"/>
    </row>
    <row r="148" spans="19:29" ht="16.5" x14ac:dyDescent="0.25">
      <c r="S148" s="54"/>
      <c r="T148" s="54"/>
      <c r="U148" s="56"/>
      <c r="V148" s="54"/>
      <c r="W148" s="54"/>
      <c r="X148" s="54"/>
      <c r="Y148" s="54"/>
      <c r="Z148" s="54"/>
      <c r="AA148" s="54"/>
      <c r="AB148" s="54"/>
      <c r="AC148" s="54"/>
    </row>
    <row r="149" spans="19:29" ht="16.5" x14ac:dyDescent="0.25">
      <c r="S149" s="54"/>
      <c r="T149" s="54"/>
      <c r="U149" s="57"/>
      <c r="V149" s="54"/>
      <c r="W149" s="54"/>
      <c r="X149" s="54"/>
      <c r="Y149" s="54"/>
      <c r="Z149" s="54"/>
      <c r="AA149" s="54"/>
      <c r="AB149" s="54"/>
      <c r="AC149" s="54"/>
    </row>
    <row r="150" spans="19:29" ht="16.5" x14ac:dyDescent="0.25">
      <c r="S150" s="54"/>
      <c r="T150" s="54"/>
      <c r="U150" s="57"/>
      <c r="V150" s="54"/>
      <c r="W150" s="54"/>
      <c r="X150" s="54"/>
      <c r="Y150" s="54"/>
      <c r="Z150" s="54"/>
      <c r="AA150" s="54"/>
      <c r="AB150" s="54"/>
      <c r="AC150" s="54"/>
    </row>
    <row r="151" spans="19:29" ht="16.5" x14ac:dyDescent="0.25">
      <c r="S151" s="54"/>
      <c r="T151" s="54"/>
      <c r="U151" s="57"/>
      <c r="V151" s="54"/>
      <c r="W151" s="54"/>
      <c r="X151" s="54"/>
      <c r="Y151" s="54"/>
      <c r="Z151" s="54"/>
      <c r="AA151" s="54"/>
      <c r="AB151" s="54"/>
      <c r="AC151" s="54"/>
    </row>
    <row r="152" spans="19:29" ht="16.5" x14ac:dyDescent="0.25">
      <c r="S152" s="54"/>
      <c r="T152" s="54"/>
      <c r="U152" s="57"/>
      <c r="V152" s="54"/>
      <c r="W152" s="54"/>
      <c r="X152" s="54"/>
      <c r="Y152" s="54"/>
      <c r="Z152" s="54"/>
      <c r="AA152" s="54"/>
      <c r="AB152" s="54"/>
      <c r="AC152" s="54"/>
    </row>
    <row r="153" spans="19:29" ht="16.5" x14ac:dyDescent="0.25">
      <c r="S153" s="54"/>
      <c r="T153" s="54"/>
      <c r="U153" s="57"/>
      <c r="V153" s="54"/>
      <c r="W153" s="54"/>
      <c r="X153" s="54"/>
      <c r="Y153" s="54"/>
      <c r="Z153" s="54"/>
      <c r="AA153" s="54"/>
      <c r="AB153" s="54"/>
      <c r="AC153" s="54"/>
    </row>
    <row r="154" spans="19:29" ht="16.5" x14ac:dyDescent="0.25">
      <c r="S154" s="54"/>
      <c r="T154" s="54"/>
      <c r="U154" s="57"/>
      <c r="V154" s="54"/>
      <c r="W154" s="54"/>
      <c r="X154" s="54"/>
      <c r="Y154" s="54"/>
      <c r="Z154" s="54"/>
      <c r="AA154" s="54"/>
      <c r="AB154" s="54"/>
      <c r="AC154" s="54"/>
    </row>
    <row r="155" spans="19:29" ht="16.5" x14ac:dyDescent="0.25">
      <c r="S155" s="54"/>
      <c r="T155" s="54"/>
      <c r="U155" s="57"/>
      <c r="V155" s="54"/>
      <c r="W155" s="54"/>
      <c r="X155" s="54"/>
      <c r="Y155" s="54"/>
      <c r="Z155" s="54"/>
      <c r="AA155" s="54"/>
      <c r="AB155" s="54"/>
      <c r="AC155" s="54"/>
    </row>
    <row r="156" spans="19:29" ht="16.5" x14ac:dyDescent="0.25">
      <c r="S156" s="54"/>
      <c r="T156" s="54"/>
      <c r="U156" s="57"/>
      <c r="V156" s="54"/>
      <c r="W156" s="54"/>
      <c r="X156" s="54"/>
      <c r="Y156" s="54"/>
      <c r="Z156" s="54"/>
      <c r="AA156" s="54"/>
      <c r="AB156" s="54"/>
      <c r="AC156" s="54"/>
    </row>
    <row r="157" spans="19:29" ht="16.5" x14ac:dyDescent="0.25">
      <c r="S157" s="54"/>
      <c r="T157" s="54"/>
      <c r="U157" s="57"/>
      <c r="V157" s="54"/>
      <c r="W157" s="54"/>
      <c r="X157" s="54"/>
      <c r="Y157" s="54"/>
      <c r="Z157" s="54"/>
      <c r="AA157" s="54"/>
      <c r="AB157" s="54"/>
      <c r="AC157" s="54"/>
    </row>
    <row r="158" spans="19:29" ht="16.5" x14ac:dyDescent="0.25">
      <c r="S158" s="54"/>
      <c r="T158" s="54"/>
      <c r="U158" s="57"/>
      <c r="V158" s="54"/>
      <c r="W158" s="54"/>
      <c r="X158" s="54"/>
      <c r="Y158" s="54"/>
      <c r="Z158" s="54"/>
      <c r="AA158" s="54"/>
      <c r="AB158" s="54"/>
      <c r="AC158" s="54"/>
    </row>
    <row r="159" spans="19:29" ht="16.5" x14ac:dyDescent="0.25">
      <c r="S159" s="54"/>
      <c r="T159" s="54"/>
      <c r="U159" s="57"/>
      <c r="V159" s="54"/>
      <c r="W159" s="54"/>
      <c r="X159" s="54"/>
      <c r="Y159" s="54"/>
      <c r="Z159" s="54"/>
      <c r="AA159" s="54"/>
      <c r="AB159" s="54"/>
      <c r="AC159" s="54"/>
    </row>
    <row r="160" spans="19:29" ht="16.5" x14ac:dyDescent="0.25">
      <c r="S160" s="54"/>
      <c r="T160" s="54"/>
      <c r="U160" s="57"/>
      <c r="V160" s="54"/>
      <c r="W160" s="54"/>
      <c r="X160" s="54"/>
      <c r="Y160" s="54"/>
      <c r="Z160" s="54"/>
      <c r="AA160" s="54"/>
      <c r="AB160" s="54"/>
      <c r="AC160" s="54"/>
    </row>
    <row r="161" spans="19:29" ht="16.5" x14ac:dyDescent="0.25">
      <c r="S161" s="54"/>
      <c r="T161" s="54"/>
      <c r="U161" s="56"/>
      <c r="V161" s="54"/>
      <c r="W161" s="54"/>
      <c r="X161" s="54"/>
      <c r="Y161" s="54"/>
      <c r="Z161" s="54"/>
      <c r="AA161" s="54"/>
      <c r="AB161" s="54"/>
      <c r="AC161" s="54"/>
    </row>
    <row r="162" spans="19:29" ht="16.5" x14ac:dyDescent="0.25">
      <c r="S162" s="54"/>
      <c r="T162" s="54"/>
      <c r="U162" s="58"/>
      <c r="V162" s="54"/>
      <c r="W162" s="54"/>
      <c r="X162" s="54"/>
      <c r="Y162" s="54"/>
      <c r="Z162" s="54"/>
      <c r="AA162" s="54"/>
      <c r="AB162" s="54"/>
      <c r="AC162" s="54"/>
    </row>
    <row r="163" spans="19:29" ht="16.5" x14ac:dyDescent="0.25">
      <c r="S163" s="54"/>
      <c r="T163" s="54"/>
      <c r="U163" s="58"/>
      <c r="V163" s="54"/>
      <c r="W163" s="54"/>
      <c r="X163" s="54"/>
      <c r="Y163" s="54"/>
      <c r="Z163" s="54"/>
      <c r="AA163" s="54"/>
      <c r="AB163" s="54"/>
      <c r="AC163" s="54"/>
    </row>
    <row r="164" spans="19:29" ht="16.5" x14ac:dyDescent="0.25">
      <c r="S164" s="54"/>
      <c r="T164" s="54"/>
      <c r="U164" s="58"/>
      <c r="V164" s="54"/>
      <c r="W164" s="54"/>
      <c r="X164" s="54"/>
      <c r="Y164" s="54"/>
      <c r="Z164" s="54"/>
      <c r="AA164" s="54"/>
      <c r="AB164" s="54"/>
      <c r="AC164" s="54"/>
    </row>
    <row r="165" spans="19:29" ht="16.5" x14ac:dyDescent="0.25">
      <c r="S165" s="54"/>
      <c r="T165" s="54"/>
      <c r="U165" s="58"/>
      <c r="V165" s="54"/>
      <c r="W165" s="54"/>
      <c r="X165" s="54"/>
      <c r="Y165" s="54"/>
      <c r="Z165" s="54"/>
      <c r="AA165" s="54"/>
      <c r="AB165" s="54"/>
      <c r="AC165" s="54"/>
    </row>
    <row r="166" spans="19:29" ht="16.5" x14ac:dyDescent="0.25">
      <c r="S166" s="54"/>
      <c r="T166" s="54"/>
      <c r="U166" s="58"/>
      <c r="V166" s="54"/>
      <c r="W166" s="54"/>
      <c r="X166" s="54"/>
      <c r="Y166" s="54"/>
      <c r="Z166" s="54"/>
      <c r="AA166" s="54"/>
      <c r="AB166" s="54"/>
      <c r="AC166" s="54"/>
    </row>
    <row r="167" spans="19:29" ht="16.5" x14ac:dyDescent="0.25">
      <c r="S167" s="54"/>
      <c r="T167" s="54"/>
      <c r="U167" s="58"/>
      <c r="V167" s="54"/>
      <c r="W167" s="54"/>
      <c r="X167" s="54"/>
      <c r="Y167" s="54"/>
      <c r="Z167" s="54"/>
      <c r="AA167" s="54"/>
      <c r="AB167" s="54"/>
      <c r="AC167" s="54"/>
    </row>
    <row r="168" spans="19:29" ht="16.5" x14ac:dyDescent="0.25">
      <c r="S168" s="54"/>
      <c r="T168" s="54"/>
      <c r="U168" s="58"/>
      <c r="V168" s="54"/>
      <c r="W168" s="54"/>
      <c r="X168" s="54"/>
      <c r="Y168" s="54"/>
      <c r="Z168" s="54"/>
      <c r="AA168" s="54"/>
      <c r="AB168" s="54"/>
      <c r="AC168" s="54"/>
    </row>
    <row r="169" spans="19:29" ht="16.5" x14ac:dyDescent="0.25">
      <c r="S169" s="54"/>
      <c r="T169" s="54"/>
      <c r="U169" s="58"/>
      <c r="V169" s="54"/>
      <c r="W169" s="54"/>
      <c r="X169" s="54"/>
      <c r="Y169" s="54"/>
      <c r="Z169" s="54"/>
      <c r="AA169" s="54"/>
      <c r="AB169" s="54"/>
      <c r="AC169" s="54"/>
    </row>
    <row r="170" spans="19:29" ht="16.5" x14ac:dyDescent="0.25">
      <c r="S170" s="54"/>
      <c r="T170" s="54"/>
      <c r="U170" s="58"/>
      <c r="V170" s="54"/>
      <c r="W170" s="54"/>
      <c r="X170" s="54"/>
      <c r="Y170" s="54"/>
      <c r="Z170" s="54"/>
      <c r="AA170" s="54"/>
      <c r="AB170" s="54"/>
      <c r="AC170" s="54"/>
    </row>
    <row r="171" spans="19:29" ht="16.5" x14ac:dyDescent="0.25">
      <c r="S171" s="54"/>
      <c r="T171" s="54"/>
      <c r="U171" s="58"/>
      <c r="V171" s="54"/>
      <c r="W171" s="54"/>
      <c r="X171" s="54"/>
      <c r="Y171" s="54"/>
      <c r="Z171" s="54"/>
      <c r="AA171" s="54"/>
      <c r="AB171" s="54"/>
      <c r="AC171" s="54"/>
    </row>
    <row r="172" spans="19:29" ht="16.5" x14ac:dyDescent="0.25">
      <c r="S172" s="54"/>
      <c r="T172" s="54"/>
      <c r="U172" s="58"/>
      <c r="V172" s="54"/>
      <c r="W172" s="54"/>
      <c r="X172" s="54"/>
      <c r="Y172" s="54"/>
      <c r="Z172" s="54"/>
      <c r="AA172" s="54"/>
      <c r="AB172" s="54"/>
      <c r="AC172" s="54"/>
    </row>
    <row r="173" spans="19:29" ht="16.5" x14ac:dyDescent="0.25">
      <c r="S173" s="54"/>
      <c r="T173" s="54"/>
      <c r="U173" s="58"/>
      <c r="V173" s="54"/>
      <c r="W173" s="54"/>
      <c r="X173" s="54"/>
      <c r="Y173" s="54"/>
      <c r="Z173" s="54"/>
      <c r="AA173" s="54"/>
      <c r="AB173" s="54"/>
      <c r="AC173" s="54"/>
    </row>
    <row r="174" spans="19:29" ht="16.5" x14ac:dyDescent="0.25">
      <c r="S174" s="54"/>
      <c r="T174" s="54"/>
      <c r="U174" s="58"/>
      <c r="V174" s="54"/>
      <c r="W174" s="54"/>
      <c r="X174" s="54"/>
      <c r="Y174" s="54"/>
      <c r="Z174" s="54"/>
      <c r="AA174" s="54"/>
      <c r="AB174" s="54"/>
      <c r="AC174" s="54"/>
    </row>
    <row r="175" spans="19:29" ht="16.5" x14ac:dyDescent="0.25">
      <c r="S175" s="54"/>
      <c r="T175" s="54"/>
      <c r="U175" s="58"/>
      <c r="V175" s="54"/>
      <c r="W175" s="54"/>
      <c r="X175" s="54"/>
      <c r="Y175" s="54"/>
      <c r="Z175" s="54"/>
      <c r="AA175" s="54"/>
      <c r="AB175" s="54"/>
      <c r="AC175" s="54"/>
    </row>
    <row r="176" spans="19:29" ht="16.5" x14ac:dyDescent="0.25">
      <c r="S176" s="54"/>
      <c r="T176" s="54"/>
      <c r="U176" s="58"/>
      <c r="V176" s="54"/>
      <c r="W176" s="54"/>
      <c r="X176" s="54"/>
      <c r="Y176" s="54"/>
      <c r="Z176" s="54"/>
      <c r="AA176" s="54"/>
      <c r="AB176" s="54"/>
      <c r="AC176" s="54"/>
    </row>
    <row r="177" spans="19:29" ht="16.5" x14ac:dyDescent="0.25">
      <c r="S177" s="54"/>
      <c r="T177" s="54"/>
      <c r="U177" s="58"/>
      <c r="V177" s="54"/>
      <c r="W177" s="54"/>
      <c r="X177" s="54"/>
      <c r="Y177" s="54"/>
      <c r="Z177" s="54"/>
      <c r="AA177" s="54"/>
      <c r="AB177" s="54"/>
      <c r="AC177" s="54"/>
    </row>
    <row r="178" spans="19:29" ht="16.5" x14ac:dyDescent="0.25">
      <c r="S178" s="54"/>
      <c r="T178" s="54"/>
      <c r="U178" s="58"/>
      <c r="V178" s="54"/>
      <c r="W178" s="54"/>
      <c r="X178" s="54"/>
      <c r="Y178" s="54"/>
      <c r="Z178" s="54"/>
      <c r="AA178" s="54"/>
      <c r="AB178" s="54"/>
      <c r="AC178" s="54"/>
    </row>
    <row r="179" spans="19:29" ht="16.5" x14ac:dyDescent="0.25">
      <c r="S179" s="54"/>
      <c r="T179" s="54"/>
      <c r="U179" s="58"/>
      <c r="V179" s="54"/>
      <c r="W179" s="54"/>
      <c r="X179" s="54"/>
      <c r="Y179" s="54"/>
      <c r="Z179" s="54"/>
      <c r="AA179" s="54"/>
      <c r="AB179" s="54"/>
      <c r="AC179" s="54"/>
    </row>
    <row r="180" spans="19:29" ht="16.5" x14ac:dyDescent="0.25">
      <c r="S180" s="54"/>
      <c r="T180" s="54"/>
      <c r="U180" s="58"/>
      <c r="V180" s="54"/>
      <c r="W180" s="54"/>
      <c r="X180" s="54"/>
      <c r="Y180" s="54"/>
      <c r="Z180" s="54"/>
      <c r="AA180" s="54"/>
      <c r="AB180" s="54"/>
      <c r="AC180" s="54"/>
    </row>
    <row r="181" spans="19:29" ht="16.5" x14ac:dyDescent="0.25">
      <c r="S181" s="54"/>
      <c r="T181" s="54"/>
      <c r="U181" s="58"/>
      <c r="V181" s="54"/>
      <c r="W181" s="54"/>
      <c r="X181" s="54"/>
      <c r="Y181" s="54"/>
      <c r="Z181" s="54"/>
      <c r="AA181" s="54"/>
      <c r="AB181" s="54"/>
      <c r="AC181" s="54"/>
    </row>
    <row r="182" spans="19:29" ht="16.5" x14ac:dyDescent="0.25">
      <c r="S182" s="54"/>
      <c r="T182" s="54"/>
      <c r="U182" s="58"/>
      <c r="V182" s="54"/>
      <c r="W182" s="54"/>
      <c r="X182" s="54"/>
      <c r="Y182" s="54"/>
      <c r="Z182" s="54"/>
      <c r="AA182" s="54"/>
      <c r="AB182" s="54"/>
      <c r="AC182" s="54"/>
    </row>
    <row r="183" spans="19:29" ht="16.5" x14ac:dyDescent="0.25">
      <c r="S183" s="54"/>
      <c r="T183" s="54"/>
      <c r="U183" s="58"/>
      <c r="V183" s="54"/>
      <c r="W183" s="54"/>
      <c r="X183" s="54"/>
      <c r="Y183" s="54"/>
      <c r="Z183" s="54"/>
      <c r="AA183" s="54"/>
      <c r="AB183" s="54"/>
      <c r="AC183" s="54"/>
    </row>
    <row r="184" spans="19:29" ht="16.5" x14ac:dyDescent="0.25">
      <c r="S184" s="54"/>
      <c r="T184" s="54"/>
      <c r="U184" s="58"/>
      <c r="V184" s="54"/>
      <c r="W184" s="54"/>
      <c r="X184" s="54"/>
      <c r="Y184" s="54"/>
      <c r="Z184" s="54"/>
      <c r="AA184" s="54"/>
      <c r="AB184" s="54"/>
      <c r="AC184" s="54"/>
    </row>
    <row r="185" spans="19:29" ht="16.5" x14ac:dyDescent="0.25">
      <c r="S185" s="54"/>
      <c r="T185" s="54"/>
      <c r="U185" s="59"/>
      <c r="V185" s="54"/>
      <c r="W185" s="54"/>
      <c r="X185" s="54"/>
      <c r="Y185" s="54"/>
      <c r="Z185" s="54"/>
      <c r="AA185" s="54"/>
      <c r="AB185" s="54"/>
      <c r="AC185" s="54"/>
    </row>
    <row r="186" spans="19:29" ht="16.5" x14ac:dyDescent="0.25">
      <c r="S186" s="54"/>
      <c r="T186" s="54"/>
      <c r="U186" s="58"/>
      <c r="V186" s="54"/>
      <c r="W186" s="54"/>
      <c r="X186" s="54"/>
      <c r="Y186" s="54"/>
      <c r="Z186" s="54"/>
      <c r="AA186" s="54"/>
      <c r="AB186" s="54"/>
      <c r="AC186" s="54"/>
    </row>
    <row r="187" spans="19:29" ht="16.5" x14ac:dyDescent="0.25">
      <c r="S187" s="54"/>
      <c r="T187" s="54"/>
      <c r="U187" s="58"/>
      <c r="V187" s="54"/>
      <c r="W187" s="54"/>
      <c r="X187" s="54"/>
      <c r="Y187" s="54"/>
      <c r="Z187" s="54"/>
      <c r="AA187" s="54"/>
      <c r="AB187" s="54"/>
      <c r="AC187" s="54"/>
    </row>
    <row r="188" spans="19:29" ht="16.5" x14ac:dyDescent="0.25">
      <c r="S188" s="54"/>
      <c r="T188" s="54"/>
      <c r="U188" s="58"/>
      <c r="V188" s="54"/>
      <c r="W188" s="54"/>
      <c r="X188" s="54"/>
      <c r="Y188" s="54"/>
      <c r="Z188" s="54"/>
      <c r="AA188" s="54"/>
      <c r="AB188" s="54"/>
      <c r="AC188" s="54"/>
    </row>
    <row r="189" spans="19:29" ht="16.5" x14ac:dyDescent="0.25">
      <c r="S189" s="54"/>
      <c r="T189" s="54"/>
      <c r="U189" s="58"/>
      <c r="V189" s="54"/>
      <c r="W189" s="54"/>
      <c r="X189" s="54"/>
      <c r="Y189" s="54"/>
      <c r="Z189" s="54"/>
      <c r="AA189" s="54"/>
      <c r="AB189" s="54"/>
      <c r="AC189" s="54"/>
    </row>
    <row r="190" spans="19:29" ht="16.5" x14ac:dyDescent="0.25">
      <c r="S190" s="54"/>
      <c r="T190" s="54"/>
      <c r="U190" s="58"/>
      <c r="V190" s="54"/>
      <c r="W190" s="54"/>
      <c r="X190" s="54"/>
      <c r="Y190" s="54"/>
      <c r="Z190" s="54"/>
      <c r="AA190" s="54"/>
      <c r="AB190" s="54"/>
      <c r="AC190" s="54"/>
    </row>
    <row r="191" spans="19:29" ht="16.5" x14ac:dyDescent="0.25">
      <c r="S191" s="54"/>
      <c r="T191" s="54"/>
      <c r="U191" s="58"/>
      <c r="V191" s="54"/>
      <c r="W191" s="54"/>
      <c r="X191" s="54"/>
      <c r="Y191" s="54"/>
      <c r="Z191" s="54"/>
      <c r="AA191" s="54"/>
      <c r="AB191" s="54"/>
      <c r="AC191" s="54"/>
    </row>
    <row r="192" spans="19:29" ht="16.5" x14ac:dyDescent="0.25">
      <c r="S192" s="54"/>
      <c r="T192" s="54"/>
      <c r="U192" s="58"/>
      <c r="V192" s="54"/>
      <c r="W192" s="54"/>
      <c r="X192" s="54"/>
      <c r="Y192" s="54"/>
      <c r="Z192" s="54"/>
      <c r="AA192" s="54"/>
      <c r="AB192" s="54"/>
      <c r="AC192" s="54"/>
    </row>
    <row r="193" spans="19:29" ht="16.5" x14ac:dyDescent="0.25">
      <c r="S193" s="54"/>
      <c r="T193" s="54"/>
      <c r="U193" s="58"/>
      <c r="V193" s="54"/>
      <c r="W193" s="54"/>
      <c r="X193" s="54"/>
      <c r="Y193" s="54"/>
      <c r="Z193" s="54"/>
      <c r="AA193" s="54"/>
      <c r="AB193" s="54"/>
      <c r="AC193" s="54"/>
    </row>
    <row r="194" spans="19:29" ht="16.5" x14ac:dyDescent="0.25">
      <c r="S194" s="54"/>
      <c r="T194" s="54"/>
      <c r="U194" s="58"/>
      <c r="V194" s="54"/>
      <c r="W194" s="54"/>
      <c r="X194" s="54"/>
      <c r="Y194" s="54"/>
      <c r="Z194" s="54"/>
      <c r="AA194" s="54"/>
      <c r="AB194" s="54"/>
      <c r="AC194" s="54"/>
    </row>
    <row r="195" spans="19:29" ht="16.5" x14ac:dyDescent="0.25">
      <c r="S195" s="54"/>
      <c r="T195" s="54"/>
      <c r="U195" s="58"/>
      <c r="V195" s="54"/>
      <c r="W195" s="54"/>
      <c r="X195" s="54"/>
      <c r="Y195" s="54"/>
      <c r="Z195" s="54"/>
      <c r="AA195" s="54"/>
      <c r="AB195" s="54"/>
      <c r="AC195" s="54"/>
    </row>
    <row r="196" spans="19:29" ht="16.5" x14ac:dyDescent="0.25">
      <c r="S196" s="54"/>
      <c r="T196" s="54"/>
      <c r="U196" s="58"/>
      <c r="V196" s="54"/>
      <c r="W196" s="54"/>
      <c r="X196" s="54"/>
      <c r="Y196" s="54"/>
      <c r="Z196" s="54"/>
      <c r="AA196" s="54"/>
      <c r="AB196" s="54"/>
      <c r="AC196" s="54"/>
    </row>
    <row r="197" spans="19:29" ht="16.5" x14ac:dyDescent="0.25">
      <c r="S197" s="54"/>
      <c r="T197" s="54"/>
      <c r="U197" s="59"/>
      <c r="V197" s="54"/>
      <c r="W197" s="54"/>
      <c r="X197" s="54"/>
      <c r="Y197" s="54"/>
      <c r="Z197" s="54"/>
      <c r="AA197" s="54"/>
      <c r="AB197" s="54"/>
      <c r="AC197" s="54"/>
    </row>
    <row r="198" spans="19:29" ht="16.5" x14ac:dyDescent="0.25">
      <c r="S198" s="54"/>
      <c r="T198" s="54"/>
      <c r="U198" s="58"/>
      <c r="V198" s="54"/>
      <c r="W198" s="54"/>
      <c r="X198" s="54"/>
      <c r="Y198" s="54"/>
      <c r="Z198" s="54"/>
      <c r="AA198" s="54"/>
      <c r="AB198" s="54"/>
      <c r="AC198" s="54"/>
    </row>
    <row r="199" spans="19:29" ht="16.5" x14ac:dyDescent="0.25">
      <c r="S199" s="54"/>
      <c r="T199" s="54"/>
      <c r="U199" s="58"/>
      <c r="V199" s="54"/>
      <c r="W199" s="54"/>
      <c r="X199" s="54"/>
      <c r="Y199" s="54"/>
      <c r="Z199" s="54"/>
      <c r="AA199" s="54"/>
      <c r="AB199" s="54"/>
      <c r="AC199" s="54"/>
    </row>
    <row r="200" spans="19:29" ht="16.5" x14ac:dyDescent="0.25">
      <c r="S200" s="54"/>
      <c r="T200" s="54"/>
      <c r="U200" s="58"/>
      <c r="V200" s="54"/>
      <c r="W200" s="54"/>
      <c r="X200" s="54"/>
      <c r="Y200" s="54"/>
      <c r="Z200" s="54"/>
      <c r="AA200" s="54"/>
      <c r="AB200" s="54"/>
      <c r="AC200" s="54"/>
    </row>
    <row r="201" spans="19:29" ht="16.5" x14ac:dyDescent="0.25">
      <c r="S201" s="54"/>
      <c r="T201" s="54"/>
      <c r="U201" s="58"/>
      <c r="V201" s="54"/>
      <c r="W201" s="54"/>
      <c r="X201" s="54"/>
      <c r="Y201" s="54"/>
      <c r="Z201" s="54"/>
      <c r="AA201" s="54"/>
      <c r="AB201" s="54"/>
      <c r="AC201" s="54"/>
    </row>
    <row r="202" spans="19:29" ht="16.5" x14ac:dyDescent="0.25">
      <c r="S202" s="54"/>
      <c r="T202" s="54"/>
      <c r="U202" s="58"/>
      <c r="V202" s="54"/>
      <c r="W202" s="54"/>
      <c r="X202" s="54"/>
      <c r="Y202" s="54"/>
      <c r="Z202" s="54"/>
      <c r="AA202" s="54"/>
      <c r="AB202" s="54"/>
      <c r="AC202" s="54"/>
    </row>
    <row r="203" spans="19:29" ht="16.5" x14ac:dyDescent="0.25">
      <c r="S203" s="54"/>
      <c r="T203" s="54"/>
      <c r="U203" s="58"/>
      <c r="V203" s="54"/>
      <c r="W203" s="54"/>
      <c r="X203" s="54"/>
      <c r="Y203" s="54"/>
      <c r="Z203" s="54"/>
      <c r="AA203" s="54"/>
      <c r="AB203" s="54"/>
      <c r="AC203" s="54"/>
    </row>
    <row r="204" spans="19:29" ht="16.5" x14ac:dyDescent="0.25">
      <c r="S204" s="54"/>
      <c r="T204" s="54"/>
      <c r="U204" s="58"/>
      <c r="V204" s="54"/>
      <c r="W204" s="54"/>
      <c r="X204" s="54"/>
      <c r="Y204" s="54"/>
      <c r="Z204" s="54"/>
      <c r="AA204" s="54"/>
      <c r="AB204" s="54"/>
      <c r="AC204" s="54"/>
    </row>
    <row r="205" spans="19:29" ht="16.5" x14ac:dyDescent="0.25">
      <c r="S205" s="54"/>
      <c r="T205" s="54"/>
      <c r="U205" s="58"/>
      <c r="V205" s="54"/>
      <c r="W205" s="54"/>
      <c r="X205" s="54"/>
      <c r="Y205" s="54"/>
      <c r="Z205" s="54"/>
      <c r="AA205" s="54"/>
      <c r="AB205" s="54"/>
      <c r="AC205" s="54"/>
    </row>
    <row r="206" spans="19:29" ht="16.5" x14ac:dyDescent="0.25">
      <c r="S206" s="54"/>
      <c r="T206" s="54"/>
      <c r="U206" s="58"/>
      <c r="V206" s="54"/>
      <c r="W206" s="54"/>
      <c r="X206" s="54"/>
      <c r="Y206" s="54"/>
      <c r="Z206" s="54"/>
      <c r="AA206" s="54"/>
      <c r="AB206" s="54"/>
      <c r="AC206" s="54"/>
    </row>
    <row r="207" spans="19:29" ht="16.5" x14ac:dyDescent="0.25">
      <c r="S207" s="54"/>
      <c r="T207" s="54"/>
      <c r="U207" s="58"/>
      <c r="V207" s="54"/>
      <c r="W207" s="54"/>
      <c r="X207" s="54"/>
      <c r="Y207" s="54"/>
      <c r="Z207" s="54"/>
      <c r="AA207" s="54"/>
      <c r="AB207" s="54"/>
      <c r="AC207" s="54"/>
    </row>
    <row r="208" spans="19:29" ht="16.5" x14ac:dyDescent="0.25">
      <c r="S208" s="54"/>
      <c r="T208" s="54"/>
      <c r="U208" s="58"/>
      <c r="V208" s="54"/>
      <c r="W208" s="54"/>
      <c r="X208" s="54"/>
      <c r="Y208" s="54"/>
      <c r="Z208" s="54"/>
      <c r="AA208" s="54"/>
      <c r="AB208" s="54"/>
      <c r="AC208" s="54"/>
    </row>
    <row r="209" spans="19:29" ht="16.5" x14ac:dyDescent="0.25">
      <c r="S209" s="54"/>
      <c r="T209" s="54"/>
      <c r="U209" s="59"/>
      <c r="V209" s="54"/>
      <c r="W209" s="54"/>
      <c r="X209" s="54"/>
      <c r="Y209" s="54"/>
      <c r="Z209" s="54"/>
      <c r="AA209" s="54"/>
      <c r="AB209" s="54"/>
      <c r="AC209" s="54"/>
    </row>
    <row r="210" spans="19:29" ht="16.5" x14ac:dyDescent="0.25">
      <c r="S210" s="54"/>
      <c r="T210" s="54"/>
      <c r="U210" s="58"/>
      <c r="V210" s="54"/>
      <c r="W210" s="54"/>
      <c r="X210" s="54"/>
      <c r="Y210" s="54"/>
      <c r="Z210" s="54"/>
      <c r="AA210" s="54"/>
      <c r="AB210" s="54"/>
      <c r="AC210" s="54"/>
    </row>
    <row r="211" spans="19:29" ht="16.5" x14ac:dyDescent="0.25">
      <c r="S211" s="54"/>
      <c r="T211" s="54"/>
      <c r="U211" s="58"/>
      <c r="V211" s="54"/>
      <c r="W211" s="54"/>
      <c r="X211" s="54"/>
      <c r="Y211" s="54"/>
      <c r="Z211" s="54"/>
      <c r="AA211" s="54"/>
      <c r="AB211" s="54"/>
      <c r="AC211" s="54"/>
    </row>
    <row r="212" spans="19:29" ht="16.5" x14ac:dyDescent="0.25">
      <c r="S212" s="54"/>
      <c r="T212" s="54"/>
      <c r="U212" s="58"/>
      <c r="V212" s="54"/>
      <c r="W212" s="54"/>
      <c r="X212" s="54"/>
      <c r="Y212" s="54"/>
      <c r="Z212" s="54"/>
      <c r="AA212" s="54"/>
      <c r="AB212" s="54"/>
      <c r="AC212" s="54"/>
    </row>
    <row r="213" spans="19:29" ht="16.5" x14ac:dyDescent="0.25">
      <c r="S213" s="54"/>
      <c r="T213" s="54"/>
      <c r="U213" s="58"/>
      <c r="V213" s="54"/>
      <c r="W213" s="54"/>
      <c r="X213" s="54"/>
      <c r="Y213" s="54"/>
      <c r="Z213" s="54"/>
      <c r="AA213" s="54"/>
      <c r="AB213" s="54"/>
      <c r="AC213" s="54"/>
    </row>
    <row r="214" spans="19:29" ht="16.5" x14ac:dyDescent="0.25">
      <c r="S214" s="54"/>
      <c r="T214" s="54"/>
      <c r="U214" s="58"/>
      <c r="V214" s="54"/>
      <c r="W214" s="54"/>
      <c r="X214" s="54"/>
      <c r="Y214" s="54"/>
      <c r="Z214" s="54"/>
      <c r="AA214" s="54"/>
      <c r="AB214" s="54"/>
      <c r="AC214" s="54"/>
    </row>
    <row r="215" spans="19:29" ht="16.5" x14ac:dyDescent="0.25">
      <c r="S215" s="54"/>
      <c r="T215" s="54"/>
      <c r="U215" s="58"/>
      <c r="V215" s="54"/>
      <c r="W215" s="54"/>
      <c r="X215" s="54"/>
      <c r="Y215" s="54"/>
      <c r="Z215" s="54"/>
      <c r="AA215" s="54"/>
      <c r="AB215" s="54"/>
      <c r="AC215" s="54"/>
    </row>
    <row r="216" spans="19:29" ht="16.5" x14ac:dyDescent="0.25">
      <c r="S216" s="54"/>
      <c r="T216" s="54"/>
      <c r="U216" s="58"/>
      <c r="V216" s="54"/>
      <c r="W216" s="54"/>
      <c r="X216" s="54"/>
      <c r="Y216" s="54"/>
      <c r="Z216" s="54"/>
      <c r="AA216" s="54"/>
      <c r="AB216" s="54"/>
      <c r="AC216" s="54"/>
    </row>
    <row r="217" spans="19:29" ht="16.5" x14ac:dyDescent="0.25">
      <c r="S217" s="54"/>
      <c r="T217" s="54"/>
      <c r="U217" s="58"/>
      <c r="V217" s="54"/>
      <c r="W217" s="54"/>
      <c r="X217" s="54"/>
      <c r="Y217" s="54"/>
      <c r="Z217" s="54"/>
      <c r="AA217" s="54"/>
      <c r="AB217" s="54"/>
      <c r="AC217" s="54"/>
    </row>
    <row r="218" spans="19:29" ht="16.5" x14ac:dyDescent="0.25">
      <c r="S218" s="54"/>
      <c r="T218" s="54"/>
      <c r="U218" s="58"/>
      <c r="V218" s="54"/>
      <c r="W218" s="54"/>
      <c r="X218" s="54"/>
      <c r="Y218" s="54"/>
      <c r="Z218" s="54"/>
      <c r="AA218" s="54"/>
      <c r="AB218" s="54"/>
      <c r="AC218" s="54"/>
    </row>
    <row r="219" spans="19:29" ht="16.5" x14ac:dyDescent="0.25">
      <c r="S219" s="54"/>
      <c r="T219" s="54"/>
      <c r="U219" s="58"/>
      <c r="V219" s="54"/>
      <c r="W219" s="54"/>
      <c r="X219" s="54"/>
      <c r="Y219" s="54"/>
      <c r="Z219" s="54"/>
      <c r="AA219" s="54"/>
      <c r="AB219" s="54"/>
      <c r="AC219" s="54"/>
    </row>
    <row r="220" spans="19:29" ht="16.5" x14ac:dyDescent="0.25">
      <c r="S220" s="54"/>
      <c r="T220" s="54"/>
      <c r="U220" s="58"/>
      <c r="V220" s="54"/>
      <c r="W220" s="54"/>
      <c r="X220" s="54"/>
      <c r="Y220" s="54"/>
      <c r="Z220" s="54"/>
      <c r="AA220" s="54"/>
      <c r="AB220" s="54"/>
      <c r="AC220" s="54"/>
    </row>
    <row r="221" spans="19:29" ht="16.5" x14ac:dyDescent="0.25">
      <c r="S221" s="54"/>
      <c r="T221" s="54"/>
      <c r="U221" s="59"/>
      <c r="V221" s="54"/>
      <c r="W221" s="54"/>
      <c r="X221" s="54"/>
      <c r="Y221" s="54"/>
      <c r="Z221" s="54"/>
      <c r="AA221" s="54"/>
      <c r="AB221" s="54"/>
      <c r="AC221" s="54"/>
    </row>
    <row r="222" spans="19:29" ht="16.5" x14ac:dyDescent="0.25">
      <c r="S222" s="54"/>
      <c r="T222" s="54"/>
      <c r="U222" s="58"/>
      <c r="V222" s="54"/>
      <c r="W222" s="54"/>
      <c r="X222" s="54"/>
      <c r="Y222" s="54"/>
      <c r="Z222" s="54"/>
      <c r="AA222" s="54"/>
      <c r="AB222" s="54"/>
      <c r="AC222" s="54"/>
    </row>
    <row r="223" spans="19:29" ht="16.5" x14ac:dyDescent="0.25">
      <c r="S223" s="54"/>
      <c r="T223" s="54"/>
      <c r="U223" s="58"/>
      <c r="V223" s="54"/>
      <c r="W223" s="54"/>
      <c r="X223" s="54"/>
      <c r="Y223" s="54"/>
      <c r="Z223" s="54"/>
      <c r="AA223" s="54"/>
      <c r="AB223" s="54"/>
      <c r="AC223" s="54"/>
    </row>
  </sheetData>
  <mergeCells count="66">
    <mergeCell ref="J14:K14"/>
    <mergeCell ref="A15:A118"/>
    <mergeCell ref="H8:I8"/>
    <mergeCell ref="H9:I9"/>
    <mergeCell ref="H10:I10"/>
    <mergeCell ref="H11:I11"/>
    <mergeCell ref="H12:I12"/>
    <mergeCell ref="H13:I13"/>
    <mergeCell ref="A14:G14"/>
    <mergeCell ref="H14:I14"/>
    <mergeCell ref="A13:B13"/>
    <mergeCell ref="C13:G13"/>
    <mergeCell ref="A11:B11"/>
    <mergeCell ref="C11:G11"/>
    <mergeCell ref="A12:B12"/>
    <mergeCell ref="C12:G12"/>
    <mergeCell ref="J11:K11"/>
    <mergeCell ref="J12:K12"/>
    <mergeCell ref="J13:K13"/>
    <mergeCell ref="A9:B9"/>
    <mergeCell ref="C9:G9"/>
    <mergeCell ref="A10:B10"/>
    <mergeCell ref="C10:G10"/>
    <mergeCell ref="J9:K9"/>
    <mergeCell ref="J10:K10"/>
    <mergeCell ref="A7:K7"/>
    <mergeCell ref="P7:R7"/>
    <mergeCell ref="S7:T7"/>
    <mergeCell ref="A8:B8"/>
    <mergeCell ref="C8:G8"/>
    <mergeCell ref="J8:K8"/>
    <mergeCell ref="A5:B5"/>
    <mergeCell ref="C5:M5"/>
    <mergeCell ref="P5:R5"/>
    <mergeCell ref="S5:T5"/>
    <mergeCell ref="P6:R6"/>
    <mergeCell ref="S6:T6"/>
    <mergeCell ref="P3:R3"/>
    <mergeCell ref="S3:T3"/>
    <mergeCell ref="A4:B4"/>
    <mergeCell ref="C4:M4"/>
    <mergeCell ref="P4:R4"/>
    <mergeCell ref="S4:T4"/>
    <mergeCell ref="A1:B1"/>
    <mergeCell ref="C1:M1"/>
    <mergeCell ref="A2:B2"/>
    <mergeCell ref="C2:M2"/>
    <mergeCell ref="A3:B3"/>
    <mergeCell ref="C3:M3"/>
    <mergeCell ref="E119:F119"/>
    <mergeCell ref="E120:F120"/>
    <mergeCell ref="B19:C19"/>
    <mergeCell ref="B16:C16"/>
    <mergeCell ref="B17:C17"/>
    <mergeCell ref="B18:C18"/>
    <mergeCell ref="B20:C20"/>
    <mergeCell ref="B21:C21"/>
    <mergeCell ref="C119:D119"/>
    <mergeCell ref="C120:D120"/>
    <mergeCell ref="B36:B50"/>
    <mergeCell ref="B22:B35"/>
    <mergeCell ref="B51:B80"/>
    <mergeCell ref="B81:B91"/>
    <mergeCell ref="B117:B118"/>
    <mergeCell ref="B106:B116"/>
    <mergeCell ref="B92:B105"/>
  </mergeCells>
  <conditionalFormatting sqref="G15:AK15">
    <cfRule type="expression" dxfId="1" priority="1">
      <formula>OR(AND(YEAR(G15)=YEAR(TODAY()), MONTH(G15)+1=MONTH(TODAY())), AND(YEAR(G15)+1=YEAR(TODAY()), MONTH(G15)=12, MONTH(TODAY())=1))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432C-D3F1-4119-A8D7-3A9311079A32}">
  <dimension ref="A1:AW168"/>
  <sheetViews>
    <sheetView zoomScale="66" zoomScaleNormal="55" workbookViewId="0">
      <selection activeCell="C4" sqref="C4:M4"/>
    </sheetView>
  </sheetViews>
  <sheetFormatPr defaultColWidth="9.140625" defaultRowHeight="15" x14ac:dyDescent="0.25"/>
  <cols>
    <col min="1" max="1" width="16.140625" style="12" bestFit="1" customWidth="1"/>
    <col min="2" max="2" width="19.42578125" style="12" customWidth="1"/>
    <col min="3" max="3" width="28.7109375" style="12" customWidth="1"/>
    <col min="4" max="4" width="16.5703125" style="12" customWidth="1"/>
    <col min="5" max="6" width="9.140625" style="20"/>
    <col min="7" max="16384" width="9.140625" style="12"/>
  </cols>
  <sheetData>
    <row r="1" spans="1:49" ht="16.5" x14ac:dyDescent="0.25">
      <c r="A1" s="75" t="s">
        <v>98</v>
      </c>
      <c r="B1" s="75"/>
      <c r="C1" s="74" t="s">
        <v>99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67"/>
      <c r="O1" s="67"/>
      <c r="P1" s="67"/>
      <c r="Q1" s="67"/>
      <c r="R1" s="67"/>
      <c r="S1" s="67"/>
      <c r="T1" s="67"/>
      <c r="U1" s="16"/>
      <c r="V1" s="67"/>
      <c r="W1" s="67"/>
      <c r="X1" s="67"/>
      <c r="Y1" s="67"/>
      <c r="Z1" s="67"/>
      <c r="AA1" s="67"/>
      <c r="AB1" s="67"/>
      <c r="AC1" s="67"/>
      <c r="AD1" s="67"/>
      <c r="AE1" s="16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16"/>
    </row>
    <row r="2" spans="1:49" ht="16.5" x14ac:dyDescent="0.25">
      <c r="A2" s="71" t="s">
        <v>100</v>
      </c>
      <c r="B2" s="71"/>
      <c r="C2" s="70" t="s">
        <v>186</v>
      </c>
      <c r="D2" s="69"/>
      <c r="E2" s="69"/>
      <c r="F2" s="69"/>
      <c r="G2" s="69"/>
      <c r="H2" s="69"/>
      <c r="I2" s="69"/>
      <c r="J2" s="69"/>
      <c r="K2" s="69"/>
      <c r="L2" s="69"/>
      <c r="M2" s="68"/>
      <c r="N2" s="67"/>
      <c r="O2" s="67"/>
      <c r="P2" s="67"/>
      <c r="Q2" s="67"/>
      <c r="R2" s="67"/>
      <c r="S2" s="67"/>
      <c r="T2" s="67"/>
      <c r="U2" s="16"/>
      <c r="V2" s="67"/>
      <c r="W2" s="67"/>
      <c r="X2" s="67"/>
      <c r="Y2" s="67"/>
      <c r="Z2" s="67"/>
      <c r="AA2" s="67"/>
      <c r="AB2" s="67"/>
      <c r="AC2" s="67"/>
      <c r="AD2" s="67"/>
      <c r="AE2" s="16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16"/>
    </row>
    <row r="3" spans="1:49" ht="16.5" x14ac:dyDescent="0.25">
      <c r="A3" s="71" t="s">
        <v>101</v>
      </c>
      <c r="B3" s="71"/>
      <c r="C3" s="70">
        <v>43</v>
      </c>
      <c r="D3" s="69"/>
      <c r="E3" s="69"/>
      <c r="F3" s="69"/>
      <c r="G3" s="69"/>
      <c r="H3" s="69"/>
      <c r="I3" s="69"/>
      <c r="J3" s="69"/>
      <c r="K3" s="69"/>
      <c r="L3" s="69"/>
      <c r="M3" s="68"/>
      <c r="N3" s="67"/>
      <c r="O3" s="67"/>
      <c r="P3" s="80" t="s">
        <v>102</v>
      </c>
      <c r="Q3" s="81"/>
      <c r="R3" s="81"/>
      <c r="S3" s="82"/>
      <c r="T3" s="82"/>
      <c r="U3" s="16"/>
      <c r="V3" s="67"/>
      <c r="W3" s="67"/>
      <c r="X3" s="67"/>
      <c r="Y3" s="67"/>
      <c r="Z3" s="67"/>
      <c r="AA3" s="67"/>
      <c r="AB3" s="67"/>
      <c r="AC3" s="67"/>
      <c r="AD3" s="67"/>
      <c r="AE3" s="16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16"/>
    </row>
    <row r="4" spans="1:49" ht="16.5" x14ac:dyDescent="0.25">
      <c r="A4" s="71" t="s">
        <v>103</v>
      </c>
      <c r="B4" s="71"/>
      <c r="C4" s="73">
        <v>45765</v>
      </c>
      <c r="D4" s="69"/>
      <c r="E4" s="69"/>
      <c r="F4" s="69"/>
      <c r="G4" s="69"/>
      <c r="H4" s="69"/>
      <c r="I4" s="69"/>
      <c r="J4" s="69"/>
      <c r="K4" s="69"/>
      <c r="L4" s="69"/>
      <c r="M4" s="68"/>
      <c r="N4" s="67"/>
      <c r="O4" s="67"/>
      <c r="P4" s="83" t="s">
        <v>104</v>
      </c>
      <c r="Q4" s="81"/>
      <c r="R4" s="81"/>
      <c r="S4" s="84"/>
      <c r="T4" s="84"/>
      <c r="U4" s="16"/>
      <c r="V4" s="67"/>
      <c r="W4" s="67"/>
      <c r="X4" s="67"/>
      <c r="Y4" s="67"/>
      <c r="Z4" s="67"/>
      <c r="AA4" s="67"/>
      <c r="AB4" s="67"/>
      <c r="AC4" s="67"/>
      <c r="AD4" s="67"/>
      <c r="AE4" s="16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16"/>
    </row>
    <row r="5" spans="1:49" ht="16.5" x14ac:dyDescent="0.25">
      <c r="A5" s="71" t="s">
        <v>105</v>
      </c>
      <c r="B5" s="71"/>
      <c r="C5" s="73">
        <v>45788</v>
      </c>
      <c r="D5" s="69"/>
      <c r="E5" s="69"/>
      <c r="F5" s="69"/>
      <c r="G5" s="69"/>
      <c r="H5" s="69"/>
      <c r="I5" s="69"/>
      <c r="J5" s="69"/>
      <c r="K5" s="69"/>
      <c r="L5" s="69"/>
      <c r="M5" s="68"/>
      <c r="N5" s="67"/>
      <c r="O5" s="67"/>
      <c r="P5" s="83" t="s">
        <v>106</v>
      </c>
      <c r="Q5" s="81"/>
      <c r="R5" s="81"/>
      <c r="S5" s="85"/>
      <c r="T5" s="85"/>
      <c r="U5" s="16"/>
      <c r="V5" s="67"/>
      <c r="W5" s="67"/>
      <c r="X5" s="67"/>
      <c r="Y5" s="67"/>
      <c r="Z5" s="67"/>
      <c r="AA5" s="67"/>
      <c r="AB5" s="67"/>
      <c r="AC5" s="67"/>
      <c r="AD5" s="67"/>
      <c r="AE5" s="16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16"/>
    </row>
    <row r="6" spans="1:49" ht="16.5" x14ac:dyDescent="0.25">
      <c r="A6" s="67"/>
      <c r="B6" s="67"/>
      <c r="C6" s="67"/>
      <c r="D6" s="67"/>
      <c r="E6" s="72"/>
      <c r="F6" s="72"/>
      <c r="G6" s="67"/>
      <c r="H6" s="67"/>
      <c r="I6" s="67"/>
      <c r="J6" s="67"/>
      <c r="K6" s="67"/>
      <c r="L6" s="67"/>
      <c r="M6" s="67"/>
      <c r="N6" s="67"/>
      <c r="O6" s="67"/>
      <c r="P6" s="61"/>
      <c r="Q6" s="61"/>
      <c r="R6" s="61"/>
      <c r="S6" s="61"/>
      <c r="T6" s="61"/>
      <c r="U6" s="16"/>
      <c r="V6" s="67"/>
      <c r="W6" s="67"/>
      <c r="X6" s="67"/>
      <c r="Y6" s="67"/>
      <c r="Z6" s="67"/>
      <c r="AA6" s="67"/>
      <c r="AB6" s="67"/>
      <c r="AC6" s="67"/>
      <c r="AD6" s="67"/>
      <c r="AE6" s="16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16"/>
    </row>
    <row r="7" spans="1:49" ht="16.5" x14ac:dyDescent="0.25">
      <c r="A7" s="101" t="s">
        <v>107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67"/>
      <c r="M7" s="67"/>
      <c r="N7" s="67"/>
      <c r="O7" s="67"/>
      <c r="P7" s="103"/>
      <c r="Q7" s="104"/>
      <c r="R7" s="104"/>
      <c r="S7" s="105"/>
      <c r="T7" s="105"/>
      <c r="U7" s="16"/>
      <c r="V7" s="67"/>
      <c r="W7" s="67"/>
      <c r="X7" s="67"/>
      <c r="Y7" s="67"/>
      <c r="Z7" s="67"/>
      <c r="AA7" s="67"/>
      <c r="AB7" s="67"/>
      <c r="AC7" s="67"/>
      <c r="AD7" s="67"/>
      <c r="AE7" s="16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16"/>
    </row>
    <row r="8" spans="1:49" ht="16.5" x14ac:dyDescent="0.25">
      <c r="A8" s="96" t="s">
        <v>108</v>
      </c>
      <c r="B8" s="96"/>
      <c r="C8" s="96" t="s">
        <v>109</v>
      </c>
      <c r="D8" s="96"/>
      <c r="E8" s="96"/>
      <c r="F8" s="96"/>
      <c r="G8" s="96"/>
      <c r="H8" s="97" t="s">
        <v>30</v>
      </c>
      <c r="I8" s="98"/>
      <c r="J8" s="97" t="s">
        <v>29</v>
      </c>
      <c r="K8" s="98"/>
      <c r="L8" s="67"/>
      <c r="M8" s="67"/>
      <c r="N8" s="67"/>
      <c r="O8" s="67"/>
      <c r="P8" s="67"/>
      <c r="Q8" s="67"/>
      <c r="R8" s="67"/>
      <c r="S8" s="67"/>
      <c r="T8" s="67"/>
      <c r="U8" s="16"/>
      <c r="V8" s="67"/>
      <c r="W8" s="67"/>
      <c r="X8" s="67"/>
      <c r="Y8" s="67"/>
      <c r="Z8" s="67"/>
      <c r="AA8" s="67"/>
      <c r="AB8" s="67"/>
      <c r="AC8" s="67"/>
      <c r="AD8" s="67"/>
      <c r="AE8" s="16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16"/>
    </row>
    <row r="9" spans="1:49" ht="16.5" x14ac:dyDescent="0.25">
      <c r="A9" s="32">
        <v>1</v>
      </c>
      <c r="B9" s="32"/>
      <c r="C9" s="33" t="s">
        <v>110</v>
      </c>
      <c r="D9" s="34"/>
      <c r="E9" s="34"/>
      <c r="F9" s="34"/>
      <c r="G9" s="35"/>
      <c r="H9" s="32">
        <f>SUMIF($D$16:$D$88,"Hữu",$E$16:$E$88)+SUMIF($D$16:$D$88,"All team",$E$16:$E$88)/5</f>
        <v>32</v>
      </c>
      <c r="I9" s="32"/>
      <c r="J9" s="32">
        <f>SUMIF($D$16:$D$88,"Hữu",$F$16:$F$88)+SUMIF($D$16:$D$88,"All team",$F$16:$F$88)/5</f>
        <v>37</v>
      </c>
      <c r="K9" s="32"/>
      <c r="L9" s="67"/>
      <c r="M9" s="67"/>
      <c r="N9" s="67"/>
      <c r="O9" s="67"/>
      <c r="P9" s="67"/>
      <c r="Q9" s="67"/>
      <c r="R9" s="67"/>
      <c r="S9" s="67"/>
      <c r="T9" s="67"/>
      <c r="U9" s="16"/>
      <c r="V9" s="67"/>
      <c r="W9" s="67"/>
      <c r="X9" s="67"/>
      <c r="Y9" s="67"/>
      <c r="Z9" s="67"/>
      <c r="AA9" s="67"/>
      <c r="AB9" s="67"/>
      <c r="AC9" s="67"/>
      <c r="AD9" s="67"/>
      <c r="AE9" s="16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16"/>
    </row>
    <row r="10" spans="1:49" ht="16.5" x14ac:dyDescent="0.25">
      <c r="A10" s="32">
        <v>2</v>
      </c>
      <c r="B10" s="32"/>
      <c r="C10" s="32" t="s">
        <v>111</v>
      </c>
      <c r="D10" s="32"/>
      <c r="E10" s="32"/>
      <c r="F10" s="32"/>
      <c r="G10" s="32"/>
      <c r="H10" s="32">
        <f>SUMIF($D$16:$D$88,"Đạt",$E$16:$E$88)+SUMIF($D$16:$D$88,"All team",$E$16:$E$88)/5+SUMIF($D$16:$D$88,"Đạt, Hậu",$E$16:$E$88)/2+SUMIF($D$16:$D$88,"N.Dương, Đạt",$E$16:$E$88)/2</f>
        <v>19</v>
      </c>
      <c r="I10" s="32"/>
      <c r="J10" s="32">
        <f>SUMIF($D$16:$D$88,"Đạt",$F$16:$F$88)+SUMIF($D$16:$D$88,"All team",$F$16:$F$88)/5+SUMIF($D$16:$D$88,"Đạt, Hậu",$F$16:$F$88)/2+SUMIF($D$16:$D$88,"N.Dương, Đạt",$F$16:$F$88)/2</f>
        <v>23.5</v>
      </c>
      <c r="K10" s="32"/>
      <c r="L10" s="67"/>
      <c r="M10" s="67"/>
      <c r="N10" s="67"/>
      <c r="O10" s="67"/>
      <c r="P10" s="67"/>
      <c r="Q10" s="67"/>
      <c r="R10" s="67"/>
      <c r="S10" s="67"/>
      <c r="T10" s="67"/>
      <c r="U10" s="16"/>
      <c r="V10" s="67"/>
      <c r="W10" s="67"/>
      <c r="X10" s="67"/>
      <c r="Y10" s="67"/>
      <c r="Z10" s="67"/>
      <c r="AA10" s="67"/>
      <c r="AB10" s="67"/>
      <c r="AC10" s="67"/>
      <c r="AD10" s="67"/>
      <c r="AE10" s="16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16"/>
    </row>
    <row r="11" spans="1:49" ht="16.5" x14ac:dyDescent="0.25">
      <c r="A11" s="32">
        <v>3</v>
      </c>
      <c r="B11" s="32"/>
      <c r="C11" s="32" t="s">
        <v>112</v>
      </c>
      <c r="D11" s="32"/>
      <c r="E11" s="32"/>
      <c r="F11" s="32"/>
      <c r="G11" s="32"/>
      <c r="H11" s="32">
        <f>SUMIF($D$16:$D$88,"Q.Dương",$E$16:$E$88)+SUMIF($D$16:$D$88,"All team",$E$16:$E$88)/5</f>
        <v>3</v>
      </c>
      <c r="I11" s="32"/>
      <c r="J11" s="32">
        <f>SUMIF($D$16:$D$88,"Q.Dương",$F$16:$F$88)+SUMIF($D$16:$D$88,"All team",$F$16:$F$88)/5</f>
        <v>3</v>
      </c>
      <c r="K11" s="32"/>
      <c r="L11" s="67"/>
      <c r="M11" s="67"/>
      <c r="N11" s="67"/>
      <c r="O11" s="67"/>
      <c r="P11" s="67"/>
      <c r="Q11" s="67"/>
      <c r="R11" s="67"/>
      <c r="S11" s="67"/>
      <c r="T11" s="67"/>
      <c r="U11" s="16"/>
      <c r="V11" s="67"/>
      <c r="W11" s="67"/>
      <c r="X11" s="67"/>
      <c r="Y11" s="67"/>
      <c r="Z11" s="67"/>
      <c r="AA11" s="67"/>
      <c r="AB11" s="67"/>
      <c r="AC11" s="67"/>
      <c r="AD11" s="67"/>
      <c r="AE11" s="16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16"/>
    </row>
    <row r="12" spans="1:49" ht="16.5" x14ac:dyDescent="0.25">
      <c r="A12" s="32">
        <v>4</v>
      </c>
      <c r="B12" s="32"/>
      <c r="C12" s="32" t="s">
        <v>113</v>
      </c>
      <c r="D12" s="32"/>
      <c r="E12" s="32"/>
      <c r="F12" s="32"/>
      <c r="G12" s="32"/>
      <c r="H12" s="32">
        <f>SUMIF($D$16:$D$88,"N.Dương",$E$16:$E$88)+SUMIF($D$16:$D$88,"All team",$E$16:$E$88)/5+SUMIF($D$16:$D$88,"N.Dương, Hậu",$E$16:$E$88)/2+SUMIF($D$16:$D$88,"N.Dương, Đạt",$E$16:$E$88)/2</f>
        <v>19</v>
      </c>
      <c r="I12" s="32"/>
      <c r="J12" s="32">
        <f>SUMIF($D$16:$D$88,"N.Dương",$F$16:$F$88)+SUMIF($D$16:$D$88,"All team",$F$16:$F$88)/5+SUMIF($D$16:$D$88,"N.Dương, Hậu",$F$16:$F$88)/2+SUMIF($D$16:$D$88,"N.Dương, Đạt",$F$16:$F$88)/2</f>
        <v>23.5</v>
      </c>
      <c r="K12" s="32"/>
      <c r="L12" s="67"/>
      <c r="M12" s="67"/>
      <c r="N12" s="67"/>
      <c r="O12" s="67"/>
      <c r="P12" s="67"/>
      <c r="Q12" s="67"/>
      <c r="R12" s="67"/>
      <c r="S12" s="67"/>
      <c r="T12" s="67"/>
      <c r="U12" s="16"/>
      <c r="V12" s="67"/>
      <c r="W12" s="67"/>
      <c r="X12" s="67"/>
      <c r="Y12" s="67"/>
      <c r="Z12" s="67"/>
      <c r="AA12" s="67"/>
      <c r="AB12" s="67"/>
      <c r="AC12" s="67"/>
      <c r="AD12" s="67"/>
      <c r="AE12" s="16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16"/>
    </row>
    <row r="13" spans="1:49" ht="16.5" x14ac:dyDescent="0.25">
      <c r="A13" s="32">
        <v>5</v>
      </c>
      <c r="B13" s="32"/>
      <c r="C13" s="33" t="s">
        <v>114</v>
      </c>
      <c r="D13" s="34"/>
      <c r="E13" s="34"/>
      <c r="F13" s="34"/>
      <c r="G13" s="35"/>
      <c r="H13" s="32">
        <f>SUMIF($D$16:$D$88,"Hậu",$E$16:$E$88)+SUMIF($D$16:$D$88,"All team",$E$16:$E$88)/5+SUMIF($D$16:$D$88,"N.Dương, Hậu",$E$16:$E$88)/2+SUMIF($D$16:$D$88,"Đạt, Hậu",$E$16:$E$88)/2</f>
        <v>44</v>
      </c>
      <c r="I13" s="32"/>
      <c r="J13" s="32">
        <f>SUMIF($D$16:$D$88,"Hậu",$F$16:$F$88)+SUMIF($D$16:$D$88,"All team",$F$16:$F$88)/5+SUMIF($D$16:$D$88,"N.Dương, Hậu",$F$16:$F$88)/2+SUMIF($D$16:$D$88,"Đạt, Hậu",$F$16:$F$88)/2</f>
        <v>54</v>
      </c>
      <c r="K13" s="32"/>
      <c r="L13" s="67"/>
      <c r="M13" s="67"/>
      <c r="N13" s="67"/>
      <c r="O13" s="67"/>
      <c r="P13" s="67"/>
      <c r="Q13" s="67"/>
      <c r="R13" s="67"/>
      <c r="S13" s="67"/>
      <c r="T13" s="67"/>
      <c r="U13" s="16"/>
      <c r="V13" s="67"/>
      <c r="W13" s="67"/>
      <c r="X13" s="67"/>
      <c r="Y13" s="67"/>
      <c r="Z13" s="67"/>
      <c r="AA13" s="67"/>
      <c r="AB13" s="67"/>
      <c r="AC13" s="16"/>
      <c r="AD13" s="67"/>
      <c r="AE13" s="67"/>
      <c r="AF13" s="67"/>
      <c r="AG13" s="67"/>
      <c r="AH13" s="67"/>
      <c r="AI13" s="67"/>
      <c r="AJ13" s="67"/>
      <c r="AK13" s="67"/>
      <c r="AL13" s="67"/>
      <c r="AM13" s="16"/>
      <c r="AN13" s="67"/>
      <c r="AO13" s="67"/>
      <c r="AP13" s="67"/>
      <c r="AQ13" s="67"/>
      <c r="AR13" s="67"/>
      <c r="AS13" s="67"/>
      <c r="AT13" s="67"/>
      <c r="AU13" s="16"/>
      <c r="AV13" s="67"/>
      <c r="AW13" s="67"/>
    </row>
    <row r="14" spans="1:49" ht="16.5" x14ac:dyDescent="0.25">
      <c r="A14" s="99" t="s">
        <v>193</v>
      </c>
      <c r="B14" s="99"/>
      <c r="C14" s="99"/>
      <c r="D14" s="99"/>
      <c r="E14" s="99"/>
      <c r="F14" s="99"/>
      <c r="G14" s="99"/>
      <c r="H14" s="100">
        <f>SUM(H9:I13)</f>
        <v>117</v>
      </c>
      <c r="I14" s="100"/>
      <c r="J14" s="100">
        <f>SUM(J9:K13)</f>
        <v>141</v>
      </c>
      <c r="K14" s="100"/>
      <c r="L14" s="67"/>
      <c r="M14" s="67"/>
      <c r="N14" s="67"/>
      <c r="O14" s="67"/>
      <c r="P14" s="67"/>
      <c r="Q14" s="67"/>
      <c r="R14" s="67"/>
      <c r="S14" s="16"/>
      <c r="T14" s="67"/>
      <c r="U14" s="67"/>
      <c r="V14" s="67"/>
      <c r="W14" s="67"/>
      <c r="X14" s="67"/>
      <c r="Y14" s="67"/>
      <c r="Z14" s="67"/>
      <c r="AA14" s="67"/>
      <c r="AB14" s="67"/>
      <c r="AC14" s="16"/>
      <c r="AD14" s="67"/>
      <c r="AE14" s="67"/>
      <c r="AF14" s="67"/>
      <c r="AG14" s="67"/>
      <c r="AH14" s="67"/>
      <c r="AI14" s="67"/>
      <c r="AJ14" s="67"/>
      <c r="AK14" s="67"/>
      <c r="AL14" s="67"/>
      <c r="AM14" s="16"/>
      <c r="AN14" s="67"/>
      <c r="AO14" s="67"/>
      <c r="AP14" s="67"/>
      <c r="AQ14" s="67"/>
      <c r="AR14" s="67"/>
      <c r="AS14" s="67"/>
      <c r="AT14" s="67"/>
      <c r="AU14" s="16"/>
      <c r="AV14" s="67"/>
      <c r="AW14" s="67"/>
    </row>
    <row r="15" spans="1:49" ht="68.25" customHeight="1" x14ac:dyDescent="0.25">
      <c r="A15" s="24"/>
      <c r="B15" s="2" t="s">
        <v>0</v>
      </c>
      <c r="C15" s="2" t="s">
        <v>1</v>
      </c>
      <c r="D15" s="2" t="s">
        <v>2</v>
      </c>
      <c r="E15" s="21" t="s">
        <v>30</v>
      </c>
      <c r="F15" s="21" t="s">
        <v>29</v>
      </c>
      <c r="G15" s="4" t="s">
        <v>185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77</v>
      </c>
      <c r="M15" s="4" t="s">
        <v>78</v>
      </c>
      <c r="N15" s="4" t="s">
        <v>79</v>
      </c>
      <c r="O15" s="4" t="s">
        <v>80</v>
      </c>
      <c r="P15" s="4" t="s">
        <v>47</v>
      </c>
      <c r="Q15" s="4" t="s">
        <v>81</v>
      </c>
      <c r="R15" s="4" t="s">
        <v>82</v>
      </c>
      <c r="S15" s="4" t="s">
        <v>83</v>
      </c>
      <c r="T15" s="4" t="s">
        <v>84</v>
      </c>
      <c r="U15" s="4" t="s">
        <v>85</v>
      </c>
      <c r="V15" s="4" t="s">
        <v>86</v>
      </c>
      <c r="W15" s="4" t="s">
        <v>87</v>
      </c>
      <c r="X15" s="4" t="s">
        <v>88</v>
      </c>
      <c r="Y15" s="4" t="s">
        <v>89</v>
      </c>
      <c r="Z15" s="4" t="s">
        <v>90</v>
      </c>
      <c r="AA15" s="4" t="s">
        <v>91</v>
      </c>
      <c r="AB15" s="4" t="s">
        <v>92</v>
      </c>
      <c r="AC15" s="4" t="s">
        <v>93</v>
      </c>
      <c r="AD15" s="4" t="s">
        <v>94</v>
      </c>
      <c r="AE15" s="4" t="s">
        <v>95</v>
      </c>
      <c r="AF15" s="4" t="s">
        <v>96</v>
      </c>
      <c r="AG15" s="78"/>
      <c r="AH15" s="78"/>
      <c r="AI15" s="78"/>
      <c r="AJ15" s="67"/>
      <c r="AK15" s="67"/>
      <c r="AL15" s="67"/>
      <c r="AM15" s="67"/>
      <c r="AN15" s="67"/>
      <c r="AO15" s="67"/>
      <c r="AP15" s="67"/>
      <c r="AQ15" s="67"/>
      <c r="AR15" s="67"/>
      <c r="AS15" s="16"/>
    </row>
    <row r="16" spans="1:49" ht="15" customHeight="1" x14ac:dyDescent="0.25">
      <c r="A16" s="93" t="s">
        <v>188</v>
      </c>
      <c r="B16" s="27" t="s">
        <v>70</v>
      </c>
      <c r="C16" s="27"/>
      <c r="D16" s="5" t="s">
        <v>4</v>
      </c>
      <c r="E16" s="25">
        <v>5</v>
      </c>
      <c r="F16" s="25">
        <v>5</v>
      </c>
      <c r="G16" s="25">
        <v>5</v>
      </c>
      <c r="H16" s="1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55"/>
      <c r="AH16" s="55"/>
      <c r="AI16" s="55"/>
      <c r="AJ16" s="67"/>
      <c r="AK16" s="67"/>
      <c r="AL16" s="67"/>
      <c r="AM16" s="67"/>
      <c r="AN16" s="67"/>
      <c r="AO16" s="67"/>
      <c r="AP16" s="67"/>
      <c r="AQ16" s="67"/>
      <c r="AR16" s="67"/>
      <c r="AS16" s="16"/>
    </row>
    <row r="17" spans="1:45" ht="15" customHeight="1" x14ac:dyDescent="0.25">
      <c r="A17" s="94"/>
      <c r="B17" s="27" t="s">
        <v>71</v>
      </c>
      <c r="C17" s="27"/>
      <c r="D17" s="5" t="s">
        <v>13</v>
      </c>
      <c r="E17" s="25">
        <v>3</v>
      </c>
      <c r="F17" s="25">
        <v>3</v>
      </c>
      <c r="G17" s="25">
        <v>3</v>
      </c>
      <c r="H17" s="1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55"/>
      <c r="AH17" s="55"/>
      <c r="AI17" s="55"/>
      <c r="AJ17" s="67"/>
      <c r="AK17" s="67"/>
      <c r="AL17" s="67"/>
      <c r="AM17" s="67"/>
      <c r="AN17" s="67"/>
      <c r="AO17" s="67"/>
      <c r="AP17" s="67"/>
      <c r="AQ17" s="67"/>
      <c r="AR17" s="67"/>
      <c r="AS17" s="16"/>
    </row>
    <row r="18" spans="1:45" ht="15" customHeight="1" x14ac:dyDescent="0.25">
      <c r="A18" s="94"/>
      <c r="B18" s="27" t="s">
        <v>72</v>
      </c>
      <c r="C18" s="27"/>
      <c r="D18" s="5" t="s">
        <v>3</v>
      </c>
      <c r="E18" s="25">
        <v>3</v>
      </c>
      <c r="F18" s="25">
        <v>3</v>
      </c>
      <c r="G18" s="25">
        <v>3</v>
      </c>
      <c r="H18" s="1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55"/>
      <c r="AH18" s="55"/>
      <c r="AI18" s="55"/>
      <c r="AJ18" s="67"/>
      <c r="AK18" s="67"/>
      <c r="AL18" s="67"/>
      <c r="AM18" s="67"/>
      <c r="AN18" s="67"/>
      <c r="AO18" s="67"/>
      <c r="AP18" s="67"/>
      <c r="AQ18" s="67"/>
      <c r="AR18" s="67"/>
      <c r="AS18" s="16"/>
    </row>
    <row r="19" spans="1:45" ht="15" customHeight="1" x14ac:dyDescent="0.25">
      <c r="A19" s="94"/>
      <c r="B19" s="89" t="s">
        <v>126</v>
      </c>
      <c r="C19" s="41"/>
      <c r="D19" s="5" t="s">
        <v>157</v>
      </c>
      <c r="E19" s="25">
        <v>17</v>
      </c>
      <c r="F19" s="25">
        <v>20</v>
      </c>
      <c r="G19" s="25">
        <v>17</v>
      </c>
      <c r="H19" s="1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55"/>
      <c r="AH19" s="55"/>
      <c r="AI19" s="55"/>
      <c r="AJ19" s="67"/>
      <c r="AK19" s="67"/>
      <c r="AL19" s="67"/>
      <c r="AM19" s="67"/>
      <c r="AN19" s="67"/>
      <c r="AO19" s="67"/>
      <c r="AP19" s="67"/>
      <c r="AQ19" s="67"/>
      <c r="AR19" s="67"/>
      <c r="AS19" s="16"/>
    </row>
    <row r="20" spans="1:45" ht="15" customHeight="1" x14ac:dyDescent="0.25">
      <c r="A20" s="94"/>
      <c r="B20" s="90"/>
      <c r="C20" s="91"/>
      <c r="D20" s="5"/>
      <c r="E20" s="25"/>
      <c r="F20" s="25"/>
      <c r="G20" s="25"/>
      <c r="H20" s="22">
        <v>-3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55"/>
      <c r="AH20" s="55"/>
      <c r="AI20" s="55"/>
      <c r="AJ20" s="67"/>
      <c r="AK20" s="67"/>
      <c r="AL20" s="67"/>
      <c r="AM20" s="67"/>
      <c r="AN20" s="67"/>
      <c r="AO20" s="67"/>
      <c r="AP20" s="67"/>
      <c r="AQ20" s="67"/>
      <c r="AR20" s="67"/>
      <c r="AS20" s="16"/>
    </row>
    <row r="21" spans="1:45" ht="15" customHeight="1" x14ac:dyDescent="0.25">
      <c r="A21" s="94"/>
      <c r="B21" s="86" t="s">
        <v>7</v>
      </c>
      <c r="C21" s="6" t="s">
        <v>8</v>
      </c>
      <c r="D21" s="5" t="s">
        <v>3</v>
      </c>
      <c r="E21" s="25">
        <v>2</v>
      </c>
      <c r="F21" s="25">
        <v>2</v>
      </c>
      <c r="G21" s="25">
        <v>2</v>
      </c>
      <c r="H21" s="25">
        <v>2</v>
      </c>
      <c r="I21" s="1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55"/>
      <c r="AH21" s="55"/>
      <c r="AI21" s="55"/>
      <c r="AJ21" s="67"/>
      <c r="AK21" s="67"/>
      <c r="AL21" s="67"/>
      <c r="AM21" s="67"/>
      <c r="AN21" s="67"/>
      <c r="AO21" s="67"/>
      <c r="AP21" s="67"/>
      <c r="AQ21" s="67"/>
      <c r="AR21" s="67"/>
      <c r="AS21" s="16"/>
    </row>
    <row r="22" spans="1:45" ht="15" customHeight="1" x14ac:dyDescent="0.25">
      <c r="A22" s="94"/>
      <c r="B22" s="87"/>
      <c r="C22" s="6" t="s">
        <v>9</v>
      </c>
      <c r="D22" s="5" t="s">
        <v>3</v>
      </c>
      <c r="E22" s="25">
        <v>1</v>
      </c>
      <c r="F22" s="25">
        <v>2</v>
      </c>
      <c r="G22" s="25">
        <v>2</v>
      </c>
      <c r="H22" s="25">
        <v>1</v>
      </c>
      <c r="I22" s="1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55"/>
      <c r="AH22" s="55"/>
      <c r="AI22" s="55"/>
      <c r="AJ22" s="67"/>
      <c r="AK22" s="67"/>
      <c r="AL22" s="67"/>
      <c r="AM22" s="67"/>
      <c r="AN22" s="67"/>
      <c r="AO22" s="67"/>
      <c r="AP22" s="67"/>
      <c r="AQ22" s="67"/>
      <c r="AR22" s="67"/>
      <c r="AS22" s="16"/>
    </row>
    <row r="23" spans="1:45" ht="15" customHeight="1" x14ac:dyDescent="0.25">
      <c r="A23" s="94"/>
      <c r="B23" s="87"/>
      <c r="C23" s="6"/>
      <c r="D23" s="5"/>
      <c r="E23" s="25"/>
      <c r="F23" s="25"/>
      <c r="G23" s="25"/>
      <c r="H23" s="25"/>
      <c r="I23" s="22">
        <v>-1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55"/>
      <c r="AH23" s="55"/>
      <c r="AI23" s="55"/>
      <c r="AJ23" s="67"/>
      <c r="AK23" s="67"/>
      <c r="AL23" s="67"/>
      <c r="AM23" s="67"/>
      <c r="AN23" s="67"/>
      <c r="AO23" s="67"/>
      <c r="AP23" s="67"/>
      <c r="AQ23" s="67"/>
      <c r="AR23" s="67"/>
      <c r="AS23" s="16"/>
    </row>
    <row r="24" spans="1:45" ht="15" customHeight="1" x14ac:dyDescent="0.25">
      <c r="A24" s="94"/>
      <c r="B24" s="87"/>
      <c r="C24" s="6" t="s">
        <v>10</v>
      </c>
      <c r="D24" s="5" t="s">
        <v>3</v>
      </c>
      <c r="E24" s="25">
        <v>2</v>
      </c>
      <c r="F24" s="25">
        <v>2</v>
      </c>
      <c r="G24" s="25">
        <v>2</v>
      </c>
      <c r="H24" s="25">
        <v>2</v>
      </c>
      <c r="I24" s="1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55"/>
      <c r="AH24" s="55"/>
      <c r="AI24" s="55"/>
      <c r="AJ24" s="67"/>
      <c r="AK24" s="67"/>
      <c r="AL24" s="67"/>
      <c r="AM24" s="67"/>
      <c r="AN24" s="67"/>
      <c r="AO24" s="67"/>
      <c r="AP24" s="67"/>
      <c r="AQ24" s="67"/>
      <c r="AR24" s="67"/>
      <c r="AS24" s="16"/>
    </row>
    <row r="25" spans="1:45" ht="15" customHeight="1" x14ac:dyDescent="0.25">
      <c r="A25" s="94"/>
      <c r="B25" s="87"/>
      <c r="C25" s="6" t="s">
        <v>11</v>
      </c>
      <c r="D25" s="5" t="s">
        <v>3</v>
      </c>
      <c r="E25" s="25">
        <v>2</v>
      </c>
      <c r="F25" s="25">
        <v>2</v>
      </c>
      <c r="G25" s="25">
        <v>2</v>
      </c>
      <c r="H25" s="25">
        <v>2</v>
      </c>
      <c r="I25" s="1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55"/>
      <c r="AH25" s="55"/>
      <c r="AI25" s="55"/>
      <c r="AJ25" s="67"/>
      <c r="AK25" s="67"/>
      <c r="AL25" s="67"/>
      <c r="AM25" s="67"/>
      <c r="AN25" s="67"/>
      <c r="AO25" s="67"/>
      <c r="AP25" s="67"/>
      <c r="AQ25" s="67"/>
      <c r="AR25" s="67"/>
      <c r="AS25" s="16"/>
    </row>
    <row r="26" spans="1:45" ht="15" customHeight="1" x14ac:dyDescent="0.25">
      <c r="A26" s="94"/>
      <c r="B26" s="87"/>
      <c r="C26" s="6" t="s">
        <v>12</v>
      </c>
      <c r="D26" s="5" t="s">
        <v>158</v>
      </c>
      <c r="E26" s="25">
        <v>2</v>
      </c>
      <c r="F26" s="25">
        <v>2</v>
      </c>
      <c r="G26" s="25">
        <v>2</v>
      </c>
      <c r="H26" s="25">
        <v>2</v>
      </c>
      <c r="I26" s="1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55"/>
      <c r="AH26" s="55"/>
      <c r="AI26" s="55"/>
      <c r="AJ26" s="67"/>
      <c r="AK26" s="67"/>
      <c r="AL26" s="67"/>
      <c r="AM26" s="67"/>
      <c r="AN26" s="67"/>
      <c r="AO26" s="67"/>
      <c r="AP26" s="67"/>
      <c r="AQ26" s="67"/>
      <c r="AR26" s="67"/>
      <c r="AS26" s="16"/>
    </row>
    <row r="27" spans="1:45" ht="15" customHeight="1" x14ac:dyDescent="0.25">
      <c r="A27" s="94"/>
      <c r="B27" s="87"/>
      <c r="C27" s="6" t="s">
        <v>14</v>
      </c>
      <c r="D27" s="5" t="s">
        <v>158</v>
      </c>
      <c r="E27" s="25">
        <v>2</v>
      </c>
      <c r="F27" s="25">
        <v>2</v>
      </c>
      <c r="G27" s="25">
        <v>2</v>
      </c>
      <c r="H27" s="25">
        <v>2</v>
      </c>
      <c r="I27" s="1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55"/>
      <c r="AH27" s="55"/>
      <c r="AI27" s="55"/>
      <c r="AJ27" s="67"/>
      <c r="AK27" s="67"/>
      <c r="AL27" s="67"/>
      <c r="AM27" s="67"/>
      <c r="AN27" s="67"/>
      <c r="AO27" s="67"/>
      <c r="AP27" s="67"/>
      <c r="AQ27" s="67"/>
      <c r="AR27" s="67"/>
      <c r="AS27" s="16"/>
    </row>
    <row r="28" spans="1:45" ht="15" customHeight="1" x14ac:dyDescent="0.25">
      <c r="A28" s="94"/>
      <c r="B28" s="87"/>
      <c r="C28" s="6" t="s">
        <v>15</v>
      </c>
      <c r="D28" s="5" t="s">
        <v>158</v>
      </c>
      <c r="E28" s="25">
        <v>2</v>
      </c>
      <c r="F28" s="25">
        <v>2</v>
      </c>
      <c r="G28" s="25">
        <v>2</v>
      </c>
      <c r="H28" s="25">
        <v>2</v>
      </c>
      <c r="I28" s="1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55"/>
      <c r="AH28" s="55"/>
      <c r="AI28" s="55"/>
      <c r="AJ28" s="67"/>
      <c r="AK28" s="67"/>
      <c r="AL28" s="67"/>
      <c r="AM28" s="67"/>
      <c r="AN28" s="67"/>
      <c r="AO28" s="67"/>
      <c r="AP28" s="67"/>
      <c r="AQ28" s="16"/>
      <c r="AR28" s="67"/>
      <c r="AS28" s="67"/>
    </row>
    <row r="29" spans="1:45" ht="15" customHeight="1" x14ac:dyDescent="0.25">
      <c r="A29" s="94"/>
      <c r="B29" s="87"/>
      <c r="C29" s="6" t="s">
        <v>16</v>
      </c>
      <c r="D29" s="5" t="s">
        <v>158</v>
      </c>
      <c r="E29" s="25">
        <v>2</v>
      </c>
      <c r="F29" s="25">
        <v>2</v>
      </c>
      <c r="G29" s="25">
        <v>2</v>
      </c>
      <c r="H29" s="25">
        <v>2</v>
      </c>
      <c r="I29" s="1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55"/>
      <c r="AH29" s="55"/>
      <c r="AI29" s="55"/>
      <c r="AJ29" s="67"/>
      <c r="AK29" s="67"/>
      <c r="AL29" s="67"/>
      <c r="AM29" s="67"/>
      <c r="AN29" s="67"/>
      <c r="AO29" s="67"/>
      <c r="AP29" s="67"/>
      <c r="AQ29" s="16"/>
      <c r="AR29" s="67"/>
      <c r="AS29" s="67"/>
    </row>
    <row r="30" spans="1:45" ht="15" customHeight="1" x14ac:dyDescent="0.25">
      <c r="A30" s="94"/>
      <c r="B30" s="87"/>
      <c r="C30" s="6" t="s">
        <v>17</v>
      </c>
      <c r="D30" s="5" t="s">
        <v>158</v>
      </c>
      <c r="E30" s="25">
        <v>1</v>
      </c>
      <c r="F30" s="25">
        <v>2</v>
      </c>
      <c r="G30" s="25">
        <v>2</v>
      </c>
      <c r="H30" s="25">
        <v>2</v>
      </c>
      <c r="I30" s="25">
        <v>1</v>
      </c>
      <c r="J30" s="1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55"/>
      <c r="AH30" s="55"/>
      <c r="AI30" s="55"/>
      <c r="AJ30" s="67"/>
      <c r="AK30" s="67"/>
      <c r="AL30" s="67"/>
      <c r="AM30" s="67"/>
      <c r="AN30" s="67"/>
      <c r="AO30" s="67"/>
      <c r="AP30" s="67"/>
      <c r="AQ30" s="16"/>
      <c r="AR30" s="67"/>
      <c r="AS30" s="67"/>
    </row>
    <row r="31" spans="1:45" ht="15" customHeight="1" x14ac:dyDescent="0.25">
      <c r="A31" s="94"/>
      <c r="B31" s="87"/>
      <c r="C31" s="6"/>
      <c r="D31" s="5"/>
      <c r="E31" s="25"/>
      <c r="F31" s="25"/>
      <c r="G31" s="25"/>
      <c r="H31" s="25"/>
      <c r="I31" s="25"/>
      <c r="J31" s="22">
        <v>-1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55"/>
      <c r="AH31" s="55"/>
      <c r="AI31" s="55"/>
      <c r="AJ31" s="67"/>
      <c r="AK31" s="67"/>
      <c r="AL31" s="67"/>
      <c r="AM31" s="67"/>
      <c r="AN31" s="67"/>
      <c r="AO31" s="67"/>
      <c r="AP31" s="67"/>
      <c r="AQ31" s="16"/>
      <c r="AR31" s="67"/>
      <c r="AS31" s="67"/>
    </row>
    <row r="32" spans="1:45" ht="15" customHeight="1" x14ac:dyDescent="0.25">
      <c r="A32" s="94"/>
      <c r="B32" s="87"/>
      <c r="C32" s="6" t="s">
        <v>18</v>
      </c>
      <c r="D32" s="5" t="s">
        <v>158</v>
      </c>
      <c r="E32" s="25">
        <v>2</v>
      </c>
      <c r="F32" s="25">
        <v>2</v>
      </c>
      <c r="G32" s="25">
        <v>2</v>
      </c>
      <c r="H32" s="25">
        <v>2</v>
      </c>
      <c r="I32" s="25">
        <v>2</v>
      </c>
      <c r="J32" s="1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55"/>
      <c r="AH32" s="55"/>
      <c r="AI32" s="55"/>
      <c r="AJ32" s="67"/>
      <c r="AK32" s="67"/>
      <c r="AL32" s="67"/>
      <c r="AM32" s="67"/>
      <c r="AN32" s="67"/>
      <c r="AO32" s="67"/>
      <c r="AP32" s="67"/>
      <c r="AQ32" s="16"/>
      <c r="AR32" s="67"/>
      <c r="AS32" s="67"/>
    </row>
    <row r="33" spans="1:45" ht="15" customHeight="1" x14ac:dyDescent="0.25">
      <c r="A33" s="94"/>
      <c r="B33" s="87"/>
      <c r="C33" s="6" t="s">
        <v>189</v>
      </c>
      <c r="D33" s="5" t="s">
        <v>158</v>
      </c>
      <c r="E33" s="25">
        <v>1</v>
      </c>
      <c r="F33" s="25">
        <v>2</v>
      </c>
      <c r="G33" s="25">
        <v>2</v>
      </c>
      <c r="H33" s="25">
        <v>2</v>
      </c>
      <c r="I33" s="25">
        <v>1</v>
      </c>
      <c r="J33" s="1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55"/>
      <c r="AH33" s="55"/>
      <c r="AI33" s="55"/>
      <c r="AJ33" s="67"/>
      <c r="AK33" s="67"/>
      <c r="AL33" s="67"/>
      <c r="AM33" s="67"/>
      <c r="AN33" s="67"/>
      <c r="AO33" s="67"/>
      <c r="AP33" s="67"/>
      <c r="AQ33" s="16"/>
      <c r="AR33" s="67"/>
      <c r="AS33" s="67"/>
    </row>
    <row r="34" spans="1:45" ht="15" customHeight="1" x14ac:dyDescent="0.25">
      <c r="A34" s="94"/>
      <c r="B34" s="87"/>
      <c r="C34" s="6"/>
      <c r="D34" s="5"/>
      <c r="E34" s="25"/>
      <c r="F34" s="25"/>
      <c r="G34" s="25"/>
      <c r="H34" s="25"/>
      <c r="I34" s="25"/>
      <c r="J34" s="22">
        <v>-1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55"/>
      <c r="AH34" s="55"/>
      <c r="AI34" s="55"/>
      <c r="AJ34" s="67"/>
      <c r="AK34" s="67"/>
      <c r="AL34" s="67"/>
      <c r="AM34" s="67"/>
      <c r="AN34" s="67"/>
      <c r="AO34" s="67"/>
      <c r="AP34" s="67"/>
      <c r="AQ34" s="67"/>
      <c r="AR34" s="67"/>
      <c r="AS34" s="16"/>
    </row>
    <row r="35" spans="1:45" ht="15" customHeight="1" x14ac:dyDescent="0.25">
      <c r="A35" s="94"/>
      <c r="B35" s="87"/>
      <c r="C35" s="6" t="s">
        <v>19</v>
      </c>
      <c r="D35" s="65" t="s">
        <v>3</v>
      </c>
      <c r="E35" s="25">
        <v>1</v>
      </c>
      <c r="F35" s="25">
        <v>2</v>
      </c>
      <c r="G35" s="25">
        <v>2</v>
      </c>
      <c r="H35" s="25">
        <v>2</v>
      </c>
      <c r="I35" s="25">
        <v>1</v>
      </c>
      <c r="J35" s="1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55"/>
      <c r="AH35" s="55"/>
      <c r="AI35" s="55"/>
      <c r="AJ35" s="67"/>
      <c r="AK35" s="67"/>
      <c r="AL35" s="67"/>
      <c r="AM35" s="67"/>
      <c r="AN35" s="67"/>
      <c r="AO35" s="67"/>
      <c r="AP35" s="67"/>
      <c r="AQ35" s="67"/>
      <c r="AR35" s="67"/>
      <c r="AS35" s="16"/>
    </row>
    <row r="36" spans="1:45" ht="15" customHeight="1" x14ac:dyDescent="0.25">
      <c r="A36" s="94"/>
      <c r="B36" s="87"/>
      <c r="C36" s="6"/>
      <c r="D36" s="65"/>
      <c r="E36" s="25"/>
      <c r="F36" s="25"/>
      <c r="G36" s="25"/>
      <c r="H36" s="25"/>
      <c r="I36" s="25"/>
      <c r="J36" s="22">
        <v>-1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55"/>
      <c r="AH36" s="55"/>
      <c r="AI36" s="55"/>
      <c r="AJ36" s="67"/>
      <c r="AK36" s="67"/>
      <c r="AL36" s="67"/>
      <c r="AM36" s="67"/>
      <c r="AN36" s="67"/>
      <c r="AO36" s="67"/>
      <c r="AP36" s="67"/>
      <c r="AQ36" s="67"/>
      <c r="AR36" s="67"/>
      <c r="AS36" s="16"/>
    </row>
    <row r="37" spans="1:45" ht="15" customHeight="1" x14ac:dyDescent="0.25">
      <c r="A37" s="94"/>
      <c r="B37" s="87"/>
      <c r="C37" s="6" t="s">
        <v>190</v>
      </c>
      <c r="D37" s="65" t="s">
        <v>3</v>
      </c>
      <c r="E37" s="25">
        <v>2</v>
      </c>
      <c r="F37" s="25">
        <v>2</v>
      </c>
      <c r="G37" s="25">
        <v>2</v>
      </c>
      <c r="H37" s="25">
        <v>2</v>
      </c>
      <c r="I37" s="25">
        <v>2</v>
      </c>
      <c r="J37" s="1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55"/>
      <c r="AH37" s="55"/>
      <c r="AI37" s="55"/>
      <c r="AJ37" s="67"/>
      <c r="AK37" s="67"/>
      <c r="AL37" s="67"/>
      <c r="AM37" s="67"/>
      <c r="AN37" s="67"/>
      <c r="AO37" s="67"/>
      <c r="AP37" s="67"/>
      <c r="AQ37" s="67"/>
      <c r="AR37" s="67"/>
      <c r="AS37" s="16"/>
    </row>
    <row r="38" spans="1:45" ht="15" customHeight="1" x14ac:dyDescent="0.25">
      <c r="A38" s="94"/>
      <c r="B38" s="87"/>
      <c r="C38" s="6" t="s">
        <v>20</v>
      </c>
      <c r="D38" s="65" t="s">
        <v>4</v>
      </c>
      <c r="E38" s="25">
        <v>3</v>
      </c>
      <c r="F38" s="25">
        <v>4</v>
      </c>
      <c r="G38" s="25">
        <v>4</v>
      </c>
      <c r="H38" s="25">
        <v>4</v>
      </c>
      <c r="I38" s="25">
        <v>3</v>
      </c>
      <c r="J38" s="1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55"/>
      <c r="AH38" s="55"/>
      <c r="AI38" s="55"/>
      <c r="AJ38" s="67"/>
      <c r="AK38" s="67"/>
      <c r="AL38" s="67"/>
      <c r="AM38" s="67"/>
      <c r="AN38" s="67"/>
      <c r="AO38" s="67"/>
      <c r="AP38" s="67"/>
      <c r="AQ38" s="67"/>
      <c r="AR38" s="67"/>
      <c r="AS38" s="16"/>
    </row>
    <row r="39" spans="1:45" ht="15" customHeight="1" x14ac:dyDescent="0.25">
      <c r="A39" s="94"/>
      <c r="B39" s="88"/>
      <c r="C39" s="6"/>
      <c r="D39" s="65"/>
      <c r="E39" s="25"/>
      <c r="F39" s="25"/>
      <c r="G39" s="25"/>
      <c r="H39" s="25"/>
      <c r="I39" s="25"/>
      <c r="J39" s="22">
        <v>-1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55"/>
      <c r="AH39" s="55"/>
      <c r="AI39" s="55"/>
      <c r="AJ39" s="67"/>
      <c r="AK39" s="67"/>
      <c r="AL39" s="67"/>
      <c r="AM39" s="67"/>
      <c r="AN39" s="67"/>
      <c r="AO39" s="67"/>
      <c r="AP39" s="67"/>
      <c r="AQ39" s="67"/>
      <c r="AR39" s="67"/>
      <c r="AS39" s="16"/>
    </row>
    <row r="40" spans="1:45" ht="15" customHeight="1" x14ac:dyDescent="0.25">
      <c r="A40" s="94"/>
      <c r="B40" s="86" t="s">
        <v>67</v>
      </c>
      <c r="C40" s="6" t="s">
        <v>8</v>
      </c>
      <c r="D40" s="65" t="s">
        <v>3</v>
      </c>
      <c r="E40" s="25">
        <v>2</v>
      </c>
      <c r="F40" s="25">
        <v>2</v>
      </c>
      <c r="G40" s="25">
        <v>2</v>
      </c>
      <c r="H40" s="25">
        <v>2</v>
      </c>
      <c r="I40" s="25">
        <v>2</v>
      </c>
      <c r="J40" s="25">
        <v>2</v>
      </c>
      <c r="K40" s="1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55"/>
      <c r="AH40" s="55"/>
      <c r="AI40" s="55"/>
      <c r="AJ40" s="67"/>
      <c r="AK40" s="67"/>
      <c r="AL40" s="67"/>
      <c r="AM40" s="67"/>
      <c r="AN40" s="67"/>
      <c r="AO40" s="67"/>
      <c r="AP40" s="67"/>
      <c r="AQ40" s="67"/>
      <c r="AR40" s="67"/>
      <c r="AS40" s="16"/>
    </row>
    <row r="41" spans="1:45" ht="15" customHeight="1" x14ac:dyDescent="0.25">
      <c r="A41" s="94"/>
      <c r="B41" s="87"/>
      <c r="C41" s="6" t="s">
        <v>9</v>
      </c>
      <c r="D41" s="65" t="s">
        <v>3</v>
      </c>
      <c r="E41" s="25">
        <v>2</v>
      </c>
      <c r="F41" s="25">
        <v>2</v>
      </c>
      <c r="G41" s="25">
        <v>2</v>
      </c>
      <c r="H41" s="25">
        <v>2</v>
      </c>
      <c r="I41" s="25">
        <v>2</v>
      </c>
      <c r="J41" s="25">
        <v>2</v>
      </c>
      <c r="K41" s="1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55"/>
      <c r="AH41" s="55"/>
      <c r="AI41" s="55"/>
      <c r="AJ41" s="67"/>
      <c r="AK41" s="67"/>
      <c r="AL41" s="67"/>
      <c r="AM41" s="67"/>
      <c r="AN41" s="67"/>
      <c r="AO41" s="67"/>
      <c r="AP41" s="67"/>
      <c r="AQ41" s="67"/>
      <c r="AR41" s="67"/>
      <c r="AS41" s="16"/>
    </row>
    <row r="42" spans="1:45" ht="15" customHeight="1" x14ac:dyDescent="0.25">
      <c r="A42" s="94"/>
      <c r="B42" s="87"/>
      <c r="C42" s="6" t="s">
        <v>10</v>
      </c>
      <c r="D42" s="65" t="s">
        <v>3</v>
      </c>
      <c r="E42" s="25">
        <v>2</v>
      </c>
      <c r="F42" s="25">
        <v>2</v>
      </c>
      <c r="G42" s="25">
        <v>2</v>
      </c>
      <c r="H42" s="25">
        <v>2</v>
      </c>
      <c r="I42" s="25">
        <v>2</v>
      </c>
      <c r="J42" s="25">
        <v>2</v>
      </c>
      <c r="K42" s="1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55"/>
      <c r="AH42" s="55"/>
      <c r="AI42" s="55"/>
      <c r="AJ42" s="67"/>
      <c r="AK42" s="67"/>
      <c r="AL42" s="67"/>
      <c r="AM42" s="67"/>
      <c r="AN42" s="67"/>
      <c r="AO42" s="67"/>
      <c r="AP42" s="67"/>
      <c r="AQ42" s="67"/>
      <c r="AR42" s="67"/>
      <c r="AS42" s="16"/>
    </row>
    <row r="43" spans="1:45" ht="15" customHeight="1" x14ac:dyDescent="0.25">
      <c r="A43" s="94"/>
      <c r="B43" s="87"/>
      <c r="C43" s="6" t="s">
        <v>11</v>
      </c>
      <c r="D43" s="65" t="s">
        <v>3</v>
      </c>
      <c r="E43" s="25">
        <v>2</v>
      </c>
      <c r="F43" s="25">
        <v>2</v>
      </c>
      <c r="G43" s="25">
        <v>2</v>
      </c>
      <c r="H43" s="25">
        <v>2</v>
      </c>
      <c r="I43" s="25">
        <v>2</v>
      </c>
      <c r="J43" s="25">
        <v>2</v>
      </c>
      <c r="K43" s="1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55"/>
      <c r="AH43" s="55"/>
      <c r="AI43" s="55"/>
      <c r="AJ43" s="67"/>
      <c r="AK43" s="67"/>
      <c r="AL43" s="67"/>
      <c r="AM43" s="67"/>
      <c r="AN43" s="67"/>
      <c r="AO43" s="67"/>
      <c r="AP43" s="67"/>
      <c r="AQ43" s="67"/>
      <c r="AR43" s="67"/>
      <c r="AS43" s="16"/>
    </row>
    <row r="44" spans="1:45" ht="15" customHeight="1" x14ac:dyDescent="0.25">
      <c r="A44" s="94"/>
      <c r="B44" s="87"/>
      <c r="C44" s="6" t="s">
        <v>12</v>
      </c>
      <c r="D44" s="65" t="s">
        <v>3</v>
      </c>
      <c r="E44" s="25">
        <v>2</v>
      </c>
      <c r="F44" s="25">
        <v>2</v>
      </c>
      <c r="G44" s="25">
        <v>2</v>
      </c>
      <c r="H44" s="25">
        <v>2</v>
      </c>
      <c r="I44" s="25">
        <v>2</v>
      </c>
      <c r="J44" s="25">
        <v>2</v>
      </c>
      <c r="K44" s="25">
        <v>2</v>
      </c>
      <c r="L44" s="1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55"/>
      <c r="AH44" s="55"/>
      <c r="AI44" s="55"/>
      <c r="AJ44" s="67"/>
      <c r="AK44" s="67"/>
      <c r="AL44" s="67"/>
      <c r="AM44" s="67"/>
      <c r="AN44" s="67"/>
      <c r="AO44" s="67"/>
      <c r="AP44" s="67"/>
      <c r="AQ44" s="67"/>
      <c r="AR44" s="67"/>
      <c r="AS44" s="16"/>
    </row>
    <row r="45" spans="1:45" ht="15" customHeight="1" x14ac:dyDescent="0.25">
      <c r="A45" s="94"/>
      <c r="B45" s="87"/>
      <c r="C45" s="6" t="s">
        <v>14</v>
      </c>
      <c r="D45" s="65" t="s">
        <v>3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1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55"/>
      <c r="AH45" s="55"/>
      <c r="AI45" s="55"/>
      <c r="AJ45" s="67"/>
      <c r="AK45" s="67"/>
      <c r="AL45" s="67"/>
      <c r="AM45" s="67"/>
      <c r="AN45" s="67"/>
      <c r="AO45" s="67"/>
      <c r="AP45" s="67"/>
      <c r="AQ45" s="67"/>
      <c r="AR45" s="67"/>
      <c r="AS45" s="16"/>
    </row>
    <row r="46" spans="1:45" ht="15" customHeight="1" x14ac:dyDescent="0.25">
      <c r="A46" s="94"/>
      <c r="B46" s="87"/>
      <c r="C46" s="6" t="s">
        <v>15</v>
      </c>
      <c r="D46" s="65" t="s">
        <v>3</v>
      </c>
      <c r="E46" s="25">
        <v>1</v>
      </c>
      <c r="F46" s="25">
        <v>2</v>
      </c>
      <c r="G46" s="25">
        <v>2</v>
      </c>
      <c r="H46" s="25">
        <v>2</v>
      </c>
      <c r="I46" s="25">
        <v>2</v>
      </c>
      <c r="J46" s="25">
        <v>2</v>
      </c>
      <c r="K46" s="25">
        <v>1</v>
      </c>
      <c r="L46" s="1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55"/>
      <c r="AH46" s="55"/>
      <c r="AI46" s="55"/>
      <c r="AJ46" s="67"/>
      <c r="AK46" s="67"/>
      <c r="AL46" s="67"/>
      <c r="AM46" s="67"/>
      <c r="AN46" s="67"/>
      <c r="AO46" s="67"/>
      <c r="AP46" s="67"/>
      <c r="AQ46" s="16"/>
      <c r="AR46" s="67"/>
      <c r="AS46" s="67"/>
    </row>
    <row r="47" spans="1:45" ht="15" customHeight="1" x14ac:dyDescent="0.25">
      <c r="A47" s="94"/>
      <c r="B47" s="87"/>
      <c r="C47" s="6"/>
      <c r="D47" s="65"/>
      <c r="E47" s="25"/>
      <c r="F47" s="25"/>
      <c r="G47" s="25"/>
      <c r="H47" s="25"/>
      <c r="I47" s="25"/>
      <c r="J47" s="25"/>
      <c r="K47" s="25"/>
      <c r="L47" s="22">
        <v>-1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55"/>
      <c r="AH47" s="55"/>
      <c r="AI47" s="55"/>
      <c r="AJ47" s="67"/>
      <c r="AK47" s="67"/>
      <c r="AL47" s="67"/>
      <c r="AM47" s="67"/>
      <c r="AN47" s="67"/>
      <c r="AO47" s="67"/>
      <c r="AP47" s="67"/>
      <c r="AQ47" s="16"/>
      <c r="AR47" s="67"/>
      <c r="AS47" s="67"/>
    </row>
    <row r="48" spans="1:45" ht="15" customHeight="1" x14ac:dyDescent="0.25">
      <c r="A48" s="94"/>
      <c r="B48" s="87"/>
      <c r="C48" s="6" t="s">
        <v>16</v>
      </c>
      <c r="D48" s="65" t="s">
        <v>3</v>
      </c>
      <c r="E48" s="25">
        <v>1</v>
      </c>
      <c r="F48" s="25">
        <v>1</v>
      </c>
      <c r="G48" s="25">
        <v>1</v>
      </c>
      <c r="H48" s="25">
        <v>1</v>
      </c>
      <c r="I48" s="25">
        <v>1</v>
      </c>
      <c r="J48" s="25">
        <v>1</v>
      </c>
      <c r="K48" s="25">
        <v>1</v>
      </c>
      <c r="L48" s="25">
        <v>1</v>
      </c>
      <c r="M48" s="1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55"/>
      <c r="AH48" s="55"/>
      <c r="AI48" s="55"/>
      <c r="AJ48" s="67"/>
      <c r="AK48" s="67"/>
      <c r="AL48" s="67"/>
      <c r="AM48" s="67"/>
      <c r="AN48" s="67"/>
      <c r="AO48" s="67"/>
      <c r="AP48" s="67"/>
      <c r="AQ48" s="67"/>
      <c r="AR48" s="67"/>
      <c r="AS48" s="16"/>
    </row>
    <row r="49" spans="1:45" ht="15" customHeight="1" x14ac:dyDescent="0.25">
      <c r="A49" s="94"/>
      <c r="B49" s="87"/>
      <c r="C49" s="6" t="s">
        <v>17</v>
      </c>
      <c r="D49" s="65" t="s">
        <v>3</v>
      </c>
      <c r="E49" s="25">
        <v>1</v>
      </c>
      <c r="F49" s="25">
        <v>2</v>
      </c>
      <c r="G49" s="25">
        <v>2</v>
      </c>
      <c r="H49" s="25">
        <v>2</v>
      </c>
      <c r="I49" s="25">
        <v>2</v>
      </c>
      <c r="J49" s="25">
        <v>2</v>
      </c>
      <c r="K49" s="25">
        <v>2</v>
      </c>
      <c r="L49" s="25">
        <v>1</v>
      </c>
      <c r="M49" s="1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55"/>
      <c r="AH49" s="55"/>
      <c r="AI49" s="55"/>
      <c r="AJ49" s="67"/>
      <c r="AK49" s="67"/>
      <c r="AL49" s="67"/>
      <c r="AM49" s="67"/>
      <c r="AN49" s="67"/>
      <c r="AO49" s="67"/>
      <c r="AP49" s="67"/>
      <c r="AQ49" s="67"/>
      <c r="AR49" s="67"/>
      <c r="AS49" s="16"/>
    </row>
    <row r="50" spans="1:45" ht="15" customHeight="1" x14ac:dyDescent="0.25">
      <c r="A50" s="94"/>
      <c r="B50" s="87"/>
      <c r="C50" s="6"/>
      <c r="D50" s="65"/>
      <c r="E50" s="25"/>
      <c r="F50" s="25"/>
      <c r="G50" s="25"/>
      <c r="H50" s="25"/>
      <c r="I50" s="25"/>
      <c r="J50" s="25"/>
      <c r="K50" s="25"/>
      <c r="L50" s="25"/>
      <c r="M50" s="22">
        <v>-1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55"/>
      <c r="AH50" s="55"/>
      <c r="AI50" s="55"/>
      <c r="AJ50" s="67"/>
      <c r="AK50" s="67"/>
      <c r="AL50" s="67"/>
      <c r="AM50" s="67"/>
      <c r="AN50" s="67"/>
      <c r="AO50" s="67"/>
      <c r="AP50" s="67"/>
      <c r="AQ50" s="67"/>
      <c r="AR50" s="67"/>
      <c r="AS50" s="16"/>
    </row>
    <row r="51" spans="1:45" ht="15" customHeight="1" x14ac:dyDescent="0.25">
      <c r="A51" s="94"/>
      <c r="B51" s="87"/>
      <c r="C51" s="6" t="s">
        <v>18</v>
      </c>
      <c r="D51" s="65" t="s">
        <v>3</v>
      </c>
      <c r="E51" s="25">
        <v>1</v>
      </c>
      <c r="F51" s="25">
        <v>2</v>
      </c>
      <c r="G51" s="25">
        <v>2</v>
      </c>
      <c r="H51" s="25">
        <v>2</v>
      </c>
      <c r="I51" s="25">
        <v>2</v>
      </c>
      <c r="J51" s="25">
        <v>2</v>
      </c>
      <c r="K51" s="25">
        <v>2</v>
      </c>
      <c r="L51" s="25">
        <v>1</v>
      </c>
      <c r="M51" s="1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55"/>
      <c r="AH51" s="55"/>
      <c r="AI51" s="55"/>
      <c r="AJ51" s="67"/>
      <c r="AK51" s="67"/>
      <c r="AL51" s="67"/>
      <c r="AM51" s="67"/>
      <c r="AN51" s="67"/>
      <c r="AO51" s="67"/>
      <c r="AP51" s="67"/>
      <c r="AQ51" s="67"/>
      <c r="AR51" s="67"/>
      <c r="AS51" s="16"/>
    </row>
    <row r="52" spans="1:45" ht="15" customHeight="1" x14ac:dyDescent="0.25">
      <c r="A52" s="94"/>
      <c r="B52" s="87"/>
      <c r="C52" s="6"/>
      <c r="D52" s="65"/>
      <c r="E52" s="25"/>
      <c r="F52" s="25"/>
      <c r="G52" s="25"/>
      <c r="H52" s="25"/>
      <c r="I52" s="25"/>
      <c r="J52" s="25"/>
      <c r="K52" s="25"/>
      <c r="L52" s="25"/>
      <c r="M52" s="22">
        <v>-1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55"/>
      <c r="AH52" s="55"/>
      <c r="AI52" s="55"/>
      <c r="AJ52" s="67"/>
      <c r="AK52" s="67"/>
      <c r="AL52" s="67"/>
      <c r="AM52" s="67"/>
      <c r="AN52" s="67"/>
      <c r="AO52" s="67"/>
      <c r="AP52" s="67"/>
      <c r="AQ52" s="67"/>
      <c r="AR52" s="67"/>
      <c r="AS52" s="16"/>
    </row>
    <row r="53" spans="1:45" ht="15" customHeight="1" x14ac:dyDescent="0.25">
      <c r="A53" s="94"/>
      <c r="B53" s="87"/>
      <c r="C53" s="6" t="s">
        <v>189</v>
      </c>
      <c r="D53" s="65" t="s">
        <v>3</v>
      </c>
      <c r="E53" s="25">
        <v>1</v>
      </c>
      <c r="F53" s="25">
        <v>1</v>
      </c>
      <c r="G53" s="25">
        <v>1</v>
      </c>
      <c r="H53" s="25">
        <v>1</v>
      </c>
      <c r="I53" s="25">
        <v>1</v>
      </c>
      <c r="J53" s="25">
        <v>1</v>
      </c>
      <c r="K53" s="25">
        <v>1</v>
      </c>
      <c r="L53" s="25">
        <v>1</v>
      </c>
      <c r="M53" s="25">
        <v>1</v>
      </c>
      <c r="N53" s="1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55"/>
      <c r="AH53" s="55"/>
      <c r="AI53" s="55"/>
      <c r="AJ53" s="67"/>
      <c r="AK53" s="67"/>
      <c r="AL53" s="67"/>
      <c r="AM53" s="67"/>
      <c r="AN53" s="67"/>
      <c r="AO53" s="67"/>
      <c r="AP53" s="67"/>
      <c r="AQ53" s="67"/>
      <c r="AR53" s="67"/>
      <c r="AS53" s="16"/>
    </row>
    <row r="54" spans="1:45" ht="15" customHeight="1" x14ac:dyDescent="0.25">
      <c r="A54" s="94"/>
      <c r="B54" s="87"/>
      <c r="C54" s="6" t="s">
        <v>19</v>
      </c>
      <c r="D54" s="65" t="s">
        <v>3</v>
      </c>
      <c r="E54" s="25">
        <v>1</v>
      </c>
      <c r="F54" s="25">
        <v>1</v>
      </c>
      <c r="G54" s="25">
        <v>1</v>
      </c>
      <c r="H54" s="25">
        <v>1</v>
      </c>
      <c r="I54" s="25">
        <v>1</v>
      </c>
      <c r="J54" s="25">
        <v>1</v>
      </c>
      <c r="K54" s="25">
        <v>1</v>
      </c>
      <c r="L54" s="25">
        <v>1</v>
      </c>
      <c r="M54" s="25">
        <v>1</v>
      </c>
      <c r="N54" s="1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55"/>
      <c r="AH54" s="55"/>
      <c r="AI54" s="55"/>
      <c r="AJ54" s="67"/>
      <c r="AK54" s="67"/>
      <c r="AL54" s="67"/>
      <c r="AM54" s="67"/>
      <c r="AN54" s="67"/>
      <c r="AO54" s="67"/>
      <c r="AP54" s="67"/>
      <c r="AQ54" s="67"/>
      <c r="AR54" s="67"/>
      <c r="AS54" s="16"/>
    </row>
    <row r="55" spans="1:45" ht="15" customHeight="1" x14ac:dyDescent="0.25">
      <c r="A55" s="94"/>
      <c r="B55" s="87"/>
      <c r="C55" s="6" t="s">
        <v>190</v>
      </c>
      <c r="D55" s="65" t="s">
        <v>3</v>
      </c>
      <c r="E55" s="25">
        <v>2</v>
      </c>
      <c r="F55" s="25">
        <v>2</v>
      </c>
      <c r="G55" s="25">
        <v>2</v>
      </c>
      <c r="H55" s="25">
        <v>2</v>
      </c>
      <c r="I55" s="25">
        <v>2</v>
      </c>
      <c r="J55" s="25">
        <v>2</v>
      </c>
      <c r="K55" s="25">
        <v>2</v>
      </c>
      <c r="L55" s="25">
        <v>2</v>
      </c>
      <c r="M55" s="25">
        <v>2</v>
      </c>
      <c r="N55" s="1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55"/>
      <c r="AH55" s="55"/>
      <c r="AI55" s="55"/>
      <c r="AJ55" s="67"/>
      <c r="AK55" s="67"/>
      <c r="AL55" s="67"/>
      <c r="AM55" s="67"/>
      <c r="AN55" s="67"/>
      <c r="AO55" s="67"/>
      <c r="AP55" s="67"/>
      <c r="AQ55" s="67"/>
      <c r="AR55" s="67"/>
      <c r="AS55" s="16"/>
    </row>
    <row r="56" spans="1:45" ht="15" customHeight="1" x14ac:dyDescent="0.25">
      <c r="A56" s="94"/>
      <c r="B56" s="88"/>
      <c r="C56" s="6" t="s">
        <v>191</v>
      </c>
      <c r="D56" s="66" t="s">
        <v>4</v>
      </c>
      <c r="E56" s="25">
        <v>5</v>
      </c>
      <c r="F56" s="25">
        <v>5</v>
      </c>
      <c r="G56" s="25">
        <v>5</v>
      </c>
      <c r="H56" s="25">
        <v>5</v>
      </c>
      <c r="I56" s="25">
        <v>5</v>
      </c>
      <c r="J56" s="25">
        <v>5</v>
      </c>
      <c r="K56" s="25">
        <v>5</v>
      </c>
      <c r="L56" s="25">
        <v>5</v>
      </c>
      <c r="M56" s="25">
        <v>5</v>
      </c>
      <c r="N56" s="1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55"/>
      <c r="AH56" s="55"/>
      <c r="AI56" s="55"/>
      <c r="AJ56" s="67"/>
      <c r="AK56" s="67"/>
      <c r="AL56" s="67"/>
      <c r="AM56" s="67"/>
      <c r="AN56" s="67"/>
      <c r="AO56" s="67"/>
      <c r="AP56" s="67"/>
      <c r="AQ56" s="67"/>
      <c r="AR56" s="67"/>
      <c r="AS56" s="16"/>
    </row>
    <row r="57" spans="1:45" ht="15" customHeight="1" x14ac:dyDescent="0.25">
      <c r="A57" s="94"/>
      <c r="B57" s="86" t="s">
        <v>129</v>
      </c>
      <c r="C57" s="79" t="s">
        <v>159</v>
      </c>
      <c r="D57" s="48" t="s">
        <v>154</v>
      </c>
      <c r="E57" s="25">
        <v>3</v>
      </c>
      <c r="F57" s="25">
        <v>3</v>
      </c>
      <c r="G57" s="25">
        <v>3</v>
      </c>
      <c r="H57" s="25">
        <v>3</v>
      </c>
      <c r="I57" s="25">
        <v>3</v>
      </c>
      <c r="J57" s="25">
        <v>3</v>
      </c>
      <c r="K57" s="25">
        <v>3</v>
      </c>
      <c r="L57" s="25">
        <v>3</v>
      </c>
      <c r="M57" s="25">
        <v>3</v>
      </c>
      <c r="N57" s="25">
        <v>3</v>
      </c>
      <c r="O57" s="1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55"/>
      <c r="AH57" s="55"/>
      <c r="AI57" s="55"/>
      <c r="AJ57" s="67"/>
      <c r="AK57" s="67"/>
      <c r="AL57" s="67"/>
      <c r="AM57" s="67"/>
      <c r="AN57" s="67"/>
      <c r="AO57" s="67"/>
      <c r="AP57" s="67"/>
      <c r="AQ57" s="67"/>
      <c r="AR57" s="67"/>
      <c r="AS57" s="16"/>
    </row>
    <row r="58" spans="1:45" ht="15" customHeight="1" x14ac:dyDescent="0.25">
      <c r="A58" s="94"/>
      <c r="B58" s="87"/>
      <c r="C58" s="79" t="s">
        <v>160</v>
      </c>
      <c r="D58" s="48" t="s">
        <v>5</v>
      </c>
      <c r="E58" s="25">
        <v>5</v>
      </c>
      <c r="F58" s="25">
        <v>4</v>
      </c>
      <c r="G58" s="25">
        <v>4</v>
      </c>
      <c r="H58" s="25">
        <v>4</v>
      </c>
      <c r="I58" s="25">
        <v>4</v>
      </c>
      <c r="J58" s="25">
        <v>4</v>
      </c>
      <c r="K58" s="25">
        <v>4</v>
      </c>
      <c r="L58" s="25">
        <v>4</v>
      </c>
      <c r="M58" s="25">
        <v>4</v>
      </c>
      <c r="N58" s="25">
        <v>4</v>
      </c>
      <c r="O58" s="1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55"/>
      <c r="AH58" s="55"/>
      <c r="AI58" s="55"/>
      <c r="AJ58" s="67"/>
      <c r="AK58" s="67"/>
      <c r="AL58" s="67"/>
      <c r="AM58" s="67"/>
      <c r="AN58" s="67"/>
      <c r="AO58" s="67"/>
      <c r="AP58" s="67"/>
      <c r="AQ58" s="67"/>
      <c r="AR58" s="67"/>
      <c r="AS58" s="16"/>
    </row>
    <row r="59" spans="1:45" ht="15" customHeight="1" x14ac:dyDescent="0.25">
      <c r="A59" s="94"/>
      <c r="B59" s="87"/>
      <c r="C59" s="79"/>
      <c r="D59" s="48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14">
        <v>1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55"/>
      <c r="AH59" s="55"/>
      <c r="AI59" s="55"/>
      <c r="AJ59" s="67"/>
      <c r="AK59" s="67"/>
      <c r="AL59" s="67"/>
      <c r="AM59" s="67"/>
      <c r="AN59" s="67"/>
      <c r="AO59" s="67"/>
      <c r="AP59" s="67"/>
      <c r="AQ59" s="67"/>
      <c r="AR59" s="67"/>
      <c r="AS59" s="16"/>
    </row>
    <row r="60" spans="1:45" ht="15" customHeight="1" x14ac:dyDescent="0.25">
      <c r="A60" s="94"/>
      <c r="B60" s="87"/>
      <c r="C60" s="79" t="s">
        <v>161</v>
      </c>
      <c r="D60" s="48" t="s">
        <v>154</v>
      </c>
      <c r="E60" s="25">
        <v>3</v>
      </c>
      <c r="F60" s="25">
        <v>3</v>
      </c>
      <c r="G60" s="25">
        <v>3</v>
      </c>
      <c r="H60" s="25">
        <v>3</v>
      </c>
      <c r="I60" s="25">
        <v>3</v>
      </c>
      <c r="J60" s="25">
        <v>3</v>
      </c>
      <c r="K60" s="25">
        <v>3</v>
      </c>
      <c r="L60" s="25">
        <v>3</v>
      </c>
      <c r="M60" s="25">
        <v>3</v>
      </c>
      <c r="N60" s="25">
        <v>3</v>
      </c>
      <c r="O60" s="1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55"/>
      <c r="AH60" s="55"/>
      <c r="AI60" s="55"/>
      <c r="AJ60" s="67"/>
      <c r="AK60" s="67"/>
      <c r="AL60" s="67"/>
      <c r="AM60" s="67"/>
      <c r="AN60" s="67"/>
      <c r="AO60" s="67"/>
      <c r="AP60" s="67"/>
      <c r="AQ60" s="16"/>
      <c r="AR60" s="67"/>
      <c r="AS60" s="67"/>
    </row>
    <row r="61" spans="1:45" ht="15" customHeight="1" x14ac:dyDescent="0.25">
      <c r="A61" s="94"/>
      <c r="B61" s="87"/>
      <c r="C61" s="79" t="s">
        <v>162</v>
      </c>
      <c r="D61" s="48" t="s">
        <v>5</v>
      </c>
      <c r="E61" s="25">
        <v>3</v>
      </c>
      <c r="F61" s="25">
        <v>4</v>
      </c>
      <c r="G61" s="25">
        <v>4</v>
      </c>
      <c r="H61" s="25">
        <v>4</v>
      </c>
      <c r="I61" s="25">
        <v>4</v>
      </c>
      <c r="J61" s="25">
        <v>4</v>
      </c>
      <c r="K61" s="25">
        <v>4</v>
      </c>
      <c r="L61" s="25">
        <v>4</v>
      </c>
      <c r="M61" s="25">
        <v>4</v>
      </c>
      <c r="N61" s="25">
        <v>3</v>
      </c>
      <c r="O61" s="1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55"/>
      <c r="AH61" s="55"/>
      <c r="AI61" s="55"/>
      <c r="AJ61" s="67"/>
      <c r="AK61" s="67"/>
      <c r="AL61" s="67"/>
      <c r="AM61" s="67"/>
      <c r="AN61" s="67"/>
      <c r="AO61" s="67"/>
      <c r="AP61" s="67"/>
      <c r="AQ61" s="16"/>
      <c r="AR61" s="67"/>
      <c r="AS61" s="67"/>
    </row>
    <row r="62" spans="1:45" ht="15" customHeight="1" x14ac:dyDescent="0.25">
      <c r="A62" s="94"/>
      <c r="B62" s="87"/>
      <c r="C62" s="79"/>
      <c r="D62" s="48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2">
        <v>-1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55"/>
      <c r="AH62" s="55"/>
      <c r="AI62" s="55"/>
      <c r="AJ62" s="67"/>
      <c r="AK62" s="67"/>
      <c r="AL62" s="67"/>
      <c r="AM62" s="67"/>
      <c r="AN62" s="67"/>
      <c r="AO62" s="67"/>
      <c r="AP62" s="67"/>
      <c r="AQ62" s="67"/>
      <c r="AR62" s="67"/>
      <c r="AS62" s="16"/>
    </row>
    <row r="63" spans="1:45" ht="15" customHeight="1" x14ac:dyDescent="0.25">
      <c r="A63" s="94"/>
      <c r="B63" s="87"/>
      <c r="C63" s="79" t="s">
        <v>163</v>
      </c>
      <c r="D63" s="48" t="s">
        <v>154</v>
      </c>
      <c r="E63" s="25">
        <v>3</v>
      </c>
      <c r="F63" s="25">
        <v>4</v>
      </c>
      <c r="G63" s="25">
        <v>4</v>
      </c>
      <c r="H63" s="25">
        <v>4</v>
      </c>
      <c r="I63" s="25">
        <v>4</v>
      </c>
      <c r="J63" s="25">
        <v>4</v>
      </c>
      <c r="K63" s="25">
        <v>4</v>
      </c>
      <c r="L63" s="25">
        <v>4</v>
      </c>
      <c r="M63" s="25">
        <v>4</v>
      </c>
      <c r="N63" s="25">
        <v>4</v>
      </c>
      <c r="O63" s="25">
        <v>3</v>
      </c>
      <c r="P63" s="1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55"/>
      <c r="AH63" s="55"/>
      <c r="AI63" s="55"/>
      <c r="AJ63" s="67"/>
      <c r="AK63" s="67"/>
      <c r="AL63" s="67"/>
      <c r="AM63" s="67"/>
      <c r="AN63" s="67"/>
      <c r="AO63" s="67"/>
      <c r="AP63" s="67"/>
      <c r="AQ63" s="67"/>
      <c r="AR63" s="67"/>
      <c r="AS63" s="16"/>
    </row>
    <row r="64" spans="1:45" ht="15" customHeight="1" x14ac:dyDescent="0.25">
      <c r="A64" s="94"/>
      <c r="B64" s="87"/>
      <c r="C64" s="79"/>
      <c r="D64" s="48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2">
        <v>-1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55"/>
      <c r="AH64" s="55"/>
      <c r="AI64" s="55"/>
      <c r="AJ64" s="67"/>
      <c r="AK64" s="67"/>
      <c r="AL64" s="67"/>
      <c r="AM64" s="67"/>
      <c r="AN64" s="67"/>
      <c r="AO64" s="67"/>
      <c r="AP64" s="67"/>
      <c r="AQ64" s="67"/>
      <c r="AR64" s="67"/>
      <c r="AS64" s="16"/>
    </row>
    <row r="65" spans="1:45" ht="15" customHeight="1" x14ac:dyDescent="0.25">
      <c r="A65" s="94"/>
      <c r="B65" s="87"/>
      <c r="C65" s="79" t="s">
        <v>164</v>
      </c>
      <c r="D65" s="48" t="s">
        <v>5</v>
      </c>
      <c r="E65" s="25">
        <v>4</v>
      </c>
      <c r="F65" s="25">
        <v>6</v>
      </c>
      <c r="G65" s="25">
        <v>6</v>
      </c>
      <c r="H65" s="25">
        <v>6</v>
      </c>
      <c r="I65" s="25">
        <v>6</v>
      </c>
      <c r="J65" s="25">
        <v>6</v>
      </c>
      <c r="K65" s="25">
        <v>6</v>
      </c>
      <c r="L65" s="25">
        <v>6</v>
      </c>
      <c r="M65" s="25">
        <v>6</v>
      </c>
      <c r="N65" s="25">
        <v>6</v>
      </c>
      <c r="O65" s="25">
        <v>4</v>
      </c>
      <c r="P65" s="1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55"/>
      <c r="AH65" s="55"/>
      <c r="AI65" s="55"/>
      <c r="AJ65" s="67"/>
      <c r="AK65" s="67"/>
      <c r="AL65" s="67"/>
      <c r="AM65" s="67"/>
      <c r="AN65" s="67"/>
      <c r="AO65" s="67"/>
      <c r="AP65" s="67"/>
      <c r="AQ65" s="67"/>
      <c r="AR65" s="67"/>
      <c r="AS65" s="16"/>
    </row>
    <row r="66" spans="1:45" ht="15" customHeight="1" x14ac:dyDescent="0.25">
      <c r="A66" s="94"/>
      <c r="B66" s="87"/>
      <c r="C66" s="79"/>
      <c r="D66" s="48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2">
        <v>-2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55"/>
      <c r="AH66" s="55"/>
      <c r="AI66" s="55"/>
      <c r="AJ66" s="67"/>
      <c r="AK66" s="67"/>
      <c r="AL66" s="67"/>
      <c r="AM66" s="67"/>
      <c r="AN66" s="67"/>
      <c r="AO66" s="67"/>
      <c r="AP66" s="67"/>
      <c r="AQ66" s="67"/>
      <c r="AR66" s="67"/>
      <c r="AS66" s="16"/>
    </row>
    <row r="67" spans="1:45" ht="15" customHeight="1" x14ac:dyDescent="0.25">
      <c r="A67" s="94"/>
      <c r="B67" s="87"/>
      <c r="C67" s="79" t="s">
        <v>165</v>
      </c>
      <c r="D67" s="48" t="s">
        <v>154</v>
      </c>
      <c r="E67" s="25">
        <v>4</v>
      </c>
      <c r="F67" s="25">
        <v>4</v>
      </c>
      <c r="G67" s="25">
        <v>4</v>
      </c>
      <c r="H67" s="25">
        <v>4</v>
      </c>
      <c r="I67" s="25">
        <v>4</v>
      </c>
      <c r="J67" s="25">
        <v>4</v>
      </c>
      <c r="K67" s="25">
        <v>4</v>
      </c>
      <c r="L67" s="25">
        <v>4</v>
      </c>
      <c r="M67" s="25">
        <v>4</v>
      </c>
      <c r="N67" s="25">
        <v>4</v>
      </c>
      <c r="O67" s="25">
        <v>4</v>
      </c>
      <c r="P67" s="25">
        <v>4</v>
      </c>
      <c r="Q67" s="1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55"/>
      <c r="AH67" s="55"/>
      <c r="AI67" s="55"/>
      <c r="AJ67" s="67"/>
      <c r="AK67" s="67"/>
      <c r="AL67" s="67"/>
      <c r="AM67" s="67"/>
      <c r="AN67" s="67"/>
      <c r="AO67" s="67"/>
      <c r="AP67" s="67"/>
      <c r="AQ67" s="67"/>
      <c r="AR67" s="67"/>
      <c r="AS67" s="16"/>
    </row>
    <row r="68" spans="1:45" ht="15" customHeight="1" x14ac:dyDescent="0.25">
      <c r="A68" s="94"/>
      <c r="B68" s="87"/>
      <c r="C68" s="79" t="s">
        <v>166</v>
      </c>
      <c r="D68" s="48" t="s">
        <v>5</v>
      </c>
      <c r="E68" s="25">
        <v>4</v>
      </c>
      <c r="F68" s="25">
        <v>4</v>
      </c>
      <c r="G68" s="25">
        <v>4</v>
      </c>
      <c r="H68" s="25">
        <v>4</v>
      </c>
      <c r="I68" s="25">
        <v>4</v>
      </c>
      <c r="J68" s="25">
        <v>4</v>
      </c>
      <c r="K68" s="25">
        <v>4</v>
      </c>
      <c r="L68" s="25">
        <v>4</v>
      </c>
      <c r="M68" s="25">
        <v>4</v>
      </c>
      <c r="N68" s="25">
        <v>4</v>
      </c>
      <c r="O68" s="25">
        <v>4</v>
      </c>
      <c r="P68" s="25">
        <v>4</v>
      </c>
      <c r="Q68" s="1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55"/>
      <c r="AH68" s="55"/>
      <c r="AI68" s="55"/>
      <c r="AJ68" s="67"/>
      <c r="AK68" s="67"/>
      <c r="AL68" s="67"/>
      <c r="AM68" s="67"/>
      <c r="AN68" s="67"/>
      <c r="AO68" s="67"/>
      <c r="AP68" s="67"/>
      <c r="AQ68" s="67"/>
      <c r="AR68" s="67"/>
      <c r="AS68" s="16"/>
    </row>
    <row r="69" spans="1:45" ht="15" customHeight="1" x14ac:dyDescent="0.25">
      <c r="A69" s="94"/>
      <c r="B69" s="87"/>
      <c r="C69" s="79" t="s">
        <v>167</v>
      </c>
      <c r="D69" s="48" t="s">
        <v>154</v>
      </c>
      <c r="E69" s="25">
        <v>4</v>
      </c>
      <c r="F69" s="25">
        <v>4</v>
      </c>
      <c r="G69" s="25">
        <v>4</v>
      </c>
      <c r="H69" s="25">
        <v>4</v>
      </c>
      <c r="I69" s="25">
        <v>4</v>
      </c>
      <c r="J69" s="25">
        <v>4</v>
      </c>
      <c r="K69" s="25">
        <v>4</v>
      </c>
      <c r="L69" s="25">
        <v>4</v>
      </c>
      <c r="M69" s="25">
        <v>4</v>
      </c>
      <c r="N69" s="25">
        <v>4</v>
      </c>
      <c r="O69" s="25">
        <v>4</v>
      </c>
      <c r="P69" s="25">
        <v>4</v>
      </c>
      <c r="Q69" s="1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55"/>
      <c r="AH69" s="55"/>
      <c r="AI69" s="55"/>
      <c r="AJ69" s="67"/>
      <c r="AK69" s="67"/>
      <c r="AL69" s="67"/>
      <c r="AM69" s="67"/>
      <c r="AN69" s="67"/>
      <c r="AO69" s="67"/>
      <c r="AP69" s="67"/>
      <c r="AQ69" s="67"/>
      <c r="AR69" s="67"/>
      <c r="AS69" s="16"/>
    </row>
    <row r="70" spans="1:45" ht="15" customHeight="1" x14ac:dyDescent="0.25">
      <c r="A70" s="94"/>
      <c r="B70" s="87"/>
      <c r="C70" s="79" t="s">
        <v>168</v>
      </c>
      <c r="D70" s="48" t="s">
        <v>5</v>
      </c>
      <c r="E70" s="25">
        <v>5</v>
      </c>
      <c r="F70" s="25">
        <v>5</v>
      </c>
      <c r="G70" s="25">
        <v>5</v>
      </c>
      <c r="H70" s="25">
        <v>5</v>
      </c>
      <c r="I70" s="25">
        <v>5</v>
      </c>
      <c r="J70" s="25">
        <v>5</v>
      </c>
      <c r="K70" s="25">
        <v>5</v>
      </c>
      <c r="L70" s="25">
        <v>5</v>
      </c>
      <c r="M70" s="25">
        <v>5</v>
      </c>
      <c r="N70" s="25">
        <v>5</v>
      </c>
      <c r="O70" s="25">
        <v>5</v>
      </c>
      <c r="P70" s="25">
        <v>5</v>
      </c>
      <c r="Q70" s="1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55"/>
      <c r="AH70" s="55"/>
      <c r="AI70" s="55"/>
      <c r="AJ70" s="67"/>
      <c r="AK70" s="67"/>
      <c r="AL70" s="67"/>
      <c r="AM70" s="67"/>
      <c r="AN70" s="67"/>
      <c r="AO70" s="67"/>
      <c r="AP70" s="67"/>
      <c r="AQ70" s="67"/>
      <c r="AR70" s="67"/>
      <c r="AS70" s="16"/>
    </row>
    <row r="71" spans="1:45" ht="15" customHeight="1" x14ac:dyDescent="0.25">
      <c r="A71" s="94"/>
      <c r="B71" s="87"/>
      <c r="C71" s="79" t="s">
        <v>169</v>
      </c>
      <c r="D71" s="48" t="s">
        <v>154</v>
      </c>
      <c r="E71" s="25">
        <v>3</v>
      </c>
      <c r="F71" s="25">
        <v>3</v>
      </c>
      <c r="G71" s="25">
        <v>3</v>
      </c>
      <c r="H71" s="25">
        <v>3</v>
      </c>
      <c r="I71" s="25">
        <v>3</v>
      </c>
      <c r="J71" s="25">
        <v>3</v>
      </c>
      <c r="K71" s="25">
        <v>3</v>
      </c>
      <c r="L71" s="25">
        <v>3</v>
      </c>
      <c r="M71" s="25">
        <v>3</v>
      </c>
      <c r="N71" s="25">
        <v>3</v>
      </c>
      <c r="O71" s="25">
        <v>3</v>
      </c>
      <c r="P71" s="25">
        <v>3</v>
      </c>
      <c r="Q71" s="25">
        <v>3</v>
      </c>
      <c r="R71" s="1">
        <v>0</v>
      </c>
      <c r="S71" s="76">
        <v>0</v>
      </c>
      <c r="T71" s="76">
        <v>0</v>
      </c>
      <c r="U71" s="76">
        <v>0</v>
      </c>
      <c r="V71" s="76">
        <v>0</v>
      </c>
      <c r="W71" s="76">
        <v>0</v>
      </c>
      <c r="X71" s="76">
        <v>0</v>
      </c>
      <c r="Y71" s="76">
        <v>0</v>
      </c>
      <c r="Z71" s="76">
        <v>0</v>
      </c>
      <c r="AA71" s="76">
        <v>0</v>
      </c>
      <c r="AB71" s="76">
        <v>0</v>
      </c>
      <c r="AC71" s="76">
        <v>0</v>
      </c>
      <c r="AD71" s="76">
        <v>0</v>
      </c>
      <c r="AE71" s="76">
        <v>0</v>
      </c>
      <c r="AF71" s="76">
        <v>0</v>
      </c>
      <c r="AG71" s="55"/>
      <c r="AH71" s="55"/>
      <c r="AI71" s="55"/>
      <c r="AJ71" s="67"/>
      <c r="AK71" s="67"/>
      <c r="AL71" s="67"/>
      <c r="AM71" s="67"/>
      <c r="AN71" s="67"/>
      <c r="AO71" s="67"/>
      <c r="AP71" s="67"/>
      <c r="AQ71" s="67"/>
      <c r="AR71" s="67"/>
      <c r="AS71" s="16"/>
    </row>
    <row r="72" spans="1:45" ht="15" customHeight="1" x14ac:dyDescent="0.25">
      <c r="A72" s="94"/>
      <c r="B72" s="87"/>
      <c r="C72" s="79" t="s">
        <v>170</v>
      </c>
      <c r="D72" s="48" t="s">
        <v>5</v>
      </c>
      <c r="E72" s="25">
        <v>4</v>
      </c>
      <c r="F72" s="25">
        <v>4</v>
      </c>
      <c r="G72" s="25">
        <v>4</v>
      </c>
      <c r="H72" s="25">
        <v>4</v>
      </c>
      <c r="I72" s="25">
        <v>4</v>
      </c>
      <c r="J72" s="25">
        <v>4</v>
      </c>
      <c r="K72" s="25">
        <v>4</v>
      </c>
      <c r="L72" s="25">
        <v>4</v>
      </c>
      <c r="M72" s="25">
        <v>4</v>
      </c>
      <c r="N72" s="25">
        <v>4</v>
      </c>
      <c r="O72" s="25">
        <v>4</v>
      </c>
      <c r="P72" s="25">
        <v>4</v>
      </c>
      <c r="Q72" s="25">
        <v>4</v>
      </c>
      <c r="R72" s="1">
        <v>0</v>
      </c>
      <c r="S72" s="76">
        <v>0</v>
      </c>
      <c r="T72" s="76">
        <v>0</v>
      </c>
      <c r="U72" s="76">
        <v>0</v>
      </c>
      <c r="V72" s="76">
        <v>0</v>
      </c>
      <c r="W72" s="76">
        <v>0</v>
      </c>
      <c r="X72" s="76">
        <v>0</v>
      </c>
      <c r="Y72" s="76">
        <v>0</v>
      </c>
      <c r="Z72" s="76">
        <v>0</v>
      </c>
      <c r="AA72" s="76">
        <v>0</v>
      </c>
      <c r="AB72" s="76">
        <v>0</v>
      </c>
      <c r="AC72" s="76">
        <v>0</v>
      </c>
      <c r="AD72" s="76">
        <v>0</v>
      </c>
      <c r="AE72" s="76">
        <v>0</v>
      </c>
      <c r="AF72" s="76">
        <v>0</v>
      </c>
      <c r="AG72" s="55"/>
      <c r="AH72" s="55"/>
      <c r="AI72" s="55"/>
      <c r="AJ72" s="67"/>
      <c r="AK72" s="67"/>
      <c r="AL72" s="67"/>
      <c r="AM72" s="67"/>
      <c r="AN72" s="67"/>
      <c r="AO72" s="67"/>
      <c r="AP72" s="67"/>
      <c r="AQ72" s="67"/>
      <c r="AR72" s="67"/>
      <c r="AS72" s="16"/>
    </row>
    <row r="73" spans="1:45" ht="15" customHeight="1" x14ac:dyDescent="0.25">
      <c r="A73" s="94"/>
      <c r="B73" s="87"/>
      <c r="C73" s="79" t="s">
        <v>171</v>
      </c>
      <c r="D73" s="48" t="s">
        <v>154</v>
      </c>
      <c r="E73" s="25">
        <v>4</v>
      </c>
      <c r="F73" s="25">
        <v>4</v>
      </c>
      <c r="G73" s="25">
        <v>4</v>
      </c>
      <c r="H73" s="25">
        <v>4</v>
      </c>
      <c r="I73" s="25">
        <v>4</v>
      </c>
      <c r="J73" s="25">
        <v>4</v>
      </c>
      <c r="K73" s="25">
        <v>4</v>
      </c>
      <c r="L73" s="25">
        <v>4</v>
      </c>
      <c r="M73" s="25">
        <v>4</v>
      </c>
      <c r="N73" s="25">
        <v>4</v>
      </c>
      <c r="O73" s="25">
        <v>4</v>
      </c>
      <c r="P73" s="25">
        <v>4</v>
      </c>
      <c r="Q73" s="25">
        <v>4</v>
      </c>
      <c r="R73" s="1">
        <v>0</v>
      </c>
      <c r="S73" s="76">
        <v>0</v>
      </c>
      <c r="T73" s="76">
        <v>0</v>
      </c>
      <c r="U73" s="76">
        <v>0</v>
      </c>
      <c r="V73" s="76">
        <v>0</v>
      </c>
      <c r="W73" s="76">
        <v>0</v>
      </c>
      <c r="X73" s="76">
        <v>0</v>
      </c>
      <c r="Y73" s="76">
        <v>0</v>
      </c>
      <c r="Z73" s="76">
        <v>0</v>
      </c>
      <c r="AA73" s="76">
        <v>0</v>
      </c>
      <c r="AB73" s="76">
        <v>0</v>
      </c>
      <c r="AC73" s="76">
        <v>0</v>
      </c>
      <c r="AD73" s="76">
        <v>0</v>
      </c>
      <c r="AE73" s="76">
        <v>0</v>
      </c>
      <c r="AF73" s="76">
        <v>0</v>
      </c>
      <c r="AG73" s="55"/>
      <c r="AH73" s="55"/>
      <c r="AI73" s="55"/>
      <c r="AJ73" s="67"/>
      <c r="AK73" s="67"/>
      <c r="AL73" s="67"/>
      <c r="AM73" s="67"/>
      <c r="AN73" s="67"/>
      <c r="AO73" s="67"/>
      <c r="AP73" s="67"/>
      <c r="AQ73" s="67"/>
      <c r="AR73" s="67"/>
      <c r="AS73" s="16"/>
    </row>
    <row r="74" spans="1:45" ht="15" customHeight="1" x14ac:dyDescent="0.25">
      <c r="A74" s="94"/>
      <c r="B74" s="87"/>
      <c r="C74" s="79" t="s">
        <v>172</v>
      </c>
      <c r="D74" s="48" t="s">
        <v>5</v>
      </c>
      <c r="E74" s="25">
        <v>4</v>
      </c>
      <c r="F74" s="25">
        <v>4</v>
      </c>
      <c r="G74" s="25">
        <v>4</v>
      </c>
      <c r="H74" s="25">
        <v>4</v>
      </c>
      <c r="I74" s="25">
        <v>4</v>
      </c>
      <c r="J74" s="25">
        <v>4</v>
      </c>
      <c r="K74" s="25">
        <v>4</v>
      </c>
      <c r="L74" s="25">
        <v>4</v>
      </c>
      <c r="M74" s="25">
        <v>4</v>
      </c>
      <c r="N74" s="25">
        <v>4</v>
      </c>
      <c r="O74" s="25">
        <v>4</v>
      </c>
      <c r="P74" s="25">
        <v>4</v>
      </c>
      <c r="Q74" s="25">
        <v>4</v>
      </c>
      <c r="R74" s="1">
        <v>0</v>
      </c>
      <c r="S74" s="76">
        <v>0</v>
      </c>
      <c r="T74" s="76">
        <v>0</v>
      </c>
      <c r="U74" s="76">
        <v>0</v>
      </c>
      <c r="V74" s="76">
        <v>0</v>
      </c>
      <c r="W74" s="76">
        <v>0</v>
      </c>
      <c r="X74" s="76">
        <v>0</v>
      </c>
      <c r="Y74" s="76">
        <v>0</v>
      </c>
      <c r="Z74" s="76">
        <v>0</v>
      </c>
      <c r="AA74" s="76">
        <v>0</v>
      </c>
      <c r="AB74" s="76">
        <v>0</v>
      </c>
      <c r="AC74" s="76">
        <v>0</v>
      </c>
      <c r="AD74" s="76">
        <v>0</v>
      </c>
      <c r="AE74" s="76">
        <v>0</v>
      </c>
      <c r="AF74" s="76">
        <v>0</v>
      </c>
      <c r="AG74" s="55"/>
      <c r="AH74" s="55"/>
      <c r="AI74" s="55"/>
      <c r="AJ74" s="67"/>
      <c r="AK74" s="67"/>
      <c r="AL74" s="67"/>
      <c r="AM74" s="67"/>
      <c r="AN74" s="67"/>
      <c r="AO74" s="67"/>
      <c r="AP74" s="67"/>
      <c r="AQ74" s="67"/>
      <c r="AR74" s="67"/>
      <c r="AS74" s="16"/>
    </row>
    <row r="75" spans="1:45" ht="15" customHeight="1" x14ac:dyDescent="0.25">
      <c r="A75" s="94"/>
      <c r="B75" s="87"/>
      <c r="C75" s="79" t="s">
        <v>173</v>
      </c>
      <c r="D75" s="48" t="s">
        <v>154</v>
      </c>
      <c r="E75" s="25">
        <v>2</v>
      </c>
      <c r="F75" s="25">
        <v>2</v>
      </c>
      <c r="G75" s="25">
        <v>2</v>
      </c>
      <c r="H75" s="25">
        <v>2</v>
      </c>
      <c r="I75" s="25">
        <v>2</v>
      </c>
      <c r="J75" s="25">
        <v>2</v>
      </c>
      <c r="K75" s="25">
        <v>2</v>
      </c>
      <c r="L75" s="25">
        <v>2</v>
      </c>
      <c r="M75" s="25">
        <v>2</v>
      </c>
      <c r="N75" s="25">
        <v>2</v>
      </c>
      <c r="O75" s="25">
        <v>2</v>
      </c>
      <c r="P75" s="25">
        <v>2</v>
      </c>
      <c r="Q75" s="25">
        <v>2</v>
      </c>
      <c r="R75" s="25">
        <v>2</v>
      </c>
      <c r="S75" s="1">
        <v>0</v>
      </c>
      <c r="T75" s="76">
        <v>0</v>
      </c>
      <c r="U75" s="76">
        <v>0</v>
      </c>
      <c r="V75" s="76">
        <v>0</v>
      </c>
      <c r="W75" s="76">
        <v>0</v>
      </c>
      <c r="X75" s="76">
        <v>0</v>
      </c>
      <c r="Y75" s="76">
        <v>0</v>
      </c>
      <c r="Z75" s="76">
        <v>0</v>
      </c>
      <c r="AA75" s="76">
        <v>0</v>
      </c>
      <c r="AB75" s="76">
        <v>0</v>
      </c>
      <c r="AC75" s="76">
        <v>0</v>
      </c>
      <c r="AD75" s="76">
        <v>0</v>
      </c>
      <c r="AE75" s="76">
        <v>0</v>
      </c>
      <c r="AF75" s="76">
        <v>0</v>
      </c>
      <c r="AG75" s="55"/>
      <c r="AH75" s="55"/>
      <c r="AI75" s="55"/>
      <c r="AJ75" s="67"/>
      <c r="AK75" s="67"/>
      <c r="AL75" s="67"/>
      <c r="AM75" s="67"/>
      <c r="AN75" s="67"/>
      <c r="AO75" s="67"/>
      <c r="AP75" s="67"/>
      <c r="AQ75" s="67"/>
      <c r="AR75" s="67"/>
      <c r="AS75" s="16"/>
    </row>
    <row r="76" spans="1:45" ht="15" customHeight="1" x14ac:dyDescent="0.25">
      <c r="A76" s="94"/>
      <c r="B76" s="87"/>
      <c r="C76" s="79" t="s">
        <v>174</v>
      </c>
      <c r="D76" s="48" t="s">
        <v>5</v>
      </c>
      <c r="E76" s="25">
        <v>3</v>
      </c>
      <c r="F76" s="25">
        <v>3</v>
      </c>
      <c r="G76" s="25">
        <v>3</v>
      </c>
      <c r="H76" s="25">
        <v>3</v>
      </c>
      <c r="I76" s="25">
        <v>3</v>
      </c>
      <c r="J76" s="25">
        <v>3</v>
      </c>
      <c r="K76" s="25">
        <v>3</v>
      </c>
      <c r="L76" s="25">
        <v>3</v>
      </c>
      <c r="M76" s="25">
        <v>3</v>
      </c>
      <c r="N76" s="25">
        <v>3</v>
      </c>
      <c r="O76" s="25">
        <v>3</v>
      </c>
      <c r="P76" s="25">
        <v>3</v>
      </c>
      <c r="Q76" s="25">
        <v>3</v>
      </c>
      <c r="R76" s="25">
        <v>3</v>
      </c>
      <c r="S76" s="1">
        <v>0</v>
      </c>
      <c r="T76" s="76">
        <v>0</v>
      </c>
      <c r="U76" s="76">
        <v>0</v>
      </c>
      <c r="V76" s="76">
        <v>0</v>
      </c>
      <c r="W76" s="76">
        <v>0</v>
      </c>
      <c r="X76" s="76">
        <v>0</v>
      </c>
      <c r="Y76" s="76">
        <v>0</v>
      </c>
      <c r="Z76" s="76">
        <v>0</v>
      </c>
      <c r="AA76" s="76">
        <v>0</v>
      </c>
      <c r="AB76" s="76">
        <v>0</v>
      </c>
      <c r="AC76" s="76">
        <v>0</v>
      </c>
      <c r="AD76" s="76">
        <v>0</v>
      </c>
      <c r="AE76" s="76">
        <v>0</v>
      </c>
      <c r="AF76" s="76">
        <v>0</v>
      </c>
      <c r="AG76" s="55"/>
      <c r="AH76" s="55"/>
      <c r="AI76" s="55"/>
      <c r="AJ76" s="67"/>
      <c r="AK76" s="67"/>
      <c r="AL76" s="67"/>
      <c r="AM76" s="67"/>
      <c r="AN76" s="67"/>
      <c r="AO76" s="67"/>
      <c r="AP76" s="67"/>
      <c r="AQ76" s="67"/>
      <c r="AR76" s="67"/>
      <c r="AS76" s="16"/>
    </row>
    <row r="77" spans="1:45" ht="15" customHeight="1" x14ac:dyDescent="0.25">
      <c r="A77" s="94"/>
      <c r="B77" s="87"/>
      <c r="C77" s="79" t="s">
        <v>175</v>
      </c>
      <c r="D77" s="48" t="s">
        <v>154</v>
      </c>
      <c r="E77" s="25">
        <v>4</v>
      </c>
      <c r="F77" s="25">
        <v>4</v>
      </c>
      <c r="G77" s="25">
        <v>4</v>
      </c>
      <c r="H77" s="25">
        <v>4</v>
      </c>
      <c r="I77" s="25">
        <v>4</v>
      </c>
      <c r="J77" s="25">
        <v>4</v>
      </c>
      <c r="K77" s="25">
        <v>4</v>
      </c>
      <c r="L77" s="25">
        <v>4</v>
      </c>
      <c r="M77" s="25">
        <v>4</v>
      </c>
      <c r="N77" s="25">
        <v>4</v>
      </c>
      <c r="O77" s="25">
        <v>4</v>
      </c>
      <c r="P77" s="25">
        <v>4</v>
      </c>
      <c r="Q77" s="25">
        <v>4</v>
      </c>
      <c r="R77" s="25">
        <v>4</v>
      </c>
      <c r="S77" s="1">
        <v>0</v>
      </c>
      <c r="T77" s="76">
        <v>0</v>
      </c>
      <c r="U77" s="76">
        <v>0</v>
      </c>
      <c r="V77" s="76">
        <v>0</v>
      </c>
      <c r="W77" s="76">
        <v>0</v>
      </c>
      <c r="X77" s="76">
        <v>0</v>
      </c>
      <c r="Y77" s="76">
        <v>0</v>
      </c>
      <c r="Z77" s="76">
        <v>0</v>
      </c>
      <c r="AA77" s="76">
        <v>0</v>
      </c>
      <c r="AB77" s="76">
        <v>0</v>
      </c>
      <c r="AC77" s="76">
        <v>0</v>
      </c>
      <c r="AD77" s="76">
        <v>0</v>
      </c>
      <c r="AE77" s="76">
        <v>0</v>
      </c>
      <c r="AF77" s="76">
        <v>0</v>
      </c>
      <c r="AG77" s="55"/>
      <c r="AH77" s="55"/>
      <c r="AI77" s="55"/>
      <c r="AJ77" s="67"/>
      <c r="AK77" s="67"/>
      <c r="AL77" s="67"/>
      <c r="AM77" s="67"/>
      <c r="AN77" s="67"/>
      <c r="AO77" s="67"/>
      <c r="AP77" s="67"/>
      <c r="AQ77" s="67"/>
      <c r="AR77" s="67"/>
      <c r="AS77" s="16"/>
    </row>
    <row r="78" spans="1:45" ht="15" customHeight="1" x14ac:dyDescent="0.25">
      <c r="A78" s="94"/>
      <c r="B78" s="87"/>
      <c r="C78" s="79" t="s">
        <v>176</v>
      </c>
      <c r="D78" s="48" t="s">
        <v>5</v>
      </c>
      <c r="E78" s="25">
        <v>4</v>
      </c>
      <c r="F78" s="25">
        <v>4</v>
      </c>
      <c r="G78" s="25">
        <v>4</v>
      </c>
      <c r="H78" s="25">
        <v>4</v>
      </c>
      <c r="I78" s="25">
        <v>4</v>
      </c>
      <c r="J78" s="25">
        <v>4</v>
      </c>
      <c r="K78" s="25">
        <v>4</v>
      </c>
      <c r="L78" s="25">
        <v>4</v>
      </c>
      <c r="M78" s="25">
        <v>4</v>
      </c>
      <c r="N78" s="25">
        <v>4</v>
      </c>
      <c r="O78" s="25">
        <v>4</v>
      </c>
      <c r="P78" s="25">
        <v>4</v>
      </c>
      <c r="Q78" s="25">
        <v>4</v>
      </c>
      <c r="R78" s="25">
        <v>4</v>
      </c>
      <c r="S78" s="1">
        <v>0</v>
      </c>
      <c r="T78" s="76">
        <v>0</v>
      </c>
      <c r="U78" s="76">
        <v>0</v>
      </c>
      <c r="V78" s="76">
        <v>0</v>
      </c>
      <c r="W78" s="76">
        <v>0</v>
      </c>
      <c r="X78" s="76">
        <v>0</v>
      </c>
      <c r="Y78" s="76">
        <v>0</v>
      </c>
      <c r="Z78" s="76">
        <v>0</v>
      </c>
      <c r="AA78" s="76">
        <v>0</v>
      </c>
      <c r="AB78" s="76">
        <v>0</v>
      </c>
      <c r="AC78" s="76">
        <v>0</v>
      </c>
      <c r="AD78" s="76">
        <v>0</v>
      </c>
      <c r="AE78" s="76">
        <v>0</v>
      </c>
      <c r="AF78" s="76">
        <v>0</v>
      </c>
      <c r="AG78" s="55"/>
      <c r="AH78" s="55"/>
      <c r="AI78" s="55"/>
      <c r="AJ78" s="67"/>
      <c r="AK78" s="67"/>
      <c r="AL78" s="67"/>
      <c r="AM78" s="67"/>
      <c r="AN78" s="67"/>
      <c r="AO78" s="67"/>
      <c r="AP78" s="67"/>
      <c r="AQ78" s="67"/>
      <c r="AR78" s="67"/>
      <c r="AS78" s="16"/>
    </row>
    <row r="79" spans="1:45" ht="15" customHeight="1" x14ac:dyDescent="0.25">
      <c r="A79" s="94"/>
      <c r="B79" s="87"/>
      <c r="C79" s="79" t="s">
        <v>177</v>
      </c>
      <c r="D79" s="48" t="s">
        <v>154</v>
      </c>
      <c r="E79" s="25">
        <v>4</v>
      </c>
      <c r="F79" s="25">
        <v>8</v>
      </c>
      <c r="G79" s="25">
        <v>8</v>
      </c>
      <c r="H79" s="25">
        <v>8</v>
      </c>
      <c r="I79" s="25">
        <v>8</v>
      </c>
      <c r="J79" s="25">
        <v>8</v>
      </c>
      <c r="K79" s="25">
        <v>8</v>
      </c>
      <c r="L79" s="25">
        <v>8</v>
      </c>
      <c r="M79" s="25">
        <v>8</v>
      </c>
      <c r="N79" s="25">
        <v>8</v>
      </c>
      <c r="O79" s="25">
        <v>8</v>
      </c>
      <c r="P79" s="25">
        <v>8</v>
      </c>
      <c r="Q79" s="25">
        <v>8</v>
      </c>
      <c r="R79" s="25">
        <v>8</v>
      </c>
      <c r="S79" s="25">
        <v>8</v>
      </c>
      <c r="T79" s="25">
        <v>8</v>
      </c>
      <c r="U79" s="25">
        <v>4</v>
      </c>
      <c r="V79" s="1">
        <v>0</v>
      </c>
      <c r="W79" s="76">
        <v>0</v>
      </c>
      <c r="X79" s="76">
        <v>0</v>
      </c>
      <c r="Y79" s="76">
        <v>0</v>
      </c>
      <c r="Z79" s="76">
        <v>0</v>
      </c>
      <c r="AA79" s="76">
        <v>0</v>
      </c>
      <c r="AB79" s="76">
        <v>0</v>
      </c>
      <c r="AC79" s="76">
        <v>0</v>
      </c>
      <c r="AD79" s="76">
        <v>0</v>
      </c>
      <c r="AE79" s="76">
        <v>0</v>
      </c>
      <c r="AF79" s="76">
        <v>0</v>
      </c>
      <c r="AG79" s="55"/>
      <c r="AH79" s="55"/>
      <c r="AI79" s="55"/>
      <c r="AJ79" s="67"/>
      <c r="AK79" s="67"/>
      <c r="AL79" s="67"/>
      <c r="AM79" s="67"/>
      <c r="AN79" s="67"/>
      <c r="AO79" s="67"/>
      <c r="AP79" s="67"/>
      <c r="AQ79" s="16"/>
      <c r="AR79" s="67"/>
      <c r="AS79" s="67"/>
    </row>
    <row r="80" spans="1:45" ht="15" customHeight="1" x14ac:dyDescent="0.25">
      <c r="A80" s="94"/>
      <c r="B80" s="87"/>
      <c r="C80" s="79"/>
      <c r="D80" s="48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2">
        <v>-4</v>
      </c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55"/>
      <c r="AH80" s="55"/>
      <c r="AI80" s="55"/>
      <c r="AJ80" s="67"/>
      <c r="AK80" s="67"/>
      <c r="AL80" s="67"/>
      <c r="AM80" s="67"/>
      <c r="AN80" s="67"/>
      <c r="AO80" s="67"/>
      <c r="AP80" s="67"/>
      <c r="AQ80" s="16"/>
      <c r="AR80" s="67"/>
      <c r="AS80" s="67"/>
    </row>
    <row r="81" spans="1:45" ht="15" customHeight="1" x14ac:dyDescent="0.25">
      <c r="A81" s="94"/>
      <c r="B81" s="87"/>
      <c r="C81" s="79" t="s">
        <v>178</v>
      </c>
      <c r="D81" s="48" t="s">
        <v>5</v>
      </c>
      <c r="E81" s="25">
        <v>5</v>
      </c>
      <c r="F81" s="25">
        <v>10</v>
      </c>
      <c r="G81" s="25">
        <v>10</v>
      </c>
      <c r="H81" s="25">
        <v>10</v>
      </c>
      <c r="I81" s="25">
        <v>10</v>
      </c>
      <c r="J81" s="25">
        <v>10</v>
      </c>
      <c r="K81" s="25">
        <v>10</v>
      </c>
      <c r="L81" s="25">
        <v>10</v>
      </c>
      <c r="M81" s="25">
        <v>10</v>
      </c>
      <c r="N81" s="25">
        <v>10</v>
      </c>
      <c r="O81" s="25">
        <v>10</v>
      </c>
      <c r="P81" s="25">
        <v>10</v>
      </c>
      <c r="Q81" s="25">
        <v>10</v>
      </c>
      <c r="R81" s="25">
        <v>10</v>
      </c>
      <c r="S81" s="25">
        <v>10</v>
      </c>
      <c r="T81" s="25">
        <v>10</v>
      </c>
      <c r="U81" s="25">
        <v>5</v>
      </c>
      <c r="V81" s="1">
        <v>0</v>
      </c>
      <c r="W81" s="76">
        <v>0</v>
      </c>
      <c r="X81" s="76">
        <v>0</v>
      </c>
      <c r="Y81" s="76">
        <v>0</v>
      </c>
      <c r="Z81" s="76">
        <v>0</v>
      </c>
      <c r="AA81" s="76">
        <v>0</v>
      </c>
      <c r="AB81" s="76">
        <v>0</v>
      </c>
      <c r="AC81" s="76">
        <v>0</v>
      </c>
      <c r="AD81" s="76">
        <v>0</v>
      </c>
      <c r="AE81" s="76">
        <v>0</v>
      </c>
      <c r="AF81" s="76">
        <v>0</v>
      </c>
      <c r="AG81" s="55"/>
      <c r="AH81" s="55"/>
      <c r="AI81" s="55"/>
      <c r="AJ81" s="67"/>
      <c r="AK81" s="67"/>
      <c r="AL81" s="67"/>
      <c r="AM81" s="67"/>
      <c r="AN81" s="67"/>
      <c r="AO81" s="67"/>
      <c r="AP81" s="67"/>
      <c r="AQ81" s="67"/>
      <c r="AR81" s="67"/>
      <c r="AS81" s="16"/>
    </row>
    <row r="82" spans="1:45" ht="15" customHeight="1" x14ac:dyDescent="0.25">
      <c r="A82" s="94"/>
      <c r="B82" s="87"/>
      <c r="C82" s="79"/>
      <c r="D82" s="48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1">
        <v>-5</v>
      </c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55"/>
      <c r="AH82" s="55"/>
      <c r="AI82" s="55"/>
      <c r="AJ82" s="67"/>
      <c r="AK82" s="67"/>
      <c r="AL82" s="67"/>
      <c r="AM82" s="67"/>
      <c r="AN82" s="67"/>
      <c r="AO82" s="67"/>
      <c r="AP82" s="67"/>
      <c r="AQ82" s="67"/>
      <c r="AR82" s="67"/>
      <c r="AS82" s="16"/>
    </row>
    <row r="83" spans="1:45" ht="15" customHeight="1" x14ac:dyDescent="0.25">
      <c r="A83" s="94"/>
      <c r="B83" s="87"/>
      <c r="C83" s="79" t="s">
        <v>179</v>
      </c>
      <c r="D83" s="48" t="s">
        <v>154</v>
      </c>
      <c r="E83" s="25">
        <v>2</v>
      </c>
      <c r="F83" s="25">
        <v>4</v>
      </c>
      <c r="G83" s="25">
        <v>4</v>
      </c>
      <c r="H83" s="25">
        <v>4</v>
      </c>
      <c r="I83" s="25">
        <v>4</v>
      </c>
      <c r="J83" s="25">
        <v>4</v>
      </c>
      <c r="K83" s="25">
        <v>4</v>
      </c>
      <c r="L83" s="25">
        <v>4</v>
      </c>
      <c r="M83" s="25">
        <v>4</v>
      </c>
      <c r="N83" s="25">
        <v>4</v>
      </c>
      <c r="O83" s="25">
        <v>4</v>
      </c>
      <c r="P83" s="25">
        <v>4</v>
      </c>
      <c r="Q83" s="25">
        <v>4</v>
      </c>
      <c r="R83" s="25">
        <v>4</v>
      </c>
      <c r="S83" s="25">
        <v>4</v>
      </c>
      <c r="T83" s="25">
        <v>4</v>
      </c>
      <c r="U83" s="25">
        <v>4</v>
      </c>
      <c r="V83" s="25">
        <v>2</v>
      </c>
      <c r="W83" s="1">
        <v>0</v>
      </c>
      <c r="X83" s="76">
        <v>0</v>
      </c>
      <c r="Y83" s="76">
        <v>0</v>
      </c>
      <c r="Z83" s="76">
        <v>0</v>
      </c>
      <c r="AA83" s="76">
        <v>0</v>
      </c>
      <c r="AB83" s="76">
        <v>0</v>
      </c>
      <c r="AC83" s="76">
        <v>0</v>
      </c>
      <c r="AD83" s="76">
        <v>0</v>
      </c>
      <c r="AE83" s="76">
        <v>0</v>
      </c>
      <c r="AF83" s="76">
        <v>0</v>
      </c>
      <c r="AG83" s="55"/>
      <c r="AH83" s="55"/>
      <c r="AI83" s="55"/>
      <c r="AJ83" s="67"/>
      <c r="AK83" s="67"/>
      <c r="AL83" s="67"/>
      <c r="AM83" s="67"/>
      <c r="AN83" s="67"/>
      <c r="AO83" s="67"/>
      <c r="AP83" s="67"/>
      <c r="AQ83" s="67"/>
      <c r="AR83" s="67"/>
      <c r="AS83" s="16"/>
    </row>
    <row r="84" spans="1:45" ht="15" customHeight="1" x14ac:dyDescent="0.25">
      <c r="A84" s="94"/>
      <c r="B84" s="87"/>
      <c r="C84" s="79"/>
      <c r="D84" s="48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2">
        <v>-2</v>
      </c>
      <c r="X84" s="76"/>
      <c r="Y84" s="76"/>
      <c r="Z84" s="76"/>
      <c r="AA84" s="76"/>
      <c r="AB84" s="76"/>
      <c r="AC84" s="76"/>
      <c r="AD84" s="76"/>
      <c r="AE84" s="76"/>
      <c r="AF84" s="76"/>
      <c r="AG84" s="55"/>
      <c r="AH84" s="55"/>
      <c r="AI84" s="55"/>
      <c r="AJ84" s="67"/>
      <c r="AK84" s="67"/>
      <c r="AL84" s="67"/>
      <c r="AM84" s="67"/>
      <c r="AN84" s="67"/>
      <c r="AO84" s="67"/>
      <c r="AP84" s="67"/>
      <c r="AQ84" s="67"/>
      <c r="AR84" s="67"/>
      <c r="AS84" s="16"/>
    </row>
    <row r="85" spans="1:45" ht="15" customHeight="1" x14ac:dyDescent="0.25">
      <c r="A85" s="94"/>
      <c r="B85" s="87"/>
      <c r="C85" s="79" t="s">
        <v>180</v>
      </c>
      <c r="D85" s="48" t="s">
        <v>5</v>
      </c>
      <c r="E85" s="25">
        <v>3</v>
      </c>
      <c r="F85" s="25">
        <v>6</v>
      </c>
      <c r="G85" s="25">
        <v>6</v>
      </c>
      <c r="H85" s="25">
        <v>6</v>
      </c>
      <c r="I85" s="25">
        <v>6</v>
      </c>
      <c r="J85" s="25">
        <v>6</v>
      </c>
      <c r="K85" s="25">
        <v>6</v>
      </c>
      <c r="L85" s="25">
        <v>6</v>
      </c>
      <c r="M85" s="25">
        <v>6</v>
      </c>
      <c r="N85" s="25">
        <v>6</v>
      </c>
      <c r="O85" s="25">
        <v>6</v>
      </c>
      <c r="P85" s="25">
        <v>6</v>
      </c>
      <c r="Q85" s="25">
        <v>6</v>
      </c>
      <c r="R85" s="25">
        <v>6</v>
      </c>
      <c r="S85" s="25">
        <v>6</v>
      </c>
      <c r="T85" s="25">
        <v>6</v>
      </c>
      <c r="U85" s="25">
        <v>6</v>
      </c>
      <c r="V85" s="25">
        <v>3</v>
      </c>
      <c r="W85" s="1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76">
        <v>0</v>
      </c>
      <c r="AE85" s="76">
        <v>0</v>
      </c>
      <c r="AF85" s="76">
        <v>0</v>
      </c>
      <c r="AG85" s="55"/>
      <c r="AH85" s="55"/>
      <c r="AI85" s="55"/>
      <c r="AJ85" s="67"/>
      <c r="AK85" s="67"/>
      <c r="AL85" s="67"/>
      <c r="AM85" s="67"/>
      <c r="AN85" s="67"/>
      <c r="AO85" s="67"/>
      <c r="AP85" s="67"/>
      <c r="AQ85" s="67"/>
      <c r="AR85" s="67"/>
      <c r="AS85" s="16"/>
    </row>
    <row r="86" spans="1:45" ht="15" customHeight="1" x14ac:dyDescent="0.25">
      <c r="A86" s="94"/>
      <c r="B86" s="87"/>
      <c r="C86" s="79"/>
      <c r="D86" s="48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2">
        <v>-3</v>
      </c>
      <c r="X86" s="76"/>
      <c r="Y86" s="76"/>
      <c r="Z86" s="76"/>
      <c r="AA86" s="76"/>
      <c r="AB86" s="76"/>
      <c r="AC86" s="76"/>
      <c r="AD86" s="76"/>
      <c r="AE86" s="76"/>
      <c r="AF86" s="76"/>
      <c r="AG86" s="55"/>
      <c r="AH86" s="55"/>
      <c r="AI86" s="55"/>
      <c r="AJ86" s="67"/>
      <c r="AK86" s="67"/>
      <c r="AL86" s="67"/>
      <c r="AM86" s="67"/>
      <c r="AN86" s="67"/>
      <c r="AO86" s="67"/>
      <c r="AP86" s="67"/>
      <c r="AQ86" s="67"/>
      <c r="AR86" s="67"/>
      <c r="AS86" s="16"/>
    </row>
    <row r="87" spans="1:45" ht="15" customHeight="1" x14ac:dyDescent="0.25">
      <c r="A87" s="94"/>
      <c r="B87" s="87"/>
      <c r="C87" s="79" t="s">
        <v>181</v>
      </c>
      <c r="D87" s="48" t="s">
        <v>154</v>
      </c>
      <c r="E87" s="25">
        <v>2</v>
      </c>
      <c r="F87" s="25">
        <v>4</v>
      </c>
      <c r="G87" s="25">
        <v>4</v>
      </c>
      <c r="H87" s="25">
        <v>4</v>
      </c>
      <c r="I87" s="25">
        <v>4</v>
      </c>
      <c r="J87" s="25">
        <v>4</v>
      </c>
      <c r="K87" s="25">
        <v>4</v>
      </c>
      <c r="L87" s="25">
        <v>4</v>
      </c>
      <c r="M87" s="25">
        <v>4</v>
      </c>
      <c r="N87" s="25">
        <v>4</v>
      </c>
      <c r="O87" s="25">
        <v>4</v>
      </c>
      <c r="P87" s="25">
        <v>4</v>
      </c>
      <c r="Q87" s="25">
        <v>4</v>
      </c>
      <c r="R87" s="25">
        <v>4</v>
      </c>
      <c r="S87" s="25">
        <v>4</v>
      </c>
      <c r="T87" s="25">
        <v>4</v>
      </c>
      <c r="U87" s="25">
        <v>4</v>
      </c>
      <c r="V87" s="25">
        <v>2</v>
      </c>
      <c r="W87" s="1">
        <v>0</v>
      </c>
      <c r="X87" s="76">
        <v>0</v>
      </c>
      <c r="Y87" s="76">
        <v>0</v>
      </c>
      <c r="Z87" s="76">
        <v>0</v>
      </c>
      <c r="AA87" s="76">
        <v>0</v>
      </c>
      <c r="AB87" s="76">
        <v>0</v>
      </c>
      <c r="AC87" s="76">
        <v>0</v>
      </c>
      <c r="AD87" s="76">
        <v>0</v>
      </c>
      <c r="AE87" s="76">
        <v>0</v>
      </c>
      <c r="AF87" s="76">
        <v>0</v>
      </c>
      <c r="AG87" s="55"/>
      <c r="AH87" s="55"/>
      <c r="AI87" s="55"/>
      <c r="AJ87" s="67"/>
      <c r="AK87" s="67"/>
      <c r="AL87" s="67"/>
      <c r="AM87" s="67"/>
      <c r="AN87" s="67"/>
      <c r="AO87" s="67"/>
      <c r="AP87" s="67"/>
      <c r="AQ87" s="67"/>
      <c r="AR87" s="67"/>
      <c r="AS87" s="16"/>
    </row>
    <row r="88" spans="1:45" ht="15" customHeight="1" x14ac:dyDescent="0.25">
      <c r="A88" s="94"/>
      <c r="B88" s="87"/>
      <c r="C88" s="79"/>
      <c r="D88" s="48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2">
        <v>-2</v>
      </c>
      <c r="X88" s="76"/>
      <c r="Y88" s="76"/>
      <c r="Z88" s="76"/>
      <c r="AA88" s="76"/>
      <c r="AB88" s="76"/>
      <c r="AC88" s="76"/>
      <c r="AD88" s="76"/>
      <c r="AE88" s="76"/>
      <c r="AF88" s="76"/>
      <c r="AG88" s="55"/>
      <c r="AH88" s="55"/>
      <c r="AI88" s="55"/>
      <c r="AJ88" s="67"/>
      <c r="AK88" s="67"/>
      <c r="AL88" s="67"/>
      <c r="AM88" s="67"/>
      <c r="AN88" s="67"/>
      <c r="AO88" s="67"/>
      <c r="AP88" s="67"/>
      <c r="AQ88" s="67"/>
      <c r="AR88" s="67"/>
      <c r="AS88" s="16"/>
    </row>
    <row r="89" spans="1:45" ht="15" customHeight="1" x14ac:dyDescent="0.25">
      <c r="A89" s="94"/>
      <c r="B89" s="87"/>
      <c r="C89" s="79" t="s">
        <v>182</v>
      </c>
      <c r="D89" s="48" t="s">
        <v>5</v>
      </c>
      <c r="E89" s="25">
        <v>3</v>
      </c>
      <c r="F89" s="25">
        <v>4</v>
      </c>
      <c r="G89" s="25">
        <v>4</v>
      </c>
      <c r="H89" s="25">
        <v>4</v>
      </c>
      <c r="I89" s="25">
        <v>4</v>
      </c>
      <c r="J89" s="25">
        <v>4</v>
      </c>
      <c r="K89" s="25">
        <v>4</v>
      </c>
      <c r="L89" s="25">
        <v>4</v>
      </c>
      <c r="M89" s="25">
        <v>4</v>
      </c>
      <c r="N89" s="25">
        <v>4</v>
      </c>
      <c r="O89" s="25">
        <v>4</v>
      </c>
      <c r="P89" s="25">
        <v>4</v>
      </c>
      <c r="Q89" s="25">
        <v>4</v>
      </c>
      <c r="R89" s="25">
        <v>4</v>
      </c>
      <c r="S89" s="25">
        <v>4</v>
      </c>
      <c r="T89" s="25">
        <v>4</v>
      </c>
      <c r="U89" s="25">
        <v>4</v>
      </c>
      <c r="V89" s="25">
        <v>3</v>
      </c>
      <c r="W89" s="1">
        <v>0</v>
      </c>
      <c r="X89" s="76">
        <v>0</v>
      </c>
      <c r="Y89" s="76">
        <v>0</v>
      </c>
      <c r="Z89" s="76">
        <v>0</v>
      </c>
      <c r="AA89" s="76">
        <v>0</v>
      </c>
      <c r="AB89" s="76">
        <v>0</v>
      </c>
      <c r="AC89" s="76">
        <v>0</v>
      </c>
      <c r="AD89" s="76">
        <v>0</v>
      </c>
      <c r="AE89" s="76">
        <v>0</v>
      </c>
      <c r="AF89" s="76">
        <v>0</v>
      </c>
      <c r="AG89" s="55"/>
      <c r="AH89" s="55"/>
      <c r="AI89" s="55"/>
      <c r="AJ89" s="67"/>
      <c r="AK89" s="67"/>
      <c r="AL89" s="67"/>
      <c r="AM89" s="67"/>
      <c r="AN89" s="67"/>
      <c r="AO89" s="67"/>
      <c r="AP89" s="67"/>
      <c r="AQ89" s="67"/>
      <c r="AR89" s="67"/>
      <c r="AS89" s="16"/>
    </row>
    <row r="90" spans="1:45" ht="15" customHeight="1" x14ac:dyDescent="0.25">
      <c r="A90" s="94"/>
      <c r="B90" s="87"/>
      <c r="C90" s="79"/>
      <c r="D90" s="48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2">
        <v>-1</v>
      </c>
      <c r="X90" s="76"/>
      <c r="Y90" s="76"/>
      <c r="Z90" s="76"/>
      <c r="AA90" s="76"/>
      <c r="AB90" s="76"/>
      <c r="AC90" s="76"/>
      <c r="AD90" s="76"/>
      <c r="AE90" s="76"/>
      <c r="AF90" s="76"/>
      <c r="AG90" s="55"/>
      <c r="AH90" s="55"/>
      <c r="AI90" s="55"/>
      <c r="AJ90" s="67"/>
      <c r="AK90" s="67"/>
      <c r="AL90" s="67"/>
      <c r="AM90" s="67"/>
      <c r="AN90" s="67"/>
      <c r="AO90" s="67"/>
      <c r="AP90" s="67"/>
      <c r="AQ90" s="67"/>
      <c r="AR90" s="67"/>
      <c r="AS90" s="16"/>
    </row>
    <row r="91" spans="1:45" ht="15" customHeight="1" x14ac:dyDescent="0.25">
      <c r="A91" s="94"/>
      <c r="B91" s="87"/>
      <c r="C91" s="79" t="s">
        <v>183</v>
      </c>
      <c r="D91" s="48" t="s">
        <v>154</v>
      </c>
      <c r="E91" s="25">
        <v>4</v>
      </c>
      <c r="F91" s="25">
        <v>4</v>
      </c>
      <c r="G91" s="25">
        <v>4</v>
      </c>
      <c r="H91" s="25">
        <v>4</v>
      </c>
      <c r="I91" s="25">
        <v>4</v>
      </c>
      <c r="J91" s="25">
        <v>4</v>
      </c>
      <c r="K91" s="25">
        <v>4</v>
      </c>
      <c r="L91" s="25">
        <v>4</v>
      </c>
      <c r="M91" s="25">
        <v>4</v>
      </c>
      <c r="N91" s="25">
        <v>4</v>
      </c>
      <c r="O91" s="25">
        <v>4</v>
      </c>
      <c r="P91" s="25">
        <v>4</v>
      </c>
      <c r="Q91" s="25">
        <v>4</v>
      </c>
      <c r="R91" s="25">
        <v>4</v>
      </c>
      <c r="S91" s="25">
        <v>4</v>
      </c>
      <c r="T91" s="25">
        <v>4</v>
      </c>
      <c r="U91" s="25">
        <v>4</v>
      </c>
      <c r="V91" s="25">
        <v>4</v>
      </c>
      <c r="W91" s="25">
        <v>4</v>
      </c>
      <c r="X91" s="1">
        <v>0</v>
      </c>
      <c r="Y91" s="76">
        <v>0</v>
      </c>
      <c r="Z91" s="76">
        <v>0</v>
      </c>
      <c r="AA91" s="76">
        <v>0</v>
      </c>
      <c r="AB91" s="76">
        <v>0</v>
      </c>
      <c r="AC91" s="76">
        <v>0</v>
      </c>
      <c r="AD91" s="76">
        <v>0</v>
      </c>
      <c r="AE91" s="76">
        <v>0</v>
      </c>
      <c r="AF91" s="76">
        <v>0</v>
      </c>
      <c r="AG91" s="55"/>
      <c r="AH91" s="55"/>
      <c r="AI91" s="55"/>
      <c r="AJ91" s="67"/>
      <c r="AK91" s="67"/>
      <c r="AL91" s="67"/>
      <c r="AM91" s="67"/>
      <c r="AN91" s="67"/>
      <c r="AO91" s="67"/>
      <c r="AP91" s="67"/>
      <c r="AQ91" s="67"/>
      <c r="AR91" s="67"/>
      <c r="AS91" s="16"/>
    </row>
    <row r="92" spans="1:45" ht="15" customHeight="1" x14ac:dyDescent="0.25">
      <c r="A92" s="94"/>
      <c r="B92" s="87"/>
      <c r="C92" s="79" t="s">
        <v>184</v>
      </c>
      <c r="D92" s="48" t="s">
        <v>5</v>
      </c>
      <c r="E92" s="25">
        <v>6</v>
      </c>
      <c r="F92" s="25">
        <v>4</v>
      </c>
      <c r="G92" s="25">
        <v>4</v>
      </c>
      <c r="H92" s="25">
        <v>4</v>
      </c>
      <c r="I92" s="25">
        <v>4</v>
      </c>
      <c r="J92" s="25">
        <v>4</v>
      </c>
      <c r="K92" s="25">
        <v>4</v>
      </c>
      <c r="L92" s="25">
        <v>4</v>
      </c>
      <c r="M92" s="25">
        <v>4</v>
      </c>
      <c r="N92" s="25">
        <v>4</v>
      </c>
      <c r="O92" s="25">
        <v>4</v>
      </c>
      <c r="P92" s="25">
        <v>4</v>
      </c>
      <c r="Q92" s="25">
        <v>4</v>
      </c>
      <c r="R92" s="25">
        <v>4</v>
      </c>
      <c r="S92" s="25">
        <v>4</v>
      </c>
      <c r="T92" s="25">
        <v>4</v>
      </c>
      <c r="U92" s="25">
        <v>4</v>
      </c>
      <c r="V92" s="25">
        <v>4</v>
      </c>
      <c r="W92" s="25">
        <v>4</v>
      </c>
      <c r="X92" s="1">
        <v>0</v>
      </c>
      <c r="Y92" s="76">
        <v>0</v>
      </c>
      <c r="Z92" s="76">
        <v>0</v>
      </c>
      <c r="AA92" s="76">
        <v>0</v>
      </c>
      <c r="AB92" s="76">
        <v>0</v>
      </c>
      <c r="AC92" s="76">
        <v>0</v>
      </c>
      <c r="AD92" s="76">
        <v>0</v>
      </c>
      <c r="AE92" s="76">
        <v>0</v>
      </c>
      <c r="AF92" s="76">
        <v>0</v>
      </c>
      <c r="AG92" s="55"/>
      <c r="AH92" s="55"/>
      <c r="AI92" s="55"/>
      <c r="AJ92" s="67"/>
      <c r="AK92" s="67"/>
      <c r="AL92" s="67"/>
      <c r="AM92" s="67"/>
      <c r="AN92" s="67"/>
      <c r="AO92" s="67"/>
      <c r="AP92" s="67"/>
      <c r="AQ92" s="67"/>
      <c r="AR92" s="67"/>
      <c r="AS92" s="16"/>
    </row>
    <row r="93" spans="1:45" ht="15" customHeight="1" x14ac:dyDescent="0.25">
      <c r="A93" s="94"/>
      <c r="B93" s="87"/>
      <c r="C93" s="79"/>
      <c r="D93" s="48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14">
        <v>2</v>
      </c>
      <c r="Y93" s="76"/>
      <c r="Z93" s="76"/>
      <c r="AA93" s="76"/>
      <c r="AB93" s="76"/>
      <c r="AC93" s="76"/>
      <c r="AD93" s="76"/>
      <c r="AE93" s="76"/>
      <c r="AF93" s="76"/>
      <c r="AG93" s="55"/>
      <c r="AH93" s="55"/>
      <c r="AI93" s="55"/>
      <c r="AJ93" s="67"/>
      <c r="AK93" s="67"/>
      <c r="AL93" s="67"/>
      <c r="AM93" s="67"/>
      <c r="AN93" s="67"/>
      <c r="AO93" s="67"/>
      <c r="AP93" s="67"/>
      <c r="AQ93" s="16"/>
      <c r="AR93" s="67"/>
      <c r="AS93" s="67"/>
    </row>
    <row r="94" spans="1:45" ht="15" customHeight="1" x14ac:dyDescent="0.25">
      <c r="A94" s="94"/>
      <c r="B94" s="88"/>
      <c r="C94" s="53" t="s">
        <v>23</v>
      </c>
      <c r="D94" s="48" t="s">
        <v>128</v>
      </c>
      <c r="E94" s="25">
        <v>8</v>
      </c>
      <c r="F94" s="25">
        <v>8</v>
      </c>
      <c r="G94" s="25">
        <v>8</v>
      </c>
      <c r="H94" s="25">
        <v>8</v>
      </c>
      <c r="I94" s="25">
        <v>8</v>
      </c>
      <c r="J94" s="25">
        <v>8</v>
      </c>
      <c r="K94" s="25">
        <v>8</v>
      </c>
      <c r="L94" s="25">
        <v>8</v>
      </c>
      <c r="M94" s="25">
        <v>8</v>
      </c>
      <c r="N94" s="25">
        <v>8</v>
      </c>
      <c r="O94" s="25">
        <v>8</v>
      </c>
      <c r="P94" s="25">
        <v>8</v>
      </c>
      <c r="Q94" s="25">
        <v>8</v>
      </c>
      <c r="R94" s="25">
        <v>8</v>
      </c>
      <c r="S94" s="25">
        <v>8</v>
      </c>
      <c r="T94" s="25">
        <v>8</v>
      </c>
      <c r="U94" s="25">
        <v>8</v>
      </c>
      <c r="V94" s="25">
        <v>8</v>
      </c>
      <c r="W94" s="25">
        <v>8</v>
      </c>
      <c r="X94" s="25">
        <v>8</v>
      </c>
      <c r="Y94" s="1">
        <v>0</v>
      </c>
      <c r="Z94" s="76">
        <v>0</v>
      </c>
      <c r="AA94" s="76">
        <v>0</v>
      </c>
      <c r="AB94" s="76">
        <v>0</v>
      </c>
      <c r="AC94" s="76">
        <v>0</v>
      </c>
      <c r="AD94" s="76">
        <v>0</v>
      </c>
      <c r="AE94" s="76">
        <v>0</v>
      </c>
      <c r="AF94" s="76">
        <v>0</v>
      </c>
      <c r="AG94" s="55"/>
      <c r="AH94" s="55"/>
      <c r="AI94" s="55"/>
      <c r="AJ94" s="67"/>
      <c r="AK94" s="67"/>
      <c r="AL94" s="67"/>
      <c r="AM94" s="67"/>
      <c r="AN94" s="67"/>
      <c r="AO94" s="67"/>
      <c r="AP94" s="67"/>
      <c r="AQ94" s="16"/>
      <c r="AR94" s="67"/>
      <c r="AS94" s="67"/>
    </row>
    <row r="95" spans="1:45" ht="15" customHeight="1" x14ac:dyDescent="0.25">
      <c r="A95" s="94"/>
      <c r="B95" s="86" t="s">
        <v>24</v>
      </c>
      <c r="C95" s="6" t="s">
        <v>8</v>
      </c>
      <c r="D95" s="66" t="s">
        <v>3</v>
      </c>
      <c r="E95" s="25">
        <v>1</v>
      </c>
      <c r="F95" s="25">
        <v>1</v>
      </c>
      <c r="G95" s="25">
        <v>1</v>
      </c>
      <c r="H95" s="25">
        <v>1</v>
      </c>
      <c r="I95" s="25">
        <v>1</v>
      </c>
      <c r="J95" s="25">
        <v>1</v>
      </c>
      <c r="K95" s="25">
        <v>1</v>
      </c>
      <c r="L95" s="25">
        <v>1</v>
      </c>
      <c r="M95" s="25">
        <v>1</v>
      </c>
      <c r="N95" s="25">
        <v>1</v>
      </c>
      <c r="O95" s="25">
        <v>1</v>
      </c>
      <c r="P95" s="25">
        <v>1</v>
      </c>
      <c r="Q95" s="25">
        <v>1</v>
      </c>
      <c r="R95" s="25">
        <v>1</v>
      </c>
      <c r="S95" s="25">
        <v>1</v>
      </c>
      <c r="T95" s="25">
        <v>1</v>
      </c>
      <c r="U95" s="25">
        <v>1</v>
      </c>
      <c r="V95" s="25">
        <v>1</v>
      </c>
      <c r="W95" s="25">
        <v>1</v>
      </c>
      <c r="X95" s="25">
        <v>1</v>
      </c>
      <c r="Y95" s="25">
        <v>1</v>
      </c>
      <c r="Z95" s="1">
        <v>0</v>
      </c>
      <c r="AA95" s="76">
        <v>0</v>
      </c>
      <c r="AB95" s="76">
        <v>0</v>
      </c>
      <c r="AC95" s="76">
        <v>0</v>
      </c>
      <c r="AD95" s="76">
        <v>0</v>
      </c>
      <c r="AE95" s="76">
        <v>0</v>
      </c>
      <c r="AF95" s="76">
        <v>0</v>
      </c>
      <c r="AG95" s="55"/>
      <c r="AH95" s="55"/>
      <c r="AI95" s="55"/>
      <c r="AJ95" s="67"/>
      <c r="AK95" s="67"/>
      <c r="AL95" s="67"/>
      <c r="AM95" s="67"/>
      <c r="AN95" s="67"/>
      <c r="AO95" s="67"/>
      <c r="AP95" s="67"/>
      <c r="AQ95" s="67"/>
      <c r="AR95" s="67"/>
      <c r="AS95" s="16"/>
    </row>
    <row r="96" spans="1:45" ht="15" customHeight="1" x14ac:dyDescent="0.25">
      <c r="A96" s="94"/>
      <c r="B96" s="87"/>
      <c r="C96" s="6" t="s">
        <v>9</v>
      </c>
      <c r="D96" s="66" t="s">
        <v>3</v>
      </c>
      <c r="E96" s="25">
        <v>1</v>
      </c>
      <c r="F96" s="25">
        <v>1</v>
      </c>
      <c r="G96" s="25">
        <v>1</v>
      </c>
      <c r="H96" s="25">
        <v>1</v>
      </c>
      <c r="I96" s="25">
        <v>1</v>
      </c>
      <c r="J96" s="25">
        <v>1</v>
      </c>
      <c r="K96" s="25">
        <v>1</v>
      </c>
      <c r="L96" s="25">
        <v>1</v>
      </c>
      <c r="M96" s="25">
        <v>1</v>
      </c>
      <c r="N96" s="25">
        <v>1</v>
      </c>
      <c r="O96" s="25">
        <v>1</v>
      </c>
      <c r="P96" s="25">
        <v>1</v>
      </c>
      <c r="Q96" s="25">
        <v>1</v>
      </c>
      <c r="R96" s="25">
        <v>1</v>
      </c>
      <c r="S96" s="25">
        <v>1</v>
      </c>
      <c r="T96" s="25">
        <v>1</v>
      </c>
      <c r="U96" s="25">
        <v>1</v>
      </c>
      <c r="V96" s="25">
        <v>1</v>
      </c>
      <c r="W96" s="25">
        <v>1</v>
      </c>
      <c r="X96" s="25">
        <v>1</v>
      </c>
      <c r="Y96" s="25">
        <v>1</v>
      </c>
      <c r="Z96" s="1">
        <v>0</v>
      </c>
      <c r="AA96" s="76">
        <v>0</v>
      </c>
      <c r="AB96" s="76">
        <v>0</v>
      </c>
      <c r="AC96" s="76">
        <v>0</v>
      </c>
      <c r="AD96" s="76">
        <v>0</v>
      </c>
      <c r="AE96" s="76">
        <v>0</v>
      </c>
      <c r="AF96" s="76">
        <v>0</v>
      </c>
      <c r="AG96" s="55"/>
      <c r="AH96" s="55"/>
      <c r="AI96" s="55"/>
      <c r="AJ96" s="67"/>
      <c r="AK96" s="67"/>
      <c r="AL96" s="67"/>
      <c r="AM96" s="67"/>
      <c r="AN96" s="67"/>
      <c r="AO96" s="67"/>
      <c r="AP96" s="67"/>
      <c r="AQ96" s="67"/>
      <c r="AR96" s="67"/>
      <c r="AS96" s="16"/>
    </row>
    <row r="97" spans="1:45" ht="15" customHeight="1" x14ac:dyDescent="0.25">
      <c r="A97" s="94"/>
      <c r="B97" s="87"/>
      <c r="C97" s="6" t="s">
        <v>10</v>
      </c>
      <c r="D97" s="66" t="s">
        <v>3</v>
      </c>
      <c r="E97" s="25">
        <v>1</v>
      </c>
      <c r="F97" s="25">
        <v>1</v>
      </c>
      <c r="G97" s="25">
        <v>1</v>
      </c>
      <c r="H97" s="25">
        <v>1</v>
      </c>
      <c r="I97" s="25">
        <v>1</v>
      </c>
      <c r="J97" s="25">
        <v>1</v>
      </c>
      <c r="K97" s="25">
        <v>1</v>
      </c>
      <c r="L97" s="25">
        <v>1</v>
      </c>
      <c r="M97" s="25">
        <v>1</v>
      </c>
      <c r="N97" s="25">
        <v>1</v>
      </c>
      <c r="O97" s="25">
        <v>1</v>
      </c>
      <c r="P97" s="25">
        <v>1</v>
      </c>
      <c r="Q97" s="25">
        <v>1</v>
      </c>
      <c r="R97" s="25">
        <v>1</v>
      </c>
      <c r="S97" s="25">
        <v>1</v>
      </c>
      <c r="T97" s="25">
        <v>1</v>
      </c>
      <c r="U97" s="25">
        <v>1</v>
      </c>
      <c r="V97" s="25">
        <v>1</v>
      </c>
      <c r="W97" s="25">
        <v>1</v>
      </c>
      <c r="X97" s="25">
        <v>1</v>
      </c>
      <c r="Y97" s="25">
        <v>1</v>
      </c>
      <c r="Z97" s="1">
        <v>0</v>
      </c>
      <c r="AA97" s="76">
        <v>0</v>
      </c>
      <c r="AB97" s="76">
        <v>0</v>
      </c>
      <c r="AC97" s="76">
        <v>0</v>
      </c>
      <c r="AD97" s="76">
        <v>0</v>
      </c>
      <c r="AE97" s="76">
        <v>0</v>
      </c>
      <c r="AF97" s="76">
        <v>0</v>
      </c>
      <c r="AG97" s="55"/>
      <c r="AH97" s="55"/>
      <c r="AI97" s="55"/>
      <c r="AJ97" s="67"/>
      <c r="AK97" s="67"/>
      <c r="AL97" s="67"/>
      <c r="AM97" s="67"/>
      <c r="AN97" s="67"/>
      <c r="AO97" s="67"/>
      <c r="AP97" s="67"/>
      <c r="AQ97" s="67"/>
      <c r="AR97" s="67"/>
      <c r="AS97" s="16"/>
    </row>
    <row r="98" spans="1:45" ht="15" customHeight="1" x14ac:dyDescent="0.25">
      <c r="A98" s="94"/>
      <c r="B98" s="87"/>
      <c r="C98" s="6" t="s">
        <v>11</v>
      </c>
      <c r="D98" s="66" t="s">
        <v>3</v>
      </c>
      <c r="E98" s="25">
        <v>1</v>
      </c>
      <c r="F98" s="25">
        <v>1</v>
      </c>
      <c r="G98" s="25">
        <v>1</v>
      </c>
      <c r="H98" s="25">
        <v>1</v>
      </c>
      <c r="I98" s="25">
        <v>1</v>
      </c>
      <c r="J98" s="25">
        <v>1</v>
      </c>
      <c r="K98" s="25">
        <v>1</v>
      </c>
      <c r="L98" s="25">
        <v>1</v>
      </c>
      <c r="M98" s="25">
        <v>1</v>
      </c>
      <c r="N98" s="25">
        <v>1</v>
      </c>
      <c r="O98" s="25">
        <v>1</v>
      </c>
      <c r="P98" s="25">
        <v>1</v>
      </c>
      <c r="Q98" s="25">
        <v>1</v>
      </c>
      <c r="R98" s="25">
        <v>1</v>
      </c>
      <c r="S98" s="25">
        <v>1</v>
      </c>
      <c r="T98" s="25">
        <v>1</v>
      </c>
      <c r="U98" s="25">
        <v>1</v>
      </c>
      <c r="V98" s="25">
        <v>1</v>
      </c>
      <c r="W98" s="25">
        <v>1</v>
      </c>
      <c r="X98" s="25">
        <v>1</v>
      </c>
      <c r="Y98" s="25">
        <v>1</v>
      </c>
      <c r="Z98" s="1">
        <v>0</v>
      </c>
      <c r="AA98" s="76">
        <v>0</v>
      </c>
      <c r="AB98" s="76">
        <v>0</v>
      </c>
      <c r="AC98" s="76">
        <v>0</v>
      </c>
      <c r="AD98" s="76">
        <v>0</v>
      </c>
      <c r="AE98" s="76">
        <v>0</v>
      </c>
      <c r="AF98" s="76">
        <v>0</v>
      </c>
      <c r="AG98" s="55"/>
      <c r="AH98" s="55"/>
      <c r="AI98" s="55"/>
      <c r="AJ98" s="67"/>
      <c r="AK98" s="67"/>
      <c r="AL98" s="67"/>
      <c r="AM98" s="67"/>
      <c r="AN98" s="67"/>
      <c r="AO98" s="67"/>
      <c r="AP98" s="67"/>
      <c r="AQ98" s="67"/>
      <c r="AR98" s="67"/>
      <c r="AS98" s="16"/>
    </row>
    <row r="99" spans="1:45" ht="15" customHeight="1" x14ac:dyDescent="0.25">
      <c r="A99" s="94"/>
      <c r="B99" s="87"/>
      <c r="C99" s="6" t="s">
        <v>12</v>
      </c>
      <c r="D99" s="66" t="s">
        <v>3</v>
      </c>
      <c r="E99" s="25">
        <v>1</v>
      </c>
      <c r="F99" s="25">
        <v>1</v>
      </c>
      <c r="G99" s="25">
        <v>1</v>
      </c>
      <c r="H99" s="25">
        <v>1</v>
      </c>
      <c r="I99" s="25">
        <v>1</v>
      </c>
      <c r="J99" s="25">
        <v>1</v>
      </c>
      <c r="K99" s="25">
        <v>1</v>
      </c>
      <c r="L99" s="25">
        <v>1</v>
      </c>
      <c r="M99" s="25">
        <v>1</v>
      </c>
      <c r="N99" s="25">
        <v>1</v>
      </c>
      <c r="O99" s="25">
        <v>1</v>
      </c>
      <c r="P99" s="25">
        <v>1</v>
      </c>
      <c r="Q99" s="25">
        <v>1</v>
      </c>
      <c r="R99" s="25">
        <v>1</v>
      </c>
      <c r="S99" s="25">
        <v>1</v>
      </c>
      <c r="T99" s="25">
        <v>1</v>
      </c>
      <c r="U99" s="25">
        <v>1</v>
      </c>
      <c r="V99" s="25">
        <v>1</v>
      </c>
      <c r="W99" s="25">
        <v>1</v>
      </c>
      <c r="X99" s="25">
        <v>1</v>
      </c>
      <c r="Y99" s="25">
        <v>1</v>
      </c>
      <c r="Z99" s="1">
        <v>0</v>
      </c>
      <c r="AA99" s="76">
        <v>0</v>
      </c>
      <c r="AB99" s="76">
        <v>0</v>
      </c>
      <c r="AC99" s="76">
        <v>0</v>
      </c>
      <c r="AD99" s="76">
        <v>0</v>
      </c>
      <c r="AE99" s="76">
        <v>0</v>
      </c>
      <c r="AF99" s="76">
        <v>0</v>
      </c>
      <c r="AG99" s="55"/>
      <c r="AH99" s="55"/>
      <c r="AI99" s="55"/>
      <c r="AJ99" s="67"/>
      <c r="AK99" s="67"/>
      <c r="AL99" s="67"/>
      <c r="AM99" s="67"/>
      <c r="AN99" s="67"/>
      <c r="AO99" s="67"/>
      <c r="AP99" s="67"/>
      <c r="AQ99" s="67"/>
      <c r="AR99" s="67"/>
      <c r="AS99" s="16"/>
    </row>
    <row r="100" spans="1:45" ht="15" customHeight="1" x14ac:dyDescent="0.25">
      <c r="A100" s="94"/>
      <c r="B100" s="87"/>
      <c r="C100" s="6" t="s">
        <v>14</v>
      </c>
      <c r="D100" s="66" t="s">
        <v>3</v>
      </c>
      <c r="E100" s="25">
        <v>1</v>
      </c>
      <c r="F100" s="25">
        <v>1</v>
      </c>
      <c r="G100" s="25">
        <v>1</v>
      </c>
      <c r="H100" s="25">
        <v>1</v>
      </c>
      <c r="I100" s="25">
        <v>1</v>
      </c>
      <c r="J100" s="25">
        <v>1</v>
      </c>
      <c r="K100" s="25">
        <v>1</v>
      </c>
      <c r="L100" s="25">
        <v>1</v>
      </c>
      <c r="M100" s="25">
        <v>1</v>
      </c>
      <c r="N100" s="25">
        <v>1</v>
      </c>
      <c r="O100" s="25">
        <v>1</v>
      </c>
      <c r="P100" s="25">
        <v>1</v>
      </c>
      <c r="Q100" s="25">
        <v>1</v>
      </c>
      <c r="R100" s="25">
        <v>1</v>
      </c>
      <c r="S100" s="25">
        <v>1</v>
      </c>
      <c r="T100" s="25">
        <v>1</v>
      </c>
      <c r="U100" s="25">
        <v>1</v>
      </c>
      <c r="V100" s="25">
        <v>1</v>
      </c>
      <c r="W100" s="25">
        <v>1</v>
      </c>
      <c r="X100" s="25">
        <v>1</v>
      </c>
      <c r="Y100" s="25">
        <v>1</v>
      </c>
      <c r="Z100" s="1">
        <v>0</v>
      </c>
      <c r="AA100" s="76">
        <v>0</v>
      </c>
      <c r="AB100" s="76">
        <v>0</v>
      </c>
      <c r="AC100" s="76">
        <v>0</v>
      </c>
      <c r="AD100" s="76">
        <v>0</v>
      </c>
      <c r="AE100" s="76">
        <v>0</v>
      </c>
      <c r="AF100" s="76">
        <v>0</v>
      </c>
      <c r="AG100" s="55"/>
      <c r="AH100" s="55"/>
      <c r="AI100" s="55"/>
      <c r="AJ100" s="67"/>
      <c r="AK100" s="67"/>
      <c r="AL100" s="67"/>
      <c r="AM100" s="67"/>
      <c r="AN100" s="67"/>
      <c r="AO100" s="67"/>
      <c r="AP100" s="67"/>
      <c r="AQ100" s="67"/>
      <c r="AR100" s="67"/>
      <c r="AS100" s="16"/>
    </row>
    <row r="101" spans="1:45" ht="15" customHeight="1" x14ac:dyDescent="0.25">
      <c r="A101" s="94"/>
      <c r="B101" s="87"/>
      <c r="C101" s="6" t="s">
        <v>15</v>
      </c>
      <c r="D101" s="66" t="s">
        <v>3</v>
      </c>
      <c r="E101" s="25">
        <v>1</v>
      </c>
      <c r="F101" s="25">
        <v>1</v>
      </c>
      <c r="G101" s="25">
        <v>1</v>
      </c>
      <c r="H101" s="25">
        <v>1</v>
      </c>
      <c r="I101" s="25">
        <v>1</v>
      </c>
      <c r="J101" s="25">
        <v>1</v>
      </c>
      <c r="K101" s="25">
        <v>1</v>
      </c>
      <c r="L101" s="25">
        <v>1</v>
      </c>
      <c r="M101" s="25">
        <v>1</v>
      </c>
      <c r="N101" s="25">
        <v>1</v>
      </c>
      <c r="O101" s="25">
        <v>1</v>
      </c>
      <c r="P101" s="25">
        <v>1</v>
      </c>
      <c r="Q101" s="25">
        <v>1</v>
      </c>
      <c r="R101" s="25">
        <v>1</v>
      </c>
      <c r="S101" s="25">
        <v>1</v>
      </c>
      <c r="T101" s="25">
        <v>1</v>
      </c>
      <c r="U101" s="25">
        <v>1</v>
      </c>
      <c r="V101" s="25">
        <v>1</v>
      </c>
      <c r="W101" s="25">
        <v>1</v>
      </c>
      <c r="X101" s="25">
        <v>1</v>
      </c>
      <c r="Y101" s="25">
        <v>1</v>
      </c>
      <c r="Z101" s="1">
        <v>0</v>
      </c>
      <c r="AA101" s="76">
        <v>0</v>
      </c>
      <c r="AB101" s="76">
        <v>0</v>
      </c>
      <c r="AC101" s="76">
        <v>0</v>
      </c>
      <c r="AD101" s="76">
        <v>0</v>
      </c>
      <c r="AE101" s="76">
        <v>0</v>
      </c>
      <c r="AF101" s="76">
        <v>0</v>
      </c>
      <c r="AG101" s="55"/>
      <c r="AH101" s="55"/>
      <c r="AI101" s="55"/>
      <c r="AJ101" s="67"/>
      <c r="AK101" s="67"/>
      <c r="AL101" s="67"/>
      <c r="AM101" s="67"/>
      <c r="AN101" s="67"/>
      <c r="AO101" s="67"/>
      <c r="AP101" s="67"/>
      <c r="AQ101" s="67"/>
      <c r="AR101" s="67"/>
      <c r="AS101" s="16"/>
    </row>
    <row r="102" spans="1:45" ht="15" customHeight="1" x14ac:dyDescent="0.25">
      <c r="A102" s="94"/>
      <c r="B102" s="87"/>
      <c r="C102" s="6" t="s">
        <v>16</v>
      </c>
      <c r="D102" s="66" t="s">
        <v>3</v>
      </c>
      <c r="E102" s="25">
        <v>1</v>
      </c>
      <c r="F102" s="25">
        <v>1</v>
      </c>
      <c r="G102" s="25">
        <v>1</v>
      </c>
      <c r="H102" s="25">
        <v>1</v>
      </c>
      <c r="I102" s="25">
        <v>1</v>
      </c>
      <c r="J102" s="25">
        <v>1</v>
      </c>
      <c r="K102" s="25">
        <v>1</v>
      </c>
      <c r="L102" s="25">
        <v>1</v>
      </c>
      <c r="M102" s="25">
        <v>1</v>
      </c>
      <c r="N102" s="25">
        <v>1</v>
      </c>
      <c r="O102" s="25">
        <v>1</v>
      </c>
      <c r="P102" s="25">
        <v>1</v>
      </c>
      <c r="Q102" s="25">
        <v>1</v>
      </c>
      <c r="R102" s="25">
        <v>1</v>
      </c>
      <c r="S102" s="25">
        <v>1</v>
      </c>
      <c r="T102" s="25">
        <v>1</v>
      </c>
      <c r="U102" s="25">
        <v>1</v>
      </c>
      <c r="V102" s="25">
        <v>1</v>
      </c>
      <c r="W102" s="25">
        <v>1</v>
      </c>
      <c r="X102" s="25">
        <v>1</v>
      </c>
      <c r="Y102" s="25">
        <v>1</v>
      </c>
      <c r="Z102" s="25">
        <v>1</v>
      </c>
      <c r="AA102" s="1">
        <v>0</v>
      </c>
      <c r="AB102" s="76">
        <v>0</v>
      </c>
      <c r="AC102" s="76">
        <v>0</v>
      </c>
      <c r="AD102" s="76">
        <v>0</v>
      </c>
      <c r="AE102" s="76">
        <v>0</v>
      </c>
      <c r="AF102" s="76">
        <v>0</v>
      </c>
      <c r="AG102" s="55"/>
      <c r="AH102" s="55"/>
      <c r="AI102" s="55"/>
      <c r="AJ102" s="67"/>
      <c r="AK102" s="67"/>
      <c r="AL102" s="67"/>
      <c r="AM102" s="67"/>
      <c r="AN102" s="67"/>
      <c r="AO102" s="67"/>
      <c r="AP102" s="67"/>
      <c r="AQ102" s="67"/>
      <c r="AR102" s="67"/>
      <c r="AS102" s="16"/>
    </row>
    <row r="103" spans="1:45" ht="15" customHeight="1" x14ac:dyDescent="0.25">
      <c r="A103" s="94"/>
      <c r="B103" s="87"/>
      <c r="C103" s="6" t="s">
        <v>17</v>
      </c>
      <c r="D103" s="66" t="s">
        <v>3</v>
      </c>
      <c r="E103" s="25">
        <v>1</v>
      </c>
      <c r="F103" s="25">
        <v>1</v>
      </c>
      <c r="G103" s="25">
        <v>1</v>
      </c>
      <c r="H103" s="25">
        <v>1</v>
      </c>
      <c r="I103" s="25">
        <v>1</v>
      </c>
      <c r="J103" s="25">
        <v>1</v>
      </c>
      <c r="K103" s="25">
        <v>1</v>
      </c>
      <c r="L103" s="25">
        <v>1</v>
      </c>
      <c r="M103" s="25">
        <v>1</v>
      </c>
      <c r="N103" s="25">
        <v>1</v>
      </c>
      <c r="O103" s="25">
        <v>1</v>
      </c>
      <c r="P103" s="25">
        <v>1</v>
      </c>
      <c r="Q103" s="25">
        <v>1</v>
      </c>
      <c r="R103" s="25">
        <v>1</v>
      </c>
      <c r="S103" s="25">
        <v>1</v>
      </c>
      <c r="T103" s="25">
        <v>1</v>
      </c>
      <c r="U103" s="25">
        <v>1</v>
      </c>
      <c r="V103" s="25">
        <v>1</v>
      </c>
      <c r="W103" s="25">
        <v>1</v>
      </c>
      <c r="X103" s="25">
        <v>1</v>
      </c>
      <c r="Y103" s="25">
        <v>1</v>
      </c>
      <c r="Z103" s="25">
        <v>1</v>
      </c>
      <c r="AA103" s="1">
        <v>0</v>
      </c>
      <c r="AB103" s="76">
        <v>0</v>
      </c>
      <c r="AC103" s="76">
        <v>0</v>
      </c>
      <c r="AD103" s="76">
        <v>0</v>
      </c>
      <c r="AE103" s="76">
        <v>0</v>
      </c>
      <c r="AF103" s="76">
        <v>0</v>
      </c>
      <c r="AG103" s="55"/>
      <c r="AH103" s="55"/>
      <c r="AI103" s="55"/>
      <c r="AJ103" s="67"/>
      <c r="AK103" s="67"/>
      <c r="AL103" s="67"/>
      <c r="AM103" s="67"/>
      <c r="AN103" s="67"/>
      <c r="AO103" s="67"/>
      <c r="AP103" s="67"/>
      <c r="AQ103" s="67"/>
      <c r="AR103" s="67"/>
      <c r="AS103" s="16"/>
    </row>
    <row r="104" spans="1:45" ht="15" customHeight="1" x14ac:dyDescent="0.25">
      <c r="A104" s="94"/>
      <c r="B104" s="87"/>
      <c r="C104" s="6" t="s">
        <v>18</v>
      </c>
      <c r="D104" s="66" t="s">
        <v>3</v>
      </c>
      <c r="E104" s="25">
        <v>1</v>
      </c>
      <c r="F104" s="25">
        <v>1</v>
      </c>
      <c r="G104" s="25">
        <v>1</v>
      </c>
      <c r="H104" s="25">
        <v>1</v>
      </c>
      <c r="I104" s="25">
        <v>1</v>
      </c>
      <c r="J104" s="25">
        <v>1</v>
      </c>
      <c r="K104" s="25">
        <v>1</v>
      </c>
      <c r="L104" s="25">
        <v>1</v>
      </c>
      <c r="M104" s="25">
        <v>1</v>
      </c>
      <c r="N104" s="25">
        <v>1</v>
      </c>
      <c r="O104" s="25">
        <v>1</v>
      </c>
      <c r="P104" s="25">
        <v>1</v>
      </c>
      <c r="Q104" s="25">
        <v>1</v>
      </c>
      <c r="R104" s="25">
        <v>1</v>
      </c>
      <c r="S104" s="25">
        <v>1</v>
      </c>
      <c r="T104" s="25">
        <v>1</v>
      </c>
      <c r="U104" s="25">
        <v>1</v>
      </c>
      <c r="V104" s="25">
        <v>1</v>
      </c>
      <c r="W104" s="25">
        <v>1</v>
      </c>
      <c r="X104" s="25">
        <v>1</v>
      </c>
      <c r="Y104" s="25">
        <v>1</v>
      </c>
      <c r="Z104" s="25">
        <v>1</v>
      </c>
      <c r="AA104" s="1">
        <v>0</v>
      </c>
      <c r="AB104" s="76">
        <v>0</v>
      </c>
      <c r="AC104" s="76">
        <v>0</v>
      </c>
      <c r="AD104" s="76">
        <v>0</v>
      </c>
      <c r="AE104" s="76">
        <v>0</v>
      </c>
      <c r="AF104" s="76">
        <v>0</v>
      </c>
      <c r="AG104" s="55"/>
      <c r="AH104" s="55"/>
      <c r="AI104" s="55"/>
      <c r="AJ104" s="67"/>
      <c r="AK104" s="67"/>
      <c r="AL104" s="67"/>
      <c r="AM104" s="67"/>
      <c r="AN104" s="67"/>
      <c r="AO104" s="67"/>
      <c r="AP104" s="67"/>
      <c r="AQ104" s="67"/>
      <c r="AR104" s="67"/>
      <c r="AS104" s="16"/>
    </row>
    <row r="105" spans="1:45" ht="15" customHeight="1" x14ac:dyDescent="0.25">
      <c r="A105" s="94"/>
      <c r="B105" s="87"/>
      <c r="C105" s="6" t="s">
        <v>189</v>
      </c>
      <c r="D105" s="66" t="s">
        <v>3</v>
      </c>
      <c r="E105" s="25">
        <v>1</v>
      </c>
      <c r="F105" s="25">
        <v>1</v>
      </c>
      <c r="G105" s="25">
        <v>1</v>
      </c>
      <c r="H105" s="25">
        <v>1</v>
      </c>
      <c r="I105" s="25">
        <v>1</v>
      </c>
      <c r="J105" s="25">
        <v>1</v>
      </c>
      <c r="K105" s="25">
        <v>1</v>
      </c>
      <c r="L105" s="25">
        <v>1</v>
      </c>
      <c r="M105" s="25">
        <v>1</v>
      </c>
      <c r="N105" s="25">
        <v>1</v>
      </c>
      <c r="O105" s="25">
        <v>1</v>
      </c>
      <c r="P105" s="25">
        <v>1</v>
      </c>
      <c r="Q105" s="25">
        <v>1</v>
      </c>
      <c r="R105" s="25">
        <v>1</v>
      </c>
      <c r="S105" s="25">
        <v>1</v>
      </c>
      <c r="T105" s="25">
        <v>1</v>
      </c>
      <c r="U105" s="25">
        <v>1</v>
      </c>
      <c r="V105" s="25">
        <v>1</v>
      </c>
      <c r="W105" s="25">
        <v>1</v>
      </c>
      <c r="X105" s="25">
        <v>1</v>
      </c>
      <c r="Y105" s="25">
        <v>1</v>
      </c>
      <c r="Z105" s="25">
        <v>1</v>
      </c>
      <c r="AA105" s="1">
        <v>0</v>
      </c>
      <c r="AB105" s="76">
        <v>0</v>
      </c>
      <c r="AC105" s="76">
        <v>0</v>
      </c>
      <c r="AD105" s="76">
        <v>0</v>
      </c>
      <c r="AE105" s="76">
        <v>0</v>
      </c>
      <c r="AF105" s="76">
        <v>0</v>
      </c>
      <c r="AG105" s="55"/>
      <c r="AH105" s="55"/>
      <c r="AI105" s="55"/>
      <c r="AJ105" s="67"/>
      <c r="AK105" s="67"/>
      <c r="AL105" s="67"/>
      <c r="AM105" s="67"/>
      <c r="AN105" s="67"/>
      <c r="AO105" s="67"/>
      <c r="AP105" s="67"/>
      <c r="AQ105" s="67"/>
      <c r="AR105" s="67"/>
      <c r="AS105" s="16"/>
    </row>
    <row r="106" spans="1:45" ht="15" customHeight="1" x14ac:dyDescent="0.25">
      <c r="A106" s="94"/>
      <c r="B106" s="87"/>
      <c r="C106" s="6" t="s">
        <v>19</v>
      </c>
      <c r="D106" s="66" t="s">
        <v>3</v>
      </c>
      <c r="E106" s="25">
        <v>1</v>
      </c>
      <c r="F106" s="25">
        <v>1</v>
      </c>
      <c r="G106" s="25">
        <v>1</v>
      </c>
      <c r="H106" s="25">
        <v>1</v>
      </c>
      <c r="I106" s="25">
        <v>1</v>
      </c>
      <c r="J106" s="25">
        <v>1</v>
      </c>
      <c r="K106" s="25">
        <v>1</v>
      </c>
      <c r="L106" s="25">
        <v>1</v>
      </c>
      <c r="M106" s="25">
        <v>1</v>
      </c>
      <c r="N106" s="25">
        <v>1</v>
      </c>
      <c r="O106" s="25">
        <v>1</v>
      </c>
      <c r="P106" s="25">
        <v>1</v>
      </c>
      <c r="Q106" s="25">
        <v>1</v>
      </c>
      <c r="R106" s="25">
        <v>1</v>
      </c>
      <c r="S106" s="25">
        <v>1</v>
      </c>
      <c r="T106" s="25">
        <v>1</v>
      </c>
      <c r="U106" s="25">
        <v>1</v>
      </c>
      <c r="V106" s="25">
        <v>1</v>
      </c>
      <c r="W106" s="25">
        <v>1</v>
      </c>
      <c r="X106" s="25">
        <v>1</v>
      </c>
      <c r="Y106" s="25">
        <v>1</v>
      </c>
      <c r="Z106" s="25">
        <v>1</v>
      </c>
      <c r="AA106" s="1">
        <v>0</v>
      </c>
      <c r="AB106" s="76">
        <v>0</v>
      </c>
      <c r="AC106" s="76">
        <v>0</v>
      </c>
      <c r="AD106" s="76">
        <v>0</v>
      </c>
      <c r="AE106" s="76">
        <v>0</v>
      </c>
      <c r="AF106" s="76">
        <v>0</v>
      </c>
      <c r="AG106" s="55"/>
      <c r="AH106" s="55"/>
      <c r="AI106" s="55"/>
      <c r="AJ106" s="67"/>
      <c r="AK106" s="67"/>
      <c r="AL106" s="67"/>
      <c r="AM106" s="67"/>
      <c r="AN106" s="67"/>
      <c r="AO106" s="67"/>
      <c r="AP106" s="67"/>
      <c r="AQ106" s="67"/>
      <c r="AR106" s="67"/>
      <c r="AS106" s="16"/>
    </row>
    <row r="107" spans="1:45" ht="15" customHeight="1" x14ac:dyDescent="0.25">
      <c r="A107" s="94"/>
      <c r="B107" s="88"/>
      <c r="C107" s="6" t="s">
        <v>190</v>
      </c>
      <c r="D107" s="66" t="s">
        <v>3</v>
      </c>
      <c r="E107" s="25">
        <v>1</v>
      </c>
      <c r="F107" s="25">
        <v>1</v>
      </c>
      <c r="G107" s="25">
        <v>1</v>
      </c>
      <c r="H107" s="25">
        <v>1</v>
      </c>
      <c r="I107" s="25">
        <v>1</v>
      </c>
      <c r="J107" s="25">
        <v>1</v>
      </c>
      <c r="K107" s="25">
        <v>1</v>
      </c>
      <c r="L107" s="25">
        <v>1</v>
      </c>
      <c r="M107" s="25">
        <v>1</v>
      </c>
      <c r="N107" s="25">
        <v>1</v>
      </c>
      <c r="O107" s="25">
        <v>1</v>
      </c>
      <c r="P107" s="25">
        <v>1</v>
      </c>
      <c r="Q107" s="25">
        <v>1</v>
      </c>
      <c r="R107" s="25">
        <v>1</v>
      </c>
      <c r="S107" s="25">
        <v>1</v>
      </c>
      <c r="T107" s="25">
        <v>1</v>
      </c>
      <c r="U107" s="25">
        <v>1</v>
      </c>
      <c r="V107" s="25">
        <v>1</v>
      </c>
      <c r="W107" s="25">
        <v>1</v>
      </c>
      <c r="X107" s="25">
        <v>1</v>
      </c>
      <c r="Y107" s="25">
        <v>1</v>
      </c>
      <c r="Z107" s="25">
        <v>1</v>
      </c>
      <c r="AA107" s="1">
        <v>0</v>
      </c>
      <c r="AB107" s="76">
        <v>0</v>
      </c>
      <c r="AC107" s="76">
        <v>0</v>
      </c>
      <c r="AD107" s="76">
        <v>0</v>
      </c>
      <c r="AE107" s="76">
        <v>0</v>
      </c>
      <c r="AF107" s="76">
        <v>0</v>
      </c>
      <c r="AG107" s="55"/>
      <c r="AH107" s="55"/>
      <c r="AI107" s="55"/>
      <c r="AJ107" s="67"/>
      <c r="AK107" s="67"/>
      <c r="AL107" s="67"/>
      <c r="AM107" s="67"/>
      <c r="AN107" s="67"/>
      <c r="AO107" s="67"/>
      <c r="AP107" s="67"/>
      <c r="AQ107" s="16"/>
      <c r="AR107" s="67"/>
      <c r="AS107" s="67"/>
    </row>
    <row r="108" spans="1:45" ht="15" customHeight="1" x14ac:dyDescent="0.25">
      <c r="A108" s="94"/>
      <c r="B108" s="38" t="s">
        <v>68</v>
      </c>
      <c r="C108" s="6" t="s">
        <v>8</v>
      </c>
      <c r="D108" s="66" t="s">
        <v>157</v>
      </c>
      <c r="E108" s="25">
        <v>2</v>
      </c>
      <c r="F108" s="25">
        <v>2</v>
      </c>
      <c r="G108" s="25">
        <v>2</v>
      </c>
      <c r="H108" s="25">
        <v>2</v>
      </c>
      <c r="I108" s="25">
        <v>2</v>
      </c>
      <c r="J108" s="25">
        <v>2</v>
      </c>
      <c r="K108" s="25">
        <v>2</v>
      </c>
      <c r="L108" s="25">
        <v>2</v>
      </c>
      <c r="M108" s="25">
        <v>2</v>
      </c>
      <c r="N108" s="25">
        <v>2</v>
      </c>
      <c r="O108" s="25">
        <v>2</v>
      </c>
      <c r="P108" s="25">
        <v>2</v>
      </c>
      <c r="Q108" s="25">
        <v>2</v>
      </c>
      <c r="R108" s="25">
        <v>2</v>
      </c>
      <c r="S108" s="25">
        <v>2</v>
      </c>
      <c r="T108" s="25">
        <v>2</v>
      </c>
      <c r="U108" s="25">
        <v>2</v>
      </c>
      <c r="V108" s="25">
        <v>2</v>
      </c>
      <c r="W108" s="25">
        <v>2</v>
      </c>
      <c r="X108" s="25">
        <v>2</v>
      </c>
      <c r="Y108" s="25">
        <v>2</v>
      </c>
      <c r="Z108" s="25">
        <v>2</v>
      </c>
      <c r="AA108" s="25">
        <v>2</v>
      </c>
      <c r="AB108" s="1">
        <v>0</v>
      </c>
      <c r="AC108" s="76">
        <v>0</v>
      </c>
      <c r="AD108" s="76">
        <v>0</v>
      </c>
      <c r="AE108" s="76">
        <v>0</v>
      </c>
      <c r="AF108" s="76">
        <v>0</v>
      </c>
      <c r="AG108" s="55"/>
      <c r="AH108" s="55"/>
      <c r="AI108" s="55"/>
      <c r="AJ108" s="67"/>
      <c r="AK108" s="67"/>
      <c r="AL108" s="67"/>
      <c r="AM108" s="67"/>
      <c r="AN108" s="67"/>
      <c r="AO108" s="67"/>
      <c r="AP108" s="67"/>
      <c r="AQ108" s="16"/>
      <c r="AR108" s="67"/>
      <c r="AS108" s="67"/>
    </row>
    <row r="109" spans="1:45" ht="15" customHeight="1" x14ac:dyDescent="0.25">
      <c r="A109" s="94"/>
      <c r="B109" s="38"/>
      <c r="C109" s="6" t="s">
        <v>9</v>
      </c>
      <c r="D109" s="66" t="s">
        <v>157</v>
      </c>
      <c r="E109" s="25">
        <v>2</v>
      </c>
      <c r="F109" s="25">
        <v>2</v>
      </c>
      <c r="G109" s="25">
        <v>2</v>
      </c>
      <c r="H109" s="25">
        <v>2</v>
      </c>
      <c r="I109" s="25">
        <v>2</v>
      </c>
      <c r="J109" s="25">
        <v>2</v>
      </c>
      <c r="K109" s="25">
        <v>2</v>
      </c>
      <c r="L109" s="25">
        <v>2</v>
      </c>
      <c r="M109" s="25">
        <v>2</v>
      </c>
      <c r="N109" s="25">
        <v>2</v>
      </c>
      <c r="O109" s="25">
        <v>2</v>
      </c>
      <c r="P109" s="25">
        <v>2</v>
      </c>
      <c r="Q109" s="25">
        <v>2</v>
      </c>
      <c r="R109" s="25">
        <v>2</v>
      </c>
      <c r="S109" s="25">
        <v>2</v>
      </c>
      <c r="T109" s="25">
        <v>2</v>
      </c>
      <c r="U109" s="25">
        <v>2</v>
      </c>
      <c r="V109" s="25">
        <v>2</v>
      </c>
      <c r="W109" s="25">
        <v>2</v>
      </c>
      <c r="X109" s="25">
        <v>2</v>
      </c>
      <c r="Y109" s="25">
        <v>2</v>
      </c>
      <c r="Z109" s="25">
        <v>2</v>
      </c>
      <c r="AA109" s="25">
        <v>2</v>
      </c>
      <c r="AB109" s="1">
        <v>0</v>
      </c>
      <c r="AC109" s="76">
        <v>0</v>
      </c>
      <c r="AD109" s="76">
        <v>0</v>
      </c>
      <c r="AE109" s="76">
        <v>0</v>
      </c>
      <c r="AF109" s="76">
        <v>0</v>
      </c>
      <c r="AG109" s="55"/>
      <c r="AH109" s="55"/>
      <c r="AI109" s="55"/>
      <c r="AJ109" s="67"/>
      <c r="AK109" s="67"/>
      <c r="AL109" s="67"/>
      <c r="AM109" s="67"/>
      <c r="AN109" s="67"/>
      <c r="AO109" s="67"/>
      <c r="AP109" s="67"/>
      <c r="AQ109" s="67"/>
      <c r="AR109" s="67"/>
      <c r="AS109" s="16"/>
    </row>
    <row r="110" spans="1:45" ht="15" customHeight="1" x14ac:dyDescent="0.25">
      <c r="A110" s="94"/>
      <c r="B110" s="38"/>
      <c r="C110" s="6" t="s">
        <v>10</v>
      </c>
      <c r="D110" s="66" t="s">
        <v>157</v>
      </c>
      <c r="E110" s="25">
        <v>2</v>
      </c>
      <c r="F110" s="25">
        <v>2</v>
      </c>
      <c r="G110" s="25">
        <v>2</v>
      </c>
      <c r="H110" s="25">
        <v>2</v>
      </c>
      <c r="I110" s="25">
        <v>2</v>
      </c>
      <c r="J110" s="25">
        <v>2</v>
      </c>
      <c r="K110" s="25">
        <v>2</v>
      </c>
      <c r="L110" s="25">
        <v>2</v>
      </c>
      <c r="M110" s="25">
        <v>2</v>
      </c>
      <c r="N110" s="25">
        <v>2</v>
      </c>
      <c r="O110" s="25">
        <v>2</v>
      </c>
      <c r="P110" s="25">
        <v>2</v>
      </c>
      <c r="Q110" s="25">
        <v>2</v>
      </c>
      <c r="R110" s="25">
        <v>2</v>
      </c>
      <c r="S110" s="25">
        <v>2</v>
      </c>
      <c r="T110" s="25">
        <v>2</v>
      </c>
      <c r="U110" s="25">
        <v>2</v>
      </c>
      <c r="V110" s="25">
        <v>2</v>
      </c>
      <c r="W110" s="25">
        <v>2</v>
      </c>
      <c r="X110" s="25">
        <v>2</v>
      </c>
      <c r="Y110" s="25">
        <v>2</v>
      </c>
      <c r="Z110" s="25">
        <v>2</v>
      </c>
      <c r="AA110" s="25">
        <v>2</v>
      </c>
      <c r="AB110" s="1">
        <v>0</v>
      </c>
      <c r="AC110" s="76">
        <v>0</v>
      </c>
      <c r="AD110" s="76">
        <v>0</v>
      </c>
      <c r="AE110" s="76">
        <v>0</v>
      </c>
      <c r="AF110" s="76">
        <v>0</v>
      </c>
      <c r="AG110" s="55"/>
      <c r="AH110" s="55"/>
      <c r="AI110" s="55"/>
      <c r="AJ110" s="67"/>
      <c r="AK110" s="67"/>
      <c r="AL110" s="67"/>
      <c r="AM110" s="67"/>
      <c r="AN110" s="67"/>
      <c r="AO110" s="67"/>
      <c r="AP110" s="67"/>
      <c r="AQ110" s="67"/>
      <c r="AR110" s="67"/>
      <c r="AS110" s="16"/>
    </row>
    <row r="111" spans="1:45" ht="15" customHeight="1" x14ac:dyDescent="0.25">
      <c r="A111" s="94"/>
      <c r="B111" s="38"/>
      <c r="C111" s="6" t="s">
        <v>11</v>
      </c>
      <c r="D111" s="66" t="s">
        <v>157</v>
      </c>
      <c r="E111" s="25">
        <v>2</v>
      </c>
      <c r="F111" s="25">
        <v>2</v>
      </c>
      <c r="G111" s="25">
        <v>2</v>
      </c>
      <c r="H111" s="25">
        <v>2</v>
      </c>
      <c r="I111" s="25">
        <v>2</v>
      </c>
      <c r="J111" s="25">
        <v>2</v>
      </c>
      <c r="K111" s="25">
        <v>2</v>
      </c>
      <c r="L111" s="25">
        <v>2</v>
      </c>
      <c r="M111" s="25">
        <v>2</v>
      </c>
      <c r="N111" s="25">
        <v>2</v>
      </c>
      <c r="O111" s="25">
        <v>2</v>
      </c>
      <c r="P111" s="25">
        <v>2</v>
      </c>
      <c r="Q111" s="25">
        <v>2</v>
      </c>
      <c r="R111" s="25">
        <v>2</v>
      </c>
      <c r="S111" s="25">
        <v>2</v>
      </c>
      <c r="T111" s="25">
        <v>2</v>
      </c>
      <c r="U111" s="25">
        <v>2</v>
      </c>
      <c r="V111" s="25">
        <v>2</v>
      </c>
      <c r="W111" s="25">
        <v>2</v>
      </c>
      <c r="X111" s="25">
        <v>2</v>
      </c>
      <c r="Y111" s="25">
        <v>2</v>
      </c>
      <c r="Z111" s="25">
        <v>2</v>
      </c>
      <c r="AA111" s="25">
        <v>2</v>
      </c>
      <c r="AB111" s="1">
        <v>0</v>
      </c>
      <c r="AC111" s="76">
        <v>0</v>
      </c>
      <c r="AD111" s="76">
        <v>0</v>
      </c>
      <c r="AE111" s="76">
        <v>0</v>
      </c>
      <c r="AF111" s="76">
        <v>0</v>
      </c>
      <c r="AG111" s="55"/>
      <c r="AH111" s="55"/>
      <c r="AI111" s="55"/>
      <c r="AJ111" s="67"/>
      <c r="AK111" s="67"/>
      <c r="AL111" s="67"/>
      <c r="AM111" s="67"/>
      <c r="AN111" s="67"/>
      <c r="AO111" s="67"/>
      <c r="AP111" s="67"/>
      <c r="AQ111" s="67"/>
      <c r="AR111" s="67"/>
      <c r="AS111" s="16"/>
    </row>
    <row r="112" spans="1:45" ht="15" customHeight="1" x14ac:dyDescent="0.25">
      <c r="A112" s="94"/>
      <c r="B112" s="38"/>
      <c r="C112" s="6" t="s">
        <v>12</v>
      </c>
      <c r="D112" s="66" t="s">
        <v>157</v>
      </c>
      <c r="E112" s="25">
        <v>2</v>
      </c>
      <c r="F112" s="25">
        <v>2</v>
      </c>
      <c r="G112" s="25">
        <v>2</v>
      </c>
      <c r="H112" s="25">
        <v>2</v>
      </c>
      <c r="I112" s="25">
        <v>2</v>
      </c>
      <c r="J112" s="25">
        <v>2</v>
      </c>
      <c r="K112" s="25">
        <v>2</v>
      </c>
      <c r="L112" s="25">
        <v>2</v>
      </c>
      <c r="M112" s="25">
        <v>2</v>
      </c>
      <c r="N112" s="25">
        <v>2</v>
      </c>
      <c r="O112" s="25">
        <v>2</v>
      </c>
      <c r="P112" s="25">
        <v>2</v>
      </c>
      <c r="Q112" s="25">
        <v>2</v>
      </c>
      <c r="R112" s="25">
        <v>2</v>
      </c>
      <c r="S112" s="25">
        <v>2</v>
      </c>
      <c r="T112" s="25">
        <v>2</v>
      </c>
      <c r="U112" s="25">
        <v>2</v>
      </c>
      <c r="V112" s="25">
        <v>2</v>
      </c>
      <c r="W112" s="25">
        <v>2</v>
      </c>
      <c r="X112" s="25">
        <v>2</v>
      </c>
      <c r="Y112" s="25">
        <v>2</v>
      </c>
      <c r="Z112" s="25">
        <v>2</v>
      </c>
      <c r="AA112" s="25">
        <v>2</v>
      </c>
      <c r="AB112" s="1">
        <v>0</v>
      </c>
      <c r="AC112" s="76">
        <v>0</v>
      </c>
      <c r="AD112" s="76">
        <v>0</v>
      </c>
      <c r="AE112" s="76">
        <v>0</v>
      </c>
      <c r="AF112" s="76">
        <v>0</v>
      </c>
      <c r="AG112" s="55"/>
      <c r="AH112" s="55"/>
      <c r="AI112" s="55"/>
      <c r="AJ112" s="67"/>
      <c r="AK112" s="67"/>
      <c r="AL112" s="67"/>
      <c r="AM112" s="67"/>
      <c r="AN112" s="67"/>
      <c r="AO112" s="67"/>
      <c r="AP112" s="67"/>
      <c r="AQ112" s="67"/>
      <c r="AR112" s="67"/>
      <c r="AS112" s="16"/>
    </row>
    <row r="113" spans="1:45" ht="15" customHeight="1" x14ac:dyDescent="0.25">
      <c r="A113" s="94"/>
      <c r="B113" s="38"/>
      <c r="C113" s="6" t="s">
        <v>14</v>
      </c>
      <c r="D113" s="66" t="s">
        <v>157</v>
      </c>
      <c r="E113" s="25">
        <v>2</v>
      </c>
      <c r="F113" s="25">
        <v>2</v>
      </c>
      <c r="G113" s="25">
        <v>2</v>
      </c>
      <c r="H113" s="25">
        <v>2</v>
      </c>
      <c r="I113" s="25">
        <v>2</v>
      </c>
      <c r="J113" s="25">
        <v>2</v>
      </c>
      <c r="K113" s="25">
        <v>2</v>
      </c>
      <c r="L113" s="25">
        <v>2</v>
      </c>
      <c r="M113" s="25">
        <v>2</v>
      </c>
      <c r="N113" s="25">
        <v>2</v>
      </c>
      <c r="O113" s="25">
        <v>2</v>
      </c>
      <c r="P113" s="25">
        <v>2</v>
      </c>
      <c r="Q113" s="25">
        <v>2</v>
      </c>
      <c r="R113" s="25">
        <v>2</v>
      </c>
      <c r="S113" s="25">
        <v>2</v>
      </c>
      <c r="T113" s="25">
        <v>2</v>
      </c>
      <c r="U113" s="25">
        <v>2</v>
      </c>
      <c r="V113" s="25">
        <v>2</v>
      </c>
      <c r="W113" s="25">
        <v>2</v>
      </c>
      <c r="X113" s="25">
        <v>2</v>
      </c>
      <c r="Y113" s="25">
        <v>2</v>
      </c>
      <c r="Z113" s="25">
        <v>2</v>
      </c>
      <c r="AA113" s="25">
        <v>2</v>
      </c>
      <c r="AB113" s="1">
        <v>0</v>
      </c>
      <c r="AC113" s="76">
        <v>0</v>
      </c>
      <c r="AD113" s="76">
        <v>0</v>
      </c>
      <c r="AE113" s="76">
        <v>0</v>
      </c>
      <c r="AF113" s="76">
        <v>0</v>
      </c>
      <c r="AG113" s="55"/>
      <c r="AH113" s="55"/>
      <c r="AI113" s="55"/>
      <c r="AJ113" s="67"/>
      <c r="AK113" s="67"/>
      <c r="AL113" s="67"/>
      <c r="AM113" s="67"/>
      <c r="AN113" s="67"/>
      <c r="AO113" s="67"/>
      <c r="AP113" s="67"/>
      <c r="AQ113" s="67"/>
      <c r="AR113" s="67"/>
      <c r="AS113" s="16"/>
    </row>
    <row r="114" spans="1:45" ht="22.5" customHeight="1" x14ac:dyDescent="0.25">
      <c r="A114" s="94"/>
      <c r="B114" s="38"/>
      <c r="C114" s="6" t="s">
        <v>15</v>
      </c>
      <c r="D114" s="66" t="s">
        <v>157</v>
      </c>
      <c r="E114" s="25">
        <v>2</v>
      </c>
      <c r="F114" s="25">
        <v>2</v>
      </c>
      <c r="G114" s="25">
        <v>2</v>
      </c>
      <c r="H114" s="25">
        <v>2</v>
      </c>
      <c r="I114" s="25">
        <v>2</v>
      </c>
      <c r="J114" s="25">
        <v>2</v>
      </c>
      <c r="K114" s="25">
        <v>2</v>
      </c>
      <c r="L114" s="25">
        <v>2</v>
      </c>
      <c r="M114" s="25">
        <v>2</v>
      </c>
      <c r="N114" s="25">
        <v>2</v>
      </c>
      <c r="O114" s="25">
        <v>2</v>
      </c>
      <c r="P114" s="25">
        <v>2</v>
      </c>
      <c r="Q114" s="25">
        <v>2</v>
      </c>
      <c r="R114" s="25">
        <v>2</v>
      </c>
      <c r="S114" s="25">
        <v>2</v>
      </c>
      <c r="T114" s="25">
        <v>2</v>
      </c>
      <c r="U114" s="25">
        <v>2</v>
      </c>
      <c r="V114" s="25">
        <v>2</v>
      </c>
      <c r="W114" s="25">
        <v>2</v>
      </c>
      <c r="X114" s="25">
        <v>2</v>
      </c>
      <c r="Y114" s="25">
        <v>2</v>
      </c>
      <c r="Z114" s="25">
        <v>2</v>
      </c>
      <c r="AA114" s="25">
        <v>2</v>
      </c>
      <c r="AB114" s="25">
        <v>2</v>
      </c>
      <c r="AC114" s="1">
        <v>0</v>
      </c>
      <c r="AD114" s="76">
        <v>0</v>
      </c>
      <c r="AE114" s="76">
        <v>0</v>
      </c>
      <c r="AF114" s="76">
        <v>0</v>
      </c>
      <c r="AG114" s="55"/>
      <c r="AH114" s="55"/>
      <c r="AI114" s="55"/>
      <c r="AJ114" s="67"/>
      <c r="AK114" s="67"/>
      <c r="AL114" s="67"/>
      <c r="AM114" s="67"/>
      <c r="AN114" s="67"/>
      <c r="AO114" s="67"/>
      <c r="AP114" s="67"/>
      <c r="AQ114" s="67"/>
      <c r="AR114" s="67"/>
      <c r="AS114" s="16"/>
    </row>
    <row r="115" spans="1:45" ht="22.5" customHeight="1" x14ac:dyDescent="0.25">
      <c r="A115" s="94"/>
      <c r="B115" s="38"/>
      <c r="C115" s="6" t="s">
        <v>16</v>
      </c>
      <c r="D115" s="66" t="s">
        <v>157</v>
      </c>
      <c r="E115" s="25">
        <v>2</v>
      </c>
      <c r="F115" s="25">
        <v>2</v>
      </c>
      <c r="G115" s="25">
        <v>2</v>
      </c>
      <c r="H115" s="25">
        <v>2</v>
      </c>
      <c r="I115" s="25">
        <v>2</v>
      </c>
      <c r="J115" s="25">
        <v>2</v>
      </c>
      <c r="K115" s="25">
        <v>2</v>
      </c>
      <c r="L115" s="25">
        <v>2</v>
      </c>
      <c r="M115" s="25">
        <v>2</v>
      </c>
      <c r="N115" s="25">
        <v>2</v>
      </c>
      <c r="O115" s="25">
        <v>2</v>
      </c>
      <c r="P115" s="25">
        <v>2</v>
      </c>
      <c r="Q115" s="25">
        <v>2</v>
      </c>
      <c r="R115" s="25">
        <v>2</v>
      </c>
      <c r="S115" s="25">
        <v>2</v>
      </c>
      <c r="T115" s="25">
        <v>2</v>
      </c>
      <c r="U115" s="25">
        <v>2</v>
      </c>
      <c r="V115" s="25">
        <v>2</v>
      </c>
      <c r="W115" s="25">
        <v>2</v>
      </c>
      <c r="X115" s="25">
        <v>2</v>
      </c>
      <c r="Y115" s="25">
        <v>2</v>
      </c>
      <c r="Z115" s="25">
        <v>2</v>
      </c>
      <c r="AA115" s="25">
        <v>2</v>
      </c>
      <c r="AB115" s="25">
        <v>2</v>
      </c>
      <c r="AC115" s="1">
        <v>0</v>
      </c>
      <c r="AD115" s="76">
        <v>0</v>
      </c>
      <c r="AE115" s="76">
        <v>0</v>
      </c>
      <c r="AF115" s="76">
        <v>0</v>
      </c>
      <c r="AG115" s="55"/>
      <c r="AH115" s="55"/>
      <c r="AI115" s="55"/>
      <c r="AJ115" s="67"/>
      <c r="AK115" s="67"/>
      <c r="AL115" s="67"/>
      <c r="AM115" s="67"/>
      <c r="AN115" s="67"/>
      <c r="AO115" s="67"/>
      <c r="AP115" s="67"/>
      <c r="AQ115" s="67"/>
      <c r="AR115" s="67"/>
      <c r="AS115" s="16"/>
    </row>
    <row r="116" spans="1:45" ht="15" customHeight="1" x14ac:dyDescent="0.25">
      <c r="A116" s="94"/>
      <c r="B116" s="38"/>
      <c r="C116" s="6" t="s">
        <v>17</v>
      </c>
      <c r="D116" s="66" t="s">
        <v>157</v>
      </c>
      <c r="E116" s="25">
        <v>2</v>
      </c>
      <c r="F116" s="25">
        <v>2</v>
      </c>
      <c r="G116" s="25">
        <v>2</v>
      </c>
      <c r="H116" s="25">
        <v>2</v>
      </c>
      <c r="I116" s="25">
        <v>2</v>
      </c>
      <c r="J116" s="25">
        <v>2</v>
      </c>
      <c r="K116" s="25">
        <v>2</v>
      </c>
      <c r="L116" s="25">
        <v>2</v>
      </c>
      <c r="M116" s="25">
        <v>2</v>
      </c>
      <c r="N116" s="25">
        <v>2</v>
      </c>
      <c r="O116" s="25">
        <v>2</v>
      </c>
      <c r="P116" s="25">
        <v>2</v>
      </c>
      <c r="Q116" s="25">
        <v>2</v>
      </c>
      <c r="R116" s="25">
        <v>2</v>
      </c>
      <c r="S116" s="25">
        <v>2</v>
      </c>
      <c r="T116" s="25">
        <v>2</v>
      </c>
      <c r="U116" s="25">
        <v>2</v>
      </c>
      <c r="V116" s="25">
        <v>2</v>
      </c>
      <c r="W116" s="25">
        <v>2</v>
      </c>
      <c r="X116" s="25">
        <v>2</v>
      </c>
      <c r="Y116" s="25">
        <v>2</v>
      </c>
      <c r="Z116" s="25">
        <v>2</v>
      </c>
      <c r="AA116" s="25">
        <v>2</v>
      </c>
      <c r="AB116" s="25">
        <v>2</v>
      </c>
      <c r="AC116" s="1">
        <v>0</v>
      </c>
      <c r="AD116" s="76">
        <v>0</v>
      </c>
      <c r="AE116" s="76">
        <v>0</v>
      </c>
      <c r="AF116" s="76">
        <v>0</v>
      </c>
      <c r="AG116" s="55"/>
      <c r="AH116" s="55"/>
      <c r="AI116" s="55"/>
      <c r="AJ116" s="67"/>
      <c r="AK116" s="67"/>
      <c r="AL116" s="67"/>
      <c r="AM116" s="67"/>
      <c r="AN116" s="67"/>
      <c r="AO116" s="67"/>
      <c r="AP116" s="67"/>
      <c r="AQ116" s="67"/>
      <c r="AR116" s="67"/>
      <c r="AS116" s="16"/>
    </row>
    <row r="117" spans="1:45" ht="15" customHeight="1" x14ac:dyDescent="0.25">
      <c r="A117" s="94"/>
      <c r="B117" s="38"/>
      <c r="C117" s="6" t="s">
        <v>18</v>
      </c>
      <c r="D117" s="66" t="s">
        <v>157</v>
      </c>
      <c r="E117" s="25">
        <v>2</v>
      </c>
      <c r="F117" s="25">
        <v>2</v>
      </c>
      <c r="G117" s="25">
        <v>2</v>
      </c>
      <c r="H117" s="25">
        <v>2</v>
      </c>
      <c r="I117" s="25">
        <v>2</v>
      </c>
      <c r="J117" s="25">
        <v>2</v>
      </c>
      <c r="K117" s="25">
        <v>2</v>
      </c>
      <c r="L117" s="25">
        <v>2</v>
      </c>
      <c r="M117" s="25">
        <v>2</v>
      </c>
      <c r="N117" s="25">
        <v>2</v>
      </c>
      <c r="O117" s="25">
        <v>2</v>
      </c>
      <c r="P117" s="25">
        <v>2</v>
      </c>
      <c r="Q117" s="25">
        <v>2</v>
      </c>
      <c r="R117" s="25">
        <v>2</v>
      </c>
      <c r="S117" s="25">
        <v>2</v>
      </c>
      <c r="T117" s="25">
        <v>2</v>
      </c>
      <c r="U117" s="25">
        <v>2</v>
      </c>
      <c r="V117" s="25">
        <v>2</v>
      </c>
      <c r="W117" s="25">
        <v>2</v>
      </c>
      <c r="X117" s="25">
        <v>2</v>
      </c>
      <c r="Y117" s="25">
        <v>2</v>
      </c>
      <c r="Z117" s="25">
        <v>2</v>
      </c>
      <c r="AA117" s="25">
        <v>2</v>
      </c>
      <c r="AB117" s="25">
        <v>2</v>
      </c>
      <c r="AC117" s="1">
        <v>0</v>
      </c>
      <c r="AD117" s="76">
        <v>0</v>
      </c>
      <c r="AE117" s="76">
        <v>0</v>
      </c>
      <c r="AF117" s="76">
        <v>0</v>
      </c>
      <c r="AG117" s="55"/>
      <c r="AH117" s="55"/>
      <c r="AI117" s="55"/>
      <c r="AJ117" s="67"/>
      <c r="AK117" s="67"/>
      <c r="AL117" s="67"/>
      <c r="AM117" s="67"/>
      <c r="AN117" s="67"/>
      <c r="AO117" s="67"/>
      <c r="AP117" s="67"/>
      <c r="AQ117" s="67"/>
      <c r="AR117" s="67"/>
      <c r="AS117" s="16"/>
    </row>
    <row r="118" spans="1:45" ht="15" customHeight="1" x14ac:dyDescent="0.25">
      <c r="A118" s="94"/>
      <c r="B118" s="38"/>
      <c r="C118" s="6" t="s">
        <v>189</v>
      </c>
      <c r="D118" s="66" t="s">
        <v>157</v>
      </c>
      <c r="E118" s="25">
        <v>1</v>
      </c>
      <c r="F118" s="25">
        <v>2</v>
      </c>
      <c r="G118" s="25">
        <v>2</v>
      </c>
      <c r="H118" s="25">
        <v>2</v>
      </c>
      <c r="I118" s="25">
        <v>2</v>
      </c>
      <c r="J118" s="25">
        <v>2</v>
      </c>
      <c r="K118" s="25">
        <v>2</v>
      </c>
      <c r="L118" s="25">
        <v>2</v>
      </c>
      <c r="M118" s="25">
        <v>2</v>
      </c>
      <c r="N118" s="25">
        <v>2</v>
      </c>
      <c r="O118" s="25">
        <v>2</v>
      </c>
      <c r="P118" s="25">
        <v>2</v>
      </c>
      <c r="Q118" s="25">
        <v>2</v>
      </c>
      <c r="R118" s="25">
        <v>2</v>
      </c>
      <c r="S118" s="25">
        <v>2</v>
      </c>
      <c r="T118" s="25">
        <v>2</v>
      </c>
      <c r="U118" s="25">
        <v>2</v>
      </c>
      <c r="V118" s="25">
        <v>2</v>
      </c>
      <c r="W118" s="25">
        <v>2</v>
      </c>
      <c r="X118" s="25">
        <v>2</v>
      </c>
      <c r="Y118" s="25">
        <v>2</v>
      </c>
      <c r="Z118" s="25">
        <v>2</v>
      </c>
      <c r="AA118" s="25">
        <v>2</v>
      </c>
      <c r="AB118" s="25">
        <v>1</v>
      </c>
      <c r="AC118" s="1">
        <v>0</v>
      </c>
      <c r="AD118" s="76">
        <v>0</v>
      </c>
      <c r="AE118" s="76">
        <v>0</v>
      </c>
      <c r="AF118" s="76">
        <v>0</v>
      </c>
      <c r="AG118" s="67"/>
      <c r="AH118" s="67"/>
      <c r="AI118" s="67"/>
      <c r="AJ118" s="67"/>
      <c r="AK118" s="67"/>
      <c r="AL118" s="67"/>
      <c r="AM118" s="67"/>
      <c r="AN118" s="16"/>
      <c r="AO118" s="67"/>
      <c r="AP118" s="67"/>
      <c r="AQ118" s="67"/>
      <c r="AR118" s="67"/>
      <c r="AS118" s="16"/>
    </row>
    <row r="119" spans="1:45" ht="15" customHeight="1" x14ac:dyDescent="0.25">
      <c r="A119" s="94"/>
      <c r="B119" s="38"/>
      <c r="C119" s="6"/>
      <c r="D119" s="66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2">
        <v>-1</v>
      </c>
      <c r="AD119" s="76"/>
      <c r="AE119" s="76"/>
      <c r="AF119" s="76"/>
      <c r="AG119" s="67"/>
      <c r="AH119" s="67"/>
      <c r="AI119" s="67"/>
      <c r="AJ119" s="67"/>
      <c r="AK119" s="67"/>
      <c r="AL119" s="67"/>
      <c r="AM119" s="67"/>
      <c r="AN119" s="16"/>
      <c r="AO119" s="67"/>
      <c r="AP119" s="67"/>
      <c r="AQ119" s="67"/>
      <c r="AR119" s="67"/>
      <c r="AS119" s="16"/>
    </row>
    <row r="120" spans="1:45" ht="15" customHeight="1" x14ac:dyDescent="0.25">
      <c r="A120" s="94"/>
      <c r="B120" s="38"/>
      <c r="C120" s="6" t="s">
        <v>19</v>
      </c>
      <c r="D120" s="66" t="s">
        <v>157</v>
      </c>
      <c r="E120" s="25">
        <v>1</v>
      </c>
      <c r="F120" s="25">
        <v>2</v>
      </c>
      <c r="G120" s="25">
        <v>2</v>
      </c>
      <c r="H120" s="25">
        <v>2</v>
      </c>
      <c r="I120" s="25">
        <v>2</v>
      </c>
      <c r="J120" s="25">
        <v>2</v>
      </c>
      <c r="K120" s="25">
        <v>2</v>
      </c>
      <c r="L120" s="25">
        <v>2</v>
      </c>
      <c r="M120" s="25">
        <v>2</v>
      </c>
      <c r="N120" s="25">
        <v>2</v>
      </c>
      <c r="O120" s="25">
        <v>2</v>
      </c>
      <c r="P120" s="25">
        <v>2</v>
      </c>
      <c r="Q120" s="25">
        <v>2</v>
      </c>
      <c r="R120" s="25">
        <v>2</v>
      </c>
      <c r="S120" s="25">
        <v>2</v>
      </c>
      <c r="T120" s="25">
        <v>2</v>
      </c>
      <c r="U120" s="25">
        <v>2</v>
      </c>
      <c r="V120" s="25">
        <v>2</v>
      </c>
      <c r="W120" s="25">
        <v>2</v>
      </c>
      <c r="X120" s="25">
        <v>2</v>
      </c>
      <c r="Y120" s="25">
        <v>2</v>
      </c>
      <c r="Z120" s="25">
        <v>2</v>
      </c>
      <c r="AA120" s="25">
        <v>2</v>
      </c>
      <c r="AB120" s="25">
        <v>1</v>
      </c>
      <c r="AC120" s="1">
        <v>0</v>
      </c>
      <c r="AD120" s="76">
        <v>0</v>
      </c>
      <c r="AE120" s="76">
        <v>0</v>
      </c>
      <c r="AF120" s="76">
        <v>0</v>
      </c>
      <c r="AG120" s="67"/>
      <c r="AH120" s="67"/>
      <c r="AI120" s="67"/>
      <c r="AJ120" s="67"/>
      <c r="AK120" s="67"/>
      <c r="AL120" s="67"/>
      <c r="AM120" s="67"/>
      <c r="AN120" s="16"/>
      <c r="AO120" s="67"/>
      <c r="AP120" s="67"/>
      <c r="AQ120" s="16"/>
      <c r="AR120" s="67"/>
      <c r="AS120" s="67"/>
    </row>
    <row r="121" spans="1:45" ht="15" customHeight="1" x14ac:dyDescent="0.25">
      <c r="A121" s="94"/>
      <c r="B121" s="38"/>
      <c r="C121" s="6"/>
      <c r="D121" s="66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2">
        <v>-1</v>
      </c>
      <c r="AD121" s="76"/>
      <c r="AE121" s="76"/>
      <c r="AF121" s="76"/>
      <c r="AG121" s="67"/>
      <c r="AH121" s="67"/>
      <c r="AI121" s="67"/>
      <c r="AJ121" s="67"/>
      <c r="AK121" s="67"/>
      <c r="AL121" s="67"/>
      <c r="AM121" s="67"/>
      <c r="AN121" s="16"/>
      <c r="AO121" s="67"/>
      <c r="AP121" s="67"/>
      <c r="AQ121" s="67"/>
      <c r="AR121" s="67"/>
      <c r="AS121" s="16"/>
    </row>
    <row r="122" spans="1:45" ht="15" customHeight="1" x14ac:dyDescent="0.25">
      <c r="A122" s="94"/>
      <c r="B122" s="38"/>
      <c r="C122" s="6" t="s">
        <v>190</v>
      </c>
      <c r="D122" s="66" t="s">
        <v>157</v>
      </c>
      <c r="E122" s="25">
        <v>3</v>
      </c>
      <c r="F122" s="25">
        <v>2</v>
      </c>
      <c r="G122" s="25">
        <v>2</v>
      </c>
      <c r="H122" s="25">
        <v>2</v>
      </c>
      <c r="I122" s="25">
        <v>2</v>
      </c>
      <c r="J122" s="25">
        <v>2</v>
      </c>
      <c r="K122" s="25">
        <v>2</v>
      </c>
      <c r="L122" s="25">
        <v>2</v>
      </c>
      <c r="M122" s="25">
        <v>2</v>
      </c>
      <c r="N122" s="25">
        <v>2</v>
      </c>
      <c r="O122" s="25">
        <v>2</v>
      </c>
      <c r="P122" s="25">
        <v>2</v>
      </c>
      <c r="Q122" s="25">
        <v>2</v>
      </c>
      <c r="R122" s="25">
        <v>2</v>
      </c>
      <c r="S122" s="25">
        <v>2</v>
      </c>
      <c r="T122" s="25">
        <v>2</v>
      </c>
      <c r="U122" s="25">
        <v>2</v>
      </c>
      <c r="V122" s="25">
        <v>2</v>
      </c>
      <c r="W122" s="25">
        <v>2</v>
      </c>
      <c r="X122" s="25">
        <v>2</v>
      </c>
      <c r="Y122" s="25">
        <v>2</v>
      </c>
      <c r="Z122" s="25">
        <v>2</v>
      </c>
      <c r="AA122" s="25">
        <v>2</v>
      </c>
      <c r="AB122" s="25">
        <v>2</v>
      </c>
      <c r="AC122" s="1">
        <v>0</v>
      </c>
      <c r="AD122" s="76">
        <v>0</v>
      </c>
      <c r="AE122" s="76">
        <v>0</v>
      </c>
      <c r="AF122" s="76">
        <v>0</v>
      </c>
      <c r="AG122" s="67"/>
      <c r="AH122" s="67"/>
      <c r="AI122" s="67"/>
      <c r="AJ122" s="67"/>
      <c r="AK122" s="67"/>
      <c r="AL122" s="67"/>
      <c r="AM122" s="67"/>
      <c r="AN122" s="16"/>
      <c r="AO122" s="67"/>
      <c r="AP122" s="67"/>
      <c r="AQ122" s="67"/>
      <c r="AR122" s="67"/>
      <c r="AS122" s="16"/>
    </row>
    <row r="123" spans="1:45" ht="15" customHeight="1" x14ac:dyDescent="0.25">
      <c r="A123" s="94"/>
      <c r="B123" s="38"/>
      <c r="C123" s="6"/>
      <c r="D123" s="66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14">
        <v>1</v>
      </c>
      <c r="AD123" s="76"/>
      <c r="AE123" s="76"/>
      <c r="AF123" s="76"/>
      <c r="AG123" s="67"/>
      <c r="AH123" s="67"/>
      <c r="AI123" s="67"/>
      <c r="AJ123" s="67"/>
      <c r="AK123" s="67"/>
      <c r="AL123" s="67"/>
      <c r="AM123" s="67"/>
      <c r="AN123" s="16"/>
      <c r="AO123" s="67"/>
      <c r="AP123" s="67"/>
      <c r="AQ123" s="67"/>
      <c r="AR123" s="67"/>
      <c r="AS123" s="16"/>
    </row>
    <row r="124" spans="1:45" ht="15" customHeight="1" x14ac:dyDescent="0.25">
      <c r="A124" s="94"/>
      <c r="B124" s="38" t="s">
        <v>69</v>
      </c>
      <c r="C124" s="6" t="s">
        <v>8</v>
      </c>
      <c r="D124" s="66" t="s">
        <v>3</v>
      </c>
      <c r="E124" s="25">
        <v>1</v>
      </c>
      <c r="F124" s="25">
        <v>1</v>
      </c>
      <c r="G124" s="25">
        <v>1</v>
      </c>
      <c r="H124" s="25">
        <v>1</v>
      </c>
      <c r="I124" s="25">
        <v>1</v>
      </c>
      <c r="J124" s="25">
        <v>1</v>
      </c>
      <c r="K124" s="25">
        <v>1</v>
      </c>
      <c r="L124" s="25">
        <v>1</v>
      </c>
      <c r="M124" s="25">
        <v>1</v>
      </c>
      <c r="N124" s="25">
        <v>1</v>
      </c>
      <c r="O124" s="25">
        <v>1</v>
      </c>
      <c r="P124" s="25">
        <v>1</v>
      </c>
      <c r="Q124" s="25">
        <v>1</v>
      </c>
      <c r="R124" s="25">
        <v>1</v>
      </c>
      <c r="S124" s="25">
        <v>1</v>
      </c>
      <c r="T124" s="25">
        <v>1</v>
      </c>
      <c r="U124" s="25">
        <v>1</v>
      </c>
      <c r="V124" s="25">
        <v>1</v>
      </c>
      <c r="W124" s="25">
        <v>1</v>
      </c>
      <c r="X124" s="25">
        <v>1</v>
      </c>
      <c r="Y124" s="25">
        <v>1</v>
      </c>
      <c r="Z124" s="25">
        <v>1</v>
      </c>
      <c r="AA124" s="25">
        <v>1</v>
      </c>
      <c r="AB124" s="25">
        <v>1</v>
      </c>
      <c r="AC124" s="25">
        <v>1</v>
      </c>
      <c r="AD124" s="1">
        <v>0</v>
      </c>
      <c r="AE124" s="76">
        <v>0</v>
      </c>
      <c r="AF124" s="76">
        <v>0</v>
      </c>
      <c r="AG124" s="67"/>
      <c r="AH124" s="67"/>
      <c r="AI124" s="67"/>
      <c r="AJ124" s="67"/>
      <c r="AK124" s="67"/>
      <c r="AL124" s="67"/>
      <c r="AM124" s="67"/>
      <c r="AN124" s="16"/>
      <c r="AO124" s="67"/>
      <c r="AP124" s="67"/>
      <c r="AQ124" s="67"/>
      <c r="AR124" s="67"/>
      <c r="AS124" s="16"/>
    </row>
    <row r="125" spans="1:45" ht="15" customHeight="1" x14ac:dyDescent="0.25">
      <c r="A125" s="94"/>
      <c r="B125" s="38"/>
      <c r="C125" s="6" t="s">
        <v>9</v>
      </c>
      <c r="D125" s="65" t="s">
        <v>3</v>
      </c>
      <c r="E125" s="25">
        <v>1</v>
      </c>
      <c r="F125" s="25">
        <v>1</v>
      </c>
      <c r="G125" s="25">
        <v>1</v>
      </c>
      <c r="H125" s="25">
        <v>1</v>
      </c>
      <c r="I125" s="25">
        <v>1</v>
      </c>
      <c r="J125" s="25">
        <v>1</v>
      </c>
      <c r="K125" s="25">
        <v>1</v>
      </c>
      <c r="L125" s="25">
        <v>1</v>
      </c>
      <c r="M125" s="25">
        <v>1</v>
      </c>
      <c r="N125" s="25">
        <v>1</v>
      </c>
      <c r="O125" s="25">
        <v>1</v>
      </c>
      <c r="P125" s="25">
        <v>1</v>
      </c>
      <c r="Q125" s="25">
        <v>1</v>
      </c>
      <c r="R125" s="25">
        <v>1</v>
      </c>
      <c r="S125" s="25">
        <v>1</v>
      </c>
      <c r="T125" s="25">
        <v>1</v>
      </c>
      <c r="U125" s="25">
        <v>1</v>
      </c>
      <c r="V125" s="25">
        <v>1</v>
      </c>
      <c r="W125" s="25">
        <v>1</v>
      </c>
      <c r="X125" s="25">
        <v>1</v>
      </c>
      <c r="Y125" s="25">
        <v>1</v>
      </c>
      <c r="Z125" s="25">
        <v>1</v>
      </c>
      <c r="AA125" s="25">
        <v>1</v>
      </c>
      <c r="AB125" s="25">
        <v>1</v>
      </c>
      <c r="AC125" s="25">
        <v>1</v>
      </c>
      <c r="AD125" s="1">
        <v>0</v>
      </c>
      <c r="AE125" s="76">
        <v>0</v>
      </c>
      <c r="AF125" s="76">
        <v>0</v>
      </c>
      <c r="AG125" s="67"/>
      <c r="AH125" s="67"/>
      <c r="AI125" s="67"/>
      <c r="AJ125" s="67"/>
      <c r="AK125" s="67"/>
      <c r="AL125" s="67"/>
      <c r="AM125" s="67"/>
      <c r="AN125" s="16"/>
      <c r="AO125" s="67"/>
      <c r="AP125" s="67"/>
      <c r="AQ125" s="67"/>
      <c r="AR125" s="67"/>
      <c r="AS125" s="16"/>
    </row>
    <row r="126" spans="1:45" ht="15" customHeight="1" x14ac:dyDescent="0.25">
      <c r="A126" s="94"/>
      <c r="B126" s="38"/>
      <c r="C126" s="6" t="s">
        <v>10</v>
      </c>
      <c r="D126" s="65" t="s">
        <v>3</v>
      </c>
      <c r="E126" s="25">
        <v>1</v>
      </c>
      <c r="F126" s="25">
        <v>1</v>
      </c>
      <c r="G126" s="25">
        <v>1</v>
      </c>
      <c r="H126" s="25">
        <v>1</v>
      </c>
      <c r="I126" s="25">
        <v>1</v>
      </c>
      <c r="J126" s="25">
        <v>1</v>
      </c>
      <c r="K126" s="25">
        <v>1</v>
      </c>
      <c r="L126" s="25">
        <v>1</v>
      </c>
      <c r="M126" s="25">
        <v>1</v>
      </c>
      <c r="N126" s="25">
        <v>1</v>
      </c>
      <c r="O126" s="25">
        <v>1</v>
      </c>
      <c r="P126" s="25">
        <v>1</v>
      </c>
      <c r="Q126" s="25">
        <v>1</v>
      </c>
      <c r="R126" s="25">
        <v>1</v>
      </c>
      <c r="S126" s="25">
        <v>1</v>
      </c>
      <c r="T126" s="25">
        <v>1</v>
      </c>
      <c r="U126" s="25">
        <v>1</v>
      </c>
      <c r="V126" s="25">
        <v>1</v>
      </c>
      <c r="W126" s="25">
        <v>1</v>
      </c>
      <c r="X126" s="25">
        <v>1</v>
      </c>
      <c r="Y126" s="25">
        <v>1</v>
      </c>
      <c r="Z126" s="25">
        <v>1</v>
      </c>
      <c r="AA126" s="25">
        <v>1</v>
      </c>
      <c r="AB126" s="25">
        <v>1</v>
      </c>
      <c r="AC126" s="25">
        <v>1</v>
      </c>
      <c r="AD126" s="1">
        <v>0</v>
      </c>
      <c r="AE126" s="76">
        <v>0</v>
      </c>
      <c r="AF126" s="76">
        <v>0</v>
      </c>
      <c r="AG126" s="67"/>
      <c r="AH126" s="67"/>
      <c r="AI126" s="67"/>
      <c r="AJ126" s="67"/>
      <c r="AK126" s="67"/>
      <c r="AL126" s="67"/>
      <c r="AM126" s="67"/>
      <c r="AN126" s="16"/>
      <c r="AO126" s="67"/>
      <c r="AP126" s="67"/>
      <c r="AQ126" s="67"/>
      <c r="AR126" s="67"/>
      <c r="AS126" s="16"/>
    </row>
    <row r="127" spans="1:45" ht="15" customHeight="1" x14ac:dyDescent="0.25">
      <c r="A127" s="94"/>
      <c r="B127" s="38"/>
      <c r="C127" s="6" t="s">
        <v>11</v>
      </c>
      <c r="D127" s="65" t="s">
        <v>3</v>
      </c>
      <c r="E127" s="25">
        <v>1</v>
      </c>
      <c r="F127" s="25">
        <v>1</v>
      </c>
      <c r="G127" s="25">
        <v>1</v>
      </c>
      <c r="H127" s="25">
        <v>1</v>
      </c>
      <c r="I127" s="25">
        <v>1</v>
      </c>
      <c r="J127" s="25">
        <v>1</v>
      </c>
      <c r="K127" s="25">
        <v>1</v>
      </c>
      <c r="L127" s="25">
        <v>1</v>
      </c>
      <c r="M127" s="25">
        <v>1</v>
      </c>
      <c r="N127" s="25">
        <v>1</v>
      </c>
      <c r="O127" s="25">
        <v>1</v>
      </c>
      <c r="P127" s="25">
        <v>1</v>
      </c>
      <c r="Q127" s="25">
        <v>1</v>
      </c>
      <c r="R127" s="25">
        <v>1</v>
      </c>
      <c r="S127" s="25">
        <v>1</v>
      </c>
      <c r="T127" s="25">
        <v>1</v>
      </c>
      <c r="U127" s="25">
        <v>1</v>
      </c>
      <c r="V127" s="25">
        <v>1</v>
      </c>
      <c r="W127" s="25">
        <v>1</v>
      </c>
      <c r="X127" s="25">
        <v>1</v>
      </c>
      <c r="Y127" s="25">
        <v>1</v>
      </c>
      <c r="Z127" s="25">
        <v>1</v>
      </c>
      <c r="AA127" s="25">
        <v>1</v>
      </c>
      <c r="AB127" s="25">
        <v>1</v>
      </c>
      <c r="AC127" s="25">
        <v>1</v>
      </c>
      <c r="AD127" s="1">
        <v>0</v>
      </c>
      <c r="AE127" s="76">
        <v>0</v>
      </c>
      <c r="AF127" s="76">
        <v>0</v>
      </c>
      <c r="AG127" s="67"/>
      <c r="AH127" s="67"/>
      <c r="AI127" s="67"/>
      <c r="AJ127" s="67"/>
      <c r="AK127" s="67"/>
      <c r="AL127" s="67"/>
      <c r="AM127" s="67"/>
      <c r="AN127" s="16"/>
      <c r="AO127" s="67"/>
      <c r="AP127" s="67"/>
      <c r="AQ127" s="67"/>
      <c r="AR127" s="67"/>
      <c r="AS127" s="16"/>
    </row>
    <row r="128" spans="1:45" ht="15" customHeight="1" x14ac:dyDescent="0.25">
      <c r="A128" s="94"/>
      <c r="B128" s="38"/>
      <c r="C128" s="6" t="s">
        <v>12</v>
      </c>
      <c r="D128" s="66" t="s">
        <v>3</v>
      </c>
      <c r="E128" s="25">
        <v>1</v>
      </c>
      <c r="F128" s="25">
        <v>1</v>
      </c>
      <c r="G128" s="25">
        <v>1</v>
      </c>
      <c r="H128" s="25">
        <v>1</v>
      </c>
      <c r="I128" s="25">
        <v>1</v>
      </c>
      <c r="J128" s="25">
        <v>1</v>
      </c>
      <c r="K128" s="25">
        <v>1</v>
      </c>
      <c r="L128" s="25">
        <v>1</v>
      </c>
      <c r="M128" s="25">
        <v>1</v>
      </c>
      <c r="N128" s="25">
        <v>1</v>
      </c>
      <c r="O128" s="25">
        <v>1</v>
      </c>
      <c r="P128" s="25">
        <v>1</v>
      </c>
      <c r="Q128" s="25">
        <v>1</v>
      </c>
      <c r="R128" s="25">
        <v>1</v>
      </c>
      <c r="S128" s="25">
        <v>1</v>
      </c>
      <c r="T128" s="25">
        <v>1</v>
      </c>
      <c r="U128" s="25">
        <v>1</v>
      </c>
      <c r="V128" s="25">
        <v>1</v>
      </c>
      <c r="W128" s="25">
        <v>1</v>
      </c>
      <c r="X128" s="25">
        <v>1</v>
      </c>
      <c r="Y128" s="25">
        <v>1</v>
      </c>
      <c r="Z128" s="25">
        <v>1</v>
      </c>
      <c r="AA128" s="25">
        <v>1</v>
      </c>
      <c r="AB128" s="25">
        <v>1</v>
      </c>
      <c r="AC128" s="25">
        <v>1</v>
      </c>
      <c r="AD128" s="1">
        <v>0</v>
      </c>
      <c r="AE128" s="76">
        <v>0</v>
      </c>
      <c r="AF128" s="76">
        <v>0</v>
      </c>
      <c r="AG128" s="67"/>
      <c r="AH128" s="67"/>
      <c r="AI128" s="67"/>
      <c r="AJ128" s="67"/>
      <c r="AK128" s="67"/>
      <c r="AL128" s="67"/>
      <c r="AM128" s="67"/>
      <c r="AN128" s="16"/>
      <c r="AO128" s="67"/>
      <c r="AP128" s="67"/>
      <c r="AQ128" s="67"/>
      <c r="AR128" s="67"/>
      <c r="AS128" s="16"/>
    </row>
    <row r="129" spans="1:45" ht="15" customHeight="1" x14ac:dyDescent="0.25">
      <c r="A129" s="94"/>
      <c r="B129" s="38"/>
      <c r="C129" s="6" t="s">
        <v>14</v>
      </c>
      <c r="D129" s="66" t="s">
        <v>3</v>
      </c>
      <c r="E129" s="25">
        <v>1</v>
      </c>
      <c r="F129" s="25">
        <v>1</v>
      </c>
      <c r="G129" s="25">
        <v>1</v>
      </c>
      <c r="H129" s="25">
        <v>1</v>
      </c>
      <c r="I129" s="25">
        <v>1</v>
      </c>
      <c r="J129" s="25">
        <v>1</v>
      </c>
      <c r="K129" s="25">
        <v>1</v>
      </c>
      <c r="L129" s="25">
        <v>1</v>
      </c>
      <c r="M129" s="25">
        <v>1</v>
      </c>
      <c r="N129" s="25">
        <v>1</v>
      </c>
      <c r="O129" s="25">
        <v>1</v>
      </c>
      <c r="P129" s="25">
        <v>1</v>
      </c>
      <c r="Q129" s="25">
        <v>1</v>
      </c>
      <c r="R129" s="25">
        <v>1</v>
      </c>
      <c r="S129" s="25">
        <v>1</v>
      </c>
      <c r="T129" s="25">
        <v>1</v>
      </c>
      <c r="U129" s="25">
        <v>1</v>
      </c>
      <c r="V129" s="25">
        <v>1</v>
      </c>
      <c r="W129" s="25">
        <v>1</v>
      </c>
      <c r="X129" s="25">
        <v>1</v>
      </c>
      <c r="Y129" s="25">
        <v>1</v>
      </c>
      <c r="Z129" s="25">
        <v>1</v>
      </c>
      <c r="AA129" s="25">
        <v>1</v>
      </c>
      <c r="AB129" s="25">
        <v>1</v>
      </c>
      <c r="AC129" s="25">
        <v>1</v>
      </c>
      <c r="AD129" s="1">
        <v>0</v>
      </c>
      <c r="AE129" s="76">
        <v>0</v>
      </c>
      <c r="AF129" s="76">
        <v>0</v>
      </c>
      <c r="AG129" s="67"/>
      <c r="AH129" s="67"/>
      <c r="AI129" s="67"/>
      <c r="AJ129" s="67"/>
      <c r="AK129" s="67"/>
      <c r="AL129" s="67"/>
      <c r="AM129" s="67"/>
      <c r="AN129" s="16"/>
      <c r="AO129" s="67"/>
      <c r="AP129" s="67"/>
      <c r="AQ129" s="67"/>
      <c r="AR129" s="67"/>
      <c r="AS129" s="16"/>
    </row>
    <row r="130" spans="1:45" ht="15" customHeight="1" x14ac:dyDescent="0.25">
      <c r="A130" s="94"/>
      <c r="B130" s="38"/>
      <c r="C130" s="6" t="s">
        <v>15</v>
      </c>
      <c r="D130" s="66" t="s">
        <v>3</v>
      </c>
      <c r="E130" s="25">
        <v>1</v>
      </c>
      <c r="F130" s="25">
        <v>1</v>
      </c>
      <c r="G130" s="25">
        <v>1</v>
      </c>
      <c r="H130" s="25">
        <v>1</v>
      </c>
      <c r="I130" s="25">
        <v>1</v>
      </c>
      <c r="J130" s="25">
        <v>1</v>
      </c>
      <c r="K130" s="25">
        <v>1</v>
      </c>
      <c r="L130" s="25">
        <v>1</v>
      </c>
      <c r="M130" s="25">
        <v>1</v>
      </c>
      <c r="N130" s="25">
        <v>1</v>
      </c>
      <c r="O130" s="25">
        <v>1</v>
      </c>
      <c r="P130" s="25">
        <v>1</v>
      </c>
      <c r="Q130" s="25">
        <v>1</v>
      </c>
      <c r="R130" s="25">
        <v>1</v>
      </c>
      <c r="S130" s="25">
        <v>1</v>
      </c>
      <c r="T130" s="25">
        <v>1</v>
      </c>
      <c r="U130" s="25">
        <v>1</v>
      </c>
      <c r="V130" s="25">
        <v>1</v>
      </c>
      <c r="W130" s="25">
        <v>1</v>
      </c>
      <c r="X130" s="25">
        <v>1</v>
      </c>
      <c r="Y130" s="25">
        <v>1</v>
      </c>
      <c r="Z130" s="25">
        <v>1</v>
      </c>
      <c r="AA130" s="25">
        <v>1</v>
      </c>
      <c r="AB130" s="25">
        <v>1</v>
      </c>
      <c r="AC130" s="25">
        <v>1</v>
      </c>
      <c r="AD130" s="25">
        <v>1</v>
      </c>
      <c r="AE130" s="1">
        <v>0</v>
      </c>
      <c r="AF130" s="76">
        <v>0</v>
      </c>
      <c r="AG130" s="67"/>
      <c r="AH130" s="67"/>
      <c r="AI130" s="67"/>
      <c r="AJ130" s="67"/>
      <c r="AK130" s="67"/>
      <c r="AL130" s="16"/>
      <c r="AM130" s="67"/>
      <c r="AN130" s="67"/>
      <c r="AO130" s="67"/>
      <c r="AP130" s="67"/>
      <c r="AQ130" s="67"/>
      <c r="AR130" s="67"/>
      <c r="AS130" s="16"/>
    </row>
    <row r="131" spans="1:45" ht="15" customHeight="1" x14ac:dyDescent="0.25">
      <c r="A131" s="94"/>
      <c r="B131" s="38"/>
      <c r="C131" s="6" t="s">
        <v>16</v>
      </c>
      <c r="D131" s="66" t="s">
        <v>3</v>
      </c>
      <c r="E131" s="25">
        <v>1</v>
      </c>
      <c r="F131" s="25">
        <v>1</v>
      </c>
      <c r="G131" s="25">
        <v>1</v>
      </c>
      <c r="H131" s="25">
        <v>1</v>
      </c>
      <c r="I131" s="25">
        <v>1</v>
      </c>
      <c r="J131" s="25">
        <v>1</v>
      </c>
      <c r="K131" s="25">
        <v>1</v>
      </c>
      <c r="L131" s="25">
        <v>1</v>
      </c>
      <c r="M131" s="25">
        <v>1</v>
      </c>
      <c r="N131" s="25">
        <v>1</v>
      </c>
      <c r="O131" s="25">
        <v>1</v>
      </c>
      <c r="P131" s="25">
        <v>1</v>
      </c>
      <c r="Q131" s="25">
        <v>1</v>
      </c>
      <c r="R131" s="25">
        <v>1</v>
      </c>
      <c r="S131" s="25">
        <v>1</v>
      </c>
      <c r="T131" s="25">
        <v>1</v>
      </c>
      <c r="U131" s="25">
        <v>1</v>
      </c>
      <c r="V131" s="25">
        <v>1</v>
      </c>
      <c r="W131" s="25">
        <v>1</v>
      </c>
      <c r="X131" s="25">
        <v>1</v>
      </c>
      <c r="Y131" s="25">
        <v>1</v>
      </c>
      <c r="Z131" s="25">
        <v>1</v>
      </c>
      <c r="AA131" s="25">
        <v>1</v>
      </c>
      <c r="AB131" s="25">
        <v>1</v>
      </c>
      <c r="AC131" s="25">
        <v>1</v>
      </c>
      <c r="AD131" s="25">
        <v>1</v>
      </c>
      <c r="AE131" s="1">
        <v>0</v>
      </c>
      <c r="AF131" s="76">
        <v>0</v>
      </c>
      <c r="AG131" s="67"/>
      <c r="AH131" s="67"/>
      <c r="AI131" s="67"/>
      <c r="AJ131" s="67"/>
      <c r="AK131" s="67"/>
      <c r="AL131" s="16"/>
      <c r="AM131" s="67"/>
      <c r="AN131" s="67"/>
      <c r="AO131" s="67"/>
      <c r="AP131" s="67"/>
      <c r="AQ131" s="67"/>
      <c r="AR131" s="67"/>
      <c r="AS131" s="16"/>
    </row>
    <row r="132" spans="1:45" ht="15" customHeight="1" x14ac:dyDescent="0.25">
      <c r="A132" s="94"/>
      <c r="B132" s="38"/>
      <c r="C132" s="6" t="s">
        <v>17</v>
      </c>
      <c r="D132" s="66" t="s">
        <v>3</v>
      </c>
      <c r="E132" s="25">
        <v>1</v>
      </c>
      <c r="F132" s="25">
        <v>1</v>
      </c>
      <c r="G132" s="25">
        <v>1</v>
      </c>
      <c r="H132" s="25">
        <v>1</v>
      </c>
      <c r="I132" s="25">
        <v>1</v>
      </c>
      <c r="J132" s="25">
        <v>1</v>
      </c>
      <c r="K132" s="25">
        <v>1</v>
      </c>
      <c r="L132" s="25">
        <v>1</v>
      </c>
      <c r="M132" s="25">
        <v>1</v>
      </c>
      <c r="N132" s="25">
        <v>1</v>
      </c>
      <c r="O132" s="25">
        <v>1</v>
      </c>
      <c r="P132" s="25">
        <v>1</v>
      </c>
      <c r="Q132" s="25">
        <v>1</v>
      </c>
      <c r="R132" s="25">
        <v>1</v>
      </c>
      <c r="S132" s="25">
        <v>1</v>
      </c>
      <c r="T132" s="25">
        <v>1</v>
      </c>
      <c r="U132" s="25">
        <v>1</v>
      </c>
      <c r="V132" s="25">
        <v>1</v>
      </c>
      <c r="W132" s="25">
        <v>1</v>
      </c>
      <c r="X132" s="25">
        <v>1</v>
      </c>
      <c r="Y132" s="25">
        <v>1</v>
      </c>
      <c r="Z132" s="25">
        <v>1</v>
      </c>
      <c r="AA132" s="25">
        <v>1</v>
      </c>
      <c r="AB132" s="25">
        <v>1</v>
      </c>
      <c r="AC132" s="25">
        <v>1</v>
      </c>
      <c r="AD132" s="25">
        <v>1</v>
      </c>
      <c r="AE132" s="1">
        <v>0</v>
      </c>
      <c r="AF132" s="76">
        <v>0</v>
      </c>
      <c r="AJ132" s="67"/>
      <c r="AK132" s="67"/>
      <c r="AL132" s="67"/>
      <c r="AM132" s="67"/>
      <c r="AN132" s="67"/>
      <c r="AO132" s="67"/>
      <c r="AP132" s="67"/>
      <c r="AQ132" s="67"/>
      <c r="AR132" s="67"/>
      <c r="AS132" s="16"/>
    </row>
    <row r="133" spans="1:45" ht="15" customHeight="1" x14ac:dyDescent="0.25">
      <c r="A133" s="94"/>
      <c r="B133" s="38"/>
      <c r="C133" s="6" t="s">
        <v>18</v>
      </c>
      <c r="D133" s="66" t="s">
        <v>3</v>
      </c>
      <c r="E133" s="25">
        <v>1</v>
      </c>
      <c r="F133" s="25">
        <v>1</v>
      </c>
      <c r="G133" s="25">
        <v>1</v>
      </c>
      <c r="H133" s="25">
        <v>1</v>
      </c>
      <c r="I133" s="25">
        <v>1</v>
      </c>
      <c r="J133" s="25">
        <v>1</v>
      </c>
      <c r="K133" s="25">
        <v>1</v>
      </c>
      <c r="L133" s="25">
        <v>1</v>
      </c>
      <c r="M133" s="25">
        <v>1</v>
      </c>
      <c r="N133" s="25">
        <v>1</v>
      </c>
      <c r="O133" s="25">
        <v>1</v>
      </c>
      <c r="P133" s="25">
        <v>1</v>
      </c>
      <c r="Q133" s="25">
        <v>1</v>
      </c>
      <c r="R133" s="25">
        <v>1</v>
      </c>
      <c r="S133" s="25">
        <v>1</v>
      </c>
      <c r="T133" s="25">
        <v>1</v>
      </c>
      <c r="U133" s="25">
        <v>1</v>
      </c>
      <c r="V133" s="25">
        <v>1</v>
      </c>
      <c r="W133" s="25">
        <v>1</v>
      </c>
      <c r="X133" s="25">
        <v>1</v>
      </c>
      <c r="Y133" s="25">
        <v>1</v>
      </c>
      <c r="Z133" s="25">
        <v>1</v>
      </c>
      <c r="AA133" s="25">
        <v>1</v>
      </c>
      <c r="AB133" s="25">
        <v>1</v>
      </c>
      <c r="AC133" s="25">
        <v>1</v>
      </c>
      <c r="AD133" s="25">
        <v>1</v>
      </c>
      <c r="AE133" s="1">
        <v>0</v>
      </c>
      <c r="AF133" s="76">
        <v>0</v>
      </c>
      <c r="AJ133" s="67"/>
      <c r="AK133" s="67"/>
      <c r="AL133" s="67"/>
      <c r="AM133" s="67"/>
      <c r="AN133" s="67"/>
      <c r="AO133" s="67"/>
      <c r="AP133" s="67"/>
      <c r="AQ133" s="16"/>
      <c r="AR133" s="67"/>
      <c r="AS133" s="67"/>
    </row>
    <row r="134" spans="1:45" ht="15" customHeight="1" x14ac:dyDescent="0.25">
      <c r="A134" s="94"/>
      <c r="B134" s="38"/>
      <c r="C134" s="6" t="s">
        <v>189</v>
      </c>
      <c r="D134" s="66" t="s">
        <v>3</v>
      </c>
      <c r="E134" s="25">
        <v>1</v>
      </c>
      <c r="F134" s="25">
        <v>1</v>
      </c>
      <c r="G134" s="25">
        <v>1</v>
      </c>
      <c r="H134" s="25">
        <v>1</v>
      </c>
      <c r="I134" s="25">
        <v>1</v>
      </c>
      <c r="J134" s="25">
        <v>1</v>
      </c>
      <c r="K134" s="25">
        <v>1</v>
      </c>
      <c r="L134" s="25">
        <v>1</v>
      </c>
      <c r="M134" s="25">
        <v>1</v>
      </c>
      <c r="N134" s="25">
        <v>1</v>
      </c>
      <c r="O134" s="25">
        <v>1</v>
      </c>
      <c r="P134" s="25">
        <v>1</v>
      </c>
      <c r="Q134" s="25">
        <v>1</v>
      </c>
      <c r="R134" s="25">
        <v>1</v>
      </c>
      <c r="S134" s="25">
        <v>1</v>
      </c>
      <c r="T134" s="25">
        <v>1</v>
      </c>
      <c r="U134" s="25">
        <v>1</v>
      </c>
      <c r="V134" s="25">
        <v>1</v>
      </c>
      <c r="W134" s="25">
        <v>1</v>
      </c>
      <c r="X134" s="25">
        <v>1</v>
      </c>
      <c r="Y134" s="25">
        <v>1</v>
      </c>
      <c r="Z134" s="25">
        <v>1</v>
      </c>
      <c r="AA134" s="25">
        <v>1</v>
      </c>
      <c r="AB134" s="25">
        <v>1</v>
      </c>
      <c r="AC134" s="25">
        <v>1</v>
      </c>
      <c r="AD134" s="25">
        <v>1</v>
      </c>
      <c r="AE134" s="1">
        <v>0</v>
      </c>
      <c r="AF134" s="76">
        <v>0</v>
      </c>
      <c r="AJ134" s="67"/>
      <c r="AK134" s="67"/>
      <c r="AL134" s="67"/>
      <c r="AM134" s="67"/>
      <c r="AN134" s="67"/>
      <c r="AO134" s="67"/>
      <c r="AP134" s="67"/>
      <c r="AQ134" s="16"/>
      <c r="AR134" s="67"/>
      <c r="AS134" s="67"/>
    </row>
    <row r="135" spans="1:45" ht="16.5" x14ac:dyDescent="0.25">
      <c r="A135" s="94"/>
      <c r="B135" s="38"/>
      <c r="C135" s="6" t="s">
        <v>19</v>
      </c>
      <c r="D135" s="66" t="s">
        <v>3</v>
      </c>
      <c r="E135" s="25">
        <v>1</v>
      </c>
      <c r="F135" s="25">
        <v>1</v>
      </c>
      <c r="G135" s="25">
        <v>1</v>
      </c>
      <c r="H135" s="25">
        <v>1</v>
      </c>
      <c r="I135" s="25">
        <v>1</v>
      </c>
      <c r="J135" s="25">
        <v>1</v>
      </c>
      <c r="K135" s="25">
        <v>1</v>
      </c>
      <c r="L135" s="25">
        <v>1</v>
      </c>
      <c r="M135" s="25">
        <v>1</v>
      </c>
      <c r="N135" s="25">
        <v>1</v>
      </c>
      <c r="O135" s="25">
        <v>1</v>
      </c>
      <c r="P135" s="25">
        <v>1</v>
      </c>
      <c r="Q135" s="25">
        <v>1</v>
      </c>
      <c r="R135" s="25">
        <v>1</v>
      </c>
      <c r="S135" s="25">
        <v>1</v>
      </c>
      <c r="T135" s="25">
        <v>1</v>
      </c>
      <c r="U135" s="25">
        <v>1</v>
      </c>
      <c r="V135" s="25">
        <v>1</v>
      </c>
      <c r="W135" s="25">
        <v>1</v>
      </c>
      <c r="X135" s="25">
        <v>1</v>
      </c>
      <c r="Y135" s="25">
        <v>1</v>
      </c>
      <c r="Z135" s="25">
        <v>1</v>
      </c>
      <c r="AA135" s="25">
        <v>1</v>
      </c>
      <c r="AB135" s="25">
        <v>1</v>
      </c>
      <c r="AC135" s="25">
        <v>1</v>
      </c>
      <c r="AD135" s="25">
        <v>1</v>
      </c>
      <c r="AE135" s="1">
        <v>0</v>
      </c>
      <c r="AF135" s="76">
        <v>0</v>
      </c>
      <c r="AJ135" s="67"/>
      <c r="AK135" s="67"/>
      <c r="AL135" s="67"/>
      <c r="AM135" s="67"/>
      <c r="AN135" s="67"/>
      <c r="AO135" s="67"/>
      <c r="AP135" s="67"/>
      <c r="AQ135" s="16"/>
      <c r="AR135" s="67"/>
      <c r="AS135" s="67"/>
    </row>
    <row r="136" spans="1:45" ht="16.5" x14ac:dyDescent="0.25">
      <c r="A136" s="94"/>
      <c r="B136" s="38"/>
      <c r="C136" s="6" t="s">
        <v>190</v>
      </c>
      <c r="D136" s="66" t="s">
        <v>3</v>
      </c>
      <c r="E136" s="25">
        <v>1</v>
      </c>
      <c r="F136" s="25">
        <v>1</v>
      </c>
      <c r="G136" s="25">
        <v>1</v>
      </c>
      <c r="H136" s="25">
        <v>1</v>
      </c>
      <c r="I136" s="25">
        <v>1</v>
      </c>
      <c r="J136" s="25">
        <v>1</v>
      </c>
      <c r="K136" s="25">
        <v>1</v>
      </c>
      <c r="L136" s="25">
        <v>1</v>
      </c>
      <c r="M136" s="25">
        <v>1</v>
      </c>
      <c r="N136" s="25">
        <v>1</v>
      </c>
      <c r="O136" s="25">
        <v>1</v>
      </c>
      <c r="P136" s="25">
        <v>1</v>
      </c>
      <c r="Q136" s="25">
        <v>1</v>
      </c>
      <c r="R136" s="25">
        <v>1</v>
      </c>
      <c r="S136" s="25">
        <v>1</v>
      </c>
      <c r="T136" s="25">
        <v>1</v>
      </c>
      <c r="U136" s="25">
        <v>1</v>
      </c>
      <c r="V136" s="25">
        <v>1</v>
      </c>
      <c r="W136" s="25">
        <v>1</v>
      </c>
      <c r="X136" s="25">
        <v>1</v>
      </c>
      <c r="Y136" s="25">
        <v>1</v>
      </c>
      <c r="Z136" s="25">
        <v>1</v>
      </c>
      <c r="AA136" s="25">
        <v>1</v>
      </c>
      <c r="AB136" s="25">
        <v>1</v>
      </c>
      <c r="AC136" s="25">
        <v>1</v>
      </c>
      <c r="AD136" s="25">
        <v>1</v>
      </c>
      <c r="AE136" s="1">
        <v>0</v>
      </c>
      <c r="AF136" s="76">
        <v>0</v>
      </c>
      <c r="AJ136" s="67"/>
      <c r="AK136" s="67"/>
      <c r="AL136" s="67"/>
      <c r="AM136" s="67"/>
      <c r="AN136" s="67"/>
      <c r="AO136" s="67"/>
      <c r="AP136" s="67"/>
      <c r="AQ136" s="16"/>
      <c r="AR136" s="67"/>
      <c r="AS136" s="67"/>
    </row>
    <row r="137" spans="1:45" ht="16.5" x14ac:dyDescent="0.25">
      <c r="A137" s="94"/>
      <c r="B137" s="38" t="s">
        <v>192</v>
      </c>
      <c r="C137" s="6" t="s">
        <v>27</v>
      </c>
      <c r="D137" s="66" t="s">
        <v>4</v>
      </c>
      <c r="E137" s="19">
        <v>4</v>
      </c>
      <c r="F137" s="19">
        <v>4</v>
      </c>
      <c r="G137" s="19">
        <v>4</v>
      </c>
      <c r="H137" s="19">
        <v>4</v>
      </c>
      <c r="I137" s="19">
        <v>4</v>
      </c>
      <c r="J137" s="19">
        <v>4</v>
      </c>
      <c r="K137" s="19">
        <v>4</v>
      </c>
      <c r="L137" s="19">
        <v>4</v>
      </c>
      <c r="M137" s="19">
        <v>4</v>
      </c>
      <c r="N137" s="19">
        <v>4</v>
      </c>
      <c r="O137" s="19">
        <v>4</v>
      </c>
      <c r="P137" s="19">
        <v>4</v>
      </c>
      <c r="Q137" s="77">
        <v>4</v>
      </c>
      <c r="R137" s="77">
        <v>4</v>
      </c>
      <c r="S137" s="77">
        <v>4</v>
      </c>
      <c r="T137" s="77">
        <v>4</v>
      </c>
      <c r="U137" s="77">
        <v>4</v>
      </c>
      <c r="V137" s="77">
        <v>4</v>
      </c>
      <c r="W137" s="77">
        <v>4</v>
      </c>
      <c r="X137" s="77">
        <v>4</v>
      </c>
      <c r="Y137" s="77">
        <v>4</v>
      </c>
      <c r="Z137" s="77">
        <v>4</v>
      </c>
      <c r="AA137" s="77">
        <v>4</v>
      </c>
      <c r="AB137" s="77">
        <v>4</v>
      </c>
      <c r="AC137" s="77">
        <v>4</v>
      </c>
      <c r="AD137" s="77">
        <v>4</v>
      </c>
      <c r="AE137" s="76">
        <v>0</v>
      </c>
      <c r="AF137" s="1">
        <v>0</v>
      </c>
    </row>
    <row r="138" spans="1:45" ht="32.25" customHeight="1" x14ac:dyDescent="0.25">
      <c r="A138" s="95"/>
      <c r="B138" s="38"/>
      <c r="C138" s="6" t="s">
        <v>28</v>
      </c>
      <c r="D138" s="66" t="s">
        <v>4</v>
      </c>
      <c r="E138" s="19">
        <v>4</v>
      </c>
      <c r="F138" s="19">
        <v>4</v>
      </c>
      <c r="G138" s="19">
        <v>4</v>
      </c>
      <c r="H138" s="19">
        <v>4</v>
      </c>
      <c r="I138" s="19">
        <v>4</v>
      </c>
      <c r="J138" s="19">
        <v>4</v>
      </c>
      <c r="K138" s="19">
        <v>4</v>
      </c>
      <c r="L138" s="19">
        <v>4</v>
      </c>
      <c r="M138" s="19">
        <v>4</v>
      </c>
      <c r="N138" s="19">
        <v>4</v>
      </c>
      <c r="O138" s="19">
        <v>4</v>
      </c>
      <c r="P138" s="19">
        <v>4</v>
      </c>
      <c r="Q138" s="77">
        <v>4</v>
      </c>
      <c r="R138" s="77">
        <v>4</v>
      </c>
      <c r="S138" s="77">
        <v>4</v>
      </c>
      <c r="T138" s="77">
        <v>4</v>
      </c>
      <c r="U138" s="77">
        <v>4</v>
      </c>
      <c r="V138" s="77">
        <v>4</v>
      </c>
      <c r="W138" s="77">
        <v>4</v>
      </c>
      <c r="X138" s="77">
        <v>4</v>
      </c>
      <c r="Y138" s="77">
        <v>4</v>
      </c>
      <c r="Z138" s="77">
        <v>4</v>
      </c>
      <c r="AA138" s="77">
        <v>4</v>
      </c>
      <c r="AB138" s="77">
        <v>4</v>
      </c>
      <c r="AC138" s="77">
        <v>4</v>
      </c>
      <c r="AD138" s="77">
        <v>4</v>
      </c>
      <c r="AE138" s="76">
        <v>4</v>
      </c>
      <c r="AF138" s="1">
        <v>0</v>
      </c>
    </row>
    <row r="139" spans="1:45" ht="16.5" x14ac:dyDescent="0.25">
      <c r="A139" s="67" t="s">
        <v>187</v>
      </c>
      <c r="B139" s="67"/>
      <c r="C139" s="6"/>
      <c r="D139" s="10" t="s">
        <v>30</v>
      </c>
      <c r="E139" s="37">
        <f>SUM(E16:E138)</f>
        <v>239</v>
      </c>
      <c r="F139" s="37"/>
      <c r="G139" s="6">
        <f>SUM(G16:G138)</f>
        <v>266</v>
      </c>
      <c r="H139" s="6">
        <f>SUM(H16:H138)</f>
        <v>234</v>
      </c>
      <c r="I139" s="6">
        <f t="shared" ref="I139:AF139" si="0">SUM(I16:I138)</f>
        <v>217</v>
      </c>
      <c r="J139" s="6">
        <f t="shared" si="0"/>
        <v>204</v>
      </c>
      <c r="K139" s="6">
        <f t="shared" si="0"/>
        <v>199</v>
      </c>
      <c r="L139" s="6">
        <f t="shared" si="0"/>
        <v>192</v>
      </c>
      <c r="M139" s="6">
        <f t="shared" si="0"/>
        <v>188</v>
      </c>
      <c r="N139" s="6">
        <f t="shared" si="0"/>
        <v>180</v>
      </c>
      <c r="O139" s="6">
        <f t="shared" si="0"/>
        <v>164</v>
      </c>
      <c r="P139" s="6">
        <f t="shared" si="0"/>
        <v>154</v>
      </c>
      <c r="Q139" s="6">
        <f t="shared" si="0"/>
        <v>140</v>
      </c>
      <c r="R139" s="6">
        <f t="shared" si="0"/>
        <v>125</v>
      </c>
      <c r="S139" s="6">
        <f t="shared" si="0"/>
        <v>112</v>
      </c>
      <c r="T139" s="6">
        <f t="shared" si="0"/>
        <v>112</v>
      </c>
      <c r="U139" s="6">
        <f t="shared" si="0"/>
        <v>103</v>
      </c>
      <c r="V139" s="6">
        <f t="shared" si="0"/>
        <v>77</v>
      </c>
      <c r="W139" s="6">
        <f t="shared" si="0"/>
        <v>68</v>
      </c>
      <c r="X139" s="6">
        <f t="shared" si="0"/>
        <v>70</v>
      </c>
      <c r="Y139" s="6">
        <f t="shared" si="0"/>
        <v>60</v>
      </c>
      <c r="Z139" s="6">
        <f t="shared" si="0"/>
        <v>53</v>
      </c>
      <c r="AA139" s="6">
        <f t="shared" si="0"/>
        <v>47</v>
      </c>
      <c r="AB139" s="6">
        <f t="shared" si="0"/>
        <v>33</v>
      </c>
      <c r="AC139" s="6">
        <f t="shared" si="0"/>
        <v>20</v>
      </c>
      <c r="AD139" s="6">
        <f t="shared" si="0"/>
        <v>15</v>
      </c>
      <c r="AE139" s="6">
        <f t="shared" si="0"/>
        <v>4</v>
      </c>
      <c r="AF139" s="6">
        <f t="shared" si="0"/>
        <v>0</v>
      </c>
    </row>
    <row r="140" spans="1:45" ht="16.5" x14ac:dyDescent="0.25">
      <c r="A140" s="67"/>
      <c r="B140" s="67"/>
      <c r="C140" s="6"/>
      <c r="D140" s="10" t="s">
        <v>29</v>
      </c>
      <c r="E140" s="37">
        <f>SUM(F16:F138)</f>
        <v>269</v>
      </c>
      <c r="F140" s="37"/>
      <c r="G140" s="6">
        <f>SUM(G16:G138)</f>
        <v>266</v>
      </c>
      <c r="H140" s="6">
        <f>SUM(H16:H138)-H20</f>
        <v>237</v>
      </c>
      <c r="I140" s="6">
        <f>SUM(I16:I138)-I23</f>
        <v>218</v>
      </c>
      <c r="J140" s="6">
        <f>SUM(J16:J138)-J31-J34-J36-J39</f>
        <v>208</v>
      </c>
      <c r="K140" s="6">
        <f>SUM(K16:K138)</f>
        <v>199</v>
      </c>
      <c r="L140" s="6">
        <f>SUM(L16:L138)-L47</f>
        <v>193</v>
      </c>
      <c r="M140" s="6">
        <f>SUM(M16:M138)-M50-M52</f>
        <v>190</v>
      </c>
      <c r="N140" s="6">
        <f>SUM(N16:N138)</f>
        <v>180</v>
      </c>
      <c r="O140" s="6">
        <f>SUM(O16:O138)-O59-O62</f>
        <v>164</v>
      </c>
      <c r="P140" s="6">
        <f>SUM(P16:P138)-P64-P66</f>
        <v>157</v>
      </c>
      <c r="Q140" s="6">
        <f>SUM(Q16:Q138)</f>
        <v>140</v>
      </c>
      <c r="R140" s="6">
        <f>SUM(R16:R138)</f>
        <v>125</v>
      </c>
      <c r="S140" s="6">
        <f>SUM(S16:S138)</f>
        <v>112</v>
      </c>
      <c r="T140" s="6">
        <f>SUM(T16:T138)</f>
        <v>112</v>
      </c>
      <c r="U140" s="6">
        <f>SUM(U16:U138)</f>
        <v>103</v>
      </c>
      <c r="V140" s="6">
        <f>SUM(V16:V138)-V80</f>
        <v>81</v>
      </c>
      <c r="W140" s="6">
        <f>SUM(W16:W138)-W84-W86-W88-W90</f>
        <v>76</v>
      </c>
      <c r="X140" s="6">
        <f>SUM(X16:X138)-X93</f>
        <v>68</v>
      </c>
      <c r="Y140" s="6">
        <f>SUM(Y16:Y138)</f>
        <v>60</v>
      </c>
      <c r="Z140" s="6">
        <f>SUM(Z16:Z138)</f>
        <v>53</v>
      </c>
      <c r="AA140" s="6">
        <f>SUM(AA16:AA138)</f>
        <v>47</v>
      </c>
      <c r="AB140" s="6">
        <f>SUM(AB16:AB138)</f>
        <v>33</v>
      </c>
      <c r="AC140" s="6">
        <f>SUM(AC16:AC138)-AC119-AC121-AC123</f>
        <v>21</v>
      </c>
      <c r="AD140" s="6">
        <f>SUM(AD16:AD138)</f>
        <v>15</v>
      </c>
      <c r="AE140" s="6">
        <f>SUM(AE16:AE138)</f>
        <v>4</v>
      </c>
      <c r="AF140" s="6">
        <f>SUM(AF16:AF138)</f>
        <v>0</v>
      </c>
    </row>
    <row r="141" spans="1:45" ht="16.5" x14ac:dyDescent="0.25">
      <c r="A141" s="67"/>
      <c r="B141" s="67"/>
      <c r="C141" s="67"/>
      <c r="D141" s="67"/>
      <c r="E141" s="72"/>
      <c r="F141" s="72"/>
      <c r="G141" s="67"/>
      <c r="H141" s="67"/>
      <c r="I141" s="67"/>
      <c r="J141" s="16"/>
      <c r="K141" s="67"/>
      <c r="L141" s="67"/>
      <c r="M141" s="67"/>
      <c r="N141" s="67"/>
      <c r="O141" s="67"/>
      <c r="P141" s="67"/>
      <c r="Q141" s="67"/>
      <c r="R141" s="67"/>
      <c r="S141" s="67"/>
      <c r="T141" s="16"/>
      <c r="U141" s="67"/>
      <c r="V141" s="67"/>
      <c r="W141" s="67"/>
      <c r="X141" s="67"/>
      <c r="Y141" s="67"/>
      <c r="Z141" s="67"/>
      <c r="AA141" s="67"/>
      <c r="AB141" s="67"/>
      <c r="AC141" s="67"/>
      <c r="AD141" s="16"/>
      <c r="AE141" s="67"/>
      <c r="AF141" s="67"/>
    </row>
    <row r="142" spans="1:45" ht="16.5" x14ac:dyDescent="0.25">
      <c r="A142" s="67"/>
      <c r="B142" s="67"/>
      <c r="C142" s="67"/>
      <c r="D142" s="67"/>
      <c r="E142" s="72"/>
      <c r="F142" s="72"/>
      <c r="G142" s="67"/>
      <c r="H142" s="67"/>
      <c r="I142" s="67"/>
      <c r="J142" s="16"/>
      <c r="K142" s="67"/>
      <c r="L142" s="67"/>
      <c r="M142" s="67"/>
      <c r="N142" s="67"/>
      <c r="O142" s="67"/>
      <c r="P142" s="67"/>
      <c r="Q142" s="67"/>
      <c r="R142" s="67"/>
      <c r="S142" s="67"/>
      <c r="T142" s="16"/>
      <c r="U142" s="67"/>
      <c r="V142" s="67"/>
      <c r="W142" s="67"/>
      <c r="X142" s="67"/>
      <c r="Y142" s="67"/>
      <c r="Z142" s="67"/>
      <c r="AA142" s="67"/>
      <c r="AB142" s="67"/>
      <c r="AC142" s="67"/>
      <c r="AD142" s="16"/>
      <c r="AE142" s="67"/>
      <c r="AF142" s="67"/>
    </row>
    <row r="143" spans="1:45" ht="16.5" x14ac:dyDescent="0.25">
      <c r="A143" s="67"/>
      <c r="B143" s="67"/>
      <c r="C143" s="67"/>
      <c r="D143" s="67"/>
      <c r="E143" s="72"/>
      <c r="F143" s="72"/>
      <c r="G143" s="67"/>
      <c r="H143" s="67"/>
      <c r="I143" s="67"/>
      <c r="J143" s="16"/>
      <c r="K143" s="67"/>
      <c r="L143" s="67"/>
      <c r="M143" s="67"/>
      <c r="N143" s="67"/>
      <c r="O143" s="67"/>
      <c r="P143" s="67"/>
      <c r="Q143" s="67"/>
      <c r="R143" s="67"/>
      <c r="S143" s="67"/>
      <c r="T143" s="16"/>
      <c r="U143" s="67"/>
      <c r="V143" s="67"/>
      <c r="W143" s="67"/>
      <c r="X143" s="67"/>
      <c r="Y143" s="67"/>
      <c r="Z143" s="67"/>
      <c r="AA143" s="67"/>
      <c r="AB143" s="67"/>
      <c r="AC143" s="67"/>
      <c r="AD143" s="16"/>
      <c r="AE143" s="67"/>
      <c r="AF143" s="67"/>
    </row>
    <row r="144" spans="1:45" ht="16.5" x14ac:dyDescent="0.25">
      <c r="A144" s="67"/>
      <c r="B144" s="67"/>
      <c r="C144" s="67"/>
      <c r="D144" s="67"/>
      <c r="E144" s="72"/>
      <c r="F144" s="72"/>
      <c r="G144" s="67"/>
      <c r="H144" s="67"/>
      <c r="I144" s="67"/>
      <c r="J144" s="16"/>
      <c r="K144" s="67"/>
      <c r="L144" s="67"/>
      <c r="M144" s="67"/>
      <c r="N144" s="67"/>
      <c r="O144" s="67"/>
      <c r="P144" s="67"/>
      <c r="Q144" s="67"/>
      <c r="R144" s="67"/>
      <c r="S144" s="67"/>
      <c r="T144" s="16"/>
      <c r="U144" s="67"/>
      <c r="V144" s="67"/>
      <c r="W144" s="67"/>
      <c r="X144" s="67"/>
      <c r="Y144" s="67"/>
      <c r="Z144" s="67"/>
      <c r="AA144" s="67"/>
      <c r="AB144" s="67"/>
      <c r="AC144" s="67"/>
      <c r="AD144" s="16"/>
      <c r="AE144" s="67"/>
      <c r="AF144" s="67"/>
    </row>
    <row r="145" spans="1:32" ht="16.5" x14ac:dyDescent="0.25">
      <c r="A145" s="67"/>
      <c r="B145" s="67"/>
      <c r="C145" s="67"/>
      <c r="D145" s="67"/>
      <c r="E145" s="72"/>
      <c r="F145" s="72"/>
      <c r="G145" s="67"/>
      <c r="H145" s="67"/>
      <c r="I145" s="67"/>
      <c r="J145" s="16"/>
      <c r="K145" s="67"/>
      <c r="L145" s="67"/>
      <c r="M145" s="67"/>
      <c r="N145" s="67"/>
      <c r="O145" s="67"/>
      <c r="P145" s="67"/>
      <c r="Q145" s="67"/>
      <c r="R145" s="67"/>
      <c r="S145" s="67"/>
      <c r="T145" s="16"/>
      <c r="U145" s="67"/>
      <c r="V145" s="67"/>
      <c r="W145" s="67"/>
      <c r="X145" s="67"/>
      <c r="Y145" s="67"/>
      <c r="Z145" s="67"/>
      <c r="AA145" s="67"/>
      <c r="AB145" s="67"/>
      <c r="AC145" s="67"/>
      <c r="AD145" s="16"/>
      <c r="AE145" s="67"/>
      <c r="AF145" s="67"/>
    </row>
    <row r="146" spans="1:32" ht="16.5" x14ac:dyDescent="0.25">
      <c r="C146" s="67"/>
      <c r="D146" s="67"/>
      <c r="E146" s="72"/>
      <c r="F146" s="72"/>
      <c r="G146" s="67"/>
      <c r="H146" s="67"/>
      <c r="I146" s="67"/>
      <c r="J146" s="16"/>
      <c r="K146" s="67"/>
      <c r="L146" s="67"/>
      <c r="M146" s="67"/>
      <c r="N146" s="67"/>
      <c r="O146" s="67"/>
      <c r="P146" s="67"/>
      <c r="Q146" s="67"/>
      <c r="R146" s="67"/>
      <c r="S146" s="67"/>
      <c r="T146" s="16"/>
      <c r="U146" s="67"/>
      <c r="V146" s="67"/>
      <c r="W146" s="67"/>
      <c r="X146" s="67"/>
      <c r="Y146" s="67"/>
      <c r="Z146" s="67"/>
      <c r="AA146" s="67"/>
      <c r="AB146" s="67"/>
      <c r="AC146" s="67"/>
      <c r="AD146" s="16"/>
      <c r="AE146" s="67"/>
      <c r="AF146" s="67"/>
    </row>
    <row r="147" spans="1:32" ht="16.5" x14ac:dyDescent="0.25">
      <c r="C147" s="67"/>
      <c r="D147" s="67"/>
      <c r="E147" s="72"/>
      <c r="F147" s="72"/>
      <c r="G147" s="67"/>
      <c r="H147" s="67"/>
      <c r="I147" s="67"/>
      <c r="J147" s="16"/>
      <c r="K147" s="67"/>
      <c r="L147" s="67"/>
      <c r="M147" s="67"/>
      <c r="N147" s="67"/>
      <c r="O147" s="67"/>
      <c r="P147" s="67"/>
      <c r="Q147" s="67"/>
      <c r="R147" s="67"/>
      <c r="S147" s="67"/>
      <c r="T147" s="16"/>
      <c r="U147" s="67"/>
      <c r="V147" s="67"/>
      <c r="W147" s="67"/>
      <c r="X147" s="67"/>
      <c r="Y147" s="67"/>
      <c r="Z147" s="67"/>
      <c r="AA147" s="67"/>
      <c r="AB147" s="67"/>
      <c r="AC147" s="67"/>
      <c r="AD147" s="16"/>
      <c r="AE147" s="67"/>
      <c r="AF147" s="67"/>
    </row>
    <row r="148" spans="1:32" ht="16.5" x14ac:dyDescent="0.25">
      <c r="C148" s="67"/>
      <c r="D148" s="67"/>
      <c r="E148" s="72"/>
      <c r="F148" s="72"/>
      <c r="G148" s="67"/>
      <c r="H148" s="67"/>
      <c r="I148" s="67"/>
      <c r="J148" s="16"/>
      <c r="K148" s="67"/>
      <c r="L148" s="67"/>
      <c r="M148" s="67"/>
      <c r="N148" s="67"/>
      <c r="O148" s="67"/>
      <c r="P148" s="67"/>
      <c r="Q148" s="67"/>
      <c r="R148" s="67"/>
      <c r="S148" s="67"/>
      <c r="T148" s="16"/>
      <c r="U148" s="67"/>
      <c r="V148" s="67"/>
      <c r="W148" s="67"/>
      <c r="X148" s="67"/>
      <c r="Y148" s="67"/>
      <c r="Z148" s="67"/>
      <c r="AA148" s="67"/>
      <c r="AB148" s="67"/>
      <c r="AC148" s="67"/>
      <c r="AD148" s="16"/>
      <c r="AE148" s="67"/>
      <c r="AF148" s="67"/>
    </row>
    <row r="149" spans="1:32" ht="16.5" x14ac:dyDescent="0.25">
      <c r="C149" s="67"/>
      <c r="D149" s="67"/>
      <c r="E149" s="72"/>
      <c r="F149" s="72"/>
      <c r="G149" s="67"/>
      <c r="H149" s="67"/>
      <c r="I149" s="67"/>
      <c r="J149" s="16"/>
      <c r="K149" s="67"/>
      <c r="L149" s="67"/>
      <c r="M149" s="67"/>
      <c r="N149" s="67"/>
      <c r="O149" s="67"/>
      <c r="P149" s="67"/>
      <c r="Q149" s="67"/>
      <c r="R149" s="67"/>
      <c r="S149" s="67"/>
      <c r="T149" s="16"/>
      <c r="U149" s="67"/>
      <c r="V149" s="67"/>
      <c r="W149" s="67"/>
      <c r="X149" s="67"/>
      <c r="Y149" s="67"/>
      <c r="Z149" s="67"/>
      <c r="AA149" s="67"/>
      <c r="AB149" s="67"/>
      <c r="AC149" s="67"/>
      <c r="AD149" s="16"/>
      <c r="AE149" s="67"/>
      <c r="AF149" s="67"/>
    </row>
    <row r="150" spans="1:32" ht="16.5" x14ac:dyDescent="0.25">
      <c r="C150" s="67"/>
      <c r="D150" s="67"/>
      <c r="E150" s="72"/>
      <c r="F150" s="72"/>
      <c r="G150" s="67"/>
      <c r="H150" s="67"/>
      <c r="I150" s="67"/>
      <c r="J150" s="16"/>
      <c r="K150" s="67"/>
      <c r="L150" s="67"/>
      <c r="M150" s="67"/>
      <c r="N150" s="67"/>
      <c r="O150" s="67"/>
      <c r="P150" s="67"/>
      <c r="Q150" s="67"/>
      <c r="R150" s="67"/>
      <c r="S150" s="67"/>
      <c r="T150" s="16"/>
      <c r="U150" s="67"/>
      <c r="V150" s="67"/>
      <c r="W150" s="67"/>
      <c r="X150" s="67"/>
      <c r="Y150" s="67"/>
      <c r="Z150" s="67"/>
      <c r="AA150" s="67"/>
      <c r="AB150" s="67"/>
      <c r="AC150" s="67"/>
      <c r="AD150" s="16"/>
      <c r="AE150" s="67"/>
      <c r="AF150" s="67"/>
    </row>
    <row r="151" spans="1:32" ht="16.5" x14ac:dyDescent="0.25">
      <c r="C151" s="67"/>
      <c r="D151" s="67"/>
      <c r="E151" s="72"/>
      <c r="F151" s="72"/>
      <c r="G151" s="67"/>
      <c r="H151" s="67"/>
      <c r="I151" s="67"/>
      <c r="J151" s="16"/>
      <c r="K151" s="67"/>
      <c r="L151" s="67"/>
      <c r="M151" s="67"/>
      <c r="N151" s="67"/>
      <c r="O151" s="67"/>
      <c r="P151" s="67"/>
      <c r="Q151" s="67"/>
      <c r="R151" s="67"/>
      <c r="S151" s="67"/>
      <c r="T151" s="16"/>
      <c r="U151" s="67"/>
      <c r="V151" s="67"/>
      <c r="W151" s="67"/>
      <c r="X151" s="67"/>
      <c r="Y151" s="67"/>
      <c r="Z151" s="67"/>
      <c r="AA151" s="67"/>
      <c r="AB151" s="67"/>
      <c r="AC151" s="67"/>
      <c r="AD151" s="16"/>
      <c r="AE151" s="67"/>
      <c r="AF151" s="67"/>
    </row>
    <row r="152" spans="1:32" ht="16.5" x14ac:dyDescent="0.25">
      <c r="C152" s="67"/>
      <c r="D152" s="67"/>
      <c r="E152" s="72"/>
      <c r="F152" s="72"/>
      <c r="G152" s="67"/>
      <c r="H152" s="67"/>
      <c r="I152" s="67"/>
      <c r="J152" s="16"/>
      <c r="K152" s="67"/>
      <c r="L152" s="67"/>
      <c r="M152" s="67"/>
      <c r="N152" s="67"/>
      <c r="O152" s="67"/>
      <c r="P152" s="67"/>
      <c r="Q152" s="67"/>
      <c r="R152" s="67"/>
      <c r="S152" s="67"/>
      <c r="T152" s="16"/>
      <c r="U152" s="67"/>
      <c r="V152" s="67"/>
      <c r="W152" s="67"/>
      <c r="X152" s="67"/>
      <c r="Y152" s="67"/>
      <c r="Z152" s="67"/>
      <c r="AA152" s="67"/>
      <c r="AB152" s="67"/>
      <c r="AC152" s="67"/>
      <c r="AD152" s="16"/>
      <c r="AE152" s="67"/>
      <c r="AF152" s="67"/>
    </row>
    <row r="153" spans="1:32" ht="16.5" x14ac:dyDescent="0.25">
      <c r="C153" s="67"/>
      <c r="D153" s="67"/>
      <c r="E153" s="72"/>
      <c r="F153" s="72"/>
      <c r="G153" s="67"/>
      <c r="H153" s="16"/>
      <c r="I153" s="67"/>
      <c r="J153" s="67"/>
      <c r="K153" s="67"/>
      <c r="L153" s="67"/>
      <c r="M153" s="67"/>
      <c r="N153" s="67"/>
      <c r="O153" s="67"/>
      <c r="P153" s="67"/>
      <c r="Q153" s="67"/>
      <c r="R153" s="16"/>
      <c r="S153" s="67"/>
      <c r="T153" s="67"/>
      <c r="U153" s="67"/>
      <c r="V153" s="67"/>
      <c r="W153" s="67"/>
      <c r="X153" s="67"/>
      <c r="Y153" s="67"/>
      <c r="Z153" s="67"/>
      <c r="AA153" s="67"/>
      <c r="AB153" s="16"/>
      <c r="AC153" s="67"/>
      <c r="AD153" s="67"/>
      <c r="AE153" s="67"/>
      <c r="AF153" s="67"/>
    </row>
    <row r="154" spans="1:32" ht="16.5" x14ac:dyDescent="0.25">
      <c r="C154" s="67"/>
      <c r="D154" s="67"/>
      <c r="E154" s="72"/>
      <c r="F154" s="72"/>
      <c r="G154" s="67"/>
      <c r="H154" s="16"/>
      <c r="I154" s="67"/>
      <c r="J154" s="67"/>
      <c r="K154" s="67"/>
      <c r="L154" s="67"/>
      <c r="M154" s="67"/>
      <c r="N154" s="67"/>
      <c r="O154" s="67"/>
      <c r="P154" s="67"/>
      <c r="Q154" s="67"/>
      <c r="R154" s="16"/>
      <c r="S154" s="67"/>
      <c r="T154" s="67"/>
      <c r="U154" s="67"/>
      <c r="V154" s="67"/>
      <c r="W154" s="67"/>
      <c r="X154" s="67"/>
      <c r="Y154" s="67"/>
      <c r="Z154" s="67"/>
      <c r="AA154" s="67"/>
      <c r="AB154" s="16"/>
      <c r="AC154" s="67"/>
      <c r="AD154" s="67"/>
      <c r="AE154" s="67"/>
      <c r="AF154" s="67"/>
    </row>
    <row r="155" spans="1:32" ht="16.5" x14ac:dyDescent="0.25">
      <c r="C155" s="67"/>
      <c r="D155" s="67"/>
      <c r="E155" s="72"/>
      <c r="F155" s="72"/>
      <c r="G155" s="67"/>
      <c r="H155" s="67"/>
      <c r="I155" s="67"/>
      <c r="J155" s="16"/>
    </row>
    <row r="156" spans="1:32" ht="16.5" x14ac:dyDescent="0.25">
      <c r="C156" s="67"/>
      <c r="D156" s="67"/>
      <c r="E156" s="72"/>
      <c r="F156" s="72"/>
      <c r="G156" s="67"/>
      <c r="H156" s="67"/>
      <c r="I156" s="67"/>
      <c r="J156" s="16"/>
    </row>
    <row r="157" spans="1:32" ht="16.5" x14ac:dyDescent="0.25">
      <c r="C157" s="67"/>
      <c r="D157" s="67"/>
      <c r="E157" s="72"/>
      <c r="F157" s="72"/>
      <c r="G157" s="67"/>
      <c r="H157" s="67"/>
      <c r="I157" s="67"/>
      <c r="J157" s="16"/>
    </row>
    <row r="158" spans="1:32" ht="16.5" x14ac:dyDescent="0.25">
      <c r="C158" s="67"/>
      <c r="D158" s="67"/>
      <c r="E158" s="72"/>
      <c r="F158" s="72"/>
      <c r="G158" s="67"/>
      <c r="H158" s="67"/>
      <c r="I158" s="67"/>
      <c r="J158" s="16"/>
    </row>
    <row r="159" spans="1:32" ht="16.5" x14ac:dyDescent="0.25">
      <c r="C159" s="67"/>
      <c r="D159" s="67"/>
      <c r="E159" s="72"/>
      <c r="F159" s="72"/>
      <c r="G159" s="67"/>
      <c r="H159" s="67"/>
      <c r="I159" s="67"/>
      <c r="J159" s="16"/>
    </row>
    <row r="160" spans="1:32" ht="16.5" x14ac:dyDescent="0.25">
      <c r="C160" s="67"/>
      <c r="D160" s="67"/>
      <c r="E160" s="72"/>
      <c r="F160" s="72"/>
      <c r="G160" s="67"/>
      <c r="H160" s="67"/>
      <c r="I160" s="67"/>
      <c r="J160" s="16"/>
    </row>
    <row r="161" spans="3:10" ht="16.5" x14ac:dyDescent="0.25">
      <c r="C161" s="67"/>
      <c r="D161" s="67"/>
      <c r="E161" s="72"/>
      <c r="F161" s="72"/>
      <c r="G161" s="67"/>
      <c r="H161" s="67"/>
      <c r="I161" s="67"/>
      <c r="J161" s="16"/>
    </row>
    <row r="162" spans="3:10" ht="16.5" x14ac:dyDescent="0.25">
      <c r="C162" s="67"/>
      <c r="D162" s="67"/>
      <c r="E162" s="72"/>
      <c r="F162" s="72"/>
      <c r="G162" s="67"/>
      <c r="H162" s="67"/>
      <c r="I162" s="67"/>
      <c r="J162" s="16"/>
    </row>
    <row r="163" spans="3:10" ht="16.5" x14ac:dyDescent="0.25">
      <c r="C163" s="67"/>
      <c r="D163" s="67"/>
      <c r="E163" s="72"/>
      <c r="F163" s="72"/>
      <c r="G163" s="67"/>
      <c r="H163" s="67"/>
      <c r="I163" s="67"/>
      <c r="J163" s="16"/>
    </row>
    <row r="164" spans="3:10" ht="16.5" x14ac:dyDescent="0.25">
      <c r="C164" s="67"/>
      <c r="D164" s="67"/>
      <c r="E164" s="72"/>
      <c r="F164" s="72"/>
      <c r="G164" s="67"/>
      <c r="H164" s="67"/>
      <c r="I164" s="67"/>
      <c r="J164" s="16"/>
    </row>
    <row r="165" spans="3:10" ht="16.5" x14ac:dyDescent="0.25">
      <c r="C165" s="67"/>
      <c r="D165" s="67"/>
      <c r="E165" s="72"/>
      <c r="F165" s="72"/>
      <c r="G165" s="67"/>
      <c r="H165" s="67"/>
      <c r="I165" s="67"/>
      <c r="J165" s="16"/>
    </row>
    <row r="166" spans="3:10" ht="16.5" x14ac:dyDescent="0.25">
      <c r="C166" s="67"/>
      <c r="D166" s="67"/>
      <c r="E166" s="72"/>
      <c r="F166" s="72"/>
      <c r="G166" s="67"/>
      <c r="H166" s="67"/>
      <c r="I166" s="67"/>
      <c r="J166" s="16"/>
    </row>
    <row r="167" spans="3:10" ht="16.5" x14ac:dyDescent="0.25">
      <c r="C167" s="67"/>
      <c r="D167" s="67"/>
      <c r="E167" s="72"/>
      <c r="F167" s="72"/>
      <c r="G167" s="67"/>
      <c r="H167" s="16"/>
      <c r="I167" s="67"/>
      <c r="J167" s="67"/>
    </row>
    <row r="168" spans="3:10" ht="16.5" x14ac:dyDescent="0.25">
      <c r="C168" s="67"/>
      <c r="D168" s="67"/>
      <c r="E168" s="72"/>
      <c r="F168" s="72"/>
      <c r="G168" s="67"/>
      <c r="H168" s="16"/>
      <c r="I168" s="67"/>
      <c r="J168" s="67"/>
    </row>
  </sheetData>
  <mergeCells count="60">
    <mergeCell ref="H13:I13"/>
    <mergeCell ref="J13:K13"/>
    <mergeCell ref="A14:G14"/>
    <mergeCell ref="H14:I14"/>
    <mergeCell ref="J14:K14"/>
    <mergeCell ref="A16:A138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B19:C20"/>
    <mergeCell ref="B21:B39"/>
    <mergeCell ref="B40:B56"/>
    <mergeCell ref="B137:B138"/>
    <mergeCell ref="B124:B136"/>
    <mergeCell ref="B108:B123"/>
    <mergeCell ref="B95:B107"/>
    <mergeCell ref="B57:B94"/>
    <mergeCell ref="A1:B1"/>
    <mergeCell ref="C1:M1"/>
    <mergeCell ref="A2:B2"/>
    <mergeCell ref="C2:M2"/>
    <mergeCell ref="A3:B3"/>
    <mergeCell ref="C3:M3"/>
    <mergeCell ref="P3:R3"/>
    <mergeCell ref="S3:T3"/>
    <mergeCell ref="A4:B4"/>
    <mergeCell ref="C4:M4"/>
    <mergeCell ref="P4:R4"/>
    <mergeCell ref="S4:T4"/>
    <mergeCell ref="A5:B5"/>
    <mergeCell ref="C5:M5"/>
    <mergeCell ref="P5:R5"/>
    <mergeCell ref="S5:T5"/>
    <mergeCell ref="A7:K7"/>
    <mergeCell ref="P7:R7"/>
    <mergeCell ref="S7:T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J12:K12"/>
    <mergeCell ref="E140:F140"/>
    <mergeCell ref="E139:F139"/>
    <mergeCell ref="A13:B13"/>
    <mergeCell ref="C13:G13"/>
    <mergeCell ref="B16:C16"/>
    <mergeCell ref="B17:C17"/>
    <mergeCell ref="B18:C18"/>
  </mergeCells>
  <conditionalFormatting sqref="G15:AI15">
    <cfRule type="expression" dxfId="0" priority="1">
      <formula>OR(AND(YEAR(G15)=YEAR(TODAY()), MONTH(G15)+1=MONTH(TODAY())), AND(YEAR(G15)+1=YEAR(TODAY()), MONTH(G15)=12, MONTH(TODAY())=1))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2008-780B-4C94-85B2-FA581CC333FB}">
  <dimension ref="A1:U31"/>
  <sheetViews>
    <sheetView workbookViewId="0">
      <selection activeCell="P14" sqref="P14"/>
    </sheetView>
  </sheetViews>
  <sheetFormatPr defaultRowHeight="15" x14ac:dyDescent="0.25"/>
  <cols>
    <col min="2" max="2" width="11" bestFit="1" customWidth="1"/>
  </cols>
  <sheetData>
    <row r="1" spans="1:21" ht="16.5" x14ac:dyDescent="0.25">
      <c r="A1" s="110" t="s">
        <v>195</v>
      </c>
      <c r="B1" s="111"/>
      <c r="C1" s="111"/>
      <c r="D1" s="111"/>
      <c r="E1" s="111"/>
      <c r="F1" s="111"/>
      <c r="G1" s="111"/>
      <c r="H1" s="111"/>
      <c r="I1" s="111"/>
      <c r="J1" s="111"/>
      <c r="K1" s="112"/>
    </row>
    <row r="2" spans="1:21" ht="16.5" x14ac:dyDescent="0.25">
      <c r="A2" s="113"/>
      <c r="B2" s="114" t="s">
        <v>3</v>
      </c>
      <c r="C2" s="114"/>
      <c r="D2" s="114" t="s">
        <v>21</v>
      </c>
      <c r="E2" s="114"/>
      <c r="F2" s="114" t="s">
        <v>13</v>
      </c>
      <c r="G2" s="114"/>
      <c r="H2" s="114" t="s">
        <v>22</v>
      </c>
      <c r="I2" s="114"/>
      <c r="J2" s="114" t="s">
        <v>5</v>
      </c>
      <c r="K2" s="115"/>
    </row>
    <row r="3" spans="1:21" ht="16.5" x14ac:dyDescent="0.25">
      <c r="A3" s="113"/>
      <c r="B3" s="116" t="s">
        <v>30</v>
      </c>
      <c r="C3" s="116" t="s">
        <v>29</v>
      </c>
      <c r="D3" s="116" t="s">
        <v>30</v>
      </c>
      <c r="E3" s="116" t="s">
        <v>29</v>
      </c>
      <c r="F3" s="116" t="s">
        <v>30</v>
      </c>
      <c r="G3" s="116" t="s">
        <v>29</v>
      </c>
      <c r="H3" s="116" t="s">
        <v>30</v>
      </c>
      <c r="I3" s="116" t="s">
        <v>29</v>
      </c>
      <c r="J3" s="116" t="s">
        <v>30</v>
      </c>
      <c r="K3" s="117" t="s">
        <v>29</v>
      </c>
    </row>
    <row r="4" spans="1:21" ht="16.5" x14ac:dyDescent="0.25">
      <c r="A4" s="106" t="s">
        <v>31</v>
      </c>
      <c r="B4" s="107">
        <v>41.2</v>
      </c>
      <c r="C4" s="107">
        <v>45.2</v>
      </c>
      <c r="D4" s="107">
        <v>29.7</v>
      </c>
      <c r="E4" s="107">
        <v>34.200000000000003</v>
      </c>
      <c r="F4" s="107">
        <v>18.2</v>
      </c>
      <c r="G4" s="107">
        <v>19.2</v>
      </c>
      <c r="H4" s="107">
        <v>33.700000000000003</v>
      </c>
      <c r="I4" s="107">
        <v>38.200000000000003</v>
      </c>
      <c r="J4" s="107">
        <v>51.2</v>
      </c>
      <c r="K4" s="107">
        <v>51.2</v>
      </c>
    </row>
    <row r="5" spans="1:21" ht="16.5" x14ac:dyDescent="0.25">
      <c r="A5" s="106" t="s">
        <v>186</v>
      </c>
      <c r="B5" s="107">
        <v>32</v>
      </c>
      <c r="C5" s="107">
        <v>37</v>
      </c>
      <c r="D5" s="107">
        <v>19</v>
      </c>
      <c r="E5" s="107">
        <v>23.5</v>
      </c>
      <c r="F5" s="107">
        <v>3</v>
      </c>
      <c r="G5" s="107">
        <v>3</v>
      </c>
      <c r="H5" s="107">
        <v>19</v>
      </c>
      <c r="I5" s="107">
        <v>23.5</v>
      </c>
      <c r="J5" s="107">
        <v>44</v>
      </c>
      <c r="K5" s="107">
        <v>54</v>
      </c>
    </row>
    <row r="6" spans="1:21" ht="17.25" thickBot="1" x14ac:dyDescent="0.3">
      <c r="A6" s="118" t="s">
        <v>193</v>
      </c>
      <c r="B6" s="119">
        <f>SUM(B4:B5)</f>
        <v>73.2</v>
      </c>
      <c r="C6" s="119">
        <f>SUM(C4:C5)</f>
        <v>82.2</v>
      </c>
      <c r="D6" s="119">
        <f>SUM(D4:D5)</f>
        <v>48.7</v>
      </c>
      <c r="E6" s="119">
        <f>SUM(E4:E5)</f>
        <v>57.7</v>
      </c>
      <c r="F6" s="119">
        <f>SUM(F4:F5)</f>
        <v>21.2</v>
      </c>
      <c r="G6" s="119">
        <f>SUM(G4:G5)</f>
        <v>22.2</v>
      </c>
      <c r="H6" s="119">
        <f>SUM(H4:H5)</f>
        <v>52.7</v>
      </c>
      <c r="I6" s="119">
        <f>SUM(I4:I5)</f>
        <v>61.7</v>
      </c>
      <c r="J6" s="119">
        <f>SUM(J4:J5)</f>
        <v>95.2</v>
      </c>
      <c r="K6" s="119">
        <f>SUM(K4:K5)</f>
        <v>105.2</v>
      </c>
    </row>
    <row r="8" spans="1:21" ht="15.75" thickBot="1" x14ac:dyDescent="0.3"/>
    <row r="9" spans="1:21" ht="16.5" x14ac:dyDescent="0.25">
      <c r="E9" s="120" t="s">
        <v>196</v>
      </c>
      <c r="F9" s="121"/>
    </row>
    <row r="10" spans="1:21" ht="16.5" x14ac:dyDescent="0.25">
      <c r="E10" s="122" t="s">
        <v>30</v>
      </c>
      <c r="F10" s="108">
        <f>SUMIF($B$3:$K$3,"Thực tế",$B$6:$K$6)</f>
        <v>291</v>
      </c>
    </row>
    <row r="11" spans="1:21" ht="17.25" thickBot="1" x14ac:dyDescent="0.3">
      <c r="E11" s="123" t="s">
        <v>29</v>
      </c>
      <c r="F11" s="109">
        <f>SUMIF($B$3:$K$3,"Ước tính",$B$6:$K$6)</f>
        <v>329</v>
      </c>
    </row>
    <row r="13" spans="1:2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</row>
    <row r="14" spans="1:21" x14ac:dyDescent="0.25"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</row>
    <row r="15" spans="1:21" ht="16.5" x14ac:dyDescent="0.25">
      <c r="K15" s="54"/>
      <c r="L15" s="126"/>
      <c r="M15" s="126"/>
      <c r="N15" s="126"/>
      <c r="O15" s="126"/>
      <c r="P15" s="126"/>
      <c r="Q15" s="126"/>
      <c r="R15" s="126"/>
      <c r="S15" s="126"/>
      <c r="T15" s="126"/>
      <c r="U15" s="54"/>
    </row>
    <row r="16" spans="1:21" ht="16.5" x14ac:dyDescent="0.25">
      <c r="K16" s="54"/>
      <c r="L16" s="126"/>
      <c r="M16" s="126"/>
      <c r="N16" s="126"/>
      <c r="O16" s="126"/>
      <c r="P16" s="126"/>
      <c r="Q16" s="126"/>
      <c r="R16" s="126"/>
      <c r="S16" s="126"/>
      <c r="T16" s="126"/>
      <c r="U16" s="54"/>
    </row>
    <row r="17" spans="11:21" ht="16.5" x14ac:dyDescent="0.25">
      <c r="K17" s="54"/>
      <c r="L17" s="126"/>
      <c r="M17" s="126"/>
      <c r="N17" s="126"/>
      <c r="O17" s="126"/>
      <c r="P17" s="126"/>
      <c r="Q17" s="126"/>
      <c r="R17" s="126"/>
      <c r="S17" s="126"/>
      <c r="T17" s="126"/>
      <c r="U17" s="54"/>
    </row>
    <row r="18" spans="11:21" ht="16.5" x14ac:dyDescent="0.25">
      <c r="K18" s="54"/>
      <c r="L18" s="126"/>
      <c r="M18" s="126"/>
      <c r="N18" s="126"/>
      <c r="O18" s="126"/>
      <c r="P18" s="126"/>
      <c r="Q18" s="126"/>
      <c r="R18" s="126"/>
      <c r="S18" s="126"/>
      <c r="T18" s="126"/>
      <c r="U18" s="54"/>
    </row>
    <row r="19" spans="11:21" ht="16.5" x14ac:dyDescent="0.25">
      <c r="K19" s="54"/>
      <c r="L19" s="126"/>
      <c r="M19" s="126"/>
      <c r="N19" s="126"/>
      <c r="O19" s="126"/>
      <c r="P19" s="126"/>
      <c r="Q19" s="126"/>
      <c r="R19" s="126"/>
      <c r="S19" s="126"/>
      <c r="T19" s="126"/>
      <c r="U19" s="54"/>
    </row>
    <row r="20" spans="11:21" x14ac:dyDescent="0.25"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1:21" x14ac:dyDescent="0.25"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1:21" x14ac:dyDescent="0.25"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1:21" ht="16.5" x14ac:dyDescent="0.25">
      <c r="K23" s="54"/>
      <c r="L23" s="126"/>
      <c r="M23" s="126"/>
      <c r="N23" s="126"/>
      <c r="O23" s="126"/>
      <c r="P23" s="126"/>
      <c r="Q23" s="126"/>
      <c r="R23" s="126"/>
      <c r="S23" s="126"/>
      <c r="T23" s="126"/>
      <c r="U23" s="54"/>
    </row>
    <row r="24" spans="11:21" ht="16.5" x14ac:dyDescent="0.25">
      <c r="K24" s="54"/>
      <c r="L24" s="126"/>
      <c r="M24" s="126"/>
      <c r="N24" s="126"/>
      <c r="O24" s="126"/>
      <c r="P24" s="126"/>
      <c r="Q24" s="126"/>
      <c r="R24" s="126"/>
      <c r="S24" s="126"/>
      <c r="T24" s="126"/>
      <c r="U24" s="54"/>
    </row>
    <row r="25" spans="11:21" ht="16.5" x14ac:dyDescent="0.25">
      <c r="K25" s="54"/>
      <c r="L25" s="126"/>
      <c r="M25" s="126"/>
      <c r="N25" s="126"/>
      <c r="O25" s="126"/>
      <c r="P25" s="126"/>
      <c r="Q25" s="126"/>
      <c r="R25" s="126"/>
      <c r="S25" s="126"/>
      <c r="T25" s="126"/>
      <c r="U25" s="54"/>
    </row>
    <row r="26" spans="11:21" ht="16.5" x14ac:dyDescent="0.25">
      <c r="K26" s="54"/>
      <c r="L26" s="126"/>
      <c r="M26" s="126"/>
      <c r="N26" s="126"/>
      <c r="O26" s="126"/>
      <c r="P26" s="126"/>
      <c r="Q26" s="126"/>
      <c r="R26" s="126"/>
      <c r="S26" s="126"/>
      <c r="T26" s="126"/>
      <c r="U26" s="54"/>
    </row>
    <row r="27" spans="11:21" ht="16.5" x14ac:dyDescent="0.25">
      <c r="K27" s="54"/>
      <c r="L27" s="126"/>
      <c r="M27" s="126"/>
      <c r="N27" s="126"/>
      <c r="O27" s="126"/>
      <c r="P27" s="126"/>
      <c r="Q27" s="126"/>
      <c r="R27" s="126"/>
      <c r="S27" s="126"/>
      <c r="T27" s="126"/>
      <c r="U27" s="54"/>
    </row>
    <row r="28" spans="11:21" x14ac:dyDescent="0.25"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1:21" x14ac:dyDescent="0.25"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 spans="11:21" x14ac:dyDescent="0.25"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 spans="11:21" x14ac:dyDescent="0.25"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</row>
  </sheetData>
  <mergeCells count="38">
    <mergeCell ref="L26:P26"/>
    <mergeCell ref="Q26:R26"/>
    <mergeCell ref="S26:T26"/>
    <mergeCell ref="L27:P27"/>
    <mergeCell ref="Q27:R27"/>
    <mergeCell ref="S27:T27"/>
    <mergeCell ref="L24:P24"/>
    <mergeCell ref="Q24:R24"/>
    <mergeCell ref="S24:T24"/>
    <mergeCell ref="L25:P25"/>
    <mergeCell ref="Q25:R25"/>
    <mergeCell ref="S25:T25"/>
    <mergeCell ref="L19:P19"/>
    <mergeCell ref="Q19:R19"/>
    <mergeCell ref="S19:T19"/>
    <mergeCell ref="L23:P23"/>
    <mergeCell ref="Q23:R23"/>
    <mergeCell ref="S23:T23"/>
    <mergeCell ref="L17:P17"/>
    <mergeCell ref="Q17:R17"/>
    <mergeCell ref="S17:T17"/>
    <mergeCell ref="L18:P18"/>
    <mergeCell ref="Q18:R18"/>
    <mergeCell ref="S18:T18"/>
    <mergeCell ref="E9:F9"/>
    <mergeCell ref="L15:P15"/>
    <mergeCell ref="Q15:R15"/>
    <mergeCell ref="S15:T15"/>
    <mergeCell ref="L16:P16"/>
    <mergeCell ref="Q16:R16"/>
    <mergeCell ref="S16:T16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Sprint 1</vt:lpstr>
      <vt:lpstr>Sprint 2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Tin Dat</dc:creator>
  <cp:lastModifiedBy>Hữu Dương Văn</cp:lastModifiedBy>
  <dcterms:created xsi:type="dcterms:W3CDTF">2025-05-13T06:04:00Z</dcterms:created>
  <dcterms:modified xsi:type="dcterms:W3CDTF">2025-05-20T02:25:49Z</dcterms:modified>
</cp:coreProperties>
</file>