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F9A96BC8-EA9A-4B99-BAC2-46C23DE923E9}" xr6:coauthVersionLast="47" xr6:coauthVersionMax="47" xr10:uidLastSave="{00000000-0000-0000-0000-000000000000}"/>
  <bookViews>
    <workbookView xWindow="-120" yWindow="-120" windowWidth="20730" windowHeight="11160" tabRatio="896" firstSheet="5" activeTab="11" xr2:uid="{00000000-000D-0000-FFFF-FFFF00000000}"/>
  </bookViews>
  <sheets>
    <sheet name="Trường hợp kiểm thử" sheetId="1" r:id="rId1"/>
    <sheet name="Báo cáo kiểm tra" sheetId="10" state="hidden" r:id="rId2"/>
    <sheet name="đăng ký" sheetId="19" r:id="rId3"/>
    <sheet name="Đăng nhập" sheetId="3" r:id="rId4"/>
    <sheet name="Tạo và theo dõi " sheetId="31" r:id="rId5"/>
    <sheet name="quên mật khẩu" sheetId="20" r:id="rId6"/>
    <sheet name="tư vấn thông minh" sheetId="32" r:id="rId7"/>
    <sheet name="quản lý thông tin cá nhân" sheetId="28" r:id="rId8"/>
    <sheet name="tính năng thực đơn " sheetId="21" r:id="rId9"/>
    <sheet name="phản hồi khách hàng" sheetId="27" r:id="rId10"/>
    <sheet name="thanh toán " sheetId="22" r:id="rId11"/>
    <sheet name="đăng ký lớp học " sheetId="26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4" i="3"/>
  <c r="F5" i="20" l="1"/>
  <c r="F5" i="31"/>
  <c r="F4" i="31"/>
  <c r="F4" i="26"/>
  <c r="E5" i="22"/>
  <c r="E4" i="22"/>
  <c r="F5" i="28"/>
  <c r="F4" i="28"/>
  <c r="E5" i="27"/>
  <c r="E4" i="27"/>
  <c r="F5" i="21"/>
  <c r="F4" i="21"/>
  <c r="E5" i="20" l="1"/>
  <c r="D5" i="20"/>
  <c r="F4" i="20"/>
  <c r="E4" i="20"/>
  <c r="D4" i="20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<sst xmlns="http://schemas.openxmlformats.org/spreadsheetml/2006/main" count="1911" uniqueCount="728">
  <si>
    <t>TEST CASE SYSTEM SPRINT 1</t>
  </si>
  <si>
    <t>Tên dự án</t>
  </si>
  <si>
    <t>STT</t>
  </si>
  <si>
    <t>Chức năng</t>
  </si>
  <si>
    <t>Sheet Name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</si>
  <si>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</si>
  <si>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</si>
  <si>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</si>
  <si>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</si>
  <si>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</si>
  <si>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</si>
  <si>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</si>
  <si>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</si>
  <si>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</si>
  <si>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</si>
  <si>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</si>
  <si>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</si>
  <si>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</si>
  <si>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</si>
  <si>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</si>
  <si>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</si>
  <si>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</si>
  <si>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</si>
  <si>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</si>
  <si>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</si>
  <si>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</si>
  <si>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</si>
  <si>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</si>
  <si>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</si>
  <si>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</si>
  <si>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</si>
  <si>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</si>
  <si>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</si>
  <si>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</si>
  <si>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</si>
  <si>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</si>
  <si>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</si>
  <si>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</si>
  <si>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</si>
  <si>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</si>
  <si>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</si>
  <si>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</si>
  <si>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</si>
  <si>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</si>
  <si>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</si>
  <si>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</si>
  <si>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</si>
  <si>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</si>
  <si>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</si>
  <si>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</si>
  <si>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</si>
  <si>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</si>
  <si>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</si>
  <si>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</si>
  <si>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</si>
  <si>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</si>
  <si>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</si>
  <si>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</si>
  <si>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</si>
  <si>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Trang đăng nhập</t>
  </si>
  <si>
    <t>GUI-DN01</t>
  </si>
  <si>
    <t>[ Đăng Nhập] Label</t>
  </si>
  <si>
    <t xml:space="preserve"> -Label : black
 -Status : enable</t>
  </si>
  <si>
    <t>Passed</t>
  </si>
  <si>
    <t>GUI-DN02</t>
  </si>
  <si>
    <t>[Tên đăng nhập] Textbox</t>
  </si>
  <si>
    <t>GUI-DN03</t>
  </si>
  <si>
    <t>[Mật khẩu] Textbox</t>
  </si>
  <si>
    <t>GUI-DN04</t>
  </si>
  <si>
    <t>GUI-DN05</t>
  </si>
  <si>
    <t>GUI-DN06</t>
  </si>
  <si>
    <t>FUNCTION_SHOW Trang đăng nhập</t>
  </si>
  <si>
    <t>FUNC-DN01</t>
  </si>
  <si>
    <t>Truy cập vào hệ thống</t>
  </si>
  <si>
    <t>FUNC-DN02</t>
  </si>
  <si>
    <t>FUNC-DN03</t>
  </si>
  <si>
    <t>FUNC-DN04</t>
  </si>
  <si>
    <t>FUNC-DN05</t>
  </si>
  <si>
    <t>FUNC-DN06</t>
  </si>
  <si>
    <t>Quy trình</t>
  </si>
  <si>
    <t>Tổng lần kiểm tra</t>
  </si>
  <si>
    <t>Failed</t>
  </si>
  <si>
    <t> </t>
  </si>
  <si>
    <t>FUNCTION_SHOW Quản lý đơn vị</t>
  </si>
  <si>
    <t>FUNC-TDV02</t>
  </si>
  <si>
    <t>FUNC-TDV03</t>
  </si>
  <si>
    <t>Đăng ký</t>
  </si>
  <si>
    <t>Quên mật khẩu</t>
  </si>
  <si>
    <t xml:space="preserve">Tư vấn thông minh </t>
  </si>
  <si>
    <t xml:space="preserve">Tính năng thực đơn tùy chỉnh </t>
  </si>
  <si>
    <t xml:space="preserve">Phản hồi khách hàng </t>
  </si>
  <si>
    <t xml:space="preserve">Thanh toán </t>
  </si>
  <si>
    <t xml:space="preserve">Đăng ký lớp học </t>
  </si>
  <si>
    <t xml:space="preserve">quản lý thông tin cá nhân </t>
  </si>
  <si>
    <t xml:space="preserve">Quản lý thông tin cá nhân </t>
  </si>
  <si>
    <t>Xây dựng hệ thống quản lý phòng Gym tích hợp OpenAI trong tư vấn dinh dưỡng và kế hoạch tập luyện theo thông số cá nhân</t>
  </si>
  <si>
    <t xml:space="preserve">Đăng kí </t>
  </si>
  <si>
    <t xml:space="preserve">Kiểm tra form đăng ký </t>
  </si>
  <si>
    <t>Form tồn tại trên giao diện</t>
  </si>
  <si>
    <t xml:space="preserve">Label: Đăng Ký </t>
  </si>
  <si>
    <t>Tin</t>
  </si>
  <si>
    <t xml:space="preserve"> Quan sát</t>
  </si>
  <si>
    <t xml:space="preserve"> [Tên tài khoản] Textbox</t>
  </si>
  <si>
    <t xml:space="preserve"> [Họ và tên] Textbox</t>
  </si>
  <si>
    <t>[Ngày sinh] Datepicker</t>
  </si>
  <si>
    <t>[Giới tính] Dropdown</t>
  </si>
  <si>
    <t>[Địa chỉ] Textbox</t>
  </si>
  <si>
    <t>[Số điện thoại] Textbox</t>
  </si>
  <si>
    <t>[Email] Textbox</t>
  </si>
  <si>
    <t xml:space="preserve"> [Đăng Nhập] Button</t>
  </si>
  <si>
    <t xml:space="preserve"> [Đăng Ký] Button (nhỏ)</t>
  </si>
  <si>
    <t>[Đăng Ký] Button (lớn cuối)</t>
  </si>
  <si>
    <t>[Ẩn/Hiện Mật Khẩu] text</t>
  </si>
  <si>
    <t xml:space="preserve"> [Icon người dùng]</t>
  </si>
  <si>
    <t xml:space="preserve"> [Icon email]</t>
  </si>
  <si>
    <t>[Icon lịch ngày sinh]</t>
  </si>
  <si>
    <t xml:space="preserve"> - Text color: black
- Status: enable</t>
  </si>
  <si>
    <t xml:space="preserve"> Text color: white
- Status: enable</t>
  </si>
  <si>
    <t>Text color: white
- Status: enable</t>
  </si>
  <si>
    <t>Icon: white
- Status: enable</t>
  </si>
  <si>
    <t>FUNC-DN07</t>
  </si>
  <si>
    <t>FUNC-DN08</t>
  </si>
  <si>
    <t>Đăng ký thành công</t>
  </si>
  <si>
    <t>Thiếu "Tên đăng nhập"</t>
  </si>
  <si>
    <t>Thiếu "Mật khẩu"</t>
  </si>
  <si>
    <t>Thiếu "Họ và tên"</t>
  </si>
  <si>
    <t>Thiếu "Số điện thoại"</t>
  </si>
  <si>
    <t>Thiếu "Email"</t>
  </si>
  <si>
    <t>Nhập đúng, nhưng mật khẩu quá dài (trên 50 ký tự)</t>
  </si>
  <si>
    <t>Nhập email sai định dạng</t>
  </si>
  <si>
    <t>Nhập số điện thoại sai định dạng</t>
  </si>
  <si>
    <t>Nhập trùng tên đăng nhập đã tồn tại</t>
  </si>
  <si>
    <t>Nhập trùng email đã tồn tại</t>
  </si>
  <si>
    <t>Click "Đăng Nhập" ở dưới</t>
  </si>
  <si>
    <t>Click "Hiện" để hiển thị mật khẩu</t>
  </si>
  <si>
    <t>Bỏ trống toàn bộ các trường</t>
  </si>
  <si>
    <t>Địa chỉ nhập ký tự đặc biệt dài</t>
  </si>
  <si>
    <t>Nhập đúng tất cả nhưng thiếu ngày sinh</t>
  </si>
  <si>
    <t>Mật khẩu quá ngắn</t>
  </si>
  <si>
    <t>Trường tên đăng nhập chứa khoảng trắng</t>
  </si>
  <si>
    <t xml:space="preserve"> Nhập đầy đủ thông tin hợp lệ → Click "Đăng Ký"</t>
  </si>
  <si>
    <t>Thông báo: "Đăng ký thành công" hoặc chuyển sang đăng nhập</t>
  </si>
  <si>
    <t>Bỏ trống tên đăng nhập, điền các trường còn lại → Click "Đăng Ký"</t>
  </si>
  <si>
    <t>Báo lỗi: "Tên đăng nhập là bắt buộc"</t>
  </si>
  <si>
    <t>Bỏ trống mật khẩu, điền các trường còn lại → Click "Đăng Ký"</t>
  </si>
  <si>
    <t>Bỏ trống họ và tên, điền các trường còn lại → Click "Đăng Ký"</t>
  </si>
  <si>
    <t>Bỏ trống email, điền các trường còn lại → Click "Đăng Ký"</t>
  </si>
  <si>
    <t>Bỏ trống số điện thoại , điền các trường còn lại → Click "Đăng Ký"</t>
  </si>
  <si>
    <t>Báo lỗi: "Mật khẩu là bắt buộc"</t>
  </si>
  <si>
    <t>Báo lỗi: "Họ và tên  là bắt buộc"</t>
  </si>
  <si>
    <t>Báo lỗi: "Số điện thoại  là bắt buộc"</t>
  </si>
  <si>
    <t>Báo lỗi: "Email là bắt buộc"</t>
  </si>
  <si>
    <t xml:space="preserve"> Nhập email: abc@123 hoặc abc@ hoặc không có đuôi domain → Click "Đăng Ký"</t>
  </si>
  <si>
    <t>Nhập mật khẩu &lt; 6 ký tự (ví dụ: abc12) → Click "Đăng Ký"</t>
  </si>
  <si>
    <t>Nhập SĐT có ký tự: 123abc, 090-abc-123 → Click "Đăng Ký"</t>
  </si>
  <si>
    <t>Nhập tên đăng nhập trùng với user đã tồn tại → Click "Đăng Ký"</t>
  </si>
  <si>
    <t>Nhập email đã dùng trước đó → Click "Đăng Ký"</t>
  </si>
  <si>
    <t>Click vào nút "Đăng Nhập" (bên trái)</t>
  </si>
  <si>
    <t xml:space="preserve"> Nhập mật khẩu → Click nút "Hiện" → Kiểm tra hiển thị</t>
  </si>
  <si>
    <t>Không điền gì → Click "Đăng Ký"</t>
  </si>
  <si>
    <t xml:space="preserve"> Nhập chuỗi dài có ký tự đặc biệt (!@#$%^&amp;*()...) → Click "Đăng Ký"</t>
  </si>
  <si>
    <t>Không chọn ngày sinh → Click "Đăng Ký"</t>
  </si>
  <si>
    <t>Nhập mật khẩu dài quá mức hợp lệ → Click "Đăng Ký"</t>
  </si>
  <si>
    <t xml:space="preserve">Nhập user name → Click "Đăng Ký" </t>
  </si>
  <si>
    <t>Báo lỗi: "Email không hợp lệ"</t>
  </si>
  <si>
    <t>Báo lỗi: "Số điện thoại không hợp lệ"</t>
  </si>
  <si>
    <t>Báo lỗi: "Mật khẩu phải có ít nhất 6 ký tự"</t>
  </si>
  <si>
    <t>Báo lỗi: "Tên đăng nhập đã tồn tại"</t>
  </si>
  <si>
    <t>Báo lỗi: "Email đã tồn tại"</t>
  </si>
  <si>
    <t>Điều hướng sang form Đăng nhập</t>
  </si>
  <si>
    <t>Mật khẩu chuyển từ kiểu ●●●● sang dạng text</t>
  </si>
  <si>
    <t>Báo lỗi tất cả các trường bắt buộc</t>
  </si>
  <si>
    <t>Báo lỗi: "Số điện thoai từ 10 đến 11 số "</t>
  </si>
  <si>
    <t>Bão lỗi " Email đã được sử dụng"</t>
  </si>
  <si>
    <t xml:space="preserve">Chấp nhận đăng nhập </t>
  </si>
  <si>
    <t xml:space="preserve">Chấp nhận đăng nhập vì hệ thống không bắt buộc nhập ngày sinh </t>
  </si>
  <si>
    <t>Chấp nhận  vượt quá số ký tự tối đa</t>
  </si>
  <si>
    <t>Chấp nhận  nếu có giới hạn độ dài mật khẩu</t>
  </si>
  <si>
    <t>Chấp nhận vi hệ thống không yêu cầu bắt buộc ngày sinh</t>
  </si>
  <si>
    <t xml:space="preserve">Chấp nhận vì hệ thống không bắt buộc tên đăng nhập viết liền  </t>
  </si>
  <si>
    <t>GUI-DN07</t>
  </si>
  <si>
    <t>GUI-DN08</t>
  </si>
  <si>
    <t>[Quên mật khẩu] Label</t>
  </si>
  <si>
    <t>[Nhấn vào đây] Link</t>
  </si>
  <si>
    <t>[Hiện mật khẩu] Text</t>
  </si>
  <si>
    <t>[Đăng Nhập] Button màu xanh tím</t>
  </si>
  <si>
    <t xml:space="preserve">[Đăng ký ] Button xám </t>
  </si>
  <si>
    <t xml:space="preserve">Form đăng nhập hiển thị </t>
  </si>
  <si>
    <t xml:space="preserve">Quan sát </t>
  </si>
  <si>
    <t xml:space="preserve"> Label: màu xanh
- Status: enable</t>
  </si>
  <si>
    <t>Text color: black
- Placeholder: "Tên đăng nhập"
- Status: enable</t>
  </si>
  <si>
    <t>Text color: black
- Placeholder: "Mật khẩu"
- Status: enable
- Có icon hiện/ẩn mật khẩu</t>
  </si>
  <si>
    <t>Text hiển thị/ẩn mật khẩu</t>
  </si>
  <si>
    <t>Text color: blue
- Status: enable
- Chuyển sang trang đổi mật khẩu</t>
  </si>
  <si>
    <t>Button: màu xanh tím
- Text color: white
- Status: enable</t>
  </si>
  <si>
    <t>Button: màu xám
- Text: "Đăng Ký"
- Status: enable
- Chuyển sang trang đăng ký</t>
  </si>
  <si>
    <t>Đạt</t>
  </si>
  <si>
    <t>Đăng nhập thành công</t>
  </si>
  <si>
    <t>Sai mật khẩu</t>
  </si>
  <si>
    <t>Tài khoản không tồn tại</t>
  </si>
  <si>
    <t>Đăng nhập không nhập username</t>
  </si>
  <si>
    <t xml:space="preserve"> Đăng nhập không nhập mật khẩu</t>
  </si>
  <si>
    <t>Đăng nhập không nhập cả hai</t>
  </si>
  <si>
    <t xml:space="preserve"> Điều hướng tới trang đăng ký</t>
  </si>
  <si>
    <t>Nhập username và password hợp lệ, click “Đăng Nhập”</t>
  </si>
  <si>
    <t xml:space="preserve"> Nhập đúng username nhưng sai password</t>
  </si>
  <si>
    <t>Nhập username không tồn tại</t>
  </si>
  <si>
    <t>Chỉ nhập mật khẩu, để trống username</t>
  </si>
  <si>
    <t>Nhập username, để trống password</t>
  </si>
  <si>
    <t>Click “Đăng Nhập” khi cả hai trường rỗng</t>
  </si>
  <si>
    <t>Click nút “Đăng Ký”</t>
  </si>
  <si>
    <t>Click vào “Nhấn vào đây!”</t>
  </si>
  <si>
    <t>Tài khoản tồn tại</t>
  </si>
  <si>
    <t>Không có tài khoản</t>
  </si>
  <si>
    <t>Chuyển hướng vào trang chính
- Không có thông báo lỗi</t>
  </si>
  <si>
    <t>Hiển thị thông báo lỗi “Mật khẩu không đúng”</t>
  </si>
  <si>
    <t>Hiển thị thông báo “Tài khoản không tồn tại”</t>
  </si>
  <si>
    <t>Hiển thị lỗi: “Tên đăng nhập là bắt buộc”</t>
  </si>
  <si>
    <t xml:space="preserve">Hiển thị lỗi: “Mật khẩu là bắt buộc” Hiển thị </t>
  </si>
  <si>
    <t>Hiển thị lỗi cho cả 2 trường</t>
  </si>
  <si>
    <t>Chuyển sang form đăng ký</t>
  </si>
  <si>
    <t xml:space="preserve">Điều hướng sang trang quên mật khẩu </t>
  </si>
  <si>
    <t>GUI-DK01</t>
  </si>
  <si>
    <t>GUI-DK02</t>
  </si>
  <si>
    <t>GUI-DK03</t>
  </si>
  <si>
    <t>GUI-DK04</t>
  </si>
  <si>
    <t>GUI-DK05</t>
  </si>
  <si>
    <t>GUI-DK06</t>
  </si>
  <si>
    <t>GUI-DK07</t>
  </si>
  <si>
    <t>GUI-DK08</t>
  </si>
  <si>
    <t>GUI-DK09</t>
  </si>
  <si>
    <t>GUI-DK10</t>
  </si>
  <si>
    <t>GUI-DK11</t>
  </si>
  <si>
    <t>GUI-DK12</t>
  </si>
  <si>
    <t>GUI-DK13</t>
  </si>
  <si>
    <t>GUI-DK14</t>
  </si>
  <si>
    <t>GUI-DK15</t>
  </si>
  <si>
    <t>GUI-DK16</t>
  </si>
  <si>
    <t>FUN-DK01</t>
  </si>
  <si>
    <t>FUN-DK02</t>
  </si>
  <si>
    <t>FUN-DK03</t>
  </si>
  <si>
    <t>FUN-DK04</t>
  </si>
  <si>
    <t>FUN-DK05</t>
  </si>
  <si>
    <t>FUN-DK06</t>
  </si>
  <si>
    <t>FUN-DK07</t>
  </si>
  <si>
    <t>FUN-DK08</t>
  </si>
  <si>
    <t>FUN-DK09</t>
  </si>
  <si>
    <t>FUN-DK10</t>
  </si>
  <si>
    <t>FUN-DK11</t>
  </si>
  <si>
    <t>FUN-DK12</t>
  </si>
  <si>
    <t>FUN-DK13</t>
  </si>
  <si>
    <t>FUN-DK14</t>
  </si>
  <si>
    <t>FUN-DK15</t>
  </si>
  <si>
    <t>FUN-DK16</t>
  </si>
  <si>
    <t>FUN-DK17</t>
  </si>
  <si>
    <t>FUN-DK18</t>
  </si>
  <si>
    <t xml:space="preserve">Quên mật khẩu </t>
  </si>
  <si>
    <t>GUI_SHOW Quên mât khẩu</t>
  </si>
  <si>
    <t>FUNCTION_SHOW Quên mật khẩu</t>
  </si>
  <si>
    <t>Hiếu</t>
  </si>
  <si>
    <t>Mùi</t>
  </si>
  <si>
    <t>Tạo và theo dõi chương trình luyện tập</t>
  </si>
  <si>
    <t>Tạo và theo dõi chương trình tập luyện</t>
  </si>
  <si>
    <t xml:space="preserve">GUI_SHOW Tạo và theo dõi chương trình tập luyện </t>
  </si>
  <si>
    <t>GUI-TVTDCTTL01</t>
  </si>
  <si>
    <t>GUI-TVTDCTTL02</t>
  </si>
  <si>
    <t>GUI-TVTDCTTL03</t>
  </si>
  <si>
    <t>GUI-TVTDCTTL04</t>
  </si>
  <si>
    <t>GUI-TVTDCTTL05</t>
  </si>
  <si>
    <t>GUI-TVTDCTTL06</t>
  </si>
  <si>
    <t>GUI-TVTDCTTL07</t>
  </si>
  <si>
    <t>GUI-TVTDCTTL08</t>
  </si>
  <si>
    <t>GUI-TVTDCTTL09</t>
  </si>
  <si>
    <t>GUI-TVTDCTTL10</t>
  </si>
  <si>
    <t>Tiêu đề “CHƯƠNG TRÌNH TẬP”</t>
  </si>
  <si>
    <t>Nút Bộ lọc (icon phễu)</t>
  </si>
  <si>
    <t>Nút Thêm chương trình (icon dấu cộng)</t>
  </si>
  <si>
    <t>Thẻ chương trình tập (vd: “Tăng Cơ 3 Ngày”)</t>
  </si>
  <si>
    <t>Nút chỉnh sửa chương trình</t>
  </si>
  <si>
    <t>Nút xoá chương trình</t>
  </si>
  <si>
    <t xml:space="preserve"> Tiêu đề “CHỈ SỐ CƠ THỂ”</t>
  </si>
  <si>
    <t>Nút chuyển tab "Chỉ số cơ bản" / "Chỉ số nâng cao</t>
  </si>
  <si>
    <t xml:space="preserve"> Nút “Thêm chỉ số”</t>
  </si>
  <si>
    <t xml:space="preserve"> Khung chỉ số cơ thể</t>
  </si>
  <si>
    <t>GUI-TVTDCTTL11</t>
  </si>
  <si>
    <t xml:space="preserve">Menu điều hướng </t>
  </si>
  <si>
    <t>FUN-TVTDCTTL01</t>
  </si>
  <si>
    <t>FUN-TVTDCTTL02</t>
  </si>
  <si>
    <t>FUN-TVTDCTTL03</t>
  </si>
  <si>
    <t>FUN-TVTDCTTL04</t>
  </si>
  <si>
    <t>FUN-TVTDCTTL05</t>
  </si>
  <si>
    <t>FUN-TVTDCTTL06</t>
  </si>
  <si>
    <t>FUN-TVTDCTTL07</t>
  </si>
  <si>
    <t>FUN-TVTDCTTL08</t>
  </si>
  <si>
    <t>Hiển thị tiêu đề in hoa, font lớn, màu tím đậm, căn giữa</t>
  </si>
  <si>
    <t>Hiện tooltip “Lọc chương trình” (nếu có), biểu tượng tròn, có hiệu ứng hover sáng</t>
  </si>
  <si>
    <t>Thẻ hiển thị mục tiêu, thời gian, mô tả chi tiết theo từng tuần. Màu nền tím nhạt, bóng nhẹ, bo góc</t>
  </si>
  <si>
    <t>Hiện cảnh báo xác nhận xóa, sau đó cập nhật lại danh sách</t>
  </si>
  <si>
    <t>Hiển thị tiêu đề lớn, màu tím đậm, chữ in hoa</t>
  </si>
  <si>
    <t>Hiện modal để người dùng nhập các chỉ số cơ thể</t>
  </si>
  <si>
    <t>Hiển thị đúng chỉ số theo cột trái – phải (Chiều cao, cân nặng, BMI...), chữ rõ, dễ đọc</t>
  </si>
  <si>
    <t>Điều hướng đến các trang hiển thị trên menu</t>
  </si>
  <si>
    <t>Quan sát hiển thị</t>
  </si>
  <si>
    <t>Click vào nút + Thêm</t>
  </si>
  <si>
    <t>Click chọn tab</t>
  </si>
  <si>
    <t>Quan sát</t>
  </si>
  <si>
    <t>Click vào icon thùng rác 🗑️</t>
  </si>
  <si>
    <t>Click vào icon bút ✏️</t>
  </si>
  <si>
    <t>Quan sát và tương tác</t>
  </si>
  <si>
    <t>Mở trang chương trình tập</t>
  </si>
  <si>
    <t>click chuột vào icon</t>
  </si>
  <si>
    <t>Click chuột vào icon</t>
  </si>
  <si>
    <t>Form đang chọn hiển thị màu đậm, tab chưa chọn có màu xám. Dữ liệu thay đổi theo tab</t>
  </si>
  <si>
    <t xml:space="preserve"> Kiểm tra hiển thị danh sách chương trình tập</t>
  </si>
  <si>
    <t>Kiểm chức năng thêm chương trình tập mới</t>
  </si>
  <si>
    <t>Kiểm tra nút lọc chương trình tập</t>
  </si>
  <si>
    <t>Kiểm tra hiển thị chỉ số cơ thể cơ bản</t>
  </si>
  <si>
    <t>FUN-TVTDCTTL09</t>
  </si>
  <si>
    <t>FUN-TVTDCTTL10</t>
  </si>
  <si>
    <t>Hiện form tạo chương trình mới</t>
  </si>
  <si>
    <t>Hiện form chỉnh sửa chi tiết chương trình</t>
  </si>
  <si>
    <t>Chuyển tab "Chỉ Số Nâng Cao"</t>
  </si>
  <si>
    <t xml:space="preserve"> Kiểm tra chức năng xóa chương trình tập</t>
  </si>
  <si>
    <t>Kiểm tra chức năng thêm chỉ số cơ thể</t>
  </si>
  <si>
    <t>Kiểm tra chức năng tư vấn theo chỉ só</t>
  </si>
  <si>
    <t>Kiểm tra chức năng chỉnh sửa chương trình tập</t>
  </si>
  <si>
    <t>Kiểm tra chức năng chỉnh sửa chỉ số cơ thể</t>
  </si>
  <si>
    <t>Kiểm tra chức năng xoá chỉ số cơ thể</t>
  </si>
  <si>
    <t>1. Truy cập trang chương trình tập
2. Quan sát mục "CHƯƠNG TRÌNH TẬP"</t>
  </si>
  <si>
    <t>1. Click "+"
2. Nhập thông tin hợp lệ (tên, mục tiêu, thời gian, nội dung chi tiết)
3. Click "Lưu"</t>
  </si>
  <si>
    <t>1. Click chỉnh sửa
2. Thay đổi nội dung
3. Click "Lưu"</t>
  </si>
  <si>
    <t>1. Click biểu tượng thùng rác (🗑️)
2. Xác nhận xoá</t>
  </si>
  <si>
    <t>1. Click biểu tượng bộ lọc (🔽)
2. Chọn tiêu chí lọc</t>
  </si>
  <si>
    <t>1. Quan sát mục "CHỈ SỐ CƠ THỂ" tab "Cơ Bản"</t>
  </si>
  <si>
    <t>1. Click "Thêm chỉ số"
2. Nhập chiều cao, cân nặng, vòng ngực,…
3. Click "Lưu"</t>
  </si>
  <si>
    <t>1. Click nút "Chỉ Số Nâng Cao"</t>
  </si>
  <si>
    <t>1. Click icon bút 🖉 tại khung “Chỉ số của Nguyễn Kun”
2. Thay đổi một hoặc nhiều chỉ số
3. Click "Lưu"</t>
  </si>
  <si>
    <t>1. Click icon thùng rác 🗑 tại khung “Chỉ số của Nguyễn Kun”
2. Xác nhận xóa (nếu có popup)
3. Quan sát lại khung chỉ số</t>
  </si>
  <si>
    <t>1. Click nút "Tư vấn" tại mục chỉ số</t>
  </si>
  <si>
    <t>Danh sách các chương trình hiện có được hiển thị</t>
  </si>
  <si>
    <t>Form tạo chương trình tập mới hiển thị Chương trình mới được hiển thị trong danh sách</t>
  </si>
  <si>
    <t>Form chỉnh sửa hiện ra với dữ liệu đã có Chương trình cập nhật thông tin mới</t>
  </si>
  <si>
    <t>Chương trình bị xoá khỏi danh sách</t>
  </si>
  <si>
    <t>Danh sách chương trình được lọc đúng theo tiêu chí</t>
  </si>
  <si>
    <t>Các thông tin như chiều cao, cân nặng, BMI… hiển thị</t>
  </si>
  <si>
    <t>Form nhập chỉ số hiện ra                       Các chỉ số được hiển thị ở mục tương ứng</t>
  </si>
  <si>
    <t>Giao diện hiển thị các chỉ số nâng cao</t>
  </si>
  <si>
    <t>Thông tin chỉ số được cập nhật và hiển thị mới</t>
  </si>
  <si>
    <t>Dữ liệu chỉ số bị xóa hoặc khung được đặt lại mặc định N/A</t>
  </si>
  <si>
    <t>Gợi ý chương trình tập hoặc khuyến nghị sức khỏe hiển thị</t>
  </si>
  <si>
    <t>Đúng như mong đợi</t>
  </si>
  <si>
    <t>Chức năng thêm chương trình thực hiện thành công</t>
  </si>
  <si>
    <t xml:space="preserve">Chức năng chỉnh sửa chương trình tập thực hiện thành công vào cập nhật được dữ liệu đã được sửa </t>
  </si>
  <si>
    <t>Xóa chưa trình tập thành công</t>
  </si>
  <si>
    <t xml:space="preserve">Chưa lọc được chương trình </t>
  </si>
  <si>
    <t>Hiển thị thành công</t>
  </si>
  <si>
    <t xml:space="preserve">Thêm được các chỉ số thành công vào hiển thị chỉ số trên form </t>
  </si>
  <si>
    <t>Cập nhật và hiển thị chỉ số thành công</t>
  </si>
  <si>
    <t>Xóa chỉ số đã được nhập thành công</t>
  </si>
  <si>
    <t xml:space="preserve">Hiển thị ra from AI để tư vấn </t>
  </si>
  <si>
    <t>GUI_SHOW Đăng ký</t>
  </si>
  <si>
    <t xml:space="preserve">FUNCTION_SHOW Đăng ký </t>
  </si>
  <si>
    <t xml:space="preserve">FUNCTION_SHOW Tạo và theo dõi chương trình tập luyện </t>
  </si>
  <si>
    <t>[Quên Mật Khẩu?] Label</t>
  </si>
  <si>
    <t>[Địa chỉ Email] Label</t>
  </si>
  <si>
    <t xml:space="preserve"> [your@email.com] Textbox</t>
  </si>
  <si>
    <t>[Gửi Liên Kết Đặt Lại] Button</t>
  </si>
  <si>
    <t xml:space="preserve"> [← Quay lại Đăng nhập] Link</t>
  </si>
  <si>
    <t xml:space="preserve">Truy cập vào trang quên mật khẩu </t>
  </si>
  <si>
    <t>Placeholder màu xám, border xanh khi focus
Status: enable</t>
  </si>
  <si>
    <t>Button màu xanh tím chuyển sắc, chữ trắng
Status: enable</t>
  </si>
  <si>
    <t>Màu xanh lam, hover underline
Status: enable</t>
  </si>
  <si>
    <t xml:space="preserve">Mùi </t>
  </si>
  <si>
    <t>GUI-QMK01</t>
  </si>
  <si>
    <t>GUI-QMK02</t>
  </si>
  <si>
    <t>GUI-QMK03</t>
  </si>
  <si>
    <t>GUI-QMK04</t>
  </si>
  <si>
    <t>GUI-QMK05</t>
  </si>
  <si>
    <t>FUNC-QMK01</t>
  </si>
  <si>
    <t>FUNC-QMK02</t>
  </si>
  <si>
    <t>FUNC-QMK03</t>
  </si>
  <si>
    <t>FUNC-QMK04</t>
  </si>
  <si>
    <t>Hiển thị trang quên mật khẩu</t>
  </si>
  <si>
    <t>Ckick link "Nhấn vào đây" trong form đăng nhập</t>
  </si>
  <si>
    <t>Thiếu trường email</t>
  </si>
  <si>
    <t xml:space="preserve">Bor trống trường email nhấn Gửi liên kết </t>
  </si>
  <si>
    <t>Quay lại trang đăng nhập</t>
  </si>
  <si>
    <t>Nhập đầy đủ với email đã đăng ký và nhấn gửi liên kết đặt lại</t>
  </si>
  <si>
    <t xml:space="preserve">Click link quay lại đăng nhập </t>
  </si>
  <si>
    <t xml:space="preserve">Hiển thị from Quên mật khẩu </t>
  </si>
  <si>
    <t>Thông báo lỗi bắt buộc nhập email</t>
  </si>
  <si>
    <t>Gửi lại mật khẩủ thành công</t>
  </si>
  <si>
    <t xml:space="preserve">Gửi kiên kết về email để đặt lại mật khẩu </t>
  </si>
  <si>
    <t>Hiểnr thị  form đăng nhập</t>
  </si>
  <si>
    <t xml:space="preserve">Không gửi được </t>
  </si>
  <si>
    <t>GUI_SHOW Tư vấn thông minh</t>
  </si>
  <si>
    <t>GUI-TVTM01</t>
  </si>
  <si>
    <t>GUI-TVTM02</t>
  </si>
  <si>
    <t>GUI-TVTM03</t>
  </si>
  <si>
    <t>GUI-TVTM04</t>
  </si>
  <si>
    <t>FUNCTION_SHOW Tư vấn thông minh</t>
  </si>
  <si>
    <t>FUN-TVTM01</t>
  </si>
  <si>
    <t>FUN-TVTM02</t>
  </si>
  <si>
    <t>FUN-TVTM03</t>
  </si>
  <si>
    <t>FUN-TVTM04</t>
  </si>
  <si>
    <t>FUN-TVTM05</t>
  </si>
  <si>
    <t>FUN-TVTM06</t>
  </si>
  <si>
    <t>FUN-TVTM07</t>
  </si>
  <si>
    <t>FUN-TVTM08</t>
  </si>
  <si>
    <t>Hiển thị khung chat</t>
  </si>
  <si>
    <t>Kiểm tra avatar, logo, tiêu đề</t>
  </si>
  <si>
    <t>Hiển thị tin nhắn hệ thống chào hỏi</t>
  </si>
  <si>
    <t>Các nút gợi ý (button tags) hiển thị</t>
  </si>
  <si>
    <t>Mở giao diện chính -&gt; Khung chat hiển thị ở góc dưới phải</t>
  </si>
  <si>
    <t>Quan sát đầu khung chat</t>
  </si>
  <si>
    <t>Vào giao diện chưa chat gì</t>
  </si>
  <si>
    <t>Quan sát các nút bên dưới khung chat</t>
  </si>
  <si>
    <t>Hiển thị biểu tượng "Trợ lý Sức Khoẻ" và khung hội thoại</t>
  </si>
  <si>
    <t>Hiển thị biểu tượng logo, tên “Trợ lý Sức Khoẻ” rõ ràng</t>
  </si>
  <si>
    <t>Có tin nhắn chào hỏi và gợi ý nội dung hỗ trợ</t>
  </si>
  <si>
    <t>Các nút: “Có HLV nữ không?”, “Lớp học đang mở”, “Thẻ hội viên”,… hiển thị rõ</t>
  </si>
  <si>
    <t>Gửi câu hỏi bằng nút gợi ý</t>
  </si>
  <si>
    <t>Gửi câu hỏi tùy chọn</t>
  </si>
  <si>
    <t>Tư vấn khi chưa đăng nhập</t>
  </si>
  <si>
    <t>Lưu nội dung được tư vấn</t>
  </si>
  <si>
    <t>Chỉnh sửa thông tin tư vấn</t>
  </si>
  <si>
    <t xml:space="preserve"> Xem lại nội dung đã lưu</t>
  </si>
  <si>
    <t>Chatbot hiển thị danh sách nội dung tư vấn đã lưu</t>
  </si>
  <si>
    <t>Chatbot phản hồi “Dữ liệu đã được lưu thành công”</t>
  </si>
  <si>
    <t>Hiển thị thời gian tin nhắn</t>
  </si>
  <si>
    <t>Gửi liên tục nhiều câu hỏi</t>
  </si>
  <si>
    <t>Click “Có HLV nữ không?”</t>
  </si>
  <si>
    <t>Gửi câu hỏi khi chưa đăng nhập</t>
  </si>
  <si>
    <t>Sau khi chatbot tư vấn → Người dùng gõ “lưu” → Nhấn Gửi</t>
  </si>
  <si>
    <t>Khi chatbot hỏi có lưu hay chỉnh sửa → gõ “chỉnh sửa”</t>
  </si>
  <si>
    <t>Gửi 3–5 câu liên tục</t>
  </si>
  <si>
    <t>Gửi câu hỏi bất kỳ</t>
  </si>
  <si>
    <t>Trợ lý trả lời đúng nội dung liên quan HLV nữ</t>
  </si>
  <si>
    <t>Chatbot vẫn trả lời nhưng cảnh báo "Đăng nhập để lưu dữ liệu"</t>
  </si>
  <si>
    <t>Chatbot xử lý trơn tru từng câu, không lỗi</t>
  </si>
  <si>
    <t>Tin nhắn có hiển thị timestamp (giờ) rõ ràng</t>
  </si>
  <si>
    <t>Gõ vào ô nhập: “Tôi muốn chương trình tập giảm cân hôm nay” -&gt; nhấn Gửi</t>
  </si>
  <si>
    <t>Trợ lý phản hồi đúng thông tin chương trình tập giảm cân</t>
  </si>
  <si>
    <t>Chatbot cung cấp thông tin tư vấn để chỉnh sửa thông tin</t>
  </si>
  <si>
    <t>thông báo lưu thông tin tư vấn thành công</t>
  </si>
  <si>
    <t xml:space="preserve">Hiện thị thời gian đoạn chat thực hiện </t>
  </si>
  <si>
    <t xml:space="preserve">GUI_SHOW Tính năng thực đơn tùy chỉnh </t>
  </si>
  <si>
    <t xml:space="preserve">FUNCTION_SHOW Tính năng thực đơn tùy chỉnh </t>
  </si>
  <si>
    <t>GUI-TNTDTC01</t>
  </si>
  <si>
    <t>GUI-TNTDTC02</t>
  </si>
  <si>
    <t>GUI-TNTDTC03</t>
  </si>
  <si>
    <t>GUI-TNTDTC04</t>
  </si>
  <si>
    <t>GUI-TNTDTC05</t>
  </si>
  <si>
    <t>GUI-TNTDTC06</t>
  </si>
  <si>
    <t>FUNC-TNTDTC01</t>
  </si>
  <si>
    <t>FUNC-TNTDTC02</t>
  </si>
  <si>
    <t>FUNC-TNTDTC03</t>
  </si>
  <si>
    <t>FUNC-TNTDTC04</t>
  </si>
  <si>
    <t>FUNC-TNTDTC05</t>
  </si>
  <si>
    <t xml:space="preserve">Hiếu </t>
  </si>
  <si>
    <t>GUI_SHOW Phản hồi khách hàng</t>
  </si>
  <si>
    <t xml:space="preserve">FUNCTION_SHOW Phản hồi khách hàng </t>
  </si>
  <si>
    <t>GUI-PHKH01</t>
  </si>
  <si>
    <t>GUI-PHKH02</t>
  </si>
  <si>
    <t>GUI-PHKH03</t>
  </si>
  <si>
    <t>GUI-PHKH04</t>
  </si>
  <si>
    <t>GUI-PHKH05</t>
  </si>
  <si>
    <t>FUNC-PHKH01</t>
  </si>
  <si>
    <t>FUNC-PHKH02</t>
  </si>
  <si>
    <t>FUNC-PHKH03</t>
  </si>
  <si>
    <t>FUNC-PHKH04</t>
  </si>
  <si>
    <t>FUNC-PHKH05</t>
  </si>
  <si>
    <t>FUNC-PHKH06</t>
  </si>
  <si>
    <t>GUI-QLTTCN01</t>
  </si>
  <si>
    <t>GUI_SHOW Quản lý thông tin cá nhân</t>
  </si>
  <si>
    <t>FUNCTION_SHOW Quản lý thông tin cá nhân</t>
  </si>
  <si>
    <t>GUI-QLTTCN02</t>
  </si>
  <si>
    <t>GUI-QLTTCN03</t>
  </si>
  <si>
    <t>GUI-QLTTCN04</t>
  </si>
  <si>
    <t>GUI-QLTTCN05</t>
  </si>
  <si>
    <t>GUI-QLTTCN06</t>
  </si>
  <si>
    <t>GUI-QLTTCN07</t>
  </si>
  <si>
    <t>GUI-QLTTCN08</t>
  </si>
  <si>
    <t>GUI-QLTTCN09</t>
  </si>
  <si>
    <t>FUNC-QLTTCN01</t>
  </si>
  <si>
    <t>FUNC-QLTTCN02</t>
  </si>
  <si>
    <t>FUNC-QLTTCN03</t>
  </si>
  <si>
    <t>FUNC-QLTTCN04</t>
  </si>
  <si>
    <t>FUNC-QLTTCN05</t>
  </si>
  <si>
    <t>FUNC-QLTTCN06</t>
  </si>
  <si>
    <t>FUNC-QLTTCN07</t>
  </si>
  <si>
    <t>GUI - TT01</t>
  </si>
  <si>
    <t>GUI - TT02</t>
  </si>
  <si>
    <t>GUI - TT03</t>
  </si>
  <si>
    <t>GUI - TT04</t>
  </si>
  <si>
    <t>GUI - TT05</t>
  </si>
  <si>
    <t>GUI - TT06</t>
  </si>
  <si>
    <t>GUI - TT07</t>
  </si>
  <si>
    <t xml:space="preserve">GUI_SHOW Thanh Toán </t>
  </si>
  <si>
    <t>FUNC-TT1</t>
  </si>
  <si>
    <t>FUNC-TT2</t>
  </si>
  <si>
    <t>FUNC-TT3</t>
  </si>
  <si>
    <t>FUNC-TT4</t>
  </si>
  <si>
    <t>FUNC-TT5</t>
  </si>
  <si>
    <t>FUNC-TT6</t>
  </si>
  <si>
    <t>FUNC-TT7</t>
  </si>
  <si>
    <t>FUNC-TT8</t>
  </si>
  <si>
    <t>FUNC-TT9</t>
  </si>
  <si>
    <t>FUNC-TT10</t>
  </si>
  <si>
    <t>Submit form thành công</t>
  </si>
  <si>
    <t>Bắt lỗi khi để trống Họ tên</t>
  </si>
  <si>
    <t>Bắt lỗi khi để trống Email</t>
  </si>
  <si>
    <t>Bắt lỗi khi để trống Số điện thoại</t>
  </si>
  <si>
    <t>Bắt lỗi định dạng Email sai</t>
  </si>
  <si>
    <t>Bắt lỗi số điện thoại ngắn</t>
  </si>
  <si>
    <t>Validate ngày sinh</t>
  </si>
  <si>
    <t>Giới tính có thể chọn</t>
  </si>
  <si>
    <t>Lưu ảnh đại diện mới</t>
  </si>
  <si>
    <t>Nút Hủy không lưu dữ liệu</t>
  </si>
  <si>
    <t>Xử lý form rỗng toàn bộ</t>
  </si>
  <si>
    <t>FUNC-QLTTCN08</t>
  </si>
  <si>
    <t>FUNC-QLTTCN09</t>
  </si>
  <si>
    <t>FUNC-QLTTCN10</t>
  </si>
  <si>
    <t>FUNC-QLTTCN11</t>
  </si>
  <si>
    <t>Điền đầy đủ thông tin hợp lệ và nhấn 'Cập Nhật'</t>
  </si>
  <si>
    <t>Để trống trường 'Họ và Tên' và nhấn 'Cập Nhật'</t>
  </si>
  <si>
    <t>Bỏ trống trường số điện thoại và nhấn 'Cập Nhật'</t>
  </si>
  <si>
    <t>Nhập sai định dạng email</t>
  </si>
  <si>
    <t>Nhập số điện thoại &lt; 10 ký tự</t>
  </si>
  <si>
    <t>Bỏ trống hoặc chọn ngày không hợp lệ</t>
  </si>
  <si>
    <t>Dropdown hoạt động, chọn được giới tính khác</t>
  </si>
  <si>
    <t>Chọn ảnh mới và bấm 'Cập Nhật'</t>
  </si>
  <si>
    <t>Thay đổi thông tin → Nhấn 'Hủy'</t>
  </si>
  <si>
    <t>Bỏ trống tất cả các trường rồi nhấn 'Cập nhật'</t>
  </si>
  <si>
    <t>Để trống trường Email rồi nhấn "Cập Nhật"</t>
  </si>
  <si>
    <t>Dữ liệu được lưu, hiển thị thông báo 'Cập nhật thành công'</t>
  </si>
  <si>
    <t>Cảnh báo 'Please fill out this field.' hiện dưới form</t>
  </si>
  <si>
    <t>Cảnh báo 'Please fill out this field.' hiện</t>
  </si>
  <si>
    <t>Hiện lỗi 'Email không hợp lệ'</t>
  </si>
  <si>
    <t>Hiện lỗi 'Số điện thoại không hợp lệ'</t>
  </si>
  <si>
    <t>Không cho cập nhật, hiện lỗi 'Ngày sinh không hợp lệ'</t>
  </si>
  <si>
    <t>Dropdown hoạt động đúng</t>
  </si>
  <si>
    <t>Ảnh được lưu và cập nhật lại ngay</t>
  </si>
  <si>
    <t>Hiển thị cảnh báo tương ứng cho từng trường</t>
  </si>
  <si>
    <t>Cảnh báo hiện, không cho cập nhật</t>
  </si>
  <si>
    <t>Form trở lại như ban đầu</t>
  </si>
  <si>
    <t>Người dùng đã đăng nhập</t>
  </si>
  <si>
    <t xml:space="preserve">Điều kiện tiên quyết </t>
  </si>
  <si>
    <t>Người dùng đã có tài khoản</t>
  </si>
  <si>
    <t>GUI-QLTTCN10</t>
  </si>
  <si>
    <t>Hiển thị đúng ảnh hiện tại, có nút chọn file ảnh</t>
  </si>
  <si>
    <t>Trường nhập văn bản</t>
  </si>
  <si>
    <t>Trường nhập email</t>
  </si>
  <si>
    <t>Trường số</t>
  </si>
  <si>
    <t>Trường chọn ngày</t>
  </si>
  <si>
    <t>Dropdown</t>
  </si>
  <si>
    <t>Trường nhập văn bản dài</t>
  </si>
  <si>
    <t>Nút cập nhật</t>
  </si>
  <si>
    <t>Form Setting/Account</t>
  </si>
  <si>
    <t>click vào link</t>
  </si>
  <si>
    <t>Ảnh hiện tại hiển thị, nút “Choose File” hoạt động</t>
  </si>
  <si>
    <t>Nhập được chữ, giới hạn độ dài, không lỗi font</t>
  </si>
  <si>
    <t>Tự động validate định dạng email</t>
  </si>
  <si>
    <t xml:space="preserve"> Chỉ nhập được số, giới hạn độ dài (10-11 số)</t>
  </si>
  <si>
    <t>Hiển thị lịch khi nhấn vào, chọn được ngày</t>
  </si>
  <si>
    <t xml:space="preserve"> Nhập được địa chỉ, không giới hạn ký tự quá nhỏ</t>
  </si>
  <si>
    <t xml:space="preserve"> Có màu nổi bật, bấm được</t>
  </si>
  <si>
    <t>Bấm quay lại hoặc đóng form mà không lưu thay đổi</t>
  </si>
  <si>
    <t>Nhấn được để chuyển sang nội dung tương ứng</t>
  </si>
  <si>
    <t>Có 2 lựa chọn (Nam/Nữ )</t>
  </si>
  <si>
    <t>Có 2 lựa chọn (Nam/Nữ)</t>
  </si>
  <si>
    <t>Form đầy đủ dữ liệu</t>
  </si>
  <si>
    <t>Trống Name</t>
  </si>
  <si>
    <t>Trống Email</t>
  </si>
  <si>
    <t>Trống Message</t>
  </si>
  <si>
    <t>Sai định dạng Email</t>
  </si>
  <si>
    <t>Nhấn nút Send khi form rỗng</t>
  </si>
  <si>
    <t>Nút Send hoạt động</t>
  </si>
  <si>
    <t>Người dùng nhập đầy đủ Name, Email hợp lệ và Message</t>
  </si>
  <si>
    <t>Chỉ nhập Email và Message</t>
  </si>
  <si>
    <t>Chỉ nhập Name và Message</t>
  </si>
  <si>
    <t>Chỉ nhập Name và Email</t>
  </si>
  <si>
    <t>Nhập email sai định dạng (vd: abc@)</t>
  </si>
  <si>
    <t>Không nhập gì cả</t>
  </si>
  <si>
    <t>Click nút Send sau khi nhập đầy đủ</t>
  </si>
  <si>
    <t>FUNC-PHKH08</t>
  </si>
  <si>
    <t>Hiển thị thông báo gửi thành công</t>
  </si>
  <si>
    <t>Hiển thị lỗi yêu cầu nhập Name</t>
  </si>
  <si>
    <t>Hiển thị lỗi yêu cầu nhập Email</t>
  </si>
  <si>
    <t>Hiển thị lỗi yêu cầu nhập Message</t>
  </si>
  <si>
    <t>Hiển thị lỗi định dạng Email không hợp lệ</t>
  </si>
  <si>
    <t>Hiển thị lỗi yêu cầu nhập tất cả các trường</t>
  </si>
  <si>
    <t>Form được gửi đi, không lỗi</t>
  </si>
  <si>
    <t xml:space="preserve">Thông báo gửi email thành công </t>
  </si>
  <si>
    <t xml:space="preserve">Thông báo lỗi không dược bỏ trống </t>
  </si>
  <si>
    <t>Tâm</t>
  </si>
  <si>
    <t>Tiêu đề "Contact Us"</t>
  </si>
  <si>
    <t>Trường Name</t>
  </si>
  <si>
    <t>Trường Email</t>
  </si>
  <si>
    <t>Trường Message</t>
  </si>
  <si>
    <t>Nút "Send Message"</t>
  </si>
  <si>
    <t>Hiển thị đúng chữ "Contact Us", font rõ ràng, canh giữa</t>
  </si>
  <si>
    <t>Nhập được ký tự</t>
  </si>
  <si>
    <t>Nhập được nội dung dài, không lỗi font, có thể xuống dòng</t>
  </si>
  <si>
    <t>Có màu sắc nổi bật (xanh), bấm được, thực hiện action gửi</t>
  </si>
  <si>
    <t>Nhập được email</t>
  </si>
  <si>
    <t>Click vào trường name</t>
  </si>
  <si>
    <t>Click vào trường email</t>
  </si>
  <si>
    <t>Click vào trường message</t>
  </si>
  <si>
    <t>Click vào button</t>
  </si>
  <si>
    <t>Tiêu đề “Đăng Ký Gói Tập Gym”</t>
  </si>
  <si>
    <t>Chọn Gói Tập (Radio Button)</t>
  </si>
  <si>
    <t>Số Tháng Đăng Ký (counter)</t>
  </si>
  <si>
    <t>Trường Voucher</t>
  </si>
  <si>
    <t>Tổng Tiền Phải Trả</t>
  </si>
  <si>
    <t>Các phương thức thanh toán</t>
  </si>
  <si>
    <t>Nút “Xác nhận thanh toán”</t>
  </si>
  <si>
    <t xml:space="preserve">Quy trình </t>
  </si>
  <si>
    <t>Kiểm tra font, canh giữa, rõ ràng</t>
  </si>
  <si>
    <t>Kiểm tra  3 lựa chọn, chọn được từng cái, cập nhật giá đúng</t>
  </si>
  <si>
    <t>Kiểm tra nhập được mã giảm giá, có placeholder</t>
  </si>
  <si>
    <t>Kiểm tra có nút +, -, giá trị thay đổi đúng</t>
  </si>
  <si>
    <t>Kiểm tra hiển thị đúng tổng tiền theo gói và số tháng</t>
  </si>
  <si>
    <t>Kiểm tra có các tùy chọn: MoMo, ZaloPay, ATM/Visa</t>
  </si>
  <si>
    <t>Kiểm tra màu nổi bật, nhấn được, canh giữa</t>
  </si>
  <si>
    <t>Hiển thị rõ ràng, không bị cắt</t>
  </si>
  <si>
    <t>Gói được chọn hiển thị đúng, chỉ chọn 1 gói tại 1 thời điểm</t>
  </si>
  <si>
    <t>Số tháng thay đổi chính xác, không nhỏ hơn 1</t>
  </si>
  <si>
    <t>Nhập được ký tự, hiển thị “Nhập mã giảm giá” đúng</t>
  </si>
  <si>
    <t>Tính đúng tiền, hiển thị đơn vị “đ” rõ ràng</t>
  </si>
  <si>
    <t>Click được từng lựa chọn, rõ ràng, không bị chồng</t>
  </si>
  <si>
    <t>Nút nổi bật (cam), bấm được</t>
  </si>
  <si>
    <t> 08/04/2025</t>
  </si>
  <si>
    <t> Đạt</t>
  </si>
  <si>
    <t xml:space="preserve">GUI_SHOW Đăng ký lóp học </t>
  </si>
  <si>
    <t>GUI - DKLH01</t>
  </si>
  <si>
    <t>GUI - DKLH02</t>
  </si>
  <si>
    <t>GUI - DKLH03</t>
  </si>
  <si>
    <t>GUI - DKLH04</t>
  </si>
  <si>
    <t>GUI - DKLH05</t>
  </si>
  <si>
    <t xml:space="preserve">FUNCTION_SHOW Đăng ký lớp học </t>
  </si>
  <si>
    <t>FUNC-DKLH01</t>
  </si>
  <si>
    <t>Kiểm tra tính năng “Đăng Ký”</t>
  </si>
  <si>
    <t>Kiểm tra tính năng “Hủy Đăng Ký”</t>
  </si>
  <si>
    <t>Kiểm tra thông báo lỗi khi nhập mã</t>
  </si>
  <si>
    <t>Kiểm tra gửi thông tin đăng ký</t>
  </si>
  <si>
    <t>Kiểm tra hủy gói tập đã đăng ký</t>
  </si>
  <si>
    <t>Nhập mã không hợp lệ</t>
  </si>
  <si>
    <t>Kiểm tra tính năng “Thay đổi gói”</t>
  </si>
  <si>
    <t>Kiểm tra tính năng “Xem lịch sử”</t>
  </si>
  <si>
    <t>Kiểm tra tính năng “Cập nhật thông tin”</t>
  </si>
  <si>
    <t>Kiểm tra thay đổi gói tập đã đăng ký</t>
  </si>
  <si>
    <t>Kiểm tra xem lịch sử giao dịch</t>
  </si>
  <si>
    <t>Cập nhật thông tin cá nhân</t>
  </si>
  <si>
    <t>Kiểm tra tính năng “Đăng xuất”</t>
  </si>
  <si>
    <t>Kiểm tra chức năng đăng xuất</t>
  </si>
  <si>
    <t>Kiểm tra tính năng “Quên mật khẩu”</t>
  </si>
  <si>
    <t>Kiểm tra chức năng khôi phục mật khẩu</t>
  </si>
  <si>
    <t>Kiểm tra tính năng “Thay đổi mật khẩu”</t>
  </si>
  <si>
    <t>Kiểm tra hiển thị thông tin cá nhân</t>
  </si>
  <si>
    <t>Kiểm tra thay đổi mật khẩu</t>
  </si>
  <si>
    <t>Xem trang thông tin cá nhân</t>
  </si>
  <si>
    <t>Hiển thị thông báo thành công</t>
  </si>
  <si>
    <t>Hiển thị thông báo hủy thành công</t>
  </si>
  <si>
    <t>Hiển thị thông báo lỗi nhập mã giảm giá</t>
  </si>
  <si>
    <t>Hiển thị thông báo thay đổi thành công</t>
  </si>
  <si>
    <t>Hiển thị danh sách lịch sử giao dịch đầy đủ</t>
  </si>
  <si>
    <t>Hiển thị thông báo cập nhật thành công</t>
  </si>
  <si>
    <t>Hiển thị thông báo thay đổi mật khẩu thành công</t>
  </si>
  <si>
    <t>Quay về trang chính sau khi đăng xuất</t>
  </si>
  <si>
    <t>Hiển thị thông báo gửi email khôi phục</t>
  </si>
  <si>
    <t>Thông tin hiển thị đầy đủ và chính xác</t>
  </si>
  <si>
    <t>Hiển thị danh sách lớp học</t>
  </si>
  <si>
    <t> Quan sát</t>
  </si>
  <si>
    <t>Click vào nút "Đăng Ký"</t>
  </si>
  <si>
    <t> Click</t>
  </si>
  <si>
    <t>Nhập thông tin lớp học</t>
  </si>
  <si>
    <t>Nhập</t>
  </si>
  <si>
    <t>Click</t>
  </si>
  <si>
    <t>Nhấn nút "Xác Nhận"</t>
  </si>
  <si>
    <t>Kiểm tra thông tin lớp học đã đăng ký</t>
  </si>
  <si>
    <t>Mở form đăng ký lớp học</t>
  </si>
  <si>
    <t>Thông tin được nhập đúng</t>
  </si>
  <si>
    <t>Hiển thị thông báo đăng ký thành công</t>
  </si>
  <si>
    <t>Thông tin lớp học hiển thị đúng</t>
  </si>
  <si>
    <t>Kiểm tra thông báo lỗi khi không nhập</t>
  </si>
  <si>
    <t>Nhập sai thông tin lớp học</t>
  </si>
  <si>
    <t>Click "Đăng Ký" sau khi nhập đúng</t>
  </si>
  <si>
    <t xml:space="preserve">Nhập	</t>
  </si>
  <si>
    <t xml:space="preserve">Click	</t>
  </si>
  <si>
    <t>Người dùng đã mở form đăng ký</t>
  </si>
  <si>
    <t>Hiển thị lỗi yêu cầu nhập thông tin</t>
  </si>
  <si>
    <t>Hiển thị lỗi thông tin không hợp lệ</t>
  </si>
  <si>
    <t>Xây dựng hệ thống quản lý phòng GYM tích hợp OpenAI trong tư vấn dinh dưỡng và kế hoạch tập luyện theo thông số cá nhân</t>
  </si>
  <si>
    <t xml:space="preserve">Hiển thị thực đơn tùy chỉnh	</t>
  </si>
  <si>
    <t xml:space="preserve">Quan sát	</t>
  </si>
  <si>
    <t xml:space="preserve">Người dùng đã đăng nhập, có quyền truy cập thực đơn	</t>
  </si>
  <si>
    <t xml:space="preserve">Hiển thị đúng thực đơn	</t>
  </si>
  <si>
    <t xml:space="preserve">Thêm món vào thực đơn	</t>
  </si>
  <si>
    <t xml:space="preserve">Xóa món khỏi thực đơn	</t>
  </si>
  <si>
    <t xml:space="preserve">Cập nhật thông tin món	</t>
  </si>
  <si>
    <t xml:space="preserve">Kiểm tra tính năng lưu thực đơn	</t>
  </si>
  <si>
    <t xml:space="preserve">Kiểm tra tính năng xuất thực đơn	</t>
  </si>
  <si>
    <t xml:space="preserve">Kiểm tra thông báo lỗi khi không nhập	</t>
  </si>
  <si>
    <t xml:space="preserve">Nhập thông tin không hợp lệ	</t>
  </si>
  <si>
    <t xml:space="preserve">Kiểm tra lưu thực đơn sau khi nhập đúng	</t>
  </si>
  <si>
    <t xml:space="preserve">Kiểm tra tính năng sửa món	</t>
  </si>
  <si>
    <t xml:space="preserve">Kiểm tra tính năng xóa tất cả món	</t>
  </si>
  <si>
    <t>Người dùng đã đăng nhập, đã mở form thực đơn</t>
  </si>
  <si>
    <t xml:space="preserve">Người dùng đã đăng nhập, có món để xóa	</t>
  </si>
  <si>
    <t xml:space="preserve">Món được thêm thành công	</t>
  </si>
  <si>
    <t xml:space="preserve">Món được xóa thành công	</t>
  </si>
  <si>
    <t xml:space="preserve">Người dùng đã đăng nhập, có món để cập nhật	</t>
  </si>
  <si>
    <t xml:space="preserve">Thông tin món được cập nhật đúng	</t>
  </si>
  <si>
    <t xml:space="preserve">Người dùng đã đăng nhập, đã nhập đầy đủ thông tin	</t>
  </si>
  <si>
    <t xml:space="preserve">Thực đơn được lưu thành công	</t>
  </si>
  <si>
    <t xml:space="preserve">Người dùng đã đăng nhập, đã lưu thực đơn	</t>
  </si>
  <si>
    <t xml:space="preserve">Xuất thực đơn thành công	</t>
  </si>
  <si>
    <t xml:space="preserve">Người dùng đã mở form thực đơn, không nhập thông tin	</t>
  </si>
  <si>
    <t xml:space="preserve">Hiển thị lỗi yêu cầu nhập thông tin	</t>
  </si>
  <si>
    <t xml:space="preserve">Người dùng đã mở form thực đơn, nhập thông tin không hợp lệ	</t>
  </si>
  <si>
    <t xml:space="preserve">Hiển thị lỗi thông tin không hợp lệ	</t>
  </si>
  <si>
    <t xml:space="preserve">Người dùng đã đăng nhập và nhập đúng thông tin	</t>
  </si>
  <si>
    <t xml:space="preserve">Lưu thực đơn thành công	</t>
  </si>
  <si>
    <t xml:space="preserve">Người dùng đã đăng nhập, có món để sửa	</t>
  </si>
  <si>
    <t xml:space="preserve">Món được sửa thành công	</t>
  </si>
  <si>
    <t xml:space="preserve">Tất cả món được xóa thành công	</t>
  </si>
  <si>
    <t>Hiênr thị thông tin tư vấn lên các trang tương ứng như khẩu phần ăn uống , chương trình tập kuyện...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</si>
</sst>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56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4"/>
      <color indexed="63"/>
      <name val="Times New Roman"/>
      <family val="1"/>
    </font>
    <font>
      <sz val="18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sz val="13"/>
      <color theme="0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  <charset val="1"/>
    </font>
    <font>
      <b/>
      <sz val="16"/>
      <color rgb="FFFFFFFF"/>
      <name val="Times New Roman"/>
      <family val="1"/>
    </font>
    <font>
      <b/>
      <sz val="16"/>
      <color indexed="9"/>
      <name val="Times New Roman"/>
      <family val="1"/>
    </font>
    <font>
      <b/>
      <sz val="16"/>
      <name val="Times New Roman"/>
      <family val="1"/>
    </font>
    <font>
      <sz val="16"/>
      <color indexed="63"/>
      <name val="Times New Roman"/>
      <family val="1"/>
    </font>
    <font>
      <sz val="16"/>
      <color indexed="8"/>
      <name val="Times New Roman"/>
      <family val="1"/>
    </font>
    <font>
      <sz val="16"/>
      <color theme="1"/>
      <name val="Times New Roman"/>
      <family val="1"/>
    </font>
    <font>
      <sz val="16"/>
      <color rgb="FF00000A"/>
      <name val="Times New Roman"/>
      <family val="1"/>
    </font>
    <font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Times New Roman"/>
      <family val="1"/>
      <charset val="1"/>
    </font>
    <font>
      <sz val="13"/>
      <color theme="1"/>
      <name val="Tahoma"/>
      <family val="2"/>
    </font>
    <font>
      <b/>
      <sz val="13"/>
      <color theme="0"/>
      <name val="Tahoma"/>
      <family val="2"/>
    </font>
    <font>
      <b/>
      <sz val="13"/>
      <color theme="1"/>
      <name val="Tahoma"/>
      <family val="2"/>
    </font>
    <font>
      <b/>
      <sz val="13"/>
      <name val="Tahoma"/>
      <family val="2"/>
    </font>
    <font>
      <sz val="13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theme="8" tint="0.59999389629810485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249977111117893"/>
        <bgColor indexed="38"/>
      </patternFill>
    </fill>
    <fill>
      <patternFill patternType="solid">
        <fgColor rgb="FFFFFFFF"/>
        <bgColor rgb="FFFFFFCC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318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164" fontId="8" fillId="0" borderId="0" xfId="0" applyNumberFormat="1" applyFont="1"/>
    <xf numFmtId="0" fontId="8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20" fillId="3" borderId="4" xfId="1" applyFont="1" applyFill="1" applyBorder="1" applyAlignment="1" applyProtection="1">
      <alignment horizontal="center"/>
    </xf>
    <xf numFmtId="0" fontId="20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20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0" fontId="15" fillId="0" borderId="0" xfId="0" applyFont="1" applyAlignment="1">
      <alignment horizontal="center" vertical="top"/>
    </xf>
    <xf numFmtId="164" fontId="15" fillId="0" borderId="0" xfId="0" applyNumberFormat="1" applyFont="1"/>
    <xf numFmtId="0" fontId="15" fillId="0" borderId="0" xfId="0" applyFont="1"/>
    <xf numFmtId="0" fontId="13" fillId="0" borderId="0" xfId="0" applyFont="1"/>
    <xf numFmtId="0" fontId="21" fillId="0" borderId="0" xfId="0" applyFont="1"/>
    <xf numFmtId="0" fontId="15" fillId="0" borderId="0" xfId="0" applyFont="1" applyAlignment="1">
      <alignment horizontal="left" vertical="top" wrapText="1"/>
    </xf>
    <xf numFmtId="9" fontId="20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14" fillId="0" borderId="0" xfId="0" applyFont="1"/>
    <xf numFmtId="0" fontId="22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5" fillId="0" borderId="14" xfId="1" applyFont="1" applyBorder="1" applyAlignment="1" applyProtection="1">
      <alignment horizontal="center"/>
    </xf>
    <xf numFmtId="165" fontId="5" fillId="0" borderId="14" xfId="2" applyNumberFormat="1" applyFont="1" applyBorder="1" applyAlignment="1" applyProtection="1">
      <alignment horizontal="center"/>
    </xf>
    <xf numFmtId="1" fontId="5" fillId="0" borderId="14" xfId="2" applyNumberFormat="1" applyFont="1" applyBorder="1" applyAlignment="1" applyProtection="1">
      <alignment horizontal="center"/>
    </xf>
    <xf numFmtId="0" fontId="6" fillId="0" borderId="14" xfId="0" applyFont="1" applyBorder="1" applyAlignment="1">
      <alignment horizontal="center"/>
    </xf>
    <xf numFmtId="0" fontId="5" fillId="2" borderId="14" xfId="1" applyFont="1" applyFill="1" applyBorder="1" applyAlignment="1" applyProtection="1">
      <alignment horizontal="center"/>
    </xf>
    <xf numFmtId="0" fontId="4" fillId="2" borderId="14" xfId="1" applyFont="1" applyFill="1" applyBorder="1" applyAlignment="1" applyProtection="1"/>
    <xf numFmtId="165" fontId="4" fillId="2" borderId="14" xfId="1" applyNumberFormat="1" applyFont="1" applyFill="1" applyBorder="1" applyAlignment="1" applyProtection="1">
      <alignment horizontal="center"/>
    </xf>
    <xf numFmtId="0" fontId="29" fillId="5" borderId="14" xfId="0" applyFont="1" applyFill="1" applyBorder="1"/>
    <xf numFmtId="0" fontId="6" fillId="0" borderId="14" xfId="0" applyFont="1" applyBorder="1"/>
    <xf numFmtId="0" fontId="29" fillId="5" borderId="14" xfId="0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left" vertical="center" wrapText="1"/>
    </xf>
    <xf numFmtId="0" fontId="27" fillId="0" borderId="14" xfId="0" applyFont="1" applyBorder="1" applyAlignment="1">
      <alignment vertical="center"/>
    </xf>
    <xf numFmtId="0" fontId="6" fillId="0" borderId="14" xfId="1" applyFont="1" applyBorder="1" applyAlignment="1" applyProtection="1">
      <alignment horizontal="center" vertical="center"/>
    </xf>
    <xf numFmtId="0" fontId="26" fillId="0" borderId="14" xfId="0" applyFont="1" applyBorder="1" applyAlignment="1">
      <alignment horizontal="right" vertical="center" wrapText="1"/>
    </xf>
    <xf numFmtId="0" fontId="29" fillId="2" borderId="14" xfId="0" applyFont="1" applyFill="1" applyBorder="1" applyAlignment="1">
      <alignment horizontal="center" vertical="center"/>
    </xf>
    <xf numFmtId="164" fontId="29" fillId="2" borderId="14" xfId="0" applyNumberFormat="1" applyFont="1" applyFill="1" applyBorder="1" applyAlignment="1">
      <alignment horizontal="center" vertical="center"/>
    </xf>
    <xf numFmtId="0" fontId="6" fillId="3" borderId="14" xfId="3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29" fillId="5" borderId="14" xfId="0" applyFont="1" applyFill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29" fillId="10" borderId="14" xfId="0" applyFont="1" applyFill="1" applyBorder="1" applyAlignment="1">
      <alignment horizontal="left" vertical="center"/>
    </xf>
    <xf numFmtId="164" fontId="29" fillId="10" borderId="14" xfId="0" applyNumberFormat="1" applyFont="1" applyFill="1" applyBorder="1" applyAlignment="1">
      <alignment horizontal="left" vertical="center"/>
    </xf>
    <xf numFmtId="0" fontId="32" fillId="10" borderId="14" xfId="0" applyFont="1" applyFill="1" applyBorder="1" applyAlignment="1">
      <alignment horizontal="center" vertical="center"/>
    </xf>
    <xf numFmtId="164" fontId="32" fillId="10" borderId="14" xfId="0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12" borderId="17" xfId="0" applyFont="1" applyFill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/>
    </xf>
    <xf numFmtId="0" fontId="23" fillId="0" borderId="17" xfId="0" applyFont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0" borderId="24" xfId="0" applyFont="1" applyBorder="1"/>
    <xf numFmtId="0" fontId="12" fillId="0" borderId="19" xfId="1" applyFont="1" applyBorder="1" applyAlignment="1" applyProtection="1">
      <alignment horizontal="center" vertical="center"/>
    </xf>
    <xf numFmtId="0" fontId="12" fillId="0" borderId="19" xfId="1" applyFont="1" applyBorder="1" applyAlignment="1" applyProtection="1">
      <alignment horizontal="center"/>
    </xf>
    <xf numFmtId="0" fontId="12" fillId="0" borderId="19" xfId="1" applyFont="1" applyBorder="1" applyAlignment="1" applyProtection="1">
      <alignment horizontal="center" vertical="top"/>
    </xf>
    <xf numFmtId="0" fontId="6" fillId="0" borderId="19" xfId="0" applyFont="1" applyBorder="1" applyAlignment="1">
      <alignment horizontal="center"/>
    </xf>
    <xf numFmtId="0" fontId="12" fillId="0" borderId="23" xfId="1" applyFont="1" applyBorder="1" applyProtection="1">
      <alignment vertical="center"/>
    </xf>
    <xf numFmtId="0" fontId="18" fillId="0" borderId="23" xfId="1" applyFont="1" applyBorder="1" applyAlignment="1" applyProtection="1">
      <alignment vertical="top" wrapText="1"/>
    </xf>
    <xf numFmtId="0" fontId="5" fillId="0" borderId="23" xfId="1" applyFont="1" applyBorder="1" applyAlignment="1" applyProtection="1">
      <alignment wrapText="1"/>
    </xf>
    <xf numFmtId="0" fontId="12" fillId="0" borderId="24" xfId="1" applyFont="1" applyBorder="1" applyProtection="1">
      <alignment vertical="center"/>
    </xf>
    <xf numFmtId="0" fontId="18" fillId="0" borderId="24" xfId="1" applyFont="1" applyBorder="1" applyAlignment="1" applyProtection="1">
      <alignment vertical="top" wrapText="1"/>
    </xf>
    <xf numFmtId="0" fontId="12" fillId="0" borderId="24" xfId="1" applyFont="1" applyBorder="1" applyAlignment="1" applyProtection="1"/>
    <xf numFmtId="0" fontId="19" fillId="0" borderId="24" xfId="1" applyFont="1" applyBorder="1" applyAlignment="1" applyProtection="1"/>
    <xf numFmtId="0" fontId="4" fillId="2" borderId="24" xfId="1" applyFont="1" applyFill="1" applyBorder="1" applyAlignment="1" applyProtection="1">
      <alignment horizontal="center" vertical="center"/>
    </xf>
    <xf numFmtId="0" fontId="4" fillId="2" borderId="24" xfId="1" applyFont="1" applyFill="1" applyBorder="1" applyAlignment="1" applyProtection="1">
      <alignment horizontal="center" vertical="center" wrapText="1"/>
    </xf>
    <xf numFmtId="0" fontId="16" fillId="0" borderId="19" xfId="0" applyFont="1" applyBorder="1" applyAlignment="1">
      <alignment horizontal="center"/>
    </xf>
    <xf numFmtId="0" fontId="16" fillId="0" borderId="19" xfId="0" applyFont="1" applyBorder="1" applyAlignment="1">
      <alignment vertical="center" wrapText="1"/>
    </xf>
    <xf numFmtId="0" fontId="5" fillId="0" borderId="24" xfId="1" applyFont="1" applyBorder="1" applyAlignment="1" applyProtection="1">
      <alignment horizontal="center"/>
    </xf>
    <xf numFmtId="165" fontId="5" fillId="0" borderId="24" xfId="2" applyNumberFormat="1" applyFont="1" applyBorder="1" applyAlignment="1" applyProtection="1">
      <alignment horizontal="center"/>
    </xf>
    <xf numFmtId="1" fontId="5" fillId="0" borderId="24" xfId="2" applyNumberFormat="1" applyFont="1" applyBorder="1" applyAlignment="1" applyProtection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vertical="center" wrapText="1"/>
    </xf>
    <xf numFmtId="0" fontId="16" fillId="0" borderId="25" xfId="0" applyFont="1" applyBorder="1" applyAlignment="1">
      <alignment horizontal="center"/>
    </xf>
    <xf numFmtId="0" fontId="16" fillId="0" borderId="25" xfId="0" applyFont="1" applyBorder="1" applyAlignment="1">
      <alignment vertical="center" wrapText="1"/>
    </xf>
    <xf numFmtId="0" fontId="5" fillId="0" borderId="30" xfId="1" applyFont="1" applyBorder="1" applyAlignment="1" applyProtection="1"/>
    <xf numFmtId="0" fontId="5" fillId="0" borderId="30" xfId="1" applyFont="1" applyBorder="1" applyProtection="1">
      <alignment vertical="center"/>
    </xf>
    <xf numFmtId="0" fontId="5" fillId="0" borderId="30" xfId="1" applyFont="1" applyBorder="1" applyAlignment="1" applyProtection="1">
      <alignment horizontal="center" wrapText="1"/>
    </xf>
    <xf numFmtId="0" fontId="5" fillId="0" borderId="31" xfId="1" applyFont="1" applyBorder="1" applyAlignment="1" applyProtection="1">
      <alignment horizontal="center" wrapText="1"/>
    </xf>
    <xf numFmtId="0" fontId="23" fillId="0" borderId="31" xfId="0" applyFont="1" applyBorder="1" applyAlignment="1">
      <alignment horizontal="left" vertical="center" wrapText="1"/>
    </xf>
    <xf numFmtId="0" fontId="23" fillId="12" borderId="31" xfId="0" applyFont="1" applyFill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4" xfId="0" applyFont="1" applyBorder="1" applyAlignment="1">
      <alignment horizontal="center" vertical="top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38" fillId="2" borderId="14" xfId="0" applyFont="1" applyFill="1" applyBorder="1" applyAlignment="1">
      <alignment horizontal="center" vertical="center" wrapText="1"/>
    </xf>
    <xf numFmtId="0" fontId="16" fillId="0" borderId="14" xfId="1" applyFont="1" applyBorder="1" applyAlignment="1" applyProtection="1">
      <alignment horizontal="center" vertical="center" wrapText="1"/>
    </xf>
    <xf numFmtId="164" fontId="38" fillId="2" borderId="14" xfId="0" applyNumberFormat="1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top" wrapText="1"/>
    </xf>
    <xf numFmtId="0" fontId="29" fillId="11" borderId="24" xfId="0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4" fontId="6" fillId="0" borderId="0" xfId="0" applyNumberFormat="1" applyFont="1"/>
    <xf numFmtId="0" fontId="42" fillId="0" borderId="24" xfId="0" applyFont="1" applyBorder="1" applyAlignment="1">
      <alignment horizontal="left" vertical="center"/>
    </xf>
    <xf numFmtId="14" fontId="6" fillId="0" borderId="37" xfId="0" applyNumberFormat="1" applyFont="1" applyBorder="1" applyAlignment="1">
      <alignment horizontal="left" vertical="center" wrapText="1"/>
    </xf>
    <xf numFmtId="0" fontId="44" fillId="0" borderId="24" xfId="0" applyFont="1" applyBorder="1" applyAlignment="1">
      <alignment horizontal="left" vertical="center" wrapText="1"/>
    </xf>
    <xf numFmtId="0" fontId="44" fillId="12" borderId="17" xfId="0" applyFont="1" applyFill="1" applyBorder="1" applyAlignment="1">
      <alignment horizontal="left" vertical="center" wrapText="1"/>
    </xf>
    <xf numFmtId="0" fontId="44" fillId="12" borderId="31" xfId="0" applyFont="1" applyFill="1" applyBorder="1" applyAlignment="1">
      <alignment horizontal="left" vertical="center" wrapText="1"/>
    </xf>
    <xf numFmtId="0" fontId="45" fillId="10" borderId="14" xfId="0" applyFont="1" applyFill="1" applyBorder="1" applyAlignment="1">
      <alignment horizontal="center" vertical="center" wrapText="1"/>
    </xf>
    <xf numFmtId="164" fontId="45" fillId="10" borderId="14" xfId="0" applyNumberFormat="1" applyFont="1" applyFill="1" applyBorder="1" applyAlignment="1">
      <alignment horizontal="center" vertical="center" wrapText="1"/>
    </xf>
    <xf numFmtId="0" fontId="44" fillId="0" borderId="14" xfId="0" applyFont="1" applyBorder="1" applyAlignment="1">
      <alignment horizontal="left" vertical="center" wrapText="1"/>
    </xf>
    <xf numFmtId="0" fontId="42" fillId="0" borderId="14" xfId="0" applyFont="1" applyBorder="1" applyAlignment="1">
      <alignment horizontal="center" vertical="center" wrapText="1"/>
    </xf>
    <xf numFmtId="14" fontId="50" fillId="0" borderId="14" xfId="0" applyNumberFormat="1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wrapText="1"/>
    </xf>
    <xf numFmtId="0" fontId="42" fillId="3" borderId="14" xfId="0" applyFont="1" applyFill="1" applyBorder="1" applyAlignment="1">
      <alignment horizontal="left" vertical="center" wrapText="1"/>
    </xf>
    <xf numFmtId="0" fontId="42" fillId="0" borderId="14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left"/>
    </xf>
    <xf numFmtId="14" fontId="6" fillId="0" borderId="24" xfId="0" applyNumberFormat="1" applyFont="1" applyBorder="1"/>
    <xf numFmtId="14" fontId="23" fillId="0" borderId="17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4" fontId="36" fillId="0" borderId="14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12" fillId="0" borderId="19" xfId="1" applyFont="1" applyBorder="1" applyAlignment="1" applyProtection="1">
      <alignment horizontal="left"/>
    </xf>
    <xf numFmtId="0" fontId="12" fillId="0" borderId="20" xfId="1" applyFont="1" applyBorder="1" applyAlignment="1" applyProtection="1">
      <alignment horizontal="center" vertical="top"/>
    </xf>
    <xf numFmtId="0" fontId="12" fillId="0" borderId="21" xfId="1" applyFont="1" applyBorder="1" applyAlignment="1" applyProtection="1">
      <alignment horizontal="center" vertical="top"/>
    </xf>
    <xf numFmtId="0" fontId="12" fillId="0" borderId="22" xfId="1" applyFont="1" applyBorder="1" applyAlignment="1" applyProtection="1">
      <alignment horizontal="center" vertical="top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9" xfId="1" applyFont="1" applyBorder="1" applyAlignment="1" applyProtection="1">
      <alignment horizontal="center"/>
    </xf>
    <xf numFmtId="164" fontId="12" fillId="0" borderId="24" xfId="1" applyNumberFormat="1" applyFont="1" applyBorder="1" applyAlignment="1" applyProtection="1">
      <alignment horizontal="center" vertical="center"/>
    </xf>
    <xf numFmtId="0" fontId="12" fillId="0" borderId="24" xfId="1" applyFont="1" applyBorder="1" applyAlignment="1" applyProtection="1">
      <alignment horizontal="center" vertical="center" wrapText="1"/>
    </xf>
    <xf numFmtId="0" fontId="18" fillId="0" borderId="23" xfId="1" applyFont="1" applyBorder="1" applyAlignment="1" applyProtection="1">
      <alignment vertical="top" wrapText="1"/>
    </xf>
    <xf numFmtId="0" fontId="12" fillId="0" borderId="24" xfId="1" applyFont="1" applyBorder="1" applyAlignment="1" applyProtection="1">
      <alignment horizontal="center" vertical="center"/>
    </xf>
    <xf numFmtId="15" fontId="6" fillId="0" borderId="20" xfId="0" applyNumberFormat="1" applyFont="1" applyBorder="1" applyAlignment="1">
      <alignment horizontal="center"/>
    </xf>
    <xf numFmtId="15" fontId="6" fillId="0" borderId="21" xfId="0" applyNumberFormat="1" applyFont="1" applyBorder="1" applyAlignment="1">
      <alignment horizontal="center"/>
    </xf>
    <xf numFmtId="15" fontId="6" fillId="0" borderId="22" xfId="0" applyNumberFormat="1" applyFont="1" applyBorder="1" applyAlignment="1">
      <alignment horizontal="center"/>
    </xf>
    <xf numFmtId="0" fontId="38" fillId="2" borderId="14" xfId="0" applyFont="1" applyFill="1" applyBorder="1" applyAlignment="1">
      <alignment horizontal="center" vertical="center" wrapText="1"/>
    </xf>
    <xf numFmtId="0" fontId="29" fillId="11" borderId="2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vertical="center"/>
    </xf>
    <xf numFmtId="0" fontId="17" fillId="4" borderId="14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29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/>
    </xf>
    <xf numFmtId="0" fontId="17" fillId="7" borderId="27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horizontal="left" vertical="center"/>
    </xf>
    <xf numFmtId="0" fontId="17" fillId="7" borderId="29" xfId="0" applyFont="1" applyFill="1" applyBorder="1" applyAlignment="1">
      <alignment horizontal="left" vertical="center"/>
    </xf>
    <xf numFmtId="0" fontId="17" fillId="4" borderId="32" xfId="0" applyFont="1" applyFill="1" applyBorder="1" applyAlignment="1">
      <alignment horizontal="left" vertical="center"/>
    </xf>
    <xf numFmtId="0" fontId="17" fillId="4" borderId="30" xfId="0" applyFont="1" applyFill="1" applyBorder="1" applyAlignment="1">
      <alignment horizontal="left" vertical="center"/>
    </xf>
    <xf numFmtId="0" fontId="17" fillId="4" borderId="31" xfId="0" applyFont="1" applyFill="1" applyBorder="1" applyAlignment="1">
      <alignment horizontal="left" vertical="center"/>
    </xf>
    <xf numFmtId="0" fontId="29" fillId="10" borderId="26" xfId="0" applyFont="1" applyFill="1" applyBorder="1" applyAlignment="1">
      <alignment horizontal="left" vertical="center"/>
    </xf>
    <xf numFmtId="0" fontId="29" fillId="10" borderId="13" xfId="0" applyFont="1" applyFill="1" applyBorder="1" applyAlignment="1">
      <alignment horizontal="left" vertical="center"/>
    </xf>
    <xf numFmtId="0" fontId="29" fillId="10" borderId="18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 wrapText="1"/>
    </xf>
    <xf numFmtId="0" fontId="46" fillId="4" borderId="32" xfId="0" applyFont="1" applyFill="1" applyBorder="1" applyAlignment="1">
      <alignment horizontal="center" vertical="center" wrapText="1"/>
    </xf>
    <xf numFmtId="0" fontId="46" fillId="4" borderId="30" xfId="0" applyFont="1" applyFill="1" applyBorder="1" applyAlignment="1">
      <alignment horizontal="center" vertical="center" wrapText="1"/>
    </xf>
    <xf numFmtId="0" fontId="46" fillId="4" borderId="31" xfId="0" applyFont="1" applyFill="1" applyBorder="1" applyAlignment="1">
      <alignment horizontal="center" vertical="center" wrapText="1"/>
    </xf>
    <xf numFmtId="0" fontId="45" fillId="10" borderId="14" xfId="0" applyFont="1" applyFill="1" applyBorder="1" applyAlignment="1">
      <alignment horizontal="center" vertical="center" wrapText="1"/>
    </xf>
    <xf numFmtId="0" fontId="48" fillId="8" borderId="14" xfId="0" applyFont="1" applyFill="1" applyBorder="1" applyAlignment="1">
      <alignment horizontal="center" vertical="center" wrapText="1"/>
    </xf>
    <xf numFmtId="0" fontId="45" fillId="8" borderId="14" xfId="0" applyFont="1" applyFill="1" applyBorder="1" applyAlignment="1">
      <alignment horizontal="center" vertical="center" wrapText="1"/>
    </xf>
    <xf numFmtId="0" fontId="49" fillId="8" borderId="14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46" fillId="7" borderId="17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left" vertical="center"/>
    </xf>
    <xf numFmtId="0" fontId="17" fillId="4" borderId="16" xfId="0" applyFont="1" applyFill="1" applyBorder="1" applyAlignment="1">
      <alignment horizontal="left" vertical="center"/>
    </xf>
    <xf numFmtId="0" fontId="17" fillId="4" borderId="17" xfId="0" applyFont="1" applyFill="1" applyBorder="1" applyAlignment="1">
      <alignment horizontal="left" vertical="center"/>
    </xf>
    <xf numFmtId="0" fontId="30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33" fillId="8" borderId="14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left" vertical="center"/>
    </xf>
    <xf numFmtId="0" fontId="32" fillId="10" borderId="14" xfId="0" applyFont="1" applyFill="1" applyBorder="1" applyAlignment="1">
      <alignment horizontal="center" vertical="center"/>
    </xf>
    <xf numFmtId="0" fontId="32" fillId="10" borderId="14" xfId="0" applyFont="1" applyFill="1" applyBorder="1" applyAlignment="1">
      <alignment horizontal="center" vertical="center" wrapText="1"/>
    </xf>
    <xf numFmtId="0" fontId="42" fillId="0" borderId="24" xfId="0" applyFont="1" applyBorder="1" applyAlignment="1">
      <alignment horizontal="left" vertical="center" wrapText="1"/>
    </xf>
    <xf numFmtId="0" fontId="45" fillId="11" borderId="14" xfId="0" applyFont="1" applyFill="1" applyBorder="1" applyAlignment="1">
      <alignment horizontal="center" vertical="center" wrapText="1"/>
    </xf>
    <xf numFmtId="0" fontId="45" fillId="9" borderId="14" xfId="0" applyFont="1" applyFill="1" applyBorder="1" applyAlignment="1">
      <alignment horizontal="center" vertical="center" wrapText="1"/>
    </xf>
    <xf numFmtId="0" fontId="45" fillId="11" borderId="14" xfId="0" applyFont="1" applyFill="1" applyBorder="1" applyAlignment="1">
      <alignment horizontal="center" vertical="center" wrapText="1"/>
    </xf>
    <xf numFmtId="164" fontId="45" fillId="11" borderId="14" xfId="0" applyNumberFormat="1" applyFont="1" applyFill="1" applyBorder="1" applyAlignment="1">
      <alignment horizontal="center" vertical="center" wrapText="1"/>
    </xf>
    <xf numFmtId="0" fontId="42" fillId="3" borderId="14" xfId="3" applyFont="1" applyFill="1" applyBorder="1" applyAlignment="1">
      <alignment horizontal="center" vertical="center" wrapText="1"/>
    </xf>
    <xf numFmtId="0" fontId="42" fillId="3" borderId="14" xfId="0" applyFont="1" applyFill="1" applyBorder="1" applyAlignment="1">
      <alignment horizontal="center" vertical="center" wrapText="1"/>
    </xf>
    <xf numFmtId="14" fontId="42" fillId="0" borderId="14" xfId="0" applyNumberFormat="1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 wrapText="1"/>
    </xf>
    <xf numFmtId="0" fontId="46" fillId="4" borderId="15" xfId="0" applyFont="1" applyFill="1" applyBorder="1" applyAlignment="1">
      <alignment horizontal="center" vertical="center"/>
    </xf>
    <xf numFmtId="0" fontId="46" fillId="4" borderId="16" xfId="0" applyFont="1" applyFill="1" applyBorder="1" applyAlignment="1">
      <alignment horizontal="center" vertical="center"/>
    </xf>
    <xf numFmtId="0" fontId="46" fillId="4" borderId="17" xfId="0" applyFont="1" applyFill="1" applyBorder="1" applyAlignment="1">
      <alignment horizontal="center" vertical="center"/>
    </xf>
    <xf numFmtId="14" fontId="42" fillId="0" borderId="24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14" fontId="44" fillId="0" borderId="14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37" fillId="5" borderId="14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39" fillId="4" borderId="14" xfId="0" applyFont="1" applyFill="1" applyBorder="1" applyAlignment="1">
      <alignment horizontal="center" vertical="center"/>
    </xf>
    <xf numFmtId="0" fontId="16" fillId="3" borderId="14" xfId="3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41" fillId="3" borderId="14" xfId="0" applyFont="1" applyFill="1" applyBorder="1" applyAlignment="1">
      <alignment horizontal="center" vertical="center" wrapText="1"/>
    </xf>
    <xf numFmtId="14" fontId="42" fillId="0" borderId="14" xfId="0" applyNumberFormat="1" applyFont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29" fillId="9" borderId="24" xfId="0" applyFont="1" applyFill="1" applyBorder="1" applyAlignment="1">
      <alignment horizontal="center" vertical="center" wrapText="1"/>
    </xf>
    <xf numFmtId="0" fontId="6" fillId="3" borderId="24" xfId="3" applyFont="1" applyFill="1" applyBorder="1" applyAlignment="1">
      <alignment horizontal="left" vertical="center" wrapText="1"/>
    </xf>
    <xf numFmtId="0" fontId="6" fillId="0" borderId="24" xfId="0" applyFont="1" applyBorder="1" applyAlignment="1">
      <alignment vertical="center"/>
    </xf>
    <xf numFmtId="0" fontId="6" fillId="3" borderId="24" xfId="0" applyFont="1" applyFill="1" applyBorder="1" applyAlignment="1">
      <alignment horizontal="left" vertical="center" wrapText="1"/>
    </xf>
    <xf numFmtId="0" fontId="6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left" vertical="center" wrapText="1"/>
    </xf>
    <xf numFmtId="0" fontId="17" fillId="4" borderId="24" xfId="0" applyFont="1" applyFill="1" applyBorder="1" applyAlignment="1">
      <alignment horizontal="left" vertical="center"/>
    </xf>
    <xf numFmtId="0" fontId="17" fillId="7" borderId="2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/>
    </xf>
    <xf numFmtId="14" fontId="6" fillId="0" borderId="24" xfId="0" applyNumberFormat="1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/>
    </xf>
    <xf numFmtId="14" fontId="6" fillId="0" borderId="24" xfId="0" applyNumberFormat="1" applyFont="1" applyBorder="1" applyAlignment="1">
      <alignment vertical="center"/>
    </xf>
    <xf numFmtId="14" fontId="6" fillId="0" borderId="24" xfId="0" applyNumberFormat="1" applyFont="1" applyBorder="1" applyAlignment="1">
      <alignment horizontal="right" vertical="center"/>
    </xf>
    <xf numFmtId="0" fontId="42" fillId="3" borderId="24" xfId="0" applyFont="1" applyFill="1" applyBorder="1" applyAlignment="1">
      <alignment horizontal="left" vertical="center" wrapText="1"/>
    </xf>
    <xf numFmtId="0" fontId="45" fillId="11" borderId="24" xfId="0" applyFont="1" applyFill="1" applyBorder="1" applyAlignment="1">
      <alignment horizontal="center" vertical="center" wrapText="1"/>
    </xf>
    <xf numFmtId="0" fontId="45" fillId="9" borderId="24" xfId="0" applyFont="1" applyFill="1" applyBorder="1" applyAlignment="1">
      <alignment horizontal="center" vertical="center" wrapText="1"/>
    </xf>
    <xf numFmtId="0" fontId="45" fillId="11" borderId="24" xfId="0" applyFont="1" applyFill="1" applyBorder="1" applyAlignment="1">
      <alignment horizontal="center" vertical="center" wrapText="1"/>
    </xf>
    <xf numFmtId="164" fontId="45" fillId="11" borderId="24" xfId="0" applyNumberFormat="1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42" fillId="3" borderId="24" xfId="3" applyFont="1" applyFill="1" applyBorder="1" applyAlignment="1">
      <alignment horizontal="center" vertical="center" wrapText="1"/>
    </xf>
    <xf numFmtId="0" fontId="46" fillId="4" borderId="24" xfId="0" applyFont="1" applyFill="1" applyBorder="1" applyAlignment="1">
      <alignment horizontal="center" vertical="center" wrapText="1"/>
    </xf>
    <xf numFmtId="0" fontId="42" fillId="3" borderId="2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2" fillId="5" borderId="14" xfId="0" applyFont="1" applyFill="1" applyBorder="1" applyAlignment="1">
      <alignment vertical="center"/>
    </xf>
    <xf numFmtId="0" fontId="53" fillId="0" borderId="14" xfId="0" applyFont="1" applyBorder="1" applyAlignment="1">
      <alignment horizontal="left" vertical="center"/>
    </xf>
    <xf numFmtId="0" fontId="54" fillId="0" borderId="0" xfId="0" applyFont="1"/>
    <xf numFmtId="0" fontId="51" fillId="0" borderId="0" xfId="0" applyFont="1"/>
    <xf numFmtId="0" fontId="51" fillId="0" borderId="14" xfId="0" applyFont="1" applyBorder="1" applyAlignment="1">
      <alignment horizontal="left" vertical="center"/>
    </xf>
    <xf numFmtId="0" fontId="55" fillId="0" borderId="0" xfId="0" applyFont="1"/>
    <xf numFmtId="0" fontId="51" fillId="0" borderId="14" xfId="0" applyFont="1" applyBorder="1" applyAlignment="1">
      <alignment vertical="center"/>
    </xf>
    <xf numFmtId="0" fontId="52" fillId="5" borderId="14" xfId="0" applyFont="1" applyFill="1" applyBorder="1" applyAlignment="1">
      <alignment horizontal="center" vertical="center"/>
    </xf>
    <xf numFmtId="0" fontId="52" fillId="5" borderId="14" xfId="0" applyFont="1" applyFill="1" applyBorder="1" applyAlignment="1">
      <alignment horizontal="center" vertical="center" wrapText="1"/>
    </xf>
    <xf numFmtId="0" fontId="53" fillId="0" borderId="14" xfId="0" applyFont="1" applyBorder="1" applyAlignment="1">
      <alignment vertical="center"/>
    </xf>
    <xf numFmtId="0" fontId="51" fillId="0" borderId="0" xfId="0" applyFont="1" applyAlignment="1">
      <alignment horizontal="left" vertical="top" wrapText="1"/>
    </xf>
    <xf numFmtId="0" fontId="6" fillId="0" borderId="14" xfId="0" applyFont="1" applyBorder="1" applyAlignment="1">
      <alignment vertical="center" wrapText="1"/>
    </xf>
    <xf numFmtId="14" fontId="6" fillId="0" borderId="14" xfId="0" applyNumberFormat="1" applyFont="1" applyBorder="1" applyAlignment="1">
      <alignment horizontal="left" vertical="center" wrapText="1"/>
    </xf>
    <xf numFmtId="0" fontId="6" fillId="0" borderId="35" xfId="0" applyFont="1" applyBorder="1" applyAlignment="1">
      <alignment vertical="center" wrapText="1"/>
    </xf>
    <xf numFmtId="0" fontId="6" fillId="0" borderId="35" xfId="0" applyFont="1" applyBorder="1" applyAlignment="1">
      <alignment horizontal="left" vertical="center"/>
    </xf>
    <xf numFmtId="0" fontId="17" fillId="7" borderId="15" xfId="0" applyFont="1" applyFill="1" applyBorder="1" applyAlignment="1">
      <alignment horizontal="left" vertical="center"/>
    </xf>
    <xf numFmtId="0" fontId="17" fillId="7" borderId="16" xfId="0" applyFont="1" applyFill="1" applyBorder="1" applyAlignment="1">
      <alignment horizontal="left" vertical="center"/>
    </xf>
    <xf numFmtId="0" fontId="17" fillId="7" borderId="17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 wrapText="1"/>
    </xf>
    <xf numFmtId="0" fontId="12" fillId="0" borderId="0" xfId="0" applyFont="1"/>
    <xf numFmtId="0" fontId="6" fillId="0" borderId="14" xfId="0" applyFont="1" applyBorder="1" applyAlignment="1">
      <alignment horizontal="left" vertical="top" wrapText="1"/>
    </xf>
    <xf numFmtId="14" fontId="6" fillId="0" borderId="14" xfId="0" applyNumberFormat="1" applyFont="1" applyBorder="1" applyAlignment="1">
      <alignment horizontal="left" vertical="top" wrapText="1"/>
    </xf>
    <xf numFmtId="14" fontId="6" fillId="0" borderId="14" xfId="0" applyNumberFormat="1" applyFont="1" applyBorder="1" applyAlignment="1">
      <alignment horizontal="left" vertical="center"/>
    </xf>
    <xf numFmtId="14" fontId="6" fillId="0" borderId="24" xfId="0" applyNumberFormat="1" applyFont="1" applyBorder="1" applyAlignment="1">
      <alignment horizontal="left" vertical="top" wrapText="1"/>
    </xf>
    <xf numFmtId="14" fontId="6" fillId="0" borderId="24" xfId="0" applyNumberFormat="1" applyFont="1" applyBorder="1" applyAlignment="1">
      <alignment horizontal="left" vertical="center"/>
    </xf>
    <xf numFmtId="0" fontId="6" fillId="0" borderId="38" xfId="0" applyFont="1" applyBorder="1" applyAlignment="1">
      <alignment vertical="center" wrapText="1"/>
    </xf>
    <xf numFmtId="0" fontId="23" fillId="0" borderId="24" xfId="0" applyFont="1" applyBorder="1" applyAlignment="1">
      <alignment horizontal="center" vertical="top"/>
    </xf>
    <xf numFmtId="0" fontId="17" fillId="2" borderId="40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</cellXfs>
  <cellStyles count="4">
    <cellStyle name="Normal" xfId="0" builtinId="0"/>
    <cellStyle name="Normal 10" xfId="1" xr:uid="{00000000-0005-0000-0000-000002000000}"/>
    <cellStyle name="Normal_Sheet1" xfId="3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3524250</xdr:colOff>
      <xdr:row>5</xdr:row>
      <xdr:rowOff>435429</xdr:rowOff>
    </xdr:from>
    <xdr:to>
      <xdr:col>3</xdr:col>
      <xdr:colOff>43296</xdr:colOff>
      <xdr:row>6</xdr:row>
      <xdr:rowOff>2762252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455965"/>
          <a:ext cx="8395607" cy="48441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176892</xdr:rowOff>
    </xdr:from>
    <xdr:to>
      <xdr:col>5</xdr:col>
      <xdr:colOff>911679</xdr:colOff>
      <xdr:row>26</xdr:row>
      <xdr:rowOff>9237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7428"/>
          <a:ext cx="8409215" cy="3832845"/>
        </a:xfrm>
        <a:prstGeom prst="rect">
          <a:avLst/>
        </a:prstGeom>
      </xdr:spPr>
    </xdr:pic>
    <xdr:clientData/>
  </xdr:twoCellAnchor>
  <xdr:twoCellAnchor editAs="oneCell">
    <xdr:from>
      <xdr:col>5</xdr:col>
      <xdr:colOff>1374321</xdr:colOff>
      <xdr:row>6</xdr:row>
      <xdr:rowOff>40821</xdr:rowOff>
    </xdr:from>
    <xdr:to>
      <xdr:col>11</xdr:col>
      <xdr:colOff>802821</xdr:colOff>
      <xdr:row>27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1857" y="1251857"/>
          <a:ext cx="7592785" cy="398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1891393</xdr:colOff>
      <xdr:row>5</xdr:row>
      <xdr:rowOff>231322</xdr:rowOff>
    </xdr:from>
    <xdr:to>
      <xdr:col>5</xdr:col>
      <xdr:colOff>870857</xdr:colOff>
      <xdr:row>5</xdr:row>
      <xdr:rowOff>5042118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6536" y="2735036"/>
          <a:ext cx="8313964" cy="4810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149678</xdr:colOff>
      <xdr:row>7</xdr:row>
      <xdr:rowOff>13608</xdr:rowOff>
    </xdr:from>
    <xdr:to>
      <xdr:col>4</xdr:col>
      <xdr:colOff>2190749</xdr:colOff>
      <xdr:row>27</xdr:row>
      <xdr:rowOff>27215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357" y="1415144"/>
          <a:ext cx="11688536" cy="3823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1442358</xdr:colOff>
      <xdr:row>5</xdr:row>
      <xdr:rowOff>149678</xdr:rowOff>
    </xdr:from>
    <xdr:to>
      <xdr:col>3</xdr:col>
      <xdr:colOff>3325301</xdr:colOff>
      <xdr:row>5</xdr:row>
      <xdr:rowOff>3915441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0929" y="1251857"/>
          <a:ext cx="7706801" cy="37657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653143</xdr:colOff>
      <xdr:row>5</xdr:row>
      <xdr:rowOff>299357</xdr:rowOff>
    </xdr:from>
    <xdr:to>
      <xdr:col>3</xdr:col>
      <xdr:colOff>6245679</xdr:colOff>
      <xdr:row>6</xdr:row>
      <xdr:rowOff>1886625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3786" y="1319893"/>
          <a:ext cx="5592536" cy="41045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1796143</xdr:colOff>
      <xdr:row>6</xdr:row>
      <xdr:rowOff>13607</xdr:rowOff>
    </xdr:from>
    <xdr:to>
      <xdr:col>2</xdr:col>
      <xdr:colOff>4425724</xdr:colOff>
      <xdr:row>25</xdr:row>
      <xdr:rowOff>64970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536" y="1401536"/>
          <a:ext cx="7347858" cy="4276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476248</xdr:colOff>
      <xdr:row>6</xdr:row>
      <xdr:rowOff>68036</xdr:rowOff>
    </xdr:from>
    <xdr:to>
      <xdr:col>4</xdr:col>
      <xdr:colOff>1415142</xdr:colOff>
      <xdr:row>29</xdr:row>
      <xdr:rowOff>68035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556DFB-AAC1-E702-BFB7-D911F46DE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8" y="1279072"/>
          <a:ext cx="10668001" cy="43814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1170214</xdr:colOff>
      <xdr:row>6</xdr:row>
      <xdr:rowOff>95250</xdr:rowOff>
    </xdr:from>
    <xdr:to>
      <xdr:col>3</xdr:col>
      <xdr:colOff>2313215</xdr:colOff>
      <xdr:row>25</xdr:row>
      <xdr:rowOff>122464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357" y="1483179"/>
          <a:ext cx="9021536" cy="3905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</xdr:colOff>
      <xdr:row>5</xdr:row>
      <xdr:rowOff>51954</xdr:rowOff>
    </xdr:from>
    <xdr:to>
      <xdr:col>3</xdr:col>
      <xdr:colOff>3636818</xdr:colOff>
      <xdr:row>28</xdr:row>
      <xdr:rowOff>159647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4548" y="1264227"/>
          <a:ext cx="11984179" cy="44891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opLeftCell="A40" zoomScaleNormal="100" workbookViewId="0">
      <selection activeCell="D10" sqref="D10"/>
    </sheetView>
  </sheetViews>
  <sheetFormatPr defaultColWidth="9.140625" defaultRowHeight="16.5"/>
  <cols>
    <col min="1" max="1" width="35.42578125" style="11" customWidth="1"/>
    <col min="2" max="2" width="41.5703125" style="11" customWidth="1"/>
    <col min="3" max="3" width="41" style="11" customWidth="1"/>
    <col min="4" max="4" width="41.85546875" style="11" customWidth="1"/>
    <col min="5" max="16384" width="9.140625" style="11"/>
  </cols>
  <sheetData>
    <row r="1" spans="1:5">
      <c r="A1" s="234" t="s">
        <v>0</v>
      </c>
      <c r="B1" s="234"/>
      <c r="C1" s="234"/>
      <c r="D1" s="234"/>
      <c r="E1" s="234"/>
    </row>
    <row r="2" spans="1:5">
      <c r="A2" s="234"/>
      <c r="B2" s="234"/>
      <c r="C2" s="234"/>
      <c r="D2" s="234"/>
      <c r="E2" s="234"/>
    </row>
    <row r="3" spans="1:5" ht="25.5" customHeight="1">
      <c r="A3" s="316" t="s">
        <v>1</v>
      </c>
      <c r="B3" s="317" t="s">
        <v>95</v>
      </c>
      <c r="C3" s="317"/>
      <c r="D3" s="317"/>
      <c r="E3" s="317"/>
    </row>
    <row r="4" spans="1:5">
      <c r="A4" s="79" t="s">
        <v>2</v>
      </c>
      <c r="B4" s="315" t="s">
        <v>3</v>
      </c>
      <c r="C4" s="315" t="s">
        <v>4</v>
      </c>
      <c r="D4" s="315" t="s">
        <v>5</v>
      </c>
      <c r="E4" s="315" t="s">
        <v>6</v>
      </c>
    </row>
    <row r="5" spans="1:5">
      <c r="A5" s="80">
        <v>1</v>
      </c>
      <c r="B5" s="314" t="s">
        <v>86</v>
      </c>
      <c r="C5" s="314" t="s">
        <v>86</v>
      </c>
      <c r="D5" s="81">
        <v>1</v>
      </c>
      <c r="E5" s="115"/>
    </row>
    <row r="6" spans="1:5">
      <c r="A6" s="112">
        <v>2</v>
      </c>
      <c r="B6" s="111" t="s">
        <v>7</v>
      </c>
      <c r="C6" s="111" t="s">
        <v>7</v>
      </c>
      <c r="D6" s="81">
        <v>2</v>
      </c>
      <c r="E6" s="116"/>
    </row>
    <row r="7" spans="1:5">
      <c r="A7" s="53">
        <v>3</v>
      </c>
      <c r="B7" s="114" t="s">
        <v>261</v>
      </c>
      <c r="C7" s="114" t="s">
        <v>261</v>
      </c>
      <c r="D7" s="81">
        <v>3</v>
      </c>
      <c r="E7" s="116"/>
    </row>
    <row r="8" spans="1:5">
      <c r="A8" s="53">
        <v>4</v>
      </c>
      <c r="B8" s="114" t="s">
        <v>90</v>
      </c>
      <c r="C8" s="114" t="s">
        <v>90</v>
      </c>
      <c r="D8" s="81">
        <v>4</v>
      </c>
      <c r="E8" s="116"/>
    </row>
    <row r="9" spans="1:5">
      <c r="A9" s="53">
        <v>5</v>
      </c>
      <c r="B9" s="114" t="s">
        <v>89</v>
      </c>
      <c r="C9" s="114" t="s">
        <v>89</v>
      </c>
      <c r="D9" s="81">
        <v>5</v>
      </c>
      <c r="E9" s="116"/>
    </row>
    <row r="10" spans="1:5">
      <c r="A10" s="112">
        <v>6</v>
      </c>
      <c r="B10" s="111" t="s">
        <v>87</v>
      </c>
      <c r="C10" s="111" t="s">
        <v>87</v>
      </c>
      <c r="D10" s="81">
        <v>6</v>
      </c>
      <c r="E10" s="116"/>
    </row>
    <row r="11" spans="1:5">
      <c r="A11" s="112">
        <v>7</v>
      </c>
      <c r="B11" s="111" t="s">
        <v>93</v>
      </c>
      <c r="C11" s="111" t="s">
        <v>93</v>
      </c>
      <c r="D11" s="81">
        <v>7</v>
      </c>
      <c r="E11" s="116"/>
    </row>
    <row r="12" spans="1:5">
      <c r="A12" s="112">
        <v>8</v>
      </c>
      <c r="B12" s="111" t="s">
        <v>91</v>
      </c>
      <c r="C12" s="111" t="s">
        <v>91</v>
      </c>
      <c r="D12" s="81">
        <v>8</v>
      </c>
      <c r="E12" s="116"/>
    </row>
    <row r="13" spans="1:5">
      <c r="A13" s="112">
        <v>9</v>
      </c>
      <c r="B13" s="111" t="s">
        <v>92</v>
      </c>
      <c r="C13" s="111" t="s">
        <v>92</v>
      </c>
      <c r="D13" s="81">
        <v>9</v>
      </c>
      <c r="E13" s="116"/>
    </row>
    <row r="14" spans="1:5">
      <c r="A14" s="112">
        <v>10</v>
      </c>
      <c r="B14" s="111" t="s">
        <v>88</v>
      </c>
      <c r="C14" s="111" t="s">
        <v>88</v>
      </c>
      <c r="D14" s="81">
        <v>10</v>
      </c>
      <c r="E14" s="116"/>
    </row>
    <row r="15" spans="1:5">
      <c r="A15" s="113"/>
      <c r="B15" s="113"/>
      <c r="C15" s="113"/>
    </row>
    <row r="16" spans="1:5">
      <c r="A16" s="113"/>
      <c r="B16" s="113"/>
      <c r="C16" s="113"/>
    </row>
    <row r="17" spans="1:3">
      <c r="A17" s="113"/>
      <c r="B17" s="113"/>
      <c r="C17" s="113"/>
    </row>
  </sheetData>
  <mergeCells count="2">
    <mergeCell ref="A1:E2"/>
    <mergeCell ref="B3:E3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47"/>
  <sheetViews>
    <sheetView topLeftCell="A43" zoomScale="70" zoomScaleNormal="70" workbookViewId="0">
      <selection activeCell="D50" sqref="D50"/>
    </sheetView>
  </sheetViews>
  <sheetFormatPr defaultRowHeight="16.5"/>
  <cols>
    <col min="1" max="1" width="23.85546875" style="11" customWidth="1"/>
    <col min="2" max="2" width="41.140625" style="11" customWidth="1"/>
    <col min="3" max="3" width="77" style="11" customWidth="1"/>
    <col min="4" max="4" width="82.42578125" style="11" customWidth="1"/>
    <col min="5" max="5" width="76.140625" style="11" customWidth="1"/>
    <col min="6" max="6" width="12.140625" style="11" bestFit="1" customWidth="1"/>
    <col min="7" max="7" width="15.85546875" style="11" bestFit="1" customWidth="1"/>
    <col min="8" max="8" width="17" style="11" bestFit="1" customWidth="1"/>
    <col min="9" max="9" width="12.140625" style="11" bestFit="1" customWidth="1"/>
    <col min="10" max="10" width="15.85546875" style="11" bestFit="1" customWidth="1"/>
    <col min="11" max="11" width="17" style="11" bestFit="1" customWidth="1"/>
    <col min="12" max="12" width="11.28515625" style="11" bestFit="1" customWidth="1"/>
    <col min="13" max="16384" width="9.140625" style="11"/>
  </cols>
  <sheetData>
    <row r="1" spans="1:6">
      <c r="A1" s="67" t="s">
        <v>42</v>
      </c>
      <c r="B1" s="171" t="s">
        <v>95</v>
      </c>
      <c r="C1" s="171"/>
      <c r="D1" s="171"/>
      <c r="E1" s="171"/>
      <c r="F1" s="307"/>
    </row>
    <row r="2" spans="1:6">
      <c r="A2" s="67" t="s">
        <v>43</v>
      </c>
      <c r="B2" s="179" t="s">
        <v>90</v>
      </c>
      <c r="C2" s="179"/>
      <c r="D2" s="179"/>
      <c r="E2" s="179"/>
      <c r="F2" s="40"/>
    </row>
    <row r="3" spans="1:6">
      <c r="A3" s="64"/>
      <c r="B3" s="51" t="s">
        <v>17</v>
      </c>
      <c r="C3" s="51" t="s">
        <v>18</v>
      </c>
      <c r="D3" s="52" t="s">
        <v>20</v>
      </c>
      <c r="E3" s="51" t="s">
        <v>80</v>
      </c>
    </row>
    <row r="4" spans="1:6">
      <c r="A4" s="68" t="s">
        <v>47</v>
      </c>
      <c r="B4" s="64">
        <v>15</v>
      </c>
      <c r="C4" s="64">
        <v>0</v>
      </c>
      <c r="D4" s="64">
        <v>0</v>
      </c>
      <c r="E4" s="64">
        <f>B4</f>
        <v>15</v>
      </c>
    </row>
    <row r="5" spans="1:6">
      <c r="A5" s="68" t="s">
        <v>48</v>
      </c>
      <c r="B5" s="64">
        <v>7</v>
      </c>
      <c r="C5" s="64">
        <v>0</v>
      </c>
      <c r="D5" s="64">
        <v>0</v>
      </c>
      <c r="E5" s="64">
        <f>B5</f>
        <v>7</v>
      </c>
    </row>
    <row r="31" spans="1:12">
      <c r="A31" s="189" t="s">
        <v>49</v>
      </c>
      <c r="B31" s="182" t="s">
        <v>6</v>
      </c>
      <c r="C31" s="182" t="s">
        <v>79</v>
      </c>
      <c r="D31" s="192" t="s">
        <v>52</v>
      </c>
      <c r="E31" s="182" t="s">
        <v>53</v>
      </c>
      <c r="F31" s="180" t="s">
        <v>54</v>
      </c>
      <c r="G31" s="180"/>
      <c r="H31" s="180"/>
      <c r="I31" s="180"/>
      <c r="J31" s="180"/>
      <c r="K31" s="180"/>
      <c r="L31" s="180" t="s">
        <v>55</v>
      </c>
    </row>
    <row r="32" spans="1:12">
      <c r="A32" s="190"/>
      <c r="B32" s="182"/>
      <c r="C32" s="182"/>
      <c r="D32" s="192"/>
      <c r="E32" s="182"/>
      <c r="F32" s="180" t="s">
        <v>25</v>
      </c>
      <c r="G32" s="180"/>
      <c r="H32" s="180"/>
      <c r="I32" s="180" t="s">
        <v>26</v>
      </c>
      <c r="J32" s="180"/>
      <c r="K32" s="180"/>
      <c r="L32" s="181"/>
    </row>
    <row r="33" spans="1:12">
      <c r="A33" s="191"/>
      <c r="B33" s="182"/>
      <c r="C33" s="182"/>
      <c r="D33" s="192"/>
      <c r="E33" s="182"/>
      <c r="F33" s="69" t="s">
        <v>56</v>
      </c>
      <c r="G33" s="70" t="s">
        <v>57</v>
      </c>
      <c r="H33" s="69" t="s">
        <v>58</v>
      </c>
      <c r="I33" s="69" t="s">
        <v>56</v>
      </c>
      <c r="J33" s="69" t="s">
        <v>57</v>
      </c>
      <c r="K33" s="69" t="s">
        <v>58</v>
      </c>
      <c r="L33" s="181"/>
    </row>
    <row r="34" spans="1:12">
      <c r="A34" s="303" t="s">
        <v>460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5"/>
    </row>
    <row r="35" spans="1:12" ht="40.15" customHeight="1">
      <c r="A35" s="308" t="s">
        <v>462</v>
      </c>
      <c r="B35" s="308" t="s">
        <v>596</v>
      </c>
      <c r="C35" s="308" t="s">
        <v>305</v>
      </c>
      <c r="D35" s="308" t="s">
        <v>601</v>
      </c>
      <c r="E35" s="308" t="s">
        <v>601</v>
      </c>
      <c r="F35" s="308" t="s">
        <v>63</v>
      </c>
      <c r="G35" s="309">
        <v>45743</v>
      </c>
      <c r="H35" s="308" t="s">
        <v>595</v>
      </c>
      <c r="I35" s="308" t="s">
        <v>63</v>
      </c>
      <c r="J35" s="310">
        <v>45753</v>
      </c>
      <c r="K35" s="65" t="s">
        <v>196</v>
      </c>
      <c r="L35" s="65"/>
    </row>
    <row r="36" spans="1:12" ht="40.15" customHeight="1">
      <c r="A36" s="308" t="s">
        <v>463</v>
      </c>
      <c r="B36" s="81" t="s">
        <v>597</v>
      </c>
      <c r="C36" s="308" t="s">
        <v>606</v>
      </c>
      <c r="D36" s="11" t="s">
        <v>602</v>
      </c>
      <c r="E36" s="11" t="s">
        <v>602</v>
      </c>
      <c r="F36" s="308" t="s">
        <v>63</v>
      </c>
      <c r="G36" s="309">
        <v>45743</v>
      </c>
      <c r="H36" s="308" t="s">
        <v>595</v>
      </c>
      <c r="I36" s="308" t="s">
        <v>63</v>
      </c>
      <c r="J36" s="310">
        <v>45753</v>
      </c>
      <c r="K36" s="65" t="s">
        <v>196</v>
      </c>
      <c r="L36" s="65"/>
    </row>
    <row r="37" spans="1:12" ht="40.15" customHeight="1">
      <c r="A37" s="308" t="s">
        <v>464</v>
      </c>
      <c r="B37" s="81" t="s">
        <v>598</v>
      </c>
      <c r="C37" s="308" t="s">
        <v>607</v>
      </c>
      <c r="D37" s="308" t="s">
        <v>605</v>
      </c>
      <c r="E37" s="308" t="s">
        <v>605</v>
      </c>
      <c r="F37" s="308" t="s">
        <v>63</v>
      </c>
      <c r="G37" s="309">
        <v>45743</v>
      </c>
      <c r="H37" s="308" t="s">
        <v>595</v>
      </c>
      <c r="I37" s="308" t="s">
        <v>63</v>
      </c>
      <c r="J37" s="310">
        <v>45753</v>
      </c>
      <c r="K37" s="65" t="s">
        <v>196</v>
      </c>
      <c r="L37" s="65"/>
    </row>
    <row r="38" spans="1:12" ht="40.15" customHeight="1">
      <c r="A38" s="120" t="s">
        <v>465</v>
      </c>
      <c r="B38" s="81" t="s">
        <v>599</v>
      </c>
      <c r="C38" s="120" t="s">
        <v>608</v>
      </c>
      <c r="D38" s="81" t="s">
        <v>603</v>
      </c>
      <c r="E38" s="81" t="s">
        <v>603</v>
      </c>
      <c r="F38" s="120" t="s">
        <v>63</v>
      </c>
      <c r="G38" s="311">
        <v>45743</v>
      </c>
      <c r="H38" s="120" t="s">
        <v>595</v>
      </c>
      <c r="I38" s="120" t="s">
        <v>63</v>
      </c>
      <c r="J38" s="312">
        <v>45753</v>
      </c>
      <c r="K38" s="271" t="s">
        <v>196</v>
      </c>
      <c r="L38" s="271"/>
    </row>
    <row r="39" spans="1:12" ht="40.15" customHeight="1">
      <c r="A39" s="120" t="s">
        <v>466</v>
      </c>
      <c r="B39" s="81" t="s">
        <v>600</v>
      </c>
      <c r="C39" s="120" t="s">
        <v>609</v>
      </c>
      <c r="D39" s="81" t="s">
        <v>604</v>
      </c>
      <c r="E39" s="81" t="s">
        <v>604</v>
      </c>
      <c r="F39" s="120" t="s">
        <v>63</v>
      </c>
      <c r="G39" s="311">
        <v>45743</v>
      </c>
      <c r="H39" s="120" t="s">
        <v>595</v>
      </c>
      <c r="I39" s="120" t="s">
        <v>63</v>
      </c>
      <c r="J39" s="312">
        <v>45753</v>
      </c>
      <c r="K39" s="271" t="s">
        <v>196</v>
      </c>
      <c r="L39" s="271"/>
    </row>
    <row r="40" spans="1:12">
      <c r="A40" s="268" t="s">
        <v>461</v>
      </c>
      <c r="B40" s="268"/>
      <c r="C40" s="268"/>
      <c r="D40" s="268"/>
      <c r="E40" s="268"/>
      <c r="F40" s="268"/>
      <c r="G40" s="268"/>
      <c r="H40" s="268"/>
      <c r="I40" s="268"/>
      <c r="J40" s="268"/>
      <c r="K40" s="268"/>
      <c r="L40" s="268"/>
    </row>
    <row r="41" spans="1:12">
      <c r="A41" s="266" t="s">
        <v>467</v>
      </c>
      <c r="B41" s="81" t="s">
        <v>571</v>
      </c>
      <c r="C41" s="81" t="s">
        <v>578</v>
      </c>
      <c r="D41" s="81" t="s">
        <v>586</v>
      </c>
      <c r="E41" s="313" t="s">
        <v>593</v>
      </c>
      <c r="F41" s="271" t="s">
        <v>63</v>
      </c>
      <c r="G41" s="309">
        <v>45743</v>
      </c>
      <c r="H41" s="271" t="s">
        <v>595</v>
      </c>
      <c r="I41" s="271" t="s">
        <v>63</v>
      </c>
      <c r="J41" s="310">
        <v>45753</v>
      </c>
      <c r="K41" s="271" t="s">
        <v>196</v>
      </c>
      <c r="L41" s="271"/>
    </row>
    <row r="42" spans="1:12">
      <c r="A42" s="266" t="s">
        <v>468</v>
      </c>
      <c r="B42" s="81" t="s">
        <v>572</v>
      </c>
      <c r="C42" s="81" t="s">
        <v>579</v>
      </c>
      <c r="D42" s="81" t="s">
        <v>587</v>
      </c>
      <c r="E42" s="313" t="s">
        <v>594</v>
      </c>
      <c r="F42" s="271" t="s">
        <v>63</v>
      </c>
      <c r="G42" s="309">
        <v>45743</v>
      </c>
      <c r="H42" s="271" t="s">
        <v>595</v>
      </c>
      <c r="I42" s="271" t="s">
        <v>63</v>
      </c>
      <c r="J42" s="310">
        <v>45753</v>
      </c>
      <c r="K42" s="271" t="s">
        <v>196</v>
      </c>
      <c r="L42" s="271"/>
    </row>
    <row r="43" spans="1:12">
      <c r="A43" s="266" t="s">
        <v>469</v>
      </c>
      <c r="B43" s="81" t="s">
        <v>573</v>
      </c>
      <c r="C43" s="81" t="s">
        <v>580</v>
      </c>
      <c r="D43" s="81" t="s">
        <v>588</v>
      </c>
      <c r="E43" s="313" t="s">
        <v>594</v>
      </c>
      <c r="F43" s="271" t="s">
        <v>63</v>
      </c>
      <c r="G43" s="309">
        <v>45743</v>
      </c>
      <c r="H43" s="271" t="s">
        <v>595</v>
      </c>
      <c r="I43" s="271" t="s">
        <v>63</v>
      </c>
      <c r="J43" s="310">
        <v>45753</v>
      </c>
      <c r="K43" s="271" t="s">
        <v>196</v>
      </c>
      <c r="L43" s="271"/>
    </row>
    <row r="44" spans="1:12">
      <c r="A44" s="266" t="s">
        <v>470</v>
      </c>
      <c r="B44" s="81" t="s">
        <v>574</v>
      </c>
      <c r="C44" s="81" t="s">
        <v>581</v>
      </c>
      <c r="D44" s="81" t="s">
        <v>589</v>
      </c>
      <c r="E44" s="313" t="s">
        <v>594</v>
      </c>
      <c r="F44" s="271" t="s">
        <v>63</v>
      </c>
      <c r="G44" s="309">
        <v>45743</v>
      </c>
      <c r="H44" s="271" t="s">
        <v>595</v>
      </c>
      <c r="I44" s="271" t="s">
        <v>63</v>
      </c>
      <c r="J44" s="310">
        <v>45753</v>
      </c>
      <c r="K44" s="271" t="s">
        <v>196</v>
      </c>
      <c r="L44" s="271"/>
    </row>
    <row r="45" spans="1:12">
      <c r="A45" s="266" t="s">
        <v>471</v>
      </c>
      <c r="B45" s="81" t="s">
        <v>575</v>
      </c>
      <c r="C45" s="81" t="s">
        <v>582</v>
      </c>
      <c r="D45" s="81" t="s">
        <v>590</v>
      </c>
      <c r="E45" s="50" t="s">
        <v>590</v>
      </c>
      <c r="F45" s="271" t="s">
        <v>63</v>
      </c>
      <c r="G45" s="309">
        <v>45743</v>
      </c>
      <c r="H45" s="271" t="s">
        <v>595</v>
      </c>
      <c r="I45" s="271" t="s">
        <v>63</v>
      </c>
      <c r="J45" s="310">
        <v>45753</v>
      </c>
      <c r="K45" s="271" t="s">
        <v>196</v>
      </c>
      <c r="L45" s="271"/>
    </row>
    <row r="46" spans="1:12">
      <c r="A46" s="266" t="s">
        <v>472</v>
      </c>
      <c r="B46" s="81" t="s">
        <v>576</v>
      </c>
      <c r="C46" s="81" t="s">
        <v>583</v>
      </c>
      <c r="D46" s="81" t="s">
        <v>591</v>
      </c>
      <c r="E46" s="50" t="s">
        <v>591</v>
      </c>
      <c r="F46" s="271" t="s">
        <v>63</v>
      </c>
      <c r="G46" s="309">
        <v>45743</v>
      </c>
      <c r="H46" s="271" t="s">
        <v>595</v>
      </c>
      <c r="I46" s="271" t="s">
        <v>63</v>
      </c>
      <c r="J46" s="310">
        <v>45753</v>
      </c>
      <c r="K46" s="271" t="s">
        <v>196</v>
      </c>
      <c r="L46" s="271"/>
    </row>
    <row r="47" spans="1:12">
      <c r="A47" s="266" t="s">
        <v>585</v>
      </c>
      <c r="B47" s="81" t="s">
        <v>577</v>
      </c>
      <c r="C47" s="81" t="s">
        <v>584</v>
      </c>
      <c r="D47" s="81" t="s">
        <v>592</v>
      </c>
      <c r="E47" s="50" t="s">
        <v>592</v>
      </c>
      <c r="F47" s="271" t="s">
        <v>63</v>
      </c>
      <c r="G47" s="309">
        <v>45743</v>
      </c>
      <c r="H47" s="271" t="s">
        <v>595</v>
      </c>
      <c r="I47" s="271" t="s">
        <v>63</v>
      </c>
      <c r="J47" s="310">
        <v>45753</v>
      </c>
      <c r="K47" s="271" t="s">
        <v>196</v>
      </c>
      <c r="L47" s="81"/>
    </row>
  </sheetData>
  <mergeCells count="13">
    <mergeCell ref="A40:L40"/>
    <mergeCell ref="B1:E1"/>
    <mergeCell ref="B2:E2"/>
    <mergeCell ref="A31:A33"/>
    <mergeCell ref="B31:B33"/>
    <mergeCell ref="C31:C33"/>
    <mergeCell ref="D31:D33"/>
    <mergeCell ref="E31:E33"/>
    <mergeCell ref="F31:K31"/>
    <mergeCell ref="L31:L33"/>
    <mergeCell ref="F32:H32"/>
    <mergeCell ref="I32:K32"/>
    <mergeCell ref="A34:L34"/>
  </mergeCells>
  <dataValidations count="1">
    <dataValidation type="list" operator="equal" allowBlank="1" showErrorMessage="1" promptTitle="dfdf" sqref="I35:I39 F41:F47 I41:I47 F35:F39" xr:uid="{00000000-0002-0000-09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L52"/>
  <sheetViews>
    <sheetView topLeftCell="D49" zoomScale="55" zoomScaleNormal="55" workbookViewId="0">
      <selection activeCell="E43" sqref="E43:E52"/>
    </sheetView>
  </sheetViews>
  <sheetFormatPr defaultColWidth="36.28515625" defaultRowHeight="15"/>
  <cols>
    <col min="2" max="2" width="48.7109375" customWidth="1"/>
    <col min="3" max="3" width="76.28515625" customWidth="1"/>
    <col min="4" max="4" width="62" customWidth="1"/>
    <col min="5" max="5" width="74.7109375" customWidth="1"/>
  </cols>
  <sheetData>
    <row r="1" spans="1:6" ht="22.5">
      <c r="A1" s="67" t="s">
        <v>42</v>
      </c>
      <c r="B1" s="171" t="s">
        <v>95</v>
      </c>
      <c r="C1" s="171"/>
      <c r="D1" s="171"/>
      <c r="E1" s="171"/>
      <c r="F1" s="38"/>
    </row>
    <row r="2" spans="1:6" ht="23.25">
      <c r="A2" s="67" t="s">
        <v>43</v>
      </c>
      <c r="B2" s="179" t="s">
        <v>91</v>
      </c>
      <c r="C2" s="179"/>
      <c r="D2" s="179"/>
      <c r="E2" s="179"/>
      <c r="F2" s="39"/>
    </row>
    <row r="3" spans="1:6" ht="16.5">
      <c r="A3" s="64"/>
      <c r="B3" s="51" t="s">
        <v>17</v>
      </c>
      <c r="C3" s="51" t="s">
        <v>18</v>
      </c>
      <c r="D3" s="52" t="s">
        <v>20</v>
      </c>
      <c r="E3" s="51" t="s">
        <v>80</v>
      </c>
    </row>
    <row r="4" spans="1:6" ht="16.5">
      <c r="A4" s="68" t="s">
        <v>47</v>
      </c>
      <c r="B4" s="64">
        <v>20</v>
      </c>
      <c r="C4" s="64">
        <v>0</v>
      </c>
      <c r="D4" s="64">
        <v>0</v>
      </c>
      <c r="E4" s="64">
        <f>B4</f>
        <v>20</v>
      </c>
    </row>
    <row r="5" spans="1:6" ht="16.5">
      <c r="A5" s="68" t="s">
        <v>48</v>
      </c>
      <c r="B5" s="64">
        <v>1</v>
      </c>
      <c r="C5" s="64">
        <v>0</v>
      </c>
      <c r="D5" s="64">
        <v>0</v>
      </c>
      <c r="E5" s="64">
        <f>B5</f>
        <v>1</v>
      </c>
    </row>
    <row r="31" spans="1:12" ht="21">
      <c r="A31" s="196" t="s">
        <v>49</v>
      </c>
      <c r="B31" s="196" t="s">
        <v>6</v>
      </c>
      <c r="C31" s="196" t="s">
        <v>617</v>
      </c>
      <c r="D31" s="196" t="s">
        <v>52</v>
      </c>
      <c r="E31" s="196" t="s">
        <v>53</v>
      </c>
      <c r="F31" s="197" t="s">
        <v>54</v>
      </c>
      <c r="G31" s="197"/>
      <c r="H31" s="197"/>
      <c r="I31" s="197"/>
      <c r="J31" s="197"/>
      <c r="K31" s="197"/>
      <c r="L31" s="198" t="s">
        <v>55</v>
      </c>
    </row>
    <row r="32" spans="1:12" ht="21">
      <c r="A32" s="196"/>
      <c r="B32" s="196"/>
      <c r="C32" s="196"/>
      <c r="D32" s="196"/>
      <c r="E32" s="196"/>
      <c r="F32" s="197" t="s">
        <v>25</v>
      </c>
      <c r="G32" s="197"/>
      <c r="H32" s="197"/>
      <c r="I32" s="197" t="s">
        <v>26</v>
      </c>
      <c r="J32" s="197"/>
      <c r="K32" s="197"/>
      <c r="L32" s="199"/>
    </row>
    <row r="33" spans="1:12" ht="20.25">
      <c r="A33" s="196"/>
      <c r="B33" s="196"/>
      <c r="C33" s="196"/>
      <c r="D33" s="196"/>
      <c r="E33" s="196"/>
      <c r="F33" s="129" t="s">
        <v>56</v>
      </c>
      <c r="G33" s="130" t="s">
        <v>57</v>
      </c>
      <c r="H33" s="129" t="s">
        <v>58</v>
      </c>
      <c r="I33" s="129" t="s">
        <v>56</v>
      </c>
      <c r="J33" s="129" t="s">
        <v>57</v>
      </c>
      <c r="K33" s="129" t="s">
        <v>58</v>
      </c>
      <c r="L33" s="199"/>
    </row>
    <row r="34" spans="1:12" ht="20.25">
      <c r="A34" s="200" t="s">
        <v>498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2"/>
    </row>
    <row r="35" spans="1:12" ht="51.75" customHeight="1">
      <c r="A35" s="131" t="s">
        <v>491</v>
      </c>
      <c r="B35" s="139" t="s">
        <v>610</v>
      </c>
      <c r="C35" s="139" t="s">
        <v>618</v>
      </c>
      <c r="D35" s="127" t="s">
        <v>625</v>
      </c>
      <c r="E35" s="127" t="s">
        <v>625</v>
      </c>
      <c r="F35" s="132" t="s">
        <v>63</v>
      </c>
      <c r="G35" s="133">
        <v>45745</v>
      </c>
      <c r="H35" s="134" t="s">
        <v>260</v>
      </c>
      <c r="I35" s="132" t="s">
        <v>63</v>
      </c>
      <c r="J35" s="134" t="s">
        <v>632</v>
      </c>
      <c r="K35" s="134" t="s">
        <v>633</v>
      </c>
      <c r="L35" s="134" t="s">
        <v>82</v>
      </c>
    </row>
    <row r="36" spans="1:12" ht="46.5" customHeight="1">
      <c r="A36" s="131" t="s">
        <v>492</v>
      </c>
      <c r="B36" s="139" t="s">
        <v>611</v>
      </c>
      <c r="C36" s="139" t="s">
        <v>619</v>
      </c>
      <c r="D36" s="128" t="s">
        <v>626</v>
      </c>
      <c r="E36" s="128" t="s">
        <v>626</v>
      </c>
      <c r="F36" s="132" t="s">
        <v>63</v>
      </c>
      <c r="G36" s="133">
        <v>45745</v>
      </c>
      <c r="H36" s="134" t="s">
        <v>260</v>
      </c>
      <c r="I36" s="132" t="s">
        <v>63</v>
      </c>
      <c r="J36" s="134" t="s">
        <v>632</v>
      </c>
      <c r="K36" s="134" t="s">
        <v>633</v>
      </c>
      <c r="L36" s="137" t="s">
        <v>82</v>
      </c>
    </row>
    <row r="37" spans="1:12" ht="47.25" customHeight="1">
      <c r="A37" s="131" t="s">
        <v>493</v>
      </c>
      <c r="B37" s="139" t="s">
        <v>612</v>
      </c>
      <c r="C37" s="126" t="s">
        <v>621</v>
      </c>
      <c r="D37" s="128" t="s">
        <v>627</v>
      </c>
      <c r="E37" s="128" t="s">
        <v>627</v>
      </c>
      <c r="F37" s="132" t="s">
        <v>63</v>
      </c>
      <c r="G37" s="133">
        <v>45745</v>
      </c>
      <c r="H37" s="134" t="s">
        <v>260</v>
      </c>
      <c r="I37" s="132" t="s">
        <v>63</v>
      </c>
      <c r="J37" s="134" t="s">
        <v>632</v>
      </c>
      <c r="K37" s="134" t="s">
        <v>633</v>
      </c>
      <c r="L37" s="137" t="s">
        <v>82</v>
      </c>
    </row>
    <row r="38" spans="1:12" ht="45" customHeight="1">
      <c r="A38" s="131" t="s">
        <v>494</v>
      </c>
      <c r="B38" s="139" t="s">
        <v>613</v>
      </c>
      <c r="C38" s="126" t="s">
        <v>620</v>
      </c>
      <c r="D38" s="128" t="s">
        <v>628</v>
      </c>
      <c r="E38" s="128" t="s">
        <v>628</v>
      </c>
      <c r="F38" s="132" t="s">
        <v>63</v>
      </c>
      <c r="G38" s="133">
        <v>45745</v>
      </c>
      <c r="H38" s="134" t="s">
        <v>260</v>
      </c>
      <c r="I38" s="132" t="s">
        <v>63</v>
      </c>
      <c r="J38" s="134" t="s">
        <v>632</v>
      </c>
      <c r="K38" s="134" t="s">
        <v>633</v>
      </c>
      <c r="L38" s="137" t="s">
        <v>82</v>
      </c>
    </row>
    <row r="39" spans="1:12" ht="40.5" customHeight="1">
      <c r="A39" s="131" t="s">
        <v>495</v>
      </c>
      <c r="B39" s="139" t="s">
        <v>614</v>
      </c>
      <c r="C39" s="126" t="s">
        <v>622</v>
      </c>
      <c r="D39" s="128" t="s">
        <v>629</v>
      </c>
      <c r="E39" s="128" t="s">
        <v>629</v>
      </c>
      <c r="F39" s="132" t="s">
        <v>63</v>
      </c>
      <c r="G39" s="133">
        <v>45745</v>
      </c>
      <c r="H39" s="134" t="s">
        <v>260</v>
      </c>
      <c r="I39" s="132" t="s">
        <v>63</v>
      </c>
      <c r="J39" s="134" t="s">
        <v>632</v>
      </c>
      <c r="K39" s="134" t="s">
        <v>633</v>
      </c>
      <c r="L39" s="137" t="s">
        <v>82</v>
      </c>
    </row>
    <row r="40" spans="1:12" ht="45" customHeight="1">
      <c r="A40" s="131" t="s">
        <v>496</v>
      </c>
      <c r="B40" s="139" t="s">
        <v>615</v>
      </c>
      <c r="C40" s="126" t="s">
        <v>623</v>
      </c>
      <c r="D40" s="128" t="s">
        <v>630</v>
      </c>
      <c r="E40" s="128" t="s">
        <v>630</v>
      </c>
      <c r="F40" s="132" t="s">
        <v>63</v>
      </c>
      <c r="G40" s="133">
        <v>45745</v>
      </c>
      <c r="H40" s="134" t="s">
        <v>260</v>
      </c>
      <c r="I40" s="132" t="s">
        <v>63</v>
      </c>
      <c r="J40" s="134" t="s">
        <v>632</v>
      </c>
      <c r="K40" s="134" t="s">
        <v>633</v>
      </c>
      <c r="L40" s="137" t="s">
        <v>82</v>
      </c>
    </row>
    <row r="41" spans="1:12" ht="46.5" customHeight="1">
      <c r="A41" s="131" t="s">
        <v>497</v>
      </c>
      <c r="B41" s="139" t="s">
        <v>616</v>
      </c>
      <c r="C41" s="126" t="s">
        <v>624</v>
      </c>
      <c r="D41" s="128" t="s">
        <v>631</v>
      </c>
      <c r="E41" s="128" t="s">
        <v>631</v>
      </c>
      <c r="F41" s="132" t="s">
        <v>63</v>
      </c>
      <c r="G41" s="133">
        <v>45745</v>
      </c>
      <c r="H41" s="134" t="s">
        <v>260</v>
      </c>
      <c r="I41" s="132" t="s">
        <v>63</v>
      </c>
      <c r="J41" s="134" t="s">
        <v>632</v>
      </c>
      <c r="K41" s="134" t="s">
        <v>633</v>
      </c>
      <c r="L41" s="137" t="s">
        <v>82</v>
      </c>
    </row>
    <row r="42" spans="1:12" ht="20.25">
      <c r="A42" s="193" t="s">
        <v>83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5"/>
    </row>
    <row r="43" spans="1:12" ht="56.25" customHeight="1">
      <c r="A43" s="135" t="s">
        <v>499</v>
      </c>
      <c r="B43" s="135" t="s">
        <v>642</v>
      </c>
      <c r="C43" s="135" t="s">
        <v>645</v>
      </c>
      <c r="D43" s="136" t="s">
        <v>662</v>
      </c>
      <c r="E43" s="136" t="s">
        <v>662</v>
      </c>
      <c r="F43" s="132" t="s">
        <v>63</v>
      </c>
      <c r="G43" s="133">
        <v>45745</v>
      </c>
      <c r="H43" s="134" t="s">
        <v>260</v>
      </c>
      <c r="I43" s="132" t="s">
        <v>63</v>
      </c>
      <c r="J43" s="134" t="s">
        <v>632</v>
      </c>
      <c r="K43" s="134" t="s">
        <v>633</v>
      </c>
      <c r="L43" s="138"/>
    </row>
    <row r="44" spans="1:12" ht="46.5" customHeight="1">
      <c r="A44" s="135" t="s">
        <v>500</v>
      </c>
      <c r="B44" s="135" t="s">
        <v>643</v>
      </c>
      <c r="C44" s="135" t="s">
        <v>646</v>
      </c>
      <c r="D44" s="136" t="s">
        <v>663</v>
      </c>
      <c r="E44" s="136" t="s">
        <v>663</v>
      </c>
      <c r="F44" s="132" t="s">
        <v>63</v>
      </c>
      <c r="G44" s="133">
        <v>45745</v>
      </c>
      <c r="H44" s="134" t="s">
        <v>260</v>
      </c>
      <c r="I44" s="132" t="s">
        <v>63</v>
      </c>
      <c r="J44" s="134" t="s">
        <v>632</v>
      </c>
      <c r="K44" s="134" t="s">
        <v>633</v>
      </c>
      <c r="L44" s="138"/>
    </row>
    <row r="45" spans="1:12" ht="54.75" customHeight="1">
      <c r="A45" s="135" t="s">
        <v>501</v>
      </c>
      <c r="B45" s="135" t="s">
        <v>644</v>
      </c>
      <c r="C45" s="135" t="s">
        <v>647</v>
      </c>
      <c r="D45" s="136" t="s">
        <v>664</v>
      </c>
      <c r="E45" s="136" t="s">
        <v>664</v>
      </c>
      <c r="F45" s="132" t="s">
        <v>63</v>
      </c>
      <c r="G45" s="133">
        <v>45745</v>
      </c>
      <c r="H45" s="134" t="s">
        <v>260</v>
      </c>
      <c r="I45" s="132" t="s">
        <v>63</v>
      </c>
      <c r="J45" s="134" t="s">
        <v>632</v>
      </c>
      <c r="K45" s="134" t="s">
        <v>633</v>
      </c>
      <c r="L45" s="138"/>
    </row>
    <row r="46" spans="1:12" ht="57.75" customHeight="1">
      <c r="A46" s="135" t="s">
        <v>502</v>
      </c>
      <c r="B46" s="136" t="s">
        <v>648</v>
      </c>
      <c r="C46" s="135" t="s">
        <v>651</v>
      </c>
      <c r="D46" s="136" t="s">
        <v>665</v>
      </c>
      <c r="E46" s="136" t="s">
        <v>665</v>
      </c>
      <c r="F46" s="132" t="s">
        <v>63</v>
      </c>
      <c r="G46" s="133">
        <v>45745</v>
      </c>
      <c r="H46" s="134" t="s">
        <v>260</v>
      </c>
      <c r="I46" s="132" t="s">
        <v>63</v>
      </c>
      <c r="J46" s="134" t="s">
        <v>632</v>
      </c>
      <c r="K46" s="134" t="s">
        <v>633</v>
      </c>
      <c r="L46" s="138"/>
    </row>
    <row r="47" spans="1:12" ht="46.5" customHeight="1">
      <c r="A47" s="135" t="s">
        <v>503</v>
      </c>
      <c r="B47" s="136" t="s">
        <v>649</v>
      </c>
      <c r="C47" s="135" t="s">
        <v>652</v>
      </c>
      <c r="D47" s="136" t="s">
        <v>666</v>
      </c>
      <c r="E47" s="136" t="s">
        <v>666</v>
      </c>
      <c r="F47" s="132" t="s">
        <v>63</v>
      </c>
      <c r="G47" s="133">
        <v>45745</v>
      </c>
      <c r="H47" s="134" t="s">
        <v>260</v>
      </c>
      <c r="I47" s="132" t="s">
        <v>63</v>
      </c>
      <c r="J47" s="134" t="s">
        <v>632</v>
      </c>
      <c r="K47" s="134" t="s">
        <v>633</v>
      </c>
      <c r="L47" s="138"/>
    </row>
    <row r="48" spans="1:12" ht="65.25" customHeight="1">
      <c r="A48" s="135" t="s">
        <v>504</v>
      </c>
      <c r="B48" s="136" t="s">
        <v>650</v>
      </c>
      <c r="C48" s="135" t="s">
        <v>653</v>
      </c>
      <c r="D48" s="136" t="s">
        <v>667</v>
      </c>
      <c r="E48" s="136" t="s">
        <v>667</v>
      </c>
      <c r="F48" s="132" t="s">
        <v>63</v>
      </c>
      <c r="G48" s="133">
        <v>45745</v>
      </c>
      <c r="H48" s="134" t="s">
        <v>260</v>
      </c>
      <c r="I48" s="132" t="s">
        <v>63</v>
      </c>
      <c r="J48" s="134" t="s">
        <v>632</v>
      </c>
      <c r="K48" s="134" t="s">
        <v>633</v>
      </c>
      <c r="L48" s="138"/>
    </row>
    <row r="49" spans="1:12" ht="56.25" customHeight="1">
      <c r="A49" s="135" t="s">
        <v>505</v>
      </c>
      <c r="B49" s="136" t="s">
        <v>654</v>
      </c>
      <c r="C49" s="135" t="s">
        <v>655</v>
      </c>
      <c r="D49" s="136" t="s">
        <v>669</v>
      </c>
      <c r="E49" s="136" t="s">
        <v>669</v>
      </c>
      <c r="F49" s="132" t="s">
        <v>63</v>
      </c>
      <c r="G49" s="133">
        <v>45745</v>
      </c>
      <c r="H49" s="134" t="s">
        <v>260</v>
      </c>
      <c r="I49" s="132" t="s">
        <v>63</v>
      </c>
      <c r="J49" s="134" t="s">
        <v>632</v>
      </c>
      <c r="K49" s="134" t="s">
        <v>633</v>
      </c>
      <c r="L49" s="138"/>
    </row>
    <row r="50" spans="1:12" ht="54.75" customHeight="1">
      <c r="A50" s="135" t="s">
        <v>506</v>
      </c>
      <c r="B50" s="136" t="s">
        <v>656</v>
      </c>
      <c r="C50" s="135" t="s">
        <v>657</v>
      </c>
      <c r="D50" s="136" t="s">
        <v>670</v>
      </c>
      <c r="E50" s="136" t="s">
        <v>670</v>
      </c>
      <c r="F50" s="132" t="s">
        <v>63</v>
      </c>
      <c r="G50" s="133">
        <v>45745</v>
      </c>
      <c r="H50" s="134" t="s">
        <v>260</v>
      </c>
      <c r="I50" s="132" t="s">
        <v>63</v>
      </c>
      <c r="J50" s="134" t="s">
        <v>632</v>
      </c>
      <c r="K50" s="134" t="s">
        <v>633</v>
      </c>
      <c r="L50" s="138"/>
    </row>
    <row r="51" spans="1:12" ht="66.75" customHeight="1">
      <c r="A51" s="135" t="s">
        <v>507</v>
      </c>
      <c r="B51" s="136" t="s">
        <v>658</v>
      </c>
      <c r="C51" s="135" t="s">
        <v>660</v>
      </c>
      <c r="D51" s="136" t="s">
        <v>668</v>
      </c>
      <c r="E51" s="136" t="s">
        <v>668</v>
      </c>
      <c r="F51" s="132" t="s">
        <v>63</v>
      </c>
      <c r="G51" s="133">
        <v>45745</v>
      </c>
      <c r="H51" s="134" t="s">
        <v>260</v>
      </c>
      <c r="I51" s="132" t="s">
        <v>63</v>
      </c>
      <c r="J51" s="134" t="s">
        <v>632</v>
      </c>
      <c r="K51" s="134" t="s">
        <v>633</v>
      </c>
      <c r="L51" s="138"/>
    </row>
    <row r="52" spans="1:12" ht="76.5" customHeight="1">
      <c r="A52" s="135" t="s">
        <v>508</v>
      </c>
      <c r="B52" s="136" t="s">
        <v>659</v>
      </c>
      <c r="C52" s="135" t="s">
        <v>661</v>
      </c>
      <c r="D52" s="136" t="s">
        <v>671</v>
      </c>
      <c r="E52" s="136" t="s">
        <v>671</v>
      </c>
      <c r="F52" s="132" t="s">
        <v>63</v>
      </c>
      <c r="G52" s="133">
        <v>45745</v>
      </c>
      <c r="H52" s="134" t="s">
        <v>260</v>
      </c>
      <c r="I52" s="132" t="s">
        <v>63</v>
      </c>
      <c r="J52" s="134" t="s">
        <v>632</v>
      </c>
      <c r="K52" s="134" t="s">
        <v>633</v>
      </c>
      <c r="L52" s="138"/>
    </row>
  </sheetData>
  <mergeCells count="13">
    <mergeCell ref="A42:L42"/>
    <mergeCell ref="B1:E1"/>
    <mergeCell ref="B2:E2"/>
    <mergeCell ref="A31:A33"/>
    <mergeCell ref="B31:B33"/>
    <mergeCell ref="C31:C33"/>
    <mergeCell ref="D31:D33"/>
    <mergeCell ref="E31:E33"/>
    <mergeCell ref="F31:K31"/>
    <mergeCell ref="L31:L33"/>
    <mergeCell ref="F32:H32"/>
    <mergeCell ref="I32:K32"/>
    <mergeCell ref="A34:L34"/>
  </mergeCells>
  <dataValidations count="1">
    <dataValidation type="list" operator="equal" allowBlank="1" showErrorMessage="1" promptTitle="dfdf" sqref="F43:F52 F35:F41 I35:I41 I43:I52" xr:uid="{00000000-0002-0000-0A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A1:M40"/>
  <sheetViews>
    <sheetView tabSelected="1" topLeftCell="A46" zoomScale="70" zoomScaleNormal="70" workbookViewId="0">
      <selection activeCell="F24" sqref="F24"/>
    </sheetView>
  </sheetViews>
  <sheetFormatPr defaultRowHeight="15"/>
  <cols>
    <col min="1" max="1" width="18.85546875" bestFit="1" customWidth="1"/>
    <col min="2" max="2" width="13.7109375" bestFit="1" customWidth="1"/>
    <col min="3" max="3" width="17.42578125" customWidth="1"/>
    <col min="4" max="4" width="36" bestFit="1" customWidth="1"/>
    <col min="5" max="5" width="26.7109375" customWidth="1"/>
    <col min="6" max="6" width="52.5703125" customWidth="1"/>
    <col min="7" max="7" width="11.42578125" bestFit="1" customWidth="1"/>
    <col min="8" max="8" width="15.28515625" bestFit="1" customWidth="1"/>
    <col min="9" max="9" width="16.28515625" bestFit="1" customWidth="1"/>
    <col min="10" max="10" width="11.42578125" bestFit="1" customWidth="1"/>
    <col min="11" max="11" width="15.28515625" bestFit="1" customWidth="1"/>
    <col min="12" max="12" width="16.28515625" bestFit="1" customWidth="1"/>
    <col min="13" max="13" width="11.28515625" bestFit="1" customWidth="1"/>
  </cols>
  <sheetData>
    <row r="1" spans="1:6" ht="16.5">
      <c r="A1" s="67" t="s">
        <v>42</v>
      </c>
      <c r="B1" s="171" t="s">
        <v>95</v>
      </c>
      <c r="C1" s="171"/>
      <c r="D1" s="171"/>
      <c r="E1" s="171"/>
      <c r="F1" s="171"/>
    </row>
    <row r="2" spans="1:6" ht="16.5">
      <c r="A2" s="67" t="s">
        <v>43</v>
      </c>
      <c r="B2" s="179" t="s">
        <v>92</v>
      </c>
      <c r="C2" s="179"/>
      <c r="D2" s="179"/>
      <c r="E2" s="179"/>
      <c r="F2" s="179"/>
    </row>
    <row r="3" spans="1:6" ht="16.5">
      <c r="A3" s="64"/>
      <c r="B3" s="51" t="s">
        <v>17</v>
      </c>
      <c r="C3" s="51" t="s">
        <v>18</v>
      </c>
      <c r="D3" s="51" t="s">
        <v>44</v>
      </c>
      <c r="E3" s="52" t="s">
        <v>20</v>
      </c>
      <c r="F3" s="51" t="s">
        <v>80</v>
      </c>
    </row>
    <row r="4" spans="1:6" ht="16.5">
      <c r="A4" s="68" t="s">
        <v>47</v>
      </c>
      <c r="B4" s="64">
        <v>16</v>
      </c>
      <c r="C4" s="64">
        <v>0</v>
      </c>
      <c r="D4" s="64">
        <v>0</v>
      </c>
      <c r="E4" s="64">
        <v>0</v>
      </c>
      <c r="F4" s="64">
        <f>B4</f>
        <v>16</v>
      </c>
    </row>
    <row r="5" spans="1:6" ht="16.5">
      <c r="A5" s="68" t="s">
        <v>48</v>
      </c>
      <c r="B5" s="64">
        <v>0</v>
      </c>
      <c r="C5" s="64">
        <v>0</v>
      </c>
      <c r="D5" s="64">
        <v>0</v>
      </c>
      <c r="E5" s="64">
        <v>0</v>
      </c>
      <c r="F5" s="64">
        <v>0</v>
      </c>
    </row>
    <row r="28" spans="1:13" ht="17.25">
      <c r="A28" s="212" t="s">
        <v>49</v>
      </c>
      <c r="B28" s="212" t="s">
        <v>6</v>
      </c>
      <c r="C28" s="212" t="s">
        <v>79</v>
      </c>
      <c r="D28" s="212" t="s">
        <v>51</v>
      </c>
      <c r="E28" s="213" t="s">
        <v>52</v>
      </c>
      <c r="F28" s="212" t="s">
        <v>53</v>
      </c>
      <c r="G28" s="206" t="s">
        <v>54</v>
      </c>
      <c r="H28" s="206"/>
      <c r="I28" s="206"/>
      <c r="J28" s="206"/>
      <c r="K28" s="206"/>
      <c r="L28" s="206"/>
      <c r="M28" s="207" t="s">
        <v>55</v>
      </c>
    </row>
    <row r="29" spans="1:13" ht="17.25">
      <c r="A29" s="212"/>
      <c r="B29" s="212"/>
      <c r="C29" s="212"/>
      <c r="D29" s="212"/>
      <c r="E29" s="213"/>
      <c r="F29" s="212"/>
      <c r="G29" s="206" t="s">
        <v>25</v>
      </c>
      <c r="H29" s="206"/>
      <c r="I29" s="206"/>
      <c r="J29" s="206" t="s">
        <v>26</v>
      </c>
      <c r="K29" s="206"/>
      <c r="L29" s="206"/>
      <c r="M29" s="208"/>
    </row>
    <row r="30" spans="1:13" ht="15.75">
      <c r="A30" s="212"/>
      <c r="B30" s="212"/>
      <c r="C30" s="212"/>
      <c r="D30" s="212"/>
      <c r="E30" s="213"/>
      <c r="F30" s="212"/>
      <c r="G30" s="71" t="s">
        <v>56</v>
      </c>
      <c r="H30" s="72" t="s">
        <v>57</v>
      </c>
      <c r="I30" s="71" t="s">
        <v>58</v>
      </c>
      <c r="J30" s="71" t="s">
        <v>56</v>
      </c>
      <c r="K30" s="71" t="s">
        <v>57</v>
      </c>
      <c r="L30" s="71" t="s">
        <v>58</v>
      </c>
      <c r="M30" s="208"/>
    </row>
    <row r="31" spans="1:13" ht="15.75">
      <c r="A31" s="209" t="s">
        <v>634</v>
      </c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1"/>
    </row>
    <row r="32" spans="1:13" ht="67.5" customHeight="1">
      <c r="A32" s="73" t="s">
        <v>635</v>
      </c>
      <c r="B32" s="75" t="s">
        <v>672</v>
      </c>
      <c r="C32" s="77" t="s">
        <v>673</v>
      </c>
      <c r="D32" s="77" t="s">
        <v>546</v>
      </c>
      <c r="E32" s="76" t="s">
        <v>672</v>
      </c>
      <c r="F32" s="76" t="s">
        <v>672</v>
      </c>
      <c r="G32" s="53" t="s">
        <v>63</v>
      </c>
      <c r="H32" s="151">
        <v>45746</v>
      </c>
      <c r="I32" s="78" t="s">
        <v>100</v>
      </c>
      <c r="J32" s="53" t="s">
        <v>63</v>
      </c>
      <c r="K32" s="141">
        <v>45756</v>
      </c>
      <c r="L32" s="77" t="s">
        <v>259</v>
      </c>
      <c r="M32" s="77" t="s">
        <v>82</v>
      </c>
    </row>
    <row r="33" spans="1:13" ht="61.5" customHeight="1">
      <c r="A33" s="73" t="s">
        <v>636</v>
      </c>
      <c r="B33" s="108" t="s">
        <v>674</v>
      </c>
      <c r="C33" s="110" t="s">
        <v>675</v>
      </c>
      <c r="D33" s="77" t="s">
        <v>546</v>
      </c>
      <c r="E33" s="109" t="s">
        <v>681</v>
      </c>
      <c r="F33" s="109" t="s">
        <v>681</v>
      </c>
      <c r="G33" s="53" t="s">
        <v>63</v>
      </c>
      <c r="H33" s="151">
        <v>45746</v>
      </c>
      <c r="I33" s="78" t="s">
        <v>100</v>
      </c>
      <c r="J33" s="53" t="s">
        <v>63</v>
      </c>
      <c r="K33" s="141">
        <v>45756</v>
      </c>
      <c r="L33" s="77" t="s">
        <v>259</v>
      </c>
      <c r="M33" s="110" t="s">
        <v>82</v>
      </c>
    </row>
    <row r="34" spans="1:13" ht="39.75" customHeight="1">
      <c r="A34" s="73" t="s">
        <v>637</v>
      </c>
      <c r="B34" s="108" t="s">
        <v>676</v>
      </c>
      <c r="C34" s="110" t="s">
        <v>677</v>
      </c>
      <c r="D34" s="77" t="s">
        <v>546</v>
      </c>
      <c r="E34" s="109" t="s">
        <v>682</v>
      </c>
      <c r="F34" s="109" t="s">
        <v>682</v>
      </c>
      <c r="G34" s="53" t="s">
        <v>63</v>
      </c>
      <c r="H34" s="151">
        <v>45746</v>
      </c>
      <c r="I34" s="78" t="s">
        <v>100</v>
      </c>
      <c r="J34" s="53" t="s">
        <v>63</v>
      </c>
      <c r="K34" s="141">
        <v>45756</v>
      </c>
      <c r="L34" s="77" t="s">
        <v>259</v>
      </c>
      <c r="M34" s="110" t="s">
        <v>82</v>
      </c>
    </row>
    <row r="35" spans="1:13" ht="43.5" customHeight="1">
      <c r="A35" s="73" t="s">
        <v>638</v>
      </c>
      <c r="B35" s="108" t="s">
        <v>679</v>
      </c>
      <c r="C35" s="110" t="s">
        <v>678</v>
      </c>
      <c r="D35" s="77" t="s">
        <v>546</v>
      </c>
      <c r="E35" s="109" t="s">
        <v>683</v>
      </c>
      <c r="F35" s="109" t="s">
        <v>683</v>
      </c>
      <c r="G35" s="53" t="s">
        <v>63</v>
      </c>
      <c r="H35" s="151">
        <v>45746</v>
      </c>
      <c r="I35" s="78" t="s">
        <v>100</v>
      </c>
      <c r="J35" s="53" t="s">
        <v>63</v>
      </c>
      <c r="K35" s="141">
        <v>45756</v>
      </c>
      <c r="L35" s="77" t="s">
        <v>259</v>
      </c>
      <c r="M35" s="110" t="s">
        <v>82</v>
      </c>
    </row>
    <row r="36" spans="1:13" ht="75" customHeight="1">
      <c r="A36" s="73" t="s">
        <v>639</v>
      </c>
      <c r="B36" s="108" t="s">
        <v>680</v>
      </c>
      <c r="C36" s="110" t="s">
        <v>673</v>
      </c>
      <c r="D36" s="77" t="s">
        <v>546</v>
      </c>
      <c r="E36" s="109" t="s">
        <v>684</v>
      </c>
      <c r="F36" s="109" t="s">
        <v>684</v>
      </c>
      <c r="G36" s="53" t="s">
        <v>63</v>
      </c>
      <c r="H36" s="151">
        <v>45746</v>
      </c>
      <c r="I36" s="78" t="s">
        <v>100</v>
      </c>
      <c r="J36" s="53" t="s">
        <v>63</v>
      </c>
      <c r="K36" s="141">
        <v>45756</v>
      </c>
      <c r="L36" s="77" t="s">
        <v>259</v>
      </c>
      <c r="M36" s="110" t="s">
        <v>82</v>
      </c>
    </row>
    <row r="37" spans="1:13" ht="16.899999999999999" customHeight="1">
      <c r="A37" s="203" t="s">
        <v>640</v>
      </c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5"/>
    </row>
    <row r="38" spans="1:13" ht="72" customHeight="1">
      <c r="A38" s="63" t="s">
        <v>641</v>
      </c>
      <c r="B38" s="63" t="s">
        <v>685</v>
      </c>
      <c r="C38" s="63" t="s">
        <v>688</v>
      </c>
      <c r="D38" s="65" t="s">
        <v>690</v>
      </c>
      <c r="E38" s="66" t="s">
        <v>691</v>
      </c>
      <c r="F38" s="66" t="s">
        <v>691</v>
      </c>
      <c r="G38" s="53" t="s">
        <v>63</v>
      </c>
      <c r="H38" s="151">
        <v>45746</v>
      </c>
      <c r="I38" s="78" t="s">
        <v>100</v>
      </c>
      <c r="J38" s="53" t="s">
        <v>63</v>
      </c>
      <c r="K38" s="141">
        <v>45756</v>
      </c>
      <c r="L38" s="77" t="s">
        <v>259</v>
      </c>
      <c r="M38" s="74"/>
    </row>
    <row r="39" spans="1:13" ht="64.5" customHeight="1">
      <c r="A39" s="63" t="s">
        <v>84</v>
      </c>
      <c r="B39" s="66" t="s">
        <v>686</v>
      </c>
      <c r="C39" s="63" t="s">
        <v>688</v>
      </c>
      <c r="D39" s="65" t="s">
        <v>690</v>
      </c>
      <c r="E39" s="66" t="s">
        <v>692</v>
      </c>
      <c r="F39" s="66" t="s">
        <v>692</v>
      </c>
      <c r="G39" s="53" t="s">
        <v>63</v>
      </c>
      <c r="H39" s="151">
        <v>45746</v>
      </c>
      <c r="I39" s="78" t="s">
        <v>100</v>
      </c>
      <c r="J39" s="53" t="s">
        <v>63</v>
      </c>
      <c r="K39" s="141">
        <v>45756</v>
      </c>
      <c r="L39" s="77" t="s">
        <v>259</v>
      </c>
      <c r="M39" s="74"/>
    </row>
    <row r="40" spans="1:13" ht="45.75" customHeight="1">
      <c r="A40" s="63" t="s">
        <v>85</v>
      </c>
      <c r="B40" s="66" t="s">
        <v>687</v>
      </c>
      <c r="C40" s="63" t="s">
        <v>689</v>
      </c>
      <c r="D40" s="65" t="s">
        <v>690</v>
      </c>
      <c r="E40" s="66" t="s">
        <v>122</v>
      </c>
      <c r="F40" s="66" t="s">
        <v>122</v>
      </c>
      <c r="G40" s="53" t="s">
        <v>63</v>
      </c>
      <c r="H40" s="151">
        <v>45746</v>
      </c>
      <c r="I40" s="78" t="s">
        <v>100</v>
      </c>
      <c r="J40" s="53" t="s">
        <v>63</v>
      </c>
      <c r="K40" s="141">
        <v>45756</v>
      </c>
      <c r="L40" s="77" t="s">
        <v>259</v>
      </c>
      <c r="M40" s="74"/>
    </row>
  </sheetData>
  <mergeCells count="14">
    <mergeCell ref="B1:F1"/>
    <mergeCell ref="B2:F2"/>
    <mergeCell ref="A28:A30"/>
    <mergeCell ref="B28:B30"/>
    <mergeCell ref="C28:C30"/>
    <mergeCell ref="D28:D30"/>
    <mergeCell ref="E28:E30"/>
    <mergeCell ref="F28:F30"/>
    <mergeCell ref="A37:M37"/>
    <mergeCell ref="G28:L28"/>
    <mergeCell ref="M28:M30"/>
    <mergeCell ref="G29:I29"/>
    <mergeCell ref="J29:L29"/>
    <mergeCell ref="A31:M31"/>
  </mergeCells>
  <dataValidations count="1">
    <dataValidation type="list" operator="equal" allowBlank="1" showErrorMessage="1" promptTitle="dfdf" sqref="G38:G40 G32:G36 J32:J36 J38:J40" xr:uid="{00000000-0002-0000-0B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5.5">
      <c r="A1" s="160" t="s">
        <v>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82" t="s">
        <v>1</v>
      </c>
      <c r="B3" s="161" t="s">
        <v>9</v>
      </c>
      <c r="C3" s="161"/>
      <c r="D3" s="83"/>
      <c r="E3" s="153" t="s">
        <v>10</v>
      </c>
      <c r="F3" s="153"/>
      <c r="G3" s="153"/>
      <c r="H3" s="154" t="s">
        <v>11</v>
      </c>
      <c r="I3" s="155"/>
      <c r="J3" s="155"/>
      <c r="K3" s="156"/>
      <c r="L3" s="84"/>
      <c r="M3" s="84"/>
      <c r="N3" s="84"/>
      <c r="O3" s="84"/>
      <c r="P3" s="84"/>
    </row>
    <row r="4" spans="1:16" s="1" customFormat="1" ht="16.5">
      <c r="A4" s="82"/>
      <c r="B4" s="152"/>
      <c r="C4" s="152"/>
      <c r="D4" s="85"/>
      <c r="E4" s="153" t="s">
        <v>12</v>
      </c>
      <c r="F4" s="153"/>
      <c r="G4" s="153"/>
      <c r="H4" s="157" t="s">
        <v>13</v>
      </c>
      <c r="I4" s="158"/>
      <c r="J4" s="158"/>
      <c r="K4" s="159"/>
      <c r="L4" s="85"/>
      <c r="M4" s="84"/>
      <c r="N4" s="84"/>
      <c r="O4" s="84"/>
      <c r="P4" s="84"/>
    </row>
    <row r="5" spans="1:16" s="1" customFormat="1" ht="16.5">
      <c r="A5" s="82"/>
      <c r="B5" s="152"/>
      <c r="C5" s="152"/>
      <c r="D5" s="85"/>
      <c r="E5" s="153" t="s">
        <v>14</v>
      </c>
      <c r="F5" s="153"/>
      <c r="G5" s="153"/>
      <c r="H5" s="166">
        <v>44114</v>
      </c>
      <c r="I5" s="167"/>
      <c r="J5" s="167"/>
      <c r="K5" s="168"/>
      <c r="L5" s="85"/>
      <c r="M5" s="84"/>
      <c r="N5" s="84"/>
      <c r="O5" s="84"/>
      <c r="P5" s="84"/>
    </row>
    <row r="6" spans="1:16" s="1" customFormat="1" ht="20.25" customHeight="1">
      <c r="A6" s="86" t="s">
        <v>15</v>
      </c>
      <c r="B6" s="164" t="s">
        <v>16</v>
      </c>
      <c r="C6" s="164"/>
      <c r="D6" s="164"/>
      <c r="E6" s="164"/>
      <c r="F6" s="164"/>
      <c r="G6" s="164"/>
      <c r="H6" s="164"/>
      <c r="I6" s="164"/>
      <c r="J6" s="164"/>
      <c r="K6" s="164"/>
      <c r="L6" s="87"/>
      <c r="M6" s="88"/>
      <c r="N6" s="88"/>
      <c r="O6" s="88"/>
      <c r="P6" s="88"/>
    </row>
    <row r="7" spans="1:16" s="1" customFormat="1" ht="20.25" customHeight="1">
      <c r="A7" s="89"/>
      <c r="B7" s="90"/>
      <c r="C7" s="165" t="s">
        <v>17</v>
      </c>
      <c r="D7" s="165"/>
      <c r="E7" s="165" t="s">
        <v>18</v>
      </c>
      <c r="F7" s="165"/>
      <c r="G7" s="165" t="s">
        <v>19</v>
      </c>
      <c r="H7" s="165"/>
      <c r="I7" s="165" t="s">
        <v>20</v>
      </c>
      <c r="J7" s="165"/>
      <c r="K7" s="165" t="s">
        <v>21</v>
      </c>
      <c r="L7" s="165"/>
      <c r="M7" s="162" t="s">
        <v>22</v>
      </c>
      <c r="N7" s="162"/>
      <c r="O7" s="163" t="s">
        <v>23</v>
      </c>
      <c r="P7" s="163"/>
    </row>
    <row r="8" spans="1:16" s="1" customFormat="1" ht="16.5">
      <c r="A8" s="91"/>
      <c r="B8" s="92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2"/>
      <c r="N8" s="162"/>
      <c r="O8" s="163"/>
      <c r="P8" s="163"/>
    </row>
    <row r="9" spans="1:16" s="5" customFormat="1" ht="22.5" customHeight="1">
      <c r="A9" s="93" t="s">
        <v>2</v>
      </c>
      <c r="B9" s="93" t="s">
        <v>24</v>
      </c>
      <c r="C9" s="94" t="s">
        <v>25</v>
      </c>
      <c r="D9" s="94" t="s">
        <v>26</v>
      </c>
      <c r="E9" s="94" t="s">
        <v>25</v>
      </c>
      <c r="F9" s="94" t="s">
        <v>26</v>
      </c>
      <c r="G9" s="94" t="s">
        <v>25</v>
      </c>
      <c r="H9" s="94" t="s">
        <v>26</v>
      </c>
      <c r="I9" s="93" t="s">
        <v>25</v>
      </c>
      <c r="J9" s="94" t="s">
        <v>26</v>
      </c>
      <c r="K9" s="94" t="s">
        <v>25</v>
      </c>
      <c r="L9" s="94" t="s">
        <v>26</v>
      </c>
      <c r="M9" s="94" t="s">
        <v>25</v>
      </c>
      <c r="N9" s="94" t="s">
        <v>26</v>
      </c>
      <c r="O9" s="94" t="s">
        <v>25</v>
      </c>
      <c r="P9" s="94" t="s">
        <v>26</v>
      </c>
    </row>
    <row r="10" spans="1:16" s="1" customFormat="1" ht="31.7" customHeight="1">
      <c r="A10" s="95">
        <v>1</v>
      </c>
      <c r="B10" s="96" t="s">
        <v>7</v>
      </c>
      <c r="C10" s="97">
        <v>15</v>
      </c>
      <c r="D10" s="97">
        <v>15</v>
      </c>
      <c r="E10" s="97">
        <v>0</v>
      </c>
      <c r="F10" s="97">
        <f>'[1]Show Bus Routes List'!C6</f>
        <v>0</v>
      </c>
      <c r="G10" s="97">
        <f>'[1]Show Bus Routes List'!D5</f>
        <v>0</v>
      </c>
      <c r="H10" s="97">
        <f>'[1]Show Bus Routes List'!D6</f>
        <v>0</v>
      </c>
      <c r="I10" s="97">
        <f>'[1]Show Bus Routes List'!E5</f>
        <v>0</v>
      </c>
      <c r="J10" s="97">
        <f>'[1]Show Bus Routes List'!E6</f>
        <v>0</v>
      </c>
      <c r="K10" s="97">
        <v>15</v>
      </c>
      <c r="L10" s="97">
        <v>15</v>
      </c>
      <c r="M10" s="98">
        <f>ROUND(C10*100/K10,1)</f>
        <v>100</v>
      </c>
      <c r="N10" s="98">
        <f t="shared" ref="N10:N20" si="0">ROUND(D10*100/L10,1)</f>
        <v>100</v>
      </c>
      <c r="O10" s="98">
        <f t="shared" ref="O10:P17" si="1">ROUND((C10+E10)*100/K10,1)</f>
        <v>100</v>
      </c>
      <c r="P10" s="99">
        <f t="shared" si="1"/>
        <v>100</v>
      </c>
    </row>
    <row r="11" spans="1:16" s="1" customFormat="1" ht="31.7" customHeight="1">
      <c r="A11" s="95">
        <v>2</v>
      </c>
      <c r="B11" s="96" t="s">
        <v>27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8"/>
      <c r="N11" s="98"/>
      <c r="O11" s="98"/>
      <c r="P11" s="99"/>
    </row>
    <row r="12" spans="1:16" s="1" customFormat="1" ht="45" customHeight="1">
      <c r="A12" s="95">
        <v>3</v>
      </c>
      <c r="B12" s="96" t="s">
        <v>28</v>
      </c>
      <c r="C12" s="97">
        <v>12</v>
      </c>
      <c r="D12" s="97">
        <v>12</v>
      </c>
      <c r="E12" s="97">
        <v>0</v>
      </c>
      <c r="F12" s="97">
        <f>'[1]Show Bus Stops List'!C6</f>
        <v>0</v>
      </c>
      <c r="G12" s="97">
        <f>'[1]Show Bus Stops List'!D5</f>
        <v>0</v>
      </c>
      <c r="H12" s="97">
        <f>'[1]Show Bus Stops List'!D6</f>
        <v>0</v>
      </c>
      <c r="I12" s="97">
        <f>'[1]Show Bus Stops List'!E5</f>
        <v>0</v>
      </c>
      <c r="J12" s="97">
        <f>'[1]Show Bus Stops List'!E6</f>
        <v>0</v>
      </c>
      <c r="K12" s="97">
        <v>12</v>
      </c>
      <c r="L12" s="97">
        <v>12</v>
      </c>
      <c r="M12" s="98">
        <f t="shared" ref="M12:M20" si="2">ROUND(C12*100/K12,1)</f>
        <v>100</v>
      </c>
      <c r="N12" s="98">
        <f t="shared" si="0"/>
        <v>100</v>
      </c>
      <c r="O12" s="98">
        <f t="shared" si="1"/>
        <v>100</v>
      </c>
      <c r="P12" s="99">
        <f t="shared" si="1"/>
        <v>100</v>
      </c>
    </row>
    <row r="13" spans="1:16" s="1" customFormat="1" ht="45" customHeight="1">
      <c r="A13" s="100">
        <v>4</v>
      </c>
      <c r="B13" s="101" t="s">
        <v>29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8"/>
      <c r="N13" s="98"/>
      <c r="O13" s="98"/>
      <c r="P13" s="99"/>
    </row>
    <row r="14" spans="1:16" s="1" customFormat="1" ht="33.75" customHeight="1">
      <c r="A14" s="100">
        <v>5</v>
      </c>
      <c r="B14" s="101" t="s">
        <v>30</v>
      </c>
      <c r="C14" s="42">
        <v>8</v>
      </c>
      <c r="D14" s="42">
        <v>8</v>
      </c>
      <c r="E14" s="42" t="e">
        <f>#REF!</f>
        <v>#REF!</v>
      </c>
      <c r="F14" s="42" t="e">
        <f>#REF!</f>
        <v>#REF!</v>
      </c>
      <c r="G14" s="42" t="e">
        <f>#REF!</f>
        <v>#REF!</v>
      </c>
      <c r="H14" s="42" t="e">
        <f>#REF!</f>
        <v>#REF!</v>
      </c>
      <c r="I14" s="42" t="e">
        <f>#REF!</f>
        <v>#REF!</v>
      </c>
      <c r="J14" s="42" t="e">
        <f>#REF!</f>
        <v>#REF!</v>
      </c>
      <c r="K14" s="42">
        <v>4</v>
      </c>
      <c r="L14" s="42">
        <v>4</v>
      </c>
      <c r="M14" s="98">
        <f t="shared" si="2"/>
        <v>200</v>
      </c>
      <c r="N14" s="98">
        <f t="shared" si="0"/>
        <v>200</v>
      </c>
      <c r="O14" s="98" t="e">
        <f>ROUND((C14+E14)*100/K14,1)</f>
        <v>#REF!</v>
      </c>
      <c r="P14" s="99" t="e">
        <f t="shared" si="1"/>
        <v>#REF!</v>
      </c>
    </row>
    <row r="15" spans="1:16" s="1" customFormat="1" ht="33.75" customHeight="1">
      <c r="A15" s="100">
        <v>6</v>
      </c>
      <c r="B15" s="101" t="s">
        <v>31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3"/>
      <c r="N15" s="43"/>
      <c r="O15" s="43"/>
      <c r="P15" s="44"/>
    </row>
    <row r="16" spans="1:16" s="1" customFormat="1" ht="42" customHeight="1">
      <c r="A16" s="100">
        <v>7</v>
      </c>
      <c r="B16" s="101" t="s">
        <v>32</v>
      </c>
      <c r="C16" s="42">
        <v>15</v>
      </c>
      <c r="D16" s="42">
        <v>15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15</v>
      </c>
      <c r="L16" s="42">
        <v>15</v>
      </c>
      <c r="M16" s="98">
        <f t="shared" si="2"/>
        <v>100</v>
      </c>
      <c r="N16" s="43">
        <v>100</v>
      </c>
      <c r="O16" s="43">
        <v>100</v>
      </c>
      <c r="P16" s="44">
        <v>100</v>
      </c>
    </row>
    <row r="17" spans="1:16" s="1" customFormat="1" ht="33.75" customHeight="1">
      <c r="A17" s="100">
        <v>8</v>
      </c>
      <c r="B17" s="101" t="s">
        <v>33</v>
      </c>
      <c r="C17" s="42">
        <v>20</v>
      </c>
      <c r="D17" s="42">
        <v>20</v>
      </c>
      <c r="E17" s="42" t="e">
        <f>#REF!</f>
        <v>#REF!</v>
      </c>
      <c r="F17" s="42" t="e">
        <f>#REF!</f>
        <v>#REF!</v>
      </c>
      <c r="G17" s="42" t="e">
        <f>#REF!</f>
        <v>#REF!</v>
      </c>
      <c r="H17" s="42" t="e">
        <f>#REF!</f>
        <v>#REF!</v>
      </c>
      <c r="I17" s="42" t="e">
        <f>#REF!</f>
        <v>#REF!</v>
      </c>
      <c r="J17" s="42" t="e">
        <f>#REF!</f>
        <v>#REF!</v>
      </c>
      <c r="K17" s="42">
        <v>20</v>
      </c>
      <c r="L17" s="42">
        <v>20</v>
      </c>
      <c r="M17" s="98">
        <f t="shared" si="2"/>
        <v>100</v>
      </c>
      <c r="N17" s="98">
        <f t="shared" si="0"/>
        <v>100</v>
      </c>
      <c r="O17" s="98" t="e">
        <f>ROUND((C17+E17)*100/K17,1)</f>
        <v>#REF!</v>
      </c>
      <c r="P17" s="99" t="e">
        <f t="shared" si="1"/>
        <v>#REF!</v>
      </c>
    </row>
    <row r="18" spans="1:16" s="1" customFormat="1" ht="20.25">
      <c r="A18" s="100">
        <v>9</v>
      </c>
      <c r="B18" s="101" t="s">
        <v>34</v>
      </c>
      <c r="C18" s="42">
        <v>27</v>
      </c>
      <c r="D18" s="42">
        <v>27</v>
      </c>
      <c r="E18" s="42" t="e">
        <f>#REF!</f>
        <v>#REF!</v>
      </c>
      <c r="F18" s="97">
        <v>0</v>
      </c>
      <c r="G18" s="42" t="e">
        <f>#REF!</f>
        <v>#REF!</v>
      </c>
      <c r="H18" s="42" t="e">
        <f>#REF!</f>
        <v>#REF!</v>
      </c>
      <c r="I18" s="42" t="e">
        <f>#REF!</f>
        <v>#REF!</v>
      </c>
      <c r="J18" s="42">
        <v>0</v>
      </c>
      <c r="K18" s="42">
        <v>27</v>
      </c>
      <c r="L18" s="42">
        <v>27</v>
      </c>
      <c r="M18" s="98">
        <f t="shared" si="2"/>
        <v>100</v>
      </c>
      <c r="N18" s="98">
        <f t="shared" si="0"/>
        <v>100</v>
      </c>
      <c r="O18" s="98" t="e">
        <f t="shared" ref="O18:O20" si="3">ROUND((C18+E18)*100/K18,1)</f>
        <v>#REF!</v>
      </c>
      <c r="P18" s="99">
        <f t="shared" ref="P18:P20" si="4">ROUND((D18+F18)*100/L18,1)</f>
        <v>100</v>
      </c>
    </row>
    <row r="19" spans="1:16" s="6" customFormat="1" ht="20.25">
      <c r="A19" s="102">
        <v>10</v>
      </c>
      <c r="B19" s="103" t="s">
        <v>35</v>
      </c>
      <c r="C19" s="45">
        <v>17</v>
      </c>
      <c r="D19" s="45">
        <v>17</v>
      </c>
      <c r="E19" s="42">
        <v>0</v>
      </c>
      <c r="F19" s="42" t="e">
        <f>#REF!</f>
        <v>#REF!</v>
      </c>
      <c r="G19" s="42">
        <v>0</v>
      </c>
      <c r="H19" s="42">
        <v>0</v>
      </c>
      <c r="I19" s="42">
        <v>0</v>
      </c>
      <c r="J19" s="42" t="e">
        <f>#REF!</f>
        <v>#REF!</v>
      </c>
      <c r="K19" s="45">
        <v>17</v>
      </c>
      <c r="L19" s="45">
        <v>17</v>
      </c>
      <c r="M19" s="98">
        <f t="shared" si="2"/>
        <v>100</v>
      </c>
      <c r="N19" s="98">
        <f t="shared" si="0"/>
        <v>100</v>
      </c>
      <c r="O19" s="98">
        <f t="shared" si="3"/>
        <v>100</v>
      </c>
      <c r="P19" s="99" t="e">
        <f t="shared" si="4"/>
        <v>#REF!</v>
      </c>
    </row>
    <row r="20" spans="1:16" s="1" customFormat="1" ht="20.25">
      <c r="A20" s="102">
        <v>11</v>
      </c>
      <c r="B20" s="103" t="s">
        <v>36</v>
      </c>
      <c r="C20" s="45">
        <v>18</v>
      </c>
      <c r="D20" s="45">
        <v>18</v>
      </c>
      <c r="E20" s="42" t="e">
        <f>#REF!</f>
        <v>#REF!</v>
      </c>
      <c r="F20" s="42">
        <v>0</v>
      </c>
      <c r="G20" s="42" t="e">
        <f>#REF!</f>
        <v>#REF!</v>
      </c>
      <c r="H20" s="42" t="e">
        <f>#REF!</f>
        <v>#REF!</v>
      </c>
      <c r="I20" s="42" t="e">
        <f>#REF!</f>
        <v>#REF!</v>
      </c>
      <c r="J20" s="42">
        <v>0</v>
      </c>
      <c r="K20" s="45">
        <v>18</v>
      </c>
      <c r="L20" s="45">
        <v>18</v>
      </c>
      <c r="M20" s="98">
        <f t="shared" si="2"/>
        <v>100</v>
      </c>
      <c r="N20" s="98">
        <f t="shared" si="0"/>
        <v>100</v>
      </c>
      <c r="O20" s="98" t="e">
        <f t="shared" si="3"/>
        <v>#REF!</v>
      </c>
      <c r="P20" s="99">
        <f t="shared" si="4"/>
        <v>100</v>
      </c>
    </row>
    <row r="21" spans="1:16" s="1" customFormat="1" ht="16.5">
      <c r="A21" s="46"/>
      <c r="B21" s="47" t="s">
        <v>37</v>
      </c>
      <c r="C21" s="48">
        <f t="shared" ref="C21" si="5">SUM(C10:C20)</f>
        <v>132</v>
      </c>
      <c r="D21" s="48">
        <f t="shared" ref="D21" si="6">SUM(D10:D20)</f>
        <v>132</v>
      </c>
      <c r="E21" s="48" t="e">
        <f t="shared" ref="E21" si="7">SUM(E10:E20)</f>
        <v>#REF!</v>
      </c>
      <c r="F21" s="48" t="e">
        <f t="shared" ref="F21" si="8">SUM(F10:F20)</f>
        <v>#REF!</v>
      </c>
      <c r="G21" s="48" t="e">
        <f t="shared" ref="G21" si="9">SUM(G10:G20)</f>
        <v>#REF!</v>
      </c>
      <c r="H21" s="48" t="e">
        <f t="shared" ref="H21" si="10">SUM(H10:H20)</f>
        <v>#REF!</v>
      </c>
      <c r="I21" s="48" t="e">
        <f t="shared" ref="I21" si="11">SUM(I10:I20)</f>
        <v>#REF!</v>
      </c>
      <c r="J21" s="48" t="e">
        <f t="shared" ref="J21" si="12">SUM(J10:J20)</f>
        <v>#REF!</v>
      </c>
      <c r="K21" s="48">
        <f t="shared" ref="K21" si="13">SUM(K10:K20)</f>
        <v>128</v>
      </c>
      <c r="L21" s="48">
        <f t="shared" ref="L21" si="14">SUM(L10:L20)</f>
        <v>128</v>
      </c>
      <c r="M21" s="48">
        <f t="shared" ref="M21" si="15">SUM(M10:M20)</f>
        <v>900</v>
      </c>
      <c r="N21" s="48">
        <f t="shared" ref="N21" si="16">SUM(N10:N20)</f>
        <v>900</v>
      </c>
      <c r="O21" s="48" t="e">
        <f t="shared" ref="O21" si="17">SUM(O10:O20)</f>
        <v>#REF!</v>
      </c>
      <c r="P21" s="48" t="e">
        <f t="shared" ref="P21" si="18">SUM(P10:P20)</f>
        <v>#REF!</v>
      </c>
    </row>
    <row r="22" spans="1:16" ht="17.25" thickBot="1">
      <c r="A22" s="12"/>
      <c r="B22" s="13"/>
      <c r="C22" s="14" t="s">
        <v>25</v>
      </c>
      <c r="D22" s="14" t="s">
        <v>38</v>
      </c>
      <c r="E22" s="15"/>
      <c r="F22" s="16"/>
      <c r="G22" s="16"/>
      <c r="H22" s="16"/>
      <c r="I22" s="16"/>
      <c r="J22" s="16"/>
      <c r="K22" s="17"/>
      <c r="L22" s="17"/>
      <c r="M22" s="18"/>
      <c r="N22" s="18"/>
      <c r="O22" s="18"/>
      <c r="P22" s="36"/>
    </row>
    <row r="23" spans="1:16" ht="17.25" thickBot="1">
      <c r="A23" s="19"/>
      <c r="B23" s="20" t="s">
        <v>39</v>
      </c>
      <c r="C23" s="21" t="e">
        <f>ROUND((C21+E21)*100/K21,1)</f>
        <v>#REF!</v>
      </c>
      <c r="D23" s="22" t="e">
        <f>ROUND((D21+F21)*100/L21,1)</f>
        <v>#REF!</v>
      </c>
      <c r="E23" s="19" t="s">
        <v>40</v>
      </c>
      <c r="F23" s="23"/>
      <c r="G23" s="24"/>
      <c r="H23" s="19"/>
      <c r="I23" s="19"/>
      <c r="J23" s="19"/>
      <c r="K23" s="24"/>
      <c r="L23" s="24"/>
      <c r="M23" s="25"/>
      <c r="N23" s="25"/>
      <c r="O23" s="25"/>
      <c r="P23" s="37"/>
    </row>
    <row r="24" spans="1:16" ht="16.5">
      <c r="A24" s="104"/>
      <c r="B24" s="26" t="s">
        <v>41</v>
      </c>
      <c r="C24" s="27">
        <f>ROUND(C21*100/K21,1)</f>
        <v>103.1</v>
      </c>
      <c r="D24" s="28">
        <f>ROUND(D21*100/L21,1)</f>
        <v>103.1</v>
      </c>
      <c r="E24" s="27" t="s">
        <v>40</v>
      </c>
      <c r="F24" s="29"/>
      <c r="G24" s="105"/>
      <c r="H24" s="104"/>
      <c r="I24" s="104"/>
      <c r="J24" s="104"/>
      <c r="K24" s="105"/>
      <c r="L24" s="105"/>
      <c r="M24" s="106"/>
      <c r="N24" s="106"/>
      <c r="O24" s="106"/>
      <c r="P24" s="107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M69"/>
  <sheetViews>
    <sheetView topLeftCell="A52" zoomScale="55" zoomScaleNormal="55" workbookViewId="0">
      <selection activeCell="C65" sqref="C65"/>
    </sheetView>
  </sheetViews>
  <sheetFormatPr defaultColWidth="9.140625" defaultRowHeight="15"/>
  <cols>
    <col min="1" max="1" width="19.5703125" style="235" bestFit="1" customWidth="1"/>
    <col min="2" max="2" width="68.7109375" style="235" bestFit="1" customWidth="1"/>
    <col min="3" max="3" width="109.28515625" style="235" bestFit="1" customWidth="1"/>
    <col min="4" max="4" width="83.28515625" style="235" bestFit="1" customWidth="1"/>
    <col min="5" max="5" width="86.85546875" style="235" bestFit="1" customWidth="1"/>
    <col min="6" max="6" width="16.28515625" style="235" bestFit="1" customWidth="1"/>
    <col min="7" max="7" width="21.42578125" style="235" bestFit="1" customWidth="1"/>
    <col min="8" max="8" width="23.28515625" style="235" bestFit="1" customWidth="1"/>
    <col min="9" max="9" width="16.28515625" style="235" bestFit="1" customWidth="1"/>
    <col min="10" max="10" width="21.42578125" style="235" bestFit="1" customWidth="1"/>
    <col min="11" max="11" width="23.28515625" style="235" bestFit="1" customWidth="1"/>
    <col min="12" max="12" width="15.42578125" style="235" bestFit="1" customWidth="1"/>
    <col min="13" max="16384" width="9.140625" style="235"/>
  </cols>
  <sheetData>
    <row r="1" spans="1:6" ht="15.75" customHeight="1">
      <c r="A1" s="51" t="s">
        <v>42</v>
      </c>
      <c r="B1" s="234" t="s">
        <v>95</v>
      </c>
      <c r="C1" s="234"/>
      <c r="D1" s="234"/>
      <c r="E1" s="234"/>
      <c r="F1" s="234"/>
    </row>
    <row r="2" spans="1:6" ht="15.75" customHeight="1">
      <c r="A2" s="51" t="s">
        <v>43</v>
      </c>
      <c r="B2" s="236" t="s">
        <v>96</v>
      </c>
      <c r="C2" s="236"/>
      <c r="D2" s="236"/>
      <c r="E2" s="236"/>
      <c r="F2" s="236"/>
    </row>
    <row r="3" spans="1:6" ht="16.5">
      <c r="A3" s="53"/>
      <c r="B3" s="51" t="s">
        <v>17</v>
      </c>
      <c r="C3" s="51" t="s">
        <v>18</v>
      </c>
      <c r="D3" s="51" t="s">
        <v>44</v>
      </c>
      <c r="E3" s="52" t="s">
        <v>20</v>
      </c>
      <c r="F3" s="51" t="s">
        <v>80</v>
      </c>
    </row>
    <row r="4" spans="1:6" ht="16.5">
      <c r="A4" s="116" t="s">
        <v>47</v>
      </c>
      <c r="B4" s="53">
        <v>20</v>
      </c>
      <c r="C4" s="53">
        <v>0</v>
      </c>
      <c r="D4" s="53">
        <v>0</v>
      </c>
      <c r="E4" s="53">
        <v>0</v>
      </c>
      <c r="F4" s="53">
        <v>20</v>
      </c>
    </row>
    <row r="5" spans="1:6" ht="16.5">
      <c r="A5" s="116" t="s">
        <v>48</v>
      </c>
      <c r="B5" s="53">
        <v>13</v>
      </c>
      <c r="C5" s="53">
        <v>0</v>
      </c>
      <c r="D5" s="53">
        <v>0</v>
      </c>
      <c r="E5" s="53">
        <v>0</v>
      </c>
      <c r="F5" s="53">
        <v>13</v>
      </c>
    </row>
    <row r="6" spans="1:6" ht="198" customHeight="1"/>
    <row r="7" spans="1:6" ht="275.25" customHeight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spans="1:12" hidden="1"/>
    <row r="18" spans="1:12" hidden="1"/>
    <row r="19" spans="1:12" hidden="1"/>
    <row r="20" spans="1:12" hidden="1"/>
    <row r="21" spans="1:12" hidden="1"/>
    <row r="22" spans="1:12" hidden="1"/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t="20.25">
      <c r="A31" s="215" t="s">
        <v>49</v>
      </c>
      <c r="B31" s="215" t="s">
        <v>6</v>
      </c>
      <c r="C31" s="215" t="s">
        <v>79</v>
      </c>
      <c r="D31" s="215" t="s">
        <v>52</v>
      </c>
      <c r="E31" s="215" t="s">
        <v>53</v>
      </c>
      <c r="F31" s="216" t="s">
        <v>54</v>
      </c>
      <c r="G31" s="216"/>
      <c r="H31" s="216"/>
      <c r="I31" s="216"/>
      <c r="J31" s="216"/>
      <c r="K31" s="216"/>
      <c r="L31" s="216" t="s">
        <v>55</v>
      </c>
    </row>
    <row r="32" spans="1:12" ht="20.25">
      <c r="A32" s="215"/>
      <c r="B32" s="215"/>
      <c r="C32" s="215"/>
      <c r="D32" s="215"/>
      <c r="E32" s="215"/>
      <c r="F32" s="216" t="s">
        <v>25</v>
      </c>
      <c r="G32" s="216"/>
      <c r="H32" s="216"/>
      <c r="I32" s="216" t="s">
        <v>26</v>
      </c>
      <c r="J32" s="216"/>
      <c r="K32" s="216"/>
      <c r="L32" s="216"/>
    </row>
    <row r="33" spans="1:13" ht="36" customHeight="1">
      <c r="A33" s="215"/>
      <c r="B33" s="215"/>
      <c r="C33" s="215"/>
      <c r="D33" s="215"/>
      <c r="E33" s="215"/>
      <c r="F33" s="217" t="s">
        <v>56</v>
      </c>
      <c r="G33" s="218" t="s">
        <v>57</v>
      </c>
      <c r="H33" s="217" t="s">
        <v>58</v>
      </c>
      <c r="I33" s="217" t="s">
        <v>56</v>
      </c>
      <c r="J33" s="217" t="s">
        <v>57</v>
      </c>
      <c r="K33" s="217" t="s">
        <v>58</v>
      </c>
      <c r="L33" s="216"/>
    </row>
    <row r="34" spans="1:13" ht="20.25">
      <c r="A34" s="200" t="s">
        <v>360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2"/>
    </row>
    <row r="35" spans="1:13" ht="34.9" customHeight="1">
      <c r="A35" s="219" t="s">
        <v>222</v>
      </c>
      <c r="B35" s="219" t="s">
        <v>97</v>
      </c>
      <c r="C35" s="132" t="s">
        <v>101</v>
      </c>
      <c r="D35" s="220" t="s">
        <v>98</v>
      </c>
      <c r="E35" s="220" t="s">
        <v>99</v>
      </c>
      <c r="F35" s="132" t="s">
        <v>63</v>
      </c>
      <c r="G35" s="221">
        <v>45740</v>
      </c>
      <c r="H35" s="132" t="s">
        <v>260</v>
      </c>
      <c r="I35" s="132" t="s">
        <v>63</v>
      </c>
      <c r="J35" s="221">
        <v>45752</v>
      </c>
      <c r="K35" s="221" t="s">
        <v>100</v>
      </c>
      <c r="L35" s="132"/>
    </row>
    <row r="36" spans="1:13" ht="60" customHeight="1">
      <c r="A36" s="219" t="s">
        <v>223</v>
      </c>
      <c r="B36" s="219" t="s">
        <v>102</v>
      </c>
      <c r="C36" s="132" t="s">
        <v>101</v>
      </c>
      <c r="D36" s="220" t="s">
        <v>116</v>
      </c>
      <c r="E36" s="220" t="s">
        <v>116</v>
      </c>
      <c r="F36" s="132" t="s">
        <v>63</v>
      </c>
      <c r="G36" s="221">
        <v>45740</v>
      </c>
      <c r="H36" s="132" t="s">
        <v>260</v>
      </c>
      <c r="I36" s="132" t="s">
        <v>63</v>
      </c>
      <c r="J36" s="221">
        <v>45752</v>
      </c>
      <c r="K36" s="221" t="s">
        <v>100</v>
      </c>
      <c r="L36" s="132"/>
    </row>
    <row r="37" spans="1:13" ht="57.75" customHeight="1">
      <c r="A37" s="219" t="s">
        <v>224</v>
      </c>
      <c r="B37" s="219" t="s">
        <v>67</v>
      </c>
      <c r="C37" s="132" t="s">
        <v>101</v>
      </c>
      <c r="D37" s="220" t="s">
        <v>116</v>
      </c>
      <c r="E37" s="220" t="s">
        <v>116</v>
      </c>
      <c r="F37" s="132" t="s">
        <v>63</v>
      </c>
      <c r="G37" s="221">
        <v>45740</v>
      </c>
      <c r="H37" s="132" t="s">
        <v>260</v>
      </c>
      <c r="I37" s="132" t="s">
        <v>63</v>
      </c>
      <c r="J37" s="221">
        <v>45752</v>
      </c>
      <c r="K37" s="221" t="s">
        <v>100</v>
      </c>
      <c r="L37" s="132"/>
    </row>
    <row r="38" spans="1:13" ht="71.25" customHeight="1">
      <c r="A38" s="219" t="s">
        <v>225</v>
      </c>
      <c r="B38" s="219" t="s">
        <v>103</v>
      </c>
      <c r="C38" s="132" t="s">
        <v>101</v>
      </c>
      <c r="D38" s="220" t="s">
        <v>116</v>
      </c>
      <c r="E38" s="220" t="s">
        <v>116</v>
      </c>
      <c r="F38" s="132" t="s">
        <v>63</v>
      </c>
      <c r="G38" s="221">
        <v>45740</v>
      </c>
      <c r="H38" s="132" t="s">
        <v>260</v>
      </c>
      <c r="I38" s="132" t="s">
        <v>63</v>
      </c>
      <c r="J38" s="221">
        <v>45752</v>
      </c>
      <c r="K38" s="221" t="s">
        <v>100</v>
      </c>
      <c r="L38" s="132"/>
    </row>
    <row r="39" spans="1:13" ht="51.75" customHeight="1">
      <c r="A39" s="219" t="s">
        <v>226</v>
      </c>
      <c r="B39" s="132" t="s">
        <v>104</v>
      </c>
      <c r="C39" s="132" t="s">
        <v>101</v>
      </c>
      <c r="D39" s="220" t="s">
        <v>116</v>
      </c>
      <c r="E39" s="220" t="s">
        <v>116</v>
      </c>
      <c r="F39" s="132" t="s">
        <v>63</v>
      </c>
      <c r="G39" s="221">
        <v>45740</v>
      </c>
      <c r="H39" s="132" t="s">
        <v>260</v>
      </c>
      <c r="I39" s="132" t="s">
        <v>63</v>
      </c>
      <c r="J39" s="221">
        <v>45752</v>
      </c>
      <c r="K39" s="221" t="s">
        <v>100</v>
      </c>
      <c r="L39" s="132"/>
    </row>
    <row r="40" spans="1:13" ht="57.75" customHeight="1">
      <c r="A40" s="219" t="s">
        <v>227</v>
      </c>
      <c r="B40" s="132" t="s">
        <v>105</v>
      </c>
      <c r="C40" s="132" t="s">
        <v>101</v>
      </c>
      <c r="D40" s="220" t="s">
        <v>116</v>
      </c>
      <c r="E40" s="220" t="s">
        <v>116</v>
      </c>
      <c r="F40" s="132" t="s">
        <v>63</v>
      </c>
      <c r="G40" s="221">
        <v>45740</v>
      </c>
      <c r="H40" s="132" t="s">
        <v>260</v>
      </c>
      <c r="I40" s="132" t="s">
        <v>63</v>
      </c>
      <c r="J40" s="221">
        <v>45752</v>
      </c>
      <c r="K40" s="221" t="s">
        <v>100</v>
      </c>
      <c r="L40" s="132"/>
      <c r="M40" s="233"/>
    </row>
    <row r="41" spans="1:13" ht="59.25" customHeight="1">
      <c r="A41" s="219" t="s">
        <v>228</v>
      </c>
      <c r="B41" s="222" t="s">
        <v>106</v>
      </c>
      <c r="C41" s="132" t="s">
        <v>101</v>
      </c>
      <c r="D41" s="220" t="s">
        <v>116</v>
      </c>
      <c r="E41" s="220" t="s">
        <v>116</v>
      </c>
      <c r="F41" s="223" t="s">
        <v>63</v>
      </c>
      <c r="G41" s="221">
        <v>45740</v>
      </c>
      <c r="H41" s="132" t="s">
        <v>260</v>
      </c>
      <c r="I41" s="223" t="s">
        <v>63</v>
      </c>
      <c r="J41" s="221">
        <v>45752</v>
      </c>
      <c r="K41" s="221" t="s">
        <v>100</v>
      </c>
      <c r="L41" s="132"/>
    </row>
    <row r="42" spans="1:13" ht="54.75" customHeight="1">
      <c r="A42" s="219" t="s">
        <v>229</v>
      </c>
      <c r="B42" s="222" t="s">
        <v>107</v>
      </c>
      <c r="C42" s="132" t="s">
        <v>101</v>
      </c>
      <c r="D42" s="220" t="s">
        <v>116</v>
      </c>
      <c r="E42" s="220" t="s">
        <v>116</v>
      </c>
      <c r="F42" s="223" t="s">
        <v>63</v>
      </c>
      <c r="G42" s="221">
        <v>45740</v>
      </c>
      <c r="H42" s="132" t="s">
        <v>260</v>
      </c>
      <c r="I42" s="223" t="s">
        <v>63</v>
      </c>
      <c r="J42" s="221">
        <v>45752</v>
      </c>
      <c r="K42" s="221" t="s">
        <v>100</v>
      </c>
      <c r="L42" s="223"/>
    </row>
    <row r="43" spans="1:13" ht="59.25" customHeight="1">
      <c r="A43" s="219" t="s">
        <v>230</v>
      </c>
      <c r="B43" s="222" t="s">
        <v>108</v>
      </c>
      <c r="C43" s="132" t="s">
        <v>101</v>
      </c>
      <c r="D43" s="220" t="s">
        <v>116</v>
      </c>
      <c r="E43" s="220" t="s">
        <v>116</v>
      </c>
      <c r="F43" s="223" t="s">
        <v>63</v>
      </c>
      <c r="G43" s="221">
        <v>45740</v>
      </c>
      <c r="H43" s="132" t="s">
        <v>260</v>
      </c>
      <c r="I43" s="223" t="s">
        <v>63</v>
      </c>
      <c r="J43" s="221">
        <v>45752</v>
      </c>
      <c r="K43" s="221" t="s">
        <v>100</v>
      </c>
      <c r="L43" s="223"/>
    </row>
    <row r="44" spans="1:13" ht="51.75" customHeight="1">
      <c r="A44" s="219" t="s">
        <v>231</v>
      </c>
      <c r="B44" s="222" t="s">
        <v>109</v>
      </c>
      <c r="C44" s="132" t="s">
        <v>101</v>
      </c>
      <c r="D44" s="220" t="s">
        <v>117</v>
      </c>
      <c r="E44" s="220" t="s">
        <v>117</v>
      </c>
      <c r="F44" s="223" t="s">
        <v>63</v>
      </c>
      <c r="G44" s="221">
        <v>45740</v>
      </c>
      <c r="H44" s="132" t="s">
        <v>260</v>
      </c>
      <c r="I44" s="223" t="s">
        <v>63</v>
      </c>
      <c r="J44" s="221">
        <v>45752</v>
      </c>
      <c r="K44" s="221" t="s">
        <v>100</v>
      </c>
      <c r="L44" s="223"/>
    </row>
    <row r="45" spans="1:13" ht="46.5" customHeight="1">
      <c r="A45" s="219" t="s">
        <v>232</v>
      </c>
      <c r="B45" s="222" t="s">
        <v>110</v>
      </c>
      <c r="C45" s="132" t="s">
        <v>101</v>
      </c>
      <c r="D45" s="220" t="s">
        <v>118</v>
      </c>
      <c r="E45" s="220" t="s">
        <v>118</v>
      </c>
      <c r="F45" s="223" t="s">
        <v>63</v>
      </c>
      <c r="G45" s="221">
        <v>45740</v>
      </c>
      <c r="H45" s="132" t="s">
        <v>260</v>
      </c>
      <c r="I45" s="223" t="s">
        <v>63</v>
      </c>
      <c r="J45" s="221">
        <v>45752</v>
      </c>
      <c r="K45" s="221" t="s">
        <v>100</v>
      </c>
      <c r="L45" s="223"/>
    </row>
    <row r="46" spans="1:13" ht="53.25" customHeight="1">
      <c r="A46" s="219" t="s">
        <v>233</v>
      </c>
      <c r="B46" s="222" t="s">
        <v>111</v>
      </c>
      <c r="C46" s="132" t="s">
        <v>101</v>
      </c>
      <c r="D46" s="220" t="s">
        <v>119</v>
      </c>
      <c r="E46" s="220" t="s">
        <v>119</v>
      </c>
      <c r="F46" s="223" t="s">
        <v>63</v>
      </c>
      <c r="G46" s="221">
        <v>45740</v>
      </c>
      <c r="H46" s="132" t="s">
        <v>260</v>
      </c>
      <c r="I46" s="223" t="s">
        <v>63</v>
      </c>
      <c r="J46" s="221">
        <v>45752</v>
      </c>
      <c r="K46" s="221" t="s">
        <v>100</v>
      </c>
      <c r="L46" s="223"/>
    </row>
    <row r="47" spans="1:13" ht="39" customHeight="1">
      <c r="A47" s="219" t="s">
        <v>234</v>
      </c>
      <c r="B47" s="222" t="s">
        <v>112</v>
      </c>
      <c r="C47" s="132" t="s">
        <v>101</v>
      </c>
      <c r="D47" s="220" t="s">
        <v>119</v>
      </c>
      <c r="E47" s="220" t="s">
        <v>119</v>
      </c>
      <c r="F47" s="223" t="s">
        <v>63</v>
      </c>
      <c r="G47" s="221">
        <v>45740</v>
      </c>
      <c r="H47" s="132" t="s">
        <v>260</v>
      </c>
      <c r="I47" s="223" t="s">
        <v>63</v>
      </c>
      <c r="J47" s="221">
        <v>45752</v>
      </c>
      <c r="K47" s="221" t="s">
        <v>100</v>
      </c>
      <c r="L47" s="223"/>
    </row>
    <row r="48" spans="1:13" ht="41.25" customHeight="1">
      <c r="A48" s="219" t="s">
        <v>235</v>
      </c>
      <c r="B48" s="222" t="s">
        <v>113</v>
      </c>
      <c r="C48" s="132" t="s">
        <v>101</v>
      </c>
      <c r="D48" s="220" t="s">
        <v>119</v>
      </c>
      <c r="E48" s="220" t="s">
        <v>119</v>
      </c>
      <c r="F48" s="223" t="s">
        <v>63</v>
      </c>
      <c r="G48" s="221">
        <v>45740</v>
      </c>
      <c r="H48" s="132" t="s">
        <v>260</v>
      </c>
      <c r="I48" s="223" t="s">
        <v>63</v>
      </c>
      <c r="J48" s="221">
        <v>45752</v>
      </c>
      <c r="K48" s="221" t="s">
        <v>100</v>
      </c>
      <c r="L48" s="223"/>
    </row>
    <row r="49" spans="1:12" ht="39" customHeight="1">
      <c r="A49" s="219" t="s">
        <v>236</v>
      </c>
      <c r="B49" s="222" t="s">
        <v>114</v>
      </c>
      <c r="C49" s="132" t="s">
        <v>101</v>
      </c>
      <c r="D49" s="220" t="s">
        <v>119</v>
      </c>
      <c r="E49" s="220" t="s">
        <v>119</v>
      </c>
      <c r="F49" s="223" t="s">
        <v>63</v>
      </c>
      <c r="G49" s="221">
        <v>45740</v>
      </c>
      <c r="H49" s="132" t="s">
        <v>260</v>
      </c>
      <c r="I49" s="223" t="s">
        <v>63</v>
      </c>
      <c r="J49" s="221">
        <v>45752</v>
      </c>
      <c r="K49" s="221" t="s">
        <v>100</v>
      </c>
      <c r="L49" s="223"/>
    </row>
    <row r="50" spans="1:12" ht="34.9" customHeight="1">
      <c r="A50" s="219" t="s">
        <v>237</v>
      </c>
      <c r="B50" s="132" t="s">
        <v>115</v>
      </c>
      <c r="C50" s="132" t="s">
        <v>101</v>
      </c>
      <c r="D50" s="220" t="s">
        <v>119</v>
      </c>
      <c r="E50" s="220" t="s">
        <v>119</v>
      </c>
      <c r="F50" s="223" t="s">
        <v>63</v>
      </c>
      <c r="G50" s="221">
        <v>45740</v>
      </c>
      <c r="H50" s="132" t="s">
        <v>260</v>
      </c>
      <c r="I50" s="223" t="s">
        <v>63</v>
      </c>
      <c r="J50" s="221">
        <v>45752</v>
      </c>
      <c r="K50" s="221" t="s">
        <v>100</v>
      </c>
      <c r="L50" s="132"/>
    </row>
    <row r="51" spans="1:12" ht="20.25">
      <c r="A51" s="224" t="s">
        <v>361</v>
      </c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6"/>
    </row>
    <row r="52" spans="1:12" s="237" customFormat="1" ht="20.25">
      <c r="A52" s="220" t="s">
        <v>238</v>
      </c>
      <c r="B52" s="220" t="s">
        <v>122</v>
      </c>
      <c r="C52" s="220" t="s">
        <v>140</v>
      </c>
      <c r="D52" s="132" t="s">
        <v>141</v>
      </c>
      <c r="E52" s="132" t="s">
        <v>141</v>
      </c>
      <c r="F52" s="132" t="s">
        <v>63</v>
      </c>
      <c r="G52" s="221">
        <v>45740</v>
      </c>
      <c r="H52" s="223" t="s">
        <v>260</v>
      </c>
      <c r="I52" s="132" t="s">
        <v>63</v>
      </c>
      <c r="J52" s="221">
        <v>45752</v>
      </c>
      <c r="K52" s="227" t="s">
        <v>100</v>
      </c>
      <c r="L52" s="132"/>
    </row>
    <row r="53" spans="1:12" s="237" customFormat="1" ht="20.25">
      <c r="A53" s="220" t="s">
        <v>239</v>
      </c>
      <c r="B53" s="220" t="s">
        <v>123</v>
      </c>
      <c r="C53" s="220" t="s">
        <v>142</v>
      </c>
      <c r="D53" s="222" t="s">
        <v>143</v>
      </c>
      <c r="E53" s="222" t="s">
        <v>143</v>
      </c>
      <c r="F53" s="132" t="s">
        <v>63</v>
      </c>
      <c r="G53" s="221">
        <v>45740</v>
      </c>
      <c r="H53" s="223" t="s">
        <v>260</v>
      </c>
      <c r="I53" s="132" t="s">
        <v>63</v>
      </c>
      <c r="J53" s="221">
        <v>45752</v>
      </c>
      <c r="K53" s="227" t="s">
        <v>100</v>
      </c>
      <c r="L53" s="132"/>
    </row>
    <row r="54" spans="1:12" s="237" customFormat="1" ht="20.25">
      <c r="A54" s="220" t="s">
        <v>240</v>
      </c>
      <c r="B54" s="132" t="s">
        <v>124</v>
      </c>
      <c r="C54" s="220" t="s">
        <v>144</v>
      </c>
      <c r="D54" s="222" t="s">
        <v>148</v>
      </c>
      <c r="E54" s="222" t="s">
        <v>148</v>
      </c>
      <c r="F54" s="132" t="s">
        <v>63</v>
      </c>
      <c r="G54" s="221">
        <v>45740</v>
      </c>
      <c r="H54" s="223" t="s">
        <v>260</v>
      </c>
      <c r="I54" s="132" t="s">
        <v>63</v>
      </c>
      <c r="J54" s="221">
        <v>45752</v>
      </c>
      <c r="K54" s="227" t="s">
        <v>100</v>
      </c>
      <c r="L54" s="132"/>
    </row>
    <row r="55" spans="1:12" s="237" customFormat="1" ht="20.25">
      <c r="A55" s="220" t="s">
        <v>241</v>
      </c>
      <c r="B55" s="132" t="s">
        <v>125</v>
      </c>
      <c r="C55" s="220" t="s">
        <v>145</v>
      </c>
      <c r="D55" s="222" t="s">
        <v>149</v>
      </c>
      <c r="E55" s="222" t="s">
        <v>149</v>
      </c>
      <c r="F55" s="132" t="s">
        <v>63</v>
      </c>
      <c r="G55" s="221">
        <v>45740</v>
      </c>
      <c r="H55" s="223" t="s">
        <v>260</v>
      </c>
      <c r="I55" s="132" t="s">
        <v>63</v>
      </c>
      <c r="J55" s="221">
        <v>45752</v>
      </c>
      <c r="K55" s="227" t="s">
        <v>100</v>
      </c>
      <c r="L55" s="132"/>
    </row>
    <row r="56" spans="1:12" s="237" customFormat="1" ht="20.25">
      <c r="A56" s="220" t="s">
        <v>242</v>
      </c>
      <c r="B56" s="132" t="s">
        <v>126</v>
      </c>
      <c r="C56" s="220" t="s">
        <v>147</v>
      </c>
      <c r="D56" s="222" t="s">
        <v>150</v>
      </c>
      <c r="E56" s="222" t="s">
        <v>150</v>
      </c>
      <c r="F56" s="132" t="s">
        <v>63</v>
      </c>
      <c r="G56" s="221">
        <v>45740</v>
      </c>
      <c r="H56" s="223" t="s">
        <v>260</v>
      </c>
      <c r="I56" s="132" t="s">
        <v>63</v>
      </c>
      <c r="J56" s="221">
        <v>45752</v>
      </c>
      <c r="K56" s="227" t="s">
        <v>100</v>
      </c>
      <c r="L56" s="132"/>
    </row>
    <row r="57" spans="1:12" s="237" customFormat="1" ht="20.25">
      <c r="A57" s="220" t="s">
        <v>243</v>
      </c>
      <c r="B57" s="222" t="s">
        <v>127</v>
      </c>
      <c r="C57" s="220" t="s">
        <v>146</v>
      </c>
      <c r="D57" s="222" t="s">
        <v>151</v>
      </c>
      <c r="E57" s="222" t="s">
        <v>151</v>
      </c>
      <c r="F57" s="132" t="s">
        <v>63</v>
      </c>
      <c r="G57" s="221">
        <v>45740</v>
      </c>
      <c r="H57" s="223" t="s">
        <v>260</v>
      </c>
      <c r="I57" s="132" t="s">
        <v>63</v>
      </c>
      <c r="J57" s="221">
        <v>45752</v>
      </c>
      <c r="K57" s="227" t="s">
        <v>100</v>
      </c>
      <c r="L57" s="132"/>
    </row>
    <row r="58" spans="1:12" ht="34.9" customHeight="1">
      <c r="A58" s="220" t="s">
        <v>244</v>
      </c>
      <c r="B58" s="222" t="s">
        <v>129</v>
      </c>
      <c r="C58" s="222" t="s">
        <v>152</v>
      </c>
      <c r="D58" s="222" t="s">
        <v>164</v>
      </c>
      <c r="E58" s="222" t="s">
        <v>164</v>
      </c>
      <c r="F58" s="132" t="s">
        <v>63</v>
      </c>
      <c r="G58" s="221">
        <v>45740</v>
      </c>
      <c r="H58" s="223" t="s">
        <v>260</v>
      </c>
      <c r="I58" s="132" t="s">
        <v>63</v>
      </c>
      <c r="J58" s="221">
        <v>45752</v>
      </c>
      <c r="K58" s="227" t="s">
        <v>100</v>
      </c>
      <c r="L58" s="222"/>
    </row>
    <row r="59" spans="1:12" ht="34.9" customHeight="1">
      <c r="A59" s="220" t="s">
        <v>245</v>
      </c>
      <c r="B59" s="222" t="s">
        <v>138</v>
      </c>
      <c r="C59" s="222" t="s">
        <v>153</v>
      </c>
      <c r="D59" s="222" t="s">
        <v>166</v>
      </c>
      <c r="E59" s="228" t="s">
        <v>166</v>
      </c>
      <c r="F59" s="132" t="s">
        <v>63</v>
      </c>
      <c r="G59" s="221">
        <v>45740</v>
      </c>
      <c r="H59" s="223" t="s">
        <v>260</v>
      </c>
      <c r="I59" s="132" t="s">
        <v>63</v>
      </c>
      <c r="J59" s="221">
        <v>45752</v>
      </c>
      <c r="K59" s="227" t="s">
        <v>100</v>
      </c>
      <c r="L59" s="222"/>
    </row>
    <row r="60" spans="1:12" ht="20.25">
      <c r="A60" s="220" t="s">
        <v>246</v>
      </c>
      <c r="B60" s="222" t="s">
        <v>130</v>
      </c>
      <c r="C60" s="222" t="s">
        <v>154</v>
      </c>
      <c r="D60" s="228" t="s">
        <v>165</v>
      </c>
      <c r="E60" s="222" t="s">
        <v>172</v>
      </c>
      <c r="F60" s="132" t="s">
        <v>63</v>
      </c>
      <c r="G60" s="221">
        <v>45740</v>
      </c>
      <c r="H60" s="223" t="s">
        <v>260</v>
      </c>
      <c r="I60" s="132" t="s">
        <v>63</v>
      </c>
      <c r="J60" s="221">
        <v>45752</v>
      </c>
      <c r="K60" s="227" t="s">
        <v>100</v>
      </c>
      <c r="L60" s="222"/>
    </row>
    <row r="61" spans="1:12" ht="20.25">
      <c r="A61" s="220" t="s">
        <v>247</v>
      </c>
      <c r="B61" s="222" t="s">
        <v>131</v>
      </c>
      <c r="C61" s="222" t="s">
        <v>155</v>
      </c>
      <c r="D61" s="222" t="s">
        <v>167</v>
      </c>
      <c r="E61" s="222" t="s">
        <v>167</v>
      </c>
      <c r="F61" s="132" t="s">
        <v>63</v>
      </c>
      <c r="G61" s="221">
        <v>45740</v>
      </c>
      <c r="H61" s="223" t="s">
        <v>260</v>
      </c>
      <c r="I61" s="132" t="s">
        <v>63</v>
      </c>
      <c r="J61" s="221">
        <v>45752</v>
      </c>
      <c r="K61" s="227" t="s">
        <v>100</v>
      </c>
      <c r="L61" s="222"/>
    </row>
    <row r="62" spans="1:12" ht="20.25">
      <c r="A62" s="220" t="s">
        <v>248</v>
      </c>
      <c r="B62" s="222" t="s">
        <v>132</v>
      </c>
      <c r="C62" s="222" t="s">
        <v>156</v>
      </c>
      <c r="D62" s="222" t="s">
        <v>168</v>
      </c>
      <c r="E62" s="222" t="s">
        <v>173</v>
      </c>
      <c r="F62" s="132" t="s">
        <v>63</v>
      </c>
      <c r="G62" s="221">
        <v>45740</v>
      </c>
      <c r="H62" s="223" t="s">
        <v>260</v>
      </c>
      <c r="I62" s="132" t="s">
        <v>63</v>
      </c>
      <c r="J62" s="221">
        <v>45752</v>
      </c>
      <c r="K62" s="227" t="s">
        <v>100</v>
      </c>
      <c r="L62" s="222"/>
    </row>
    <row r="63" spans="1:12" ht="20.25">
      <c r="A63" s="220" t="s">
        <v>249</v>
      </c>
      <c r="B63" s="222" t="s">
        <v>133</v>
      </c>
      <c r="C63" s="222" t="s">
        <v>157</v>
      </c>
      <c r="D63" s="222" t="s">
        <v>169</v>
      </c>
      <c r="E63" s="222" t="s">
        <v>169</v>
      </c>
      <c r="F63" s="132" t="s">
        <v>63</v>
      </c>
      <c r="G63" s="221">
        <v>45740</v>
      </c>
      <c r="H63" s="223" t="s">
        <v>260</v>
      </c>
      <c r="I63" s="132" t="s">
        <v>63</v>
      </c>
      <c r="J63" s="221">
        <v>45752</v>
      </c>
      <c r="K63" s="227" t="s">
        <v>100</v>
      </c>
      <c r="L63" s="222"/>
    </row>
    <row r="64" spans="1:12" ht="20.25">
      <c r="A64" s="220" t="s">
        <v>250</v>
      </c>
      <c r="B64" s="222" t="s">
        <v>134</v>
      </c>
      <c r="C64" s="222" t="s">
        <v>158</v>
      </c>
      <c r="D64" s="222" t="s">
        <v>170</v>
      </c>
      <c r="E64" s="222" t="s">
        <v>170</v>
      </c>
      <c r="F64" s="132" t="s">
        <v>63</v>
      </c>
      <c r="G64" s="221">
        <v>45740</v>
      </c>
      <c r="H64" s="223" t="s">
        <v>260</v>
      </c>
      <c r="I64" s="132" t="s">
        <v>63</v>
      </c>
      <c r="J64" s="221">
        <v>45752</v>
      </c>
      <c r="K64" s="227" t="s">
        <v>100</v>
      </c>
      <c r="L64" s="222"/>
    </row>
    <row r="65" spans="1:12" ht="20.25">
      <c r="A65" s="220" t="s">
        <v>251</v>
      </c>
      <c r="B65" s="222" t="s">
        <v>135</v>
      </c>
      <c r="C65" s="222" t="s">
        <v>159</v>
      </c>
      <c r="D65" s="222" t="s">
        <v>171</v>
      </c>
      <c r="E65" s="222" t="s">
        <v>171</v>
      </c>
      <c r="F65" s="132" t="s">
        <v>63</v>
      </c>
      <c r="G65" s="221">
        <v>45740</v>
      </c>
      <c r="H65" s="223" t="s">
        <v>260</v>
      </c>
      <c r="I65" s="132" t="s">
        <v>63</v>
      </c>
      <c r="J65" s="221">
        <v>45752</v>
      </c>
      <c r="K65" s="227" t="s">
        <v>100</v>
      </c>
      <c r="L65" s="222"/>
    </row>
    <row r="66" spans="1:12" ht="20.25">
      <c r="A66" s="220" t="s">
        <v>252</v>
      </c>
      <c r="B66" s="222" t="s">
        <v>136</v>
      </c>
      <c r="C66" s="229" t="s">
        <v>160</v>
      </c>
      <c r="D66" s="222" t="s">
        <v>176</v>
      </c>
      <c r="E66" s="222" t="s">
        <v>174</v>
      </c>
      <c r="F66" s="132" t="s">
        <v>63</v>
      </c>
      <c r="G66" s="221">
        <v>45740</v>
      </c>
      <c r="H66" s="223" t="s">
        <v>260</v>
      </c>
      <c r="I66" s="132" t="s">
        <v>63</v>
      </c>
      <c r="J66" s="221">
        <v>45752</v>
      </c>
      <c r="K66" s="227" t="s">
        <v>100</v>
      </c>
      <c r="L66" s="222"/>
    </row>
    <row r="67" spans="1:12" ht="20.25">
      <c r="A67" s="220" t="s">
        <v>253</v>
      </c>
      <c r="B67" s="222" t="s">
        <v>128</v>
      </c>
      <c r="C67" s="222" t="s">
        <v>162</v>
      </c>
      <c r="D67" s="230" t="s">
        <v>177</v>
      </c>
      <c r="E67" s="231" t="s">
        <v>174</v>
      </c>
      <c r="F67" s="232" t="s">
        <v>63</v>
      </c>
      <c r="G67" s="221">
        <v>45740</v>
      </c>
      <c r="H67" s="223" t="s">
        <v>260</v>
      </c>
      <c r="I67" s="232" t="s">
        <v>63</v>
      </c>
      <c r="J67" s="221">
        <v>45752</v>
      </c>
      <c r="K67" s="227" t="s">
        <v>100</v>
      </c>
      <c r="L67" s="231"/>
    </row>
    <row r="68" spans="1:12" ht="20.25">
      <c r="A68" s="220" t="s">
        <v>254</v>
      </c>
      <c r="B68" s="222" t="s">
        <v>137</v>
      </c>
      <c r="C68" s="222" t="s">
        <v>161</v>
      </c>
      <c r="D68" s="230" t="s">
        <v>178</v>
      </c>
      <c r="E68" s="222" t="s">
        <v>175</v>
      </c>
      <c r="F68" s="232" t="s">
        <v>63</v>
      </c>
      <c r="G68" s="221">
        <v>45740</v>
      </c>
      <c r="H68" s="223" t="s">
        <v>260</v>
      </c>
      <c r="I68" s="232" t="s">
        <v>63</v>
      </c>
      <c r="J68" s="221">
        <v>45752</v>
      </c>
      <c r="K68" s="227" t="s">
        <v>100</v>
      </c>
      <c r="L68" s="222"/>
    </row>
    <row r="69" spans="1:12" ht="20.25">
      <c r="A69" s="220" t="s">
        <v>255</v>
      </c>
      <c r="B69" s="222" t="s">
        <v>139</v>
      </c>
      <c r="C69" s="222" t="s">
        <v>163</v>
      </c>
      <c r="D69" s="222" t="s">
        <v>179</v>
      </c>
      <c r="E69" s="222" t="s">
        <v>179</v>
      </c>
      <c r="F69" s="223" t="s">
        <v>63</v>
      </c>
      <c r="G69" s="221">
        <v>45740</v>
      </c>
      <c r="H69" s="223" t="s">
        <v>260</v>
      </c>
      <c r="I69" s="223" t="s">
        <v>63</v>
      </c>
      <c r="J69" s="221">
        <v>45752</v>
      </c>
      <c r="K69" s="227" t="s">
        <v>100</v>
      </c>
      <c r="L69" s="222"/>
    </row>
  </sheetData>
  <mergeCells count="13">
    <mergeCell ref="A51:L51"/>
    <mergeCell ref="B1:F1"/>
    <mergeCell ref="B2:F2"/>
    <mergeCell ref="A31:A33"/>
    <mergeCell ref="B31:B33"/>
    <mergeCell ref="C31:C33"/>
    <mergeCell ref="D31:D33"/>
    <mergeCell ref="E31:E33"/>
    <mergeCell ref="L31:L33"/>
    <mergeCell ref="F32:H32"/>
    <mergeCell ref="F31:K31"/>
    <mergeCell ref="I32:K32"/>
    <mergeCell ref="A34:L34"/>
  </mergeCells>
  <phoneticPr fontId="35" type="noConversion"/>
  <dataValidations count="1">
    <dataValidation type="list" operator="equal" allowBlank="1" showErrorMessage="1" promptTitle="dfdf" sqref="F35:F50 I35:I50 F52:F69 I52:I69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topLeftCell="A22" zoomScale="70" zoomScaleNormal="70" workbookViewId="0">
      <selection activeCell="G12" sqref="G12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34.140625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45" customHeight="1">
      <c r="A1" s="244" t="s">
        <v>42</v>
      </c>
      <c r="B1" s="245" t="s">
        <v>95</v>
      </c>
      <c r="C1" s="245"/>
      <c r="D1" s="245"/>
      <c r="E1" s="245"/>
      <c r="F1" s="245"/>
      <c r="G1" s="238"/>
      <c r="H1" s="246"/>
      <c r="I1" s="238"/>
      <c r="J1" s="238"/>
      <c r="K1" s="238"/>
      <c r="L1" s="238"/>
      <c r="M1" s="238"/>
    </row>
    <row r="2" spans="1:13" s="40" customFormat="1" ht="57.75" customHeight="1">
      <c r="A2" s="247" t="s">
        <v>43</v>
      </c>
      <c r="B2" s="248" t="s">
        <v>7</v>
      </c>
      <c r="C2" s="248"/>
      <c r="D2" s="248"/>
      <c r="E2" s="248"/>
      <c r="F2" s="248"/>
      <c r="G2" s="239"/>
      <c r="H2" s="249"/>
      <c r="I2" s="239"/>
      <c r="J2" s="239"/>
      <c r="K2" s="239"/>
      <c r="L2" s="239"/>
      <c r="M2" s="239"/>
    </row>
    <row r="3" spans="1:13" s="40" customFormat="1" ht="54" customHeight="1">
      <c r="A3" s="250"/>
      <c r="B3" s="117" t="s">
        <v>17</v>
      </c>
      <c r="C3" s="117" t="s">
        <v>18</v>
      </c>
      <c r="D3" s="117" t="s">
        <v>44</v>
      </c>
      <c r="E3" s="117" t="s">
        <v>45</v>
      </c>
      <c r="F3" s="117" t="s">
        <v>46</v>
      </c>
      <c r="G3" s="239"/>
      <c r="H3" s="249"/>
      <c r="I3" s="239"/>
      <c r="J3" s="239"/>
      <c r="K3" s="239"/>
      <c r="L3" s="239"/>
      <c r="M3" s="239"/>
    </row>
    <row r="4" spans="1:13" s="40" customFormat="1" ht="20.25">
      <c r="A4" s="251" t="s">
        <v>47</v>
      </c>
      <c r="B4" s="118">
        <v>12</v>
      </c>
      <c r="C4" s="118">
        <v>0</v>
      </c>
      <c r="D4" s="250">
        <f>COUNTIF(J10:J22,"Untested")</f>
        <v>0</v>
      </c>
      <c r="E4" s="250">
        <f>COUNTIF(J10:J22,"Blocked")</f>
        <v>0</v>
      </c>
      <c r="F4" s="250">
        <v>12</v>
      </c>
      <c r="G4" s="239"/>
      <c r="H4" s="249"/>
      <c r="I4" s="239"/>
      <c r="J4" s="239"/>
      <c r="K4" s="239"/>
      <c r="L4" s="239"/>
      <c r="M4" s="239"/>
    </row>
    <row r="5" spans="1:13" s="40" customFormat="1" ht="20.25">
      <c r="A5" s="251" t="s">
        <v>48</v>
      </c>
      <c r="B5" s="118">
        <v>6</v>
      </c>
      <c r="C5" s="118">
        <v>0</v>
      </c>
      <c r="D5" s="250">
        <f>COUNTIF(J11:J23,"Untested")</f>
        <v>0</v>
      </c>
      <c r="E5" s="250">
        <f>COUNTIF(J11:J23,"Blocked")</f>
        <v>0</v>
      </c>
      <c r="F5" s="250">
        <v>6</v>
      </c>
      <c r="G5" s="239"/>
      <c r="H5" s="249"/>
      <c r="I5" s="239"/>
      <c r="J5" s="239"/>
      <c r="K5" s="239"/>
      <c r="L5" s="239"/>
      <c r="M5" s="239"/>
    </row>
    <row r="6" spans="1:13" s="40" customFormat="1" ht="409.5" customHeight="1">
      <c r="A6" s="252"/>
      <c r="B6" s="253"/>
      <c r="C6" s="239"/>
      <c r="D6" s="239"/>
      <c r="E6" s="254"/>
      <c r="F6" s="239"/>
      <c r="G6" s="239"/>
      <c r="H6" s="249"/>
      <c r="I6" s="239"/>
      <c r="J6" s="239"/>
      <c r="K6" s="239"/>
      <c r="L6" s="239"/>
      <c r="M6" s="239"/>
    </row>
    <row r="7" spans="1:13" s="40" customFormat="1" ht="20.25">
      <c r="A7" s="169" t="s">
        <v>49</v>
      </c>
      <c r="B7" s="169" t="s">
        <v>6</v>
      </c>
      <c r="C7" s="169" t="s">
        <v>50</v>
      </c>
      <c r="D7" s="169" t="s">
        <v>51</v>
      </c>
      <c r="E7" s="169" t="s">
        <v>52</v>
      </c>
      <c r="F7" s="169" t="s">
        <v>53</v>
      </c>
      <c r="G7" s="169" t="s">
        <v>54</v>
      </c>
      <c r="H7" s="169"/>
      <c r="I7" s="169"/>
      <c r="J7" s="169" t="s">
        <v>54</v>
      </c>
      <c r="K7" s="169"/>
      <c r="L7" s="169"/>
      <c r="M7" s="169" t="s">
        <v>55</v>
      </c>
    </row>
    <row r="8" spans="1:13" s="40" customFormat="1" ht="20.25">
      <c r="A8" s="169"/>
      <c r="B8" s="169"/>
      <c r="C8" s="169"/>
      <c r="D8" s="169"/>
      <c r="E8" s="169"/>
      <c r="F8" s="169"/>
      <c r="G8" s="169" t="s">
        <v>25</v>
      </c>
      <c r="H8" s="169"/>
      <c r="I8" s="169"/>
      <c r="J8" s="169" t="s">
        <v>26</v>
      </c>
      <c r="K8" s="169"/>
      <c r="L8" s="169"/>
      <c r="M8" s="169"/>
    </row>
    <row r="9" spans="1:13" s="40" customFormat="1" ht="20.25">
      <c r="A9" s="169"/>
      <c r="B9" s="169"/>
      <c r="C9" s="169"/>
      <c r="D9" s="169"/>
      <c r="E9" s="169"/>
      <c r="F9" s="169"/>
      <c r="G9" s="117" t="s">
        <v>56</v>
      </c>
      <c r="H9" s="119" t="s">
        <v>57</v>
      </c>
      <c r="I9" s="117" t="s">
        <v>58</v>
      </c>
      <c r="J9" s="117" t="s">
        <v>56</v>
      </c>
      <c r="K9" s="119" t="s">
        <v>57</v>
      </c>
      <c r="L9" s="117" t="s">
        <v>58</v>
      </c>
      <c r="M9" s="169"/>
    </row>
    <row r="10" spans="1:13" s="40" customFormat="1" ht="20.25">
      <c r="A10" s="255" t="s">
        <v>59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</row>
    <row r="11" spans="1:13" s="40" customFormat="1" ht="39.75" customHeight="1">
      <c r="A11" s="256" t="s">
        <v>60</v>
      </c>
      <c r="B11" s="257" t="s">
        <v>61</v>
      </c>
      <c r="C11" s="240" t="s">
        <v>188</v>
      </c>
      <c r="D11" s="240" t="s">
        <v>187</v>
      </c>
      <c r="E11" s="258" t="s">
        <v>189</v>
      </c>
      <c r="F11" s="258" t="s">
        <v>189</v>
      </c>
      <c r="G11" s="240" t="s">
        <v>63</v>
      </c>
      <c r="H11" s="259">
        <v>45741</v>
      </c>
      <c r="I11" s="241" t="s">
        <v>259</v>
      </c>
      <c r="J11" s="240" t="s">
        <v>63</v>
      </c>
      <c r="K11" s="242">
        <v>45752</v>
      </c>
      <c r="L11" s="241" t="s">
        <v>100</v>
      </c>
      <c r="M11" s="240"/>
    </row>
    <row r="12" spans="1:13" s="40" customFormat="1" ht="60.75">
      <c r="A12" s="256" t="s">
        <v>64</v>
      </c>
      <c r="B12" s="257" t="s">
        <v>65</v>
      </c>
      <c r="C12" s="240" t="s">
        <v>188</v>
      </c>
      <c r="D12" s="240" t="s">
        <v>187</v>
      </c>
      <c r="E12" s="258" t="s">
        <v>190</v>
      </c>
      <c r="F12" s="258" t="s">
        <v>190</v>
      </c>
      <c r="G12" s="240" t="s">
        <v>63</v>
      </c>
      <c r="H12" s="259">
        <v>45741</v>
      </c>
      <c r="I12" s="241" t="s">
        <v>259</v>
      </c>
      <c r="J12" s="240" t="s">
        <v>63</v>
      </c>
      <c r="K12" s="242">
        <v>45752</v>
      </c>
      <c r="L12" s="241" t="s">
        <v>100</v>
      </c>
      <c r="M12" s="240"/>
    </row>
    <row r="13" spans="1:13" s="40" customFormat="1" ht="81">
      <c r="A13" s="256" t="s">
        <v>66</v>
      </c>
      <c r="B13" s="257" t="s">
        <v>67</v>
      </c>
      <c r="C13" s="240" t="s">
        <v>188</v>
      </c>
      <c r="D13" s="240" t="s">
        <v>187</v>
      </c>
      <c r="E13" s="258" t="s">
        <v>191</v>
      </c>
      <c r="F13" s="258" t="s">
        <v>191</v>
      </c>
      <c r="G13" s="240" t="s">
        <v>63</v>
      </c>
      <c r="H13" s="259">
        <v>45741</v>
      </c>
      <c r="I13" s="241" t="s">
        <v>259</v>
      </c>
      <c r="J13" s="240" t="s">
        <v>63</v>
      </c>
      <c r="K13" s="242">
        <v>45752</v>
      </c>
      <c r="L13" s="241" t="s">
        <v>100</v>
      </c>
      <c r="M13" s="240"/>
    </row>
    <row r="14" spans="1:13" s="40" customFormat="1" ht="20.25">
      <c r="A14" s="256" t="s">
        <v>68</v>
      </c>
      <c r="B14" s="257" t="s">
        <v>182</v>
      </c>
      <c r="C14" s="240" t="s">
        <v>188</v>
      </c>
      <c r="D14" s="240" t="s">
        <v>187</v>
      </c>
      <c r="E14" s="258" t="s">
        <v>192</v>
      </c>
      <c r="F14" s="258" t="s">
        <v>192</v>
      </c>
      <c r="G14" s="240" t="s">
        <v>63</v>
      </c>
      <c r="H14" s="259">
        <v>45741</v>
      </c>
      <c r="I14" s="241" t="s">
        <v>259</v>
      </c>
      <c r="J14" s="240" t="s">
        <v>63</v>
      </c>
      <c r="K14" s="242">
        <v>45752</v>
      </c>
      <c r="L14" s="241" t="s">
        <v>100</v>
      </c>
      <c r="M14" s="240"/>
    </row>
    <row r="15" spans="1:13" s="40" customFormat="1" ht="81">
      <c r="A15" s="256" t="s">
        <v>69</v>
      </c>
      <c r="B15" s="257" t="s">
        <v>183</v>
      </c>
      <c r="C15" s="240" t="s">
        <v>188</v>
      </c>
      <c r="D15" s="240" t="s">
        <v>187</v>
      </c>
      <c r="E15" s="258" t="s">
        <v>193</v>
      </c>
      <c r="F15" s="258" t="s">
        <v>193</v>
      </c>
      <c r="G15" s="240" t="s">
        <v>63</v>
      </c>
      <c r="H15" s="259">
        <v>45741</v>
      </c>
      <c r="I15" s="241" t="s">
        <v>259</v>
      </c>
      <c r="J15" s="240" t="s">
        <v>63</v>
      </c>
      <c r="K15" s="242">
        <v>45752</v>
      </c>
      <c r="L15" s="241" t="s">
        <v>100</v>
      </c>
      <c r="M15" s="240"/>
    </row>
    <row r="16" spans="1:13" s="40" customFormat="1" ht="20.25">
      <c r="A16" s="256" t="s">
        <v>70</v>
      </c>
      <c r="B16" s="260" t="s">
        <v>184</v>
      </c>
      <c r="C16" s="240" t="s">
        <v>188</v>
      </c>
      <c r="D16" s="240" t="s">
        <v>187</v>
      </c>
      <c r="E16" s="258" t="s">
        <v>192</v>
      </c>
      <c r="F16" s="258" t="s">
        <v>192</v>
      </c>
      <c r="G16" s="240" t="s">
        <v>63</v>
      </c>
      <c r="H16" s="259">
        <v>45741</v>
      </c>
      <c r="I16" s="241" t="s">
        <v>259</v>
      </c>
      <c r="J16" s="240" t="s">
        <v>63</v>
      </c>
      <c r="K16" s="242">
        <v>45752</v>
      </c>
      <c r="L16" s="241" t="s">
        <v>100</v>
      </c>
      <c r="M16" s="243"/>
    </row>
    <row r="17" spans="1:13" s="40" customFormat="1" ht="60.75">
      <c r="A17" s="256" t="s">
        <v>180</v>
      </c>
      <c r="B17" s="260" t="s">
        <v>185</v>
      </c>
      <c r="C17" s="240" t="s">
        <v>188</v>
      </c>
      <c r="D17" s="240" t="s">
        <v>187</v>
      </c>
      <c r="E17" s="258" t="s">
        <v>194</v>
      </c>
      <c r="F17" s="258" t="s">
        <v>194</v>
      </c>
      <c r="G17" s="240" t="s">
        <v>63</v>
      </c>
      <c r="H17" s="259">
        <v>45741</v>
      </c>
      <c r="I17" s="241" t="s">
        <v>259</v>
      </c>
      <c r="J17" s="240" t="s">
        <v>63</v>
      </c>
      <c r="K17" s="242">
        <v>45752</v>
      </c>
      <c r="L17" s="241" t="s">
        <v>100</v>
      </c>
      <c r="M17" s="243"/>
    </row>
    <row r="18" spans="1:13" s="40" customFormat="1" ht="81">
      <c r="A18" s="256" t="s">
        <v>181</v>
      </c>
      <c r="B18" s="257" t="s">
        <v>186</v>
      </c>
      <c r="C18" s="240" t="s">
        <v>188</v>
      </c>
      <c r="D18" s="240" t="s">
        <v>187</v>
      </c>
      <c r="E18" s="258" t="s">
        <v>195</v>
      </c>
      <c r="F18" s="258" t="s">
        <v>195</v>
      </c>
      <c r="G18" s="240" t="s">
        <v>63</v>
      </c>
      <c r="H18" s="259">
        <v>45741</v>
      </c>
      <c r="I18" s="241" t="s">
        <v>259</v>
      </c>
      <c r="J18" s="240" t="s">
        <v>63</v>
      </c>
      <c r="K18" s="242">
        <v>45752</v>
      </c>
      <c r="L18" s="241" t="s">
        <v>100</v>
      </c>
      <c r="M18" s="240"/>
    </row>
    <row r="19" spans="1:13" s="40" customFormat="1" ht="20.25">
      <c r="A19" s="255" t="s">
        <v>71</v>
      </c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5"/>
    </row>
    <row r="20" spans="1:13" s="40" customFormat="1" ht="60.75">
      <c r="A20" s="260" t="s">
        <v>72</v>
      </c>
      <c r="B20" s="260" t="s">
        <v>197</v>
      </c>
      <c r="C20" s="260" t="s">
        <v>204</v>
      </c>
      <c r="D20" s="243" t="s">
        <v>73</v>
      </c>
      <c r="E20" s="261" t="s">
        <v>214</v>
      </c>
      <c r="F20" s="261" t="s">
        <v>214</v>
      </c>
      <c r="G20" s="243" t="s">
        <v>63</v>
      </c>
      <c r="H20" s="259">
        <v>45741</v>
      </c>
      <c r="I20" s="241" t="s">
        <v>259</v>
      </c>
      <c r="J20" s="243" t="s">
        <v>63</v>
      </c>
      <c r="K20" s="242">
        <v>45752</v>
      </c>
      <c r="L20" s="241" t="s">
        <v>100</v>
      </c>
      <c r="M20" s="243"/>
    </row>
    <row r="21" spans="1:13" s="40" customFormat="1" ht="40.5">
      <c r="A21" s="260" t="s">
        <v>74</v>
      </c>
      <c r="B21" s="260" t="s">
        <v>198</v>
      </c>
      <c r="C21" s="260" t="s">
        <v>205</v>
      </c>
      <c r="D21" s="243" t="s">
        <v>212</v>
      </c>
      <c r="E21" s="261" t="s">
        <v>215</v>
      </c>
      <c r="F21" s="261" t="s">
        <v>215</v>
      </c>
      <c r="G21" s="243" t="s">
        <v>63</v>
      </c>
      <c r="H21" s="259">
        <v>45741</v>
      </c>
      <c r="I21" s="241" t="s">
        <v>259</v>
      </c>
      <c r="J21" s="243" t="s">
        <v>63</v>
      </c>
      <c r="K21" s="242">
        <v>45752</v>
      </c>
      <c r="L21" s="241" t="s">
        <v>100</v>
      </c>
      <c r="M21" s="243"/>
    </row>
    <row r="22" spans="1:13" s="40" customFormat="1" ht="40.5">
      <c r="A22" s="260" t="s">
        <v>75</v>
      </c>
      <c r="B22" s="260" t="s">
        <v>199</v>
      </c>
      <c r="C22" s="260" t="s">
        <v>206</v>
      </c>
      <c r="D22" s="243" t="s">
        <v>213</v>
      </c>
      <c r="E22" s="261" t="s">
        <v>216</v>
      </c>
      <c r="F22" s="261" t="s">
        <v>216</v>
      </c>
      <c r="G22" s="243" t="s">
        <v>63</v>
      </c>
      <c r="H22" s="259">
        <v>45741</v>
      </c>
      <c r="I22" s="241" t="s">
        <v>259</v>
      </c>
      <c r="J22" s="243" t="s">
        <v>63</v>
      </c>
      <c r="K22" s="242">
        <v>45752</v>
      </c>
      <c r="L22" s="241" t="s">
        <v>100</v>
      </c>
      <c r="M22" s="243"/>
    </row>
    <row r="23" spans="1:13" s="40" customFormat="1" ht="40.5">
      <c r="A23" s="260" t="s">
        <v>76</v>
      </c>
      <c r="B23" s="260" t="s">
        <v>200</v>
      </c>
      <c r="C23" s="260" t="s">
        <v>207</v>
      </c>
      <c r="D23" s="243"/>
      <c r="E23" s="261" t="s">
        <v>217</v>
      </c>
      <c r="F23" s="261" t="s">
        <v>217</v>
      </c>
      <c r="G23" s="243" t="s">
        <v>63</v>
      </c>
      <c r="H23" s="259">
        <v>45741</v>
      </c>
      <c r="I23" s="241" t="s">
        <v>259</v>
      </c>
      <c r="J23" s="243" t="s">
        <v>63</v>
      </c>
      <c r="K23" s="242">
        <v>45752</v>
      </c>
      <c r="L23" s="241" t="s">
        <v>100</v>
      </c>
      <c r="M23" s="243"/>
    </row>
    <row r="24" spans="1:13" s="40" customFormat="1" ht="40.5">
      <c r="A24" s="260" t="s">
        <v>77</v>
      </c>
      <c r="B24" s="260" t="s">
        <v>201</v>
      </c>
      <c r="C24" s="260" t="s">
        <v>208</v>
      </c>
      <c r="D24" s="243"/>
      <c r="E24" s="261" t="s">
        <v>218</v>
      </c>
      <c r="F24" s="261" t="s">
        <v>218</v>
      </c>
      <c r="G24" s="243" t="s">
        <v>63</v>
      </c>
      <c r="H24" s="259">
        <v>45741</v>
      </c>
      <c r="I24" s="241" t="s">
        <v>259</v>
      </c>
      <c r="J24" s="243" t="s">
        <v>63</v>
      </c>
      <c r="K24" s="242">
        <v>45752</v>
      </c>
      <c r="L24" s="241" t="s">
        <v>100</v>
      </c>
      <c r="M24" s="243"/>
    </row>
    <row r="25" spans="1:13" ht="40.5">
      <c r="A25" s="260" t="s">
        <v>78</v>
      </c>
      <c r="B25" s="260" t="s">
        <v>202</v>
      </c>
      <c r="C25" s="260" t="s">
        <v>209</v>
      </c>
      <c r="D25" s="243"/>
      <c r="E25" s="261" t="s">
        <v>219</v>
      </c>
      <c r="F25" s="261" t="s">
        <v>219</v>
      </c>
      <c r="G25" s="243" t="s">
        <v>63</v>
      </c>
      <c r="H25" s="259">
        <v>45741</v>
      </c>
      <c r="I25" s="241" t="s">
        <v>259</v>
      </c>
      <c r="J25" s="243" t="s">
        <v>63</v>
      </c>
      <c r="K25" s="242">
        <v>45752</v>
      </c>
      <c r="L25" s="241" t="s">
        <v>100</v>
      </c>
      <c r="M25" s="243"/>
    </row>
    <row r="26" spans="1:13" ht="40.5">
      <c r="A26" s="260" t="s">
        <v>120</v>
      </c>
      <c r="B26" s="260" t="s">
        <v>203</v>
      </c>
      <c r="C26" s="260" t="s">
        <v>210</v>
      </c>
      <c r="D26" s="243"/>
      <c r="E26" s="261" t="s">
        <v>220</v>
      </c>
      <c r="F26" s="261" t="s">
        <v>220</v>
      </c>
      <c r="G26" s="243" t="s">
        <v>63</v>
      </c>
      <c r="H26" s="259">
        <v>45741</v>
      </c>
      <c r="I26" s="241" t="s">
        <v>259</v>
      </c>
      <c r="J26" s="243" t="s">
        <v>63</v>
      </c>
      <c r="K26" s="242">
        <v>45752</v>
      </c>
      <c r="L26" s="241" t="s">
        <v>100</v>
      </c>
      <c r="M26" s="243"/>
    </row>
    <row r="27" spans="1:13" ht="40.5">
      <c r="A27" s="260" t="s">
        <v>121</v>
      </c>
      <c r="B27" s="260" t="s">
        <v>87</v>
      </c>
      <c r="C27" s="260" t="s">
        <v>211</v>
      </c>
      <c r="D27" s="243"/>
      <c r="E27" s="261" t="s">
        <v>221</v>
      </c>
      <c r="F27" s="261" t="s">
        <v>221</v>
      </c>
      <c r="G27" s="243" t="s">
        <v>63</v>
      </c>
      <c r="H27" s="259">
        <v>45741</v>
      </c>
      <c r="I27" s="241" t="s">
        <v>259</v>
      </c>
      <c r="J27" s="243" t="s">
        <v>63</v>
      </c>
      <c r="K27" s="242">
        <v>45752</v>
      </c>
      <c r="L27" s="241" t="s">
        <v>100</v>
      </c>
      <c r="M27" s="243"/>
    </row>
  </sheetData>
  <mergeCells count="15">
    <mergeCell ref="B1:F1"/>
    <mergeCell ref="B2:F2"/>
    <mergeCell ref="A19:M19"/>
    <mergeCell ref="A10:M10"/>
    <mergeCell ref="G7:I7"/>
    <mergeCell ref="J7:L7"/>
    <mergeCell ref="M7:M9"/>
    <mergeCell ref="G8:I8"/>
    <mergeCell ref="J8:L8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20:G27 G11:G18 J11:J18 J20:J27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EQ57"/>
  <sheetViews>
    <sheetView topLeftCell="A55" zoomScale="70" zoomScaleNormal="70" workbookViewId="0">
      <selection activeCell="E62" sqref="E62:E63"/>
    </sheetView>
  </sheetViews>
  <sheetFormatPr defaultRowHeight="15"/>
  <cols>
    <col min="1" max="1" width="24" style="235" customWidth="1"/>
    <col min="2" max="2" width="58.7109375" style="235" customWidth="1"/>
    <col min="3" max="3" width="43.7109375" style="235" bestFit="1" customWidth="1"/>
    <col min="4" max="4" width="42.28515625" style="235" customWidth="1"/>
    <col min="5" max="5" width="38.5703125" style="235" customWidth="1"/>
    <col min="6" max="6" width="20" style="235" bestFit="1" customWidth="1"/>
    <col min="7" max="7" width="15.85546875" style="235" bestFit="1" customWidth="1"/>
    <col min="8" max="8" width="17" style="235" bestFit="1" customWidth="1"/>
    <col min="9" max="9" width="12.140625" style="235" bestFit="1" customWidth="1"/>
    <col min="10" max="10" width="15.85546875" style="235" bestFit="1" customWidth="1"/>
    <col min="11" max="11" width="17" style="235" bestFit="1" customWidth="1"/>
    <col min="12" max="12" width="10.7109375" style="235" bestFit="1" customWidth="1"/>
    <col min="13" max="16384" width="9.140625" style="235"/>
  </cols>
  <sheetData>
    <row r="1" spans="1:6" ht="16.5">
      <c r="A1" s="51" t="s">
        <v>42</v>
      </c>
      <c r="B1" s="234" t="s">
        <v>95</v>
      </c>
      <c r="C1" s="234"/>
      <c r="D1" s="234"/>
      <c r="E1" s="234"/>
      <c r="F1" s="234"/>
    </row>
    <row r="2" spans="1:6" ht="16.5">
      <c r="A2" s="51" t="s">
        <v>43</v>
      </c>
      <c r="B2" s="236" t="s">
        <v>262</v>
      </c>
      <c r="C2" s="236"/>
      <c r="D2" s="236"/>
      <c r="E2" s="236"/>
      <c r="F2" s="236"/>
    </row>
    <row r="3" spans="1:6" ht="16.5">
      <c r="A3" s="53"/>
      <c r="B3" s="51" t="s">
        <v>17</v>
      </c>
      <c r="C3" s="51" t="s">
        <v>18</v>
      </c>
      <c r="D3" s="51" t="s">
        <v>44</v>
      </c>
      <c r="E3" s="52" t="s">
        <v>20</v>
      </c>
      <c r="F3" s="51" t="s">
        <v>80</v>
      </c>
    </row>
    <row r="4" spans="1:6" ht="16.5">
      <c r="A4" s="116" t="s">
        <v>47</v>
      </c>
      <c r="B4" s="53">
        <v>18</v>
      </c>
      <c r="C4" s="53">
        <v>1</v>
      </c>
      <c r="D4" s="53">
        <v>0</v>
      </c>
      <c r="E4" s="53">
        <v>0</v>
      </c>
      <c r="F4" s="53">
        <f>B4</f>
        <v>18</v>
      </c>
    </row>
    <row r="5" spans="1:6" ht="16.5">
      <c r="A5" s="116" t="s">
        <v>48</v>
      </c>
      <c r="B5" s="53">
        <v>18</v>
      </c>
      <c r="C5" s="53">
        <v>0</v>
      </c>
      <c r="D5" s="53">
        <v>0</v>
      </c>
      <c r="E5" s="145">
        <v>0</v>
      </c>
      <c r="F5" s="53">
        <f>B5</f>
        <v>18</v>
      </c>
    </row>
    <row r="31" spans="1:12" ht="16.5">
      <c r="A31" s="170" t="s">
        <v>49</v>
      </c>
      <c r="B31" s="170" t="s">
        <v>6</v>
      </c>
      <c r="C31" s="170" t="s">
        <v>79</v>
      </c>
      <c r="D31" s="170" t="s">
        <v>52</v>
      </c>
      <c r="E31" s="170" t="s">
        <v>53</v>
      </c>
      <c r="F31" s="262" t="s">
        <v>54</v>
      </c>
      <c r="G31" s="262"/>
      <c r="H31" s="262"/>
      <c r="I31" s="262"/>
      <c r="J31" s="262"/>
      <c r="K31" s="262"/>
      <c r="L31" s="262" t="s">
        <v>55</v>
      </c>
    </row>
    <row r="32" spans="1:12" ht="16.5">
      <c r="A32" s="170"/>
      <c r="B32" s="170"/>
      <c r="C32" s="170"/>
      <c r="D32" s="170"/>
      <c r="E32" s="170"/>
      <c r="F32" s="262" t="s">
        <v>25</v>
      </c>
      <c r="G32" s="262"/>
      <c r="H32" s="262"/>
      <c r="I32" s="262" t="s">
        <v>26</v>
      </c>
      <c r="J32" s="262"/>
      <c r="K32" s="262"/>
      <c r="L32" s="262"/>
    </row>
    <row r="33" spans="1:147" ht="33">
      <c r="A33" s="170"/>
      <c r="B33" s="170"/>
      <c r="C33" s="170"/>
      <c r="D33" s="170"/>
      <c r="E33" s="170"/>
      <c r="F33" s="121" t="s">
        <v>56</v>
      </c>
      <c r="G33" s="122" t="s">
        <v>57</v>
      </c>
      <c r="H33" s="121" t="s">
        <v>58</v>
      </c>
      <c r="I33" s="121" t="s">
        <v>56</v>
      </c>
      <c r="J33" s="121" t="s">
        <v>57</v>
      </c>
      <c r="K33" s="121" t="s">
        <v>58</v>
      </c>
      <c r="L33" s="262"/>
    </row>
    <row r="34" spans="1:147" ht="16.5">
      <c r="A34" s="269" t="s">
        <v>263</v>
      </c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</row>
    <row r="35" spans="1:147" ht="57.75" customHeight="1">
      <c r="A35" s="263" t="s">
        <v>264</v>
      </c>
      <c r="B35" s="271" t="s">
        <v>274</v>
      </c>
      <c r="C35" s="271" t="s">
        <v>309</v>
      </c>
      <c r="D35" s="265" t="s">
        <v>294</v>
      </c>
      <c r="E35" s="265" t="s">
        <v>294</v>
      </c>
      <c r="F35" s="267" t="s">
        <v>63</v>
      </c>
      <c r="G35" s="272">
        <v>45376</v>
      </c>
      <c r="H35" s="267" t="s">
        <v>259</v>
      </c>
      <c r="I35" s="267" t="s">
        <v>63</v>
      </c>
      <c r="J35" s="272">
        <v>45753</v>
      </c>
      <c r="K35" s="267" t="s">
        <v>196</v>
      </c>
      <c r="L35" s="267"/>
    </row>
    <row r="36" spans="1:147" ht="65.25" customHeight="1">
      <c r="A36" s="263" t="s">
        <v>265</v>
      </c>
      <c r="B36" s="271" t="s">
        <v>275</v>
      </c>
      <c r="C36" s="271" t="s">
        <v>311</v>
      </c>
      <c r="D36" s="265" t="s">
        <v>295</v>
      </c>
      <c r="E36" s="265" t="s">
        <v>295</v>
      </c>
      <c r="F36" s="267" t="s">
        <v>63</v>
      </c>
      <c r="G36" s="272">
        <v>45376</v>
      </c>
      <c r="H36" s="267" t="s">
        <v>259</v>
      </c>
      <c r="I36" s="267" t="s">
        <v>63</v>
      </c>
      <c r="J36" s="272">
        <v>45753</v>
      </c>
      <c r="K36" s="267" t="s">
        <v>196</v>
      </c>
      <c r="L36" s="267"/>
    </row>
    <row r="37" spans="1:147" ht="63" customHeight="1">
      <c r="A37" s="263" t="s">
        <v>266</v>
      </c>
      <c r="B37" s="271" t="s">
        <v>276</v>
      </c>
      <c r="C37" s="271" t="s">
        <v>310</v>
      </c>
      <c r="D37" s="265" t="s">
        <v>319</v>
      </c>
      <c r="E37" s="265" t="s">
        <v>319</v>
      </c>
      <c r="F37" s="267" t="s">
        <v>63</v>
      </c>
      <c r="G37" s="272">
        <v>45376</v>
      </c>
      <c r="H37" s="267" t="s">
        <v>259</v>
      </c>
      <c r="I37" s="267" t="s">
        <v>63</v>
      </c>
      <c r="J37" s="272">
        <v>45753</v>
      </c>
      <c r="K37" s="267" t="s">
        <v>196</v>
      </c>
      <c r="L37" s="267"/>
    </row>
    <row r="38" spans="1:147" ht="55.5" customHeight="1">
      <c r="A38" s="263" t="s">
        <v>267</v>
      </c>
      <c r="B38" s="271" t="s">
        <v>277</v>
      </c>
      <c r="C38" s="271" t="s">
        <v>308</v>
      </c>
      <c r="D38" s="265" t="s">
        <v>296</v>
      </c>
      <c r="E38" s="265" t="s">
        <v>296</v>
      </c>
      <c r="F38" s="267" t="s">
        <v>63</v>
      </c>
      <c r="G38" s="272">
        <v>45376</v>
      </c>
      <c r="H38" s="267" t="s">
        <v>259</v>
      </c>
      <c r="I38" s="267" t="s">
        <v>63</v>
      </c>
      <c r="J38" s="272">
        <v>45753</v>
      </c>
      <c r="K38" s="267" t="s">
        <v>196</v>
      </c>
      <c r="L38" s="267"/>
    </row>
    <row r="39" spans="1:147" ht="54.75" customHeight="1">
      <c r="A39" s="263" t="s">
        <v>268</v>
      </c>
      <c r="B39" s="271" t="s">
        <v>278</v>
      </c>
      <c r="C39" s="271" t="s">
        <v>307</v>
      </c>
      <c r="D39" s="265" t="s">
        <v>320</v>
      </c>
      <c r="E39" s="265" t="s">
        <v>320</v>
      </c>
      <c r="F39" s="267" t="s">
        <v>63</v>
      </c>
      <c r="G39" s="272">
        <v>45376</v>
      </c>
      <c r="H39" s="267" t="s">
        <v>259</v>
      </c>
      <c r="I39" s="267" t="s">
        <v>63</v>
      </c>
      <c r="J39" s="272">
        <v>45753</v>
      </c>
      <c r="K39" s="267" t="s">
        <v>196</v>
      </c>
      <c r="L39" s="267"/>
    </row>
    <row r="40" spans="1:147" ht="59.25" customHeight="1">
      <c r="A40" s="263" t="s">
        <v>269</v>
      </c>
      <c r="B40" s="271" t="s">
        <v>279</v>
      </c>
      <c r="C40" s="271" t="s">
        <v>306</v>
      </c>
      <c r="D40" s="267" t="s">
        <v>297</v>
      </c>
      <c r="E40" s="267" t="s">
        <v>297</v>
      </c>
      <c r="F40" s="267" t="s">
        <v>63</v>
      </c>
      <c r="G40" s="272">
        <v>45376</v>
      </c>
      <c r="H40" s="267" t="s">
        <v>259</v>
      </c>
      <c r="I40" s="267" t="s">
        <v>63</v>
      </c>
      <c r="J40" s="272">
        <v>45753</v>
      </c>
      <c r="K40" s="267" t="s">
        <v>196</v>
      </c>
      <c r="L40" s="267"/>
      <c r="M40" s="233"/>
    </row>
    <row r="41" spans="1:147" ht="57" customHeight="1">
      <c r="A41" s="263" t="s">
        <v>270</v>
      </c>
      <c r="B41" s="267" t="s">
        <v>280</v>
      </c>
      <c r="C41" s="267" t="s">
        <v>305</v>
      </c>
      <c r="D41" s="267" t="s">
        <v>298</v>
      </c>
      <c r="E41" s="267" t="s">
        <v>298</v>
      </c>
      <c r="F41" s="267" t="s">
        <v>63</v>
      </c>
      <c r="G41" s="272">
        <v>45376</v>
      </c>
      <c r="H41" s="267" t="s">
        <v>259</v>
      </c>
      <c r="I41" s="267" t="s">
        <v>63</v>
      </c>
      <c r="J41" s="272">
        <v>45753</v>
      </c>
      <c r="K41" s="267" t="s">
        <v>196</v>
      </c>
      <c r="L41" s="267"/>
    </row>
    <row r="42" spans="1:147" ht="51.75" customHeight="1">
      <c r="A42" s="263" t="s">
        <v>271</v>
      </c>
      <c r="B42" s="271" t="s">
        <v>281</v>
      </c>
      <c r="C42" s="271" t="s">
        <v>304</v>
      </c>
      <c r="D42" s="267" t="s">
        <v>312</v>
      </c>
      <c r="E42" s="267" t="s">
        <v>312</v>
      </c>
      <c r="F42" s="267" t="s">
        <v>63</v>
      </c>
      <c r="G42" s="272">
        <v>45376</v>
      </c>
      <c r="H42" s="267" t="s">
        <v>259</v>
      </c>
      <c r="I42" s="267" t="s">
        <v>63</v>
      </c>
      <c r="J42" s="272">
        <v>45753</v>
      </c>
      <c r="K42" s="267" t="s">
        <v>196</v>
      </c>
      <c r="L42" s="273"/>
    </row>
    <row r="43" spans="1:147" s="270" customFormat="1" ht="59.25" customHeight="1">
      <c r="A43" s="263" t="s">
        <v>272</v>
      </c>
      <c r="B43" s="267" t="s">
        <v>282</v>
      </c>
      <c r="C43" s="271" t="s">
        <v>303</v>
      </c>
      <c r="D43" s="267" t="s">
        <v>299</v>
      </c>
      <c r="E43" s="267" t="s">
        <v>299</v>
      </c>
      <c r="F43" s="267" t="s">
        <v>63</v>
      </c>
      <c r="G43" s="272">
        <v>45376</v>
      </c>
      <c r="H43" s="267" t="s">
        <v>259</v>
      </c>
      <c r="I43" s="267" t="s">
        <v>63</v>
      </c>
      <c r="J43" s="272">
        <v>45753</v>
      </c>
      <c r="K43" s="267" t="s">
        <v>196</v>
      </c>
      <c r="L43" s="26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7"/>
      <c r="BQ43" s="237"/>
      <c r="BR43" s="237"/>
      <c r="BS43" s="237"/>
      <c r="BT43" s="237"/>
      <c r="BU43" s="237"/>
      <c r="BV43" s="237"/>
      <c r="BW43" s="237"/>
      <c r="BX43" s="237"/>
      <c r="BY43" s="237"/>
      <c r="BZ43" s="237"/>
      <c r="CA43" s="237"/>
      <c r="CB43" s="237"/>
      <c r="CC43" s="237"/>
      <c r="CD43" s="237"/>
      <c r="CE43" s="237"/>
      <c r="CF43" s="237"/>
      <c r="CG43" s="237"/>
      <c r="CH43" s="237"/>
      <c r="CI43" s="237"/>
      <c r="CJ43" s="237"/>
      <c r="CK43" s="237"/>
      <c r="CL43" s="237"/>
      <c r="CM43" s="237"/>
      <c r="CN43" s="237"/>
      <c r="CO43" s="237"/>
      <c r="CP43" s="237"/>
      <c r="CQ43" s="237"/>
      <c r="CR43" s="237"/>
      <c r="CS43" s="237"/>
      <c r="CT43" s="237"/>
      <c r="CU43" s="237"/>
      <c r="CV43" s="237"/>
      <c r="CW43" s="237"/>
      <c r="CX43" s="237"/>
      <c r="CY43" s="237"/>
      <c r="CZ43" s="237"/>
      <c r="DA43" s="237"/>
      <c r="DB43" s="237"/>
      <c r="DC43" s="237"/>
      <c r="DD43" s="237"/>
      <c r="DE43" s="237"/>
      <c r="DF43" s="237"/>
      <c r="DG43" s="237"/>
      <c r="DH43" s="237"/>
      <c r="DI43" s="237"/>
      <c r="DJ43" s="237"/>
      <c r="DK43" s="237"/>
      <c r="DL43" s="237"/>
      <c r="DM43" s="237"/>
      <c r="DN43" s="237"/>
      <c r="DO43" s="237"/>
      <c r="DP43" s="237"/>
      <c r="DQ43" s="237"/>
      <c r="DR43" s="237"/>
      <c r="DS43" s="237"/>
      <c r="DT43" s="237"/>
      <c r="DU43" s="237"/>
      <c r="DV43" s="237"/>
      <c r="DW43" s="237"/>
      <c r="DX43" s="237"/>
      <c r="DY43" s="237"/>
      <c r="DZ43" s="237"/>
      <c r="EA43" s="237"/>
      <c r="EB43" s="237"/>
      <c r="EC43" s="237"/>
      <c r="ED43" s="237"/>
      <c r="EE43" s="237"/>
      <c r="EF43" s="237"/>
      <c r="EG43" s="237"/>
      <c r="EH43" s="237"/>
      <c r="EI43" s="237"/>
      <c r="EJ43" s="237"/>
      <c r="EK43" s="237"/>
      <c r="EL43" s="237"/>
      <c r="EM43" s="237"/>
      <c r="EN43" s="237"/>
      <c r="EO43" s="237"/>
      <c r="EP43" s="237"/>
      <c r="EQ43" s="237"/>
    </row>
    <row r="44" spans="1:147" s="147" customFormat="1" ht="59.25" customHeight="1">
      <c r="A44" s="263" t="s">
        <v>273</v>
      </c>
      <c r="B44" s="267" t="s">
        <v>285</v>
      </c>
      <c r="C44" s="271" t="s">
        <v>302</v>
      </c>
      <c r="D44" s="267" t="s">
        <v>301</v>
      </c>
      <c r="E44" s="267" t="s">
        <v>301</v>
      </c>
      <c r="F44" s="267" t="s">
        <v>63</v>
      </c>
      <c r="G44" s="272">
        <v>45376</v>
      </c>
      <c r="H44" s="267" t="s">
        <v>259</v>
      </c>
      <c r="I44" s="267" t="s">
        <v>63</v>
      </c>
      <c r="J44" s="272">
        <v>45753</v>
      </c>
      <c r="K44" s="267" t="s">
        <v>196</v>
      </c>
      <c r="L44" s="26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37"/>
      <c r="BY44" s="237"/>
      <c r="BZ44" s="237"/>
      <c r="CA44" s="237"/>
      <c r="CB44" s="237"/>
      <c r="CC44" s="237"/>
      <c r="CD44" s="237"/>
      <c r="CE44" s="237"/>
      <c r="CF44" s="237"/>
      <c r="CG44" s="237"/>
      <c r="CH44" s="237"/>
      <c r="CI44" s="237"/>
      <c r="CJ44" s="237"/>
      <c r="CK44" s="237"/>
      <c r="CL44" s="237"/>
      <c r="CM44" s="237"/>
      <c r="CN44" s="237"/>
      <c r="CO44" s="237"/>
      <c r="CP44" s="237"/>
      <c r="CQ44" s="237"/>
      <c r="CR44" s="237"/>
      <c r="CS44" s="237"/>
      <c r="CT44" s="237"/>
      <c r="CU44" s="237"/>
      <c r="CV44" s="237"/>
      <c r="CW44" s="237"/>
      <c r="CX44" s="237"/>
      <c r="CY44" s="237"/>
      <c r="CZ44" s="237"/>
      <c r="DA44" s="237"/>
      <c r="DB44" s="237"/>
      <c r="DC44" s="237"/>
      <c r="DD44" s="237"/>
      <c r="DE44" s="237"/>
      <c r="DF44" s="237"/>
      <c r="DG44" s="237"/>
      <c r="DH44" s="237"/>
      <c r="DI44" s="237"/>
      <c r="DJ44" s="237"/>
      <c r="DK44" s="237"/>
      <c r="DL44" s="237"/>
      <c r="DM44" s="237"/>
      <c r="DN44" s="237"/>
      <c r="DO44" s="237"/>
      <c r="DP44" s="237"/>
      <c r="DQ44" s="237"/>
      <c r="DR44" s="237"/>
      <c r="DS44" s="237"/>
      <c r="DT44" s="237"/>
      <c r="DU44" s="237"/>
      <c r="DV44" s="237"/>
      <c r="DW44" s="237"/>
      <c r="DX44" s="237"/>
      <c r="DY44" s="237"/>
      <c r="DZ44" s="237"/>
      <c r="EA44" s="237"/>
      <c r="EB44" s="237"/>
      <c r="EC44" s="237"/>
      <c r="ED44" s="237"/>
      <c r="EE44" s="237"/>
      <c r="EF44" s="237"/>
      <c r="EG44" s="237"/>
      <c r="EH44" s="237"/>
      <c r="EI44" s="237"/>
      <c r="EJ44" s="237"/>
      <c r="EK44" s="237"/>
      <c r="EL44" s="237"/>
      <c r="EM44" s="237"/>
      <c r="EN44" s="237"/>
      <c r="EO44" s="237"/>
      <c r="EP44" s="237"/>
      <c r="EQ44" s="237"/>
    </row>
    <row r="45" spans="1:147" s="270" customFormat="1" ht="57" customHeight="1">
      <c r="A45" s="263" t="s">
        <v>284</v>
      </c>
      <c r="B45" s="267" t="s">
        <v>283</v>
      </c>
      <c r="C45" s="267" t="s">
        <v>302</v>
      </c>
      <c r="D45" s="267" t="s">
        <v>300</v>
      </c>
      <c r="E45" s="267" t="s">
        <v>300</v>
      </c>
      <c r="F45" s="267" t="s">
        <v>63</v>
      </c>
      <c r="G45" s="272">
        <v>45376</v>
      </c>
      <c r="H45" s="267" t="s">
        <v>259</v>
      </c>
      <c r="I45" s="267" t="s">
        <v>63</v>
      </c>
      <c r="J45" s="272">
        <v>45753</v>
      </c>
      <c r="K45" s="267" t="s">
        <v>196</v>
      </c>
      <c r="L45" s="26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7"/>
      <c r="AI45" s="237"/>
      <c r="AJ45" s="237"/>
      <c r="AK45" s="237"/>
      <c r="AL45" s="237"/>
      <c r="AM45" s="237"/>
      <c r="AN45" s="237"/>
      <c r="AO45" s="237"/>
      <c r="AP45" s="237"/>
      <c r="AQ45" s="237"/>
      <c r="AR45" s="237"/>
      <c r="AS45" s="237"/>
      <c r="AT45" s="237"/>
      <c r="AU45" s="237"/>
      <c r="AV45" s="237"/>
      <c r="AW45" s="237"/>
      <c r="AX45" s="237"/>
      <c r="AY45" s="237"/>
      <c r="AZ45" s="237"/>
      <c r="BA45" s="237"/>
      <c r="BB45" s="237"/>
      <c r="BC45" s="237"/>
      <c r="BD45" s="237"/>
      <c r="BE45" s="237"/>
      <c r="BF45" s="237"/>
      <c r="BG45" s="237"/>
      <c r="BH45" s="237"/>
      <c r="BI45" s="237"/>
      <c r="BJ45" s="237"/>
      <c r="BK45" s="237"/>
      <c r="BL45" s="237"/>
      <c r="BM45" s="237"/>
      <c r="BN45" s="237"/>
      <c r="BO45" s="237"/>
      <c r="BP45" s="237"/>
      <c r="BQ45" s="237"/>
      <c r="BR45" s="237"/>
      <c r="BS45" s="237"/>
      <c r="BT45" s="237"/>
      <c r="BU45" s="237"/>
      <c r="BV45" s="237"/>
      <c r="BW45" s="237"/>
      <c r="BX45" s="237"/>
      <c r="BY45" s="237"/>
      <c r="BZ45" s="237"/>
      <c r="CA45" s="237"/>
      <c r="CB45" s="237"/>
      <c r="CC45" s="237"/>
      <c r="CD45" s="237"/>
      <c r="CE45" s="237"/>
      <c r="CF45" s="237"/>
      <c r="CG45" s="237"/>
      <c r="CH45" s="237"/>
      <c r="CI45" s="237"/>
      <c r="CJ45" s="237"/>
      <c r="CK45" s="237"/>
      <c r="CL45" s="237"/>
      <c r="CM45" s="237"/>
      <c r="CN45" s="237"/>
      <c r="CO45" s="237"/>
      <c r="CP45" s="237"/>
      <c r="CQ45" s="237"/>
      <c r="CR45" s="237"/>
      <c r="CS45" s="237"/>
      <c r="CT45" s="237"/>
      <c r="CU45" s="237"/>
      <c r="CV45" s="237"/>
      <c r="CW45" s="237"/>
      <c r="CX45" s="237"/>
      <c r="CY45" s="237"/>
      <c r="CZ45" s="237"/>
      <c r="DA45" s="237"/>
      <c r="DB45" s="237"/>
      <c r="DC45" s="237"/>
      <c r="DD45" s="237"/>
      <c r="DE45" s="237"/>
      <c r="DF45" s="237"/>
      <c r="DG45" s="237"/>
      <c r="DH45" s="237"/>
      <c r="DI45" s="237"/>
      <c r="DJ45" s="237"/>
      <c r="DK45" s="237"/>
      <c r="DL45" s="237"/>
      <c r="DM45" s="237"/>
      <c r="DN45" s="237"/>
      <c r="DO45" s="237"/>
      <c r="DP45" s="237"/>
      <c r="DQ45" s="237"/>
      <c r="DR45" s="237"/>
      <c r="DS45" s="237"/>
      <c r="DT45" s="237"/>
      <c r="DU45" s="237"/>
      <c r="DV45" s="237"/>
      <c r="DW45" s="237"/>
      <c r="DX45" s="237"/>
      <c r="DY45" s="237"/>
      <c r="DZ45" s="237"/>
      <c r="EA45" s="237"/>
      <c r="EB45" s="237"/>
      <c r="EC45" s="237"/>
      <c r="ED45" s="237"/>
      <c r="EE45" s="237"/>
      <c r="EF45" s="237"/>
      <c r="EG45" s="237"/>
      <c r="EH45" s="237"/>
      <c r="EI45" s="237"/>
      <c r="EJ45" s="237"/>
      <c r="EK45" s="237"/>
      <c r="EL45" s="237"/>
      <c r="EM45" s="237"/>
      <c r="EN45" s="237"/>
      <c r="EO45" s="237"/>
      <c r="EP45" s="237"/>
      <c r="EQ45" s="237"/>
    </row>
    <row r="46" spans="1:147" s="270" customFormat="1" ht="16.5">
      <c r="A46" s="268" t="s">
        <v>362</v>
      </c>
      <c r="B46" s="268"/>
      <c r="C46" s="268"/>
      <c r="D46" s="268"/>
      <c r="E46" s="268"/>
      <c r="F46" s="268"/>
      <c r="G46" s="268"/>
      <c r="H46" s="268"/>
      <c r="I46" s="268"/>
      <c r="J46" s="268"/>
      <c r="K46" s="268"/>
      <c r="L46" s="268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37"/>
      <c r="BY46" s="237"/>
      <c r="BZ46" s="237"/>
      <c r="CA46" s="237"/>
      <c r="CB46" s="237"/>
      <c r="CC46" s="237"/>
      <c r="CD46" s="237"/>
      <c r="CE46" s="237"/>
      <c r="CF46" s="237"/>
      <c r="CG46" s="237"/>
      <c r="CH46" s="237"/>
      <c r="CI46" s="237"/>
      <c r="CJ46" s="237"/>
      <c r="CK46" s="237"/>
      <c r="CL46" s="237"/>
      <c r="CM46" s="237"/>
      <c r="CN46" s="237"/>
      <c r="CO46" s="237"/>
      <c r="CP46" s="237"/>
      <c r="CQ46" s="237"/>
      <c r="CR46" s="237"/>
      <c r="CS46" s="237"/>
      <c r="CT46" s="237"/>
      <c r="CU46" s="237"/>
      <c r="CV46" s="237"/>
      <c r="CW46" s="237"/>
      <c r="CX46" s="237"/>
      <c r="CY46" s="237"/>
      <c r="CZ46" s="237"/>
      <c r="DA46" s="237"/>
      <c r="DB46" s="237"/>
      <c r="DC46" s="237"/>
      <c r="DD46" s="237"/>
      <c r="DE46" s="237"/>
      <c r="DF46" s="237"/>
      <c r="DG46" s="237"/>
      <c r="DH46" s="237"/>
      <c r="DI46" s="237"/>
      <c r="DJ46" s="237"/>
      <c r="DK46" s="237"/>
      <c r="DL46" s="237"/>
      <c r="DM46" s="237"/>
      <c r="DN46" s="237"/>
      <c r="DO46" s="237"/>
      <c r="DP46" s="237"/>
      <c r="DQ46" s="237"/>
      <c r="DR46" s="237"/>
      <c r="DS46" s="237"/>
      <c r="DT46" s="237"/>
      <c r="DU46" s="237"/>
      <c r="DV46" s="237"/>
      <c r="DW46" s="237"/>
      <c r="DX46" s="237"/>
      <c r="DY46" s="237"/>
      <c r="DZ46" s="237"/>
      <c r="EA46" s="237"/>
      <c r="EB46" s="237"/>
      <c r="EC46" s="237"/>
      <c r="ED46" s="237"/>
      <c r="EE46" s="237"/>
      <c r="EF46" s="237"/>
      <c r="EG46" s="237"/>
      <c r="EH46" s="237"/>
      <c r="EI46" s="237"/>
      <c r="EJ46" s="237"/>
      <c r="EK46" s="237"/>
      <c r="EL46" s="237"/>
      <c r="EM46" s="237"/>
      <c r="EN46" s="237"/>
      <c r="EO46" s="237"/>
      <c r="EP46" s="237"/>
      <c r="EQ46" s="237"/>
    </row>
    <row r="47" spans="1:147" s="270" customFormat="1" ht="49.5">
      <c r="A47" s="265" t="s">
        <v>286</v>
      </c>
      <c r="B47" s="265" t="s">
        <v>313</v>
      </c>
      <c r="C47" s="265" t="s">
        <v>328</v>
      </c>
      <c r="D47" s="267" t="s">
        <v>339</v>
      </c>
      <c r="E47" s="267" t="s">
        <v>350</v>
      </c>
      <c r="F47" s="267" t="s">
        <v>63</v>
      </c>
      <c r="G47" s="272">
        <v>45376</v>
      </c>
      <c r="H47" s="267" t="s">
        <v>259</v>
      </c>
      <c r="I47" s="267" t="s">
        <v>63</v>
      </c>
      <c r="J47" s="272">
        <v>45753</v>
      </c>
      <c r="K47" s="267" t="s">
        <v>196</v>
      </c>
      <c r="L47" s="26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37"/>
      <c r="BL47" s="237"/>
      <c r="BM47" s="237"/>
      <c r="BN47" s="237"/>
      <c r="BO47" s="237"/>
      <c r="BP47" s="237"/>
      <c r="BQ47" s="237"/>
      <c r="BR47" s="237"/>
      <c r="BS47" s="237"/>
      <c r="BT47" s="237"/>
      <c r="BU47" s="237"/>
      <c r="BV47" s="237"/>
      <c r="BW47" s="237"/>
      <c r="BX47" s="237"/>
      <c r="BY47" s="237"/>
      <c r="BZ47" s="237"/>
      <c r="CA47" s="237"/>
      <c r="CB47" s="237"/>
      <c r="CC47" s="237"/>
      <c r="CD47" s="237"/>
      <c r="CE47" s="237"/>
      <c r="CF47" s="237"/>
      <c r="CG47" s="237"/>
      <c r="CH47" s="237"/>
      <c r="CI47" s="237"/>
      <c r="CJ47" s="237"/>
      <c r="CK47" s="237"/>
      <c r="CL47" s="237"/>
      <c r="CM47" s="237"/>
      <c r="CN47" s="237"/>
      <c r="CO47" s="237"/>
      <c r="CP47" s="237"/>
      <c r="CQ47" s="237"/>
      <c r="CR47" s="237"/>
      <c r="CS47" s="237"/>
      <c r="CT47" s="237"/>
      <c r="CU47" s="237"/>
      <c r="CV47" s="237"/>
      <c r="CW47" s="237"/>
      <c r="CX47" s="237"/>
      <c r="CY47" s="237"/>
      <c r="CZ47" s="237"/>
      <c r="DA47" s="237"/>
      <c r="DB47" s="237"/>
      <c r="DC47" s="237"/>
      <c r="DD47" s="237"/>
      <c r="DE47" s="237"/>
      <c r="DF47" s="237"/>
      <c r="DG47" s="237"/>
      <c r="DH47" s="237"/>
      <c r="DI47" s="237"/>
      <c r="DJ47" s="237"/>
      <c r="DK47" s="237"/>
      <c r="DL47" s="237"/>
      <c r="DM47" s="237"/>
      <c r="DN47" s="237"/>
      <c r="DO47" s="237"/>
      <c r="DP47" s="237"/>
      <c r="DQ47" s="237"/>
      <c r="DR47" s="237"/>
      <c r="DS47" s="237"/>
      <c r="DT47" s="237"/>
      <c r="DU47" s="237"/>
      <c r="DV47" s="237"/>
      <c r="DW47" s="237"/>
      <c r="DX47" s="237"/>
      <c r="DY47" s="237"/>
      <c r="DZ47" s="237"/>
      <c r="EA47" s="237"/>
      <c r="EB47" s="237"/>
      <c r="EC47" s="237"/>
      <c r="ED47" s="237"/>
      <c r="EE47" s="237"/>
      <c r="EF47" s="237"/>
      <c r="EG47" s="237"/>
      <c r="EH47" s="237"/>
      <c r="EI47" s="237"/>
      <c r="EJ47" s="237"/>
      <c r="EK47" s="237"/>
      <c r="EL47" s="237"/>
      <c r="EM47" s="237"/>
      <c r="EN47" s="237"/>
      <c r="EO47" s="237"/>
      <c r="EP47" s="237"/>
      <c r="EQ47" s="237"/>
    </row>
    <row r="48" spans="1:147" s="270" customFormat="1" ht="66">
      <c r="A48" s="265" t="s">
        <v>287</v>
      </c>
      <c r="B48" s="265" t="s">
        <v>314</v>
      </c>
      <c r="C48" s="265" t="s">
        <v>329</v>
      </c>
      <c r="D48" s="267" t="s">
        <v>340</v>
      </c>
      <c r="E48" s="267" t="s">
        <v>351</v>
      </c>
      <c r="F48" s="267" t="s">
        <v>63</v>
      </c>
      <c r="G48" s="272">
        <v>45376</v>
      </c>
      <c r="H48" s="267" t="s">
        <v>259</v>
      </c>
      <c r="I48" s="267" t="s">
        <v>63</v>
      </c>
      <c r="J48" s="272">
        <v>45753</v>
      </c>
      <c r="K48" s="267" t="s">
        <v>196</v>
      </c>
      <c r="L48" s="26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37"/>
      <c r="BY48" s="237"/>
      <c r="BZ48" s="237"/>
      <c r="CA48" s="237"/>
      <c r="CB48" s="237"/>
      <c r="CC48" s="237"/>
      <c r="CD48" s="237"/>
      <c r="CE48" s="237"/>
      <c r="CF48" s="237"/>
      <c r="CG48" s="237"/>
      <c r="CH48" s="237"/>
      <c r="CI48" s="237"/>
      <c r="CJ48" s="237"/>
      <c r="CK48" s="237"/>
      <c r="CL48" s="237"/>
      <c r="CM48" s="237"/>
      <c r="CN48" s="237"/>
      <c r="CO48" s="237"/>
      <c r="CP48" s="237"/>
      <c r="CQ48" s="237"/>
      <c r="CR48" s="237"/>
      <c r="CS48" s="237"/>
      <c r="CT48" s="237"/>
      <c r="CU48" s="237"/>
      <c r="CV48" s="237"/>
      <c r="CW48" s="237"/>
      <c r="CX48" s="237"/>
      <c r="CY48" s="237"/>
      <c r="CZ48" s="237"/>
      <c r="DA48" s="237"/>
      <c r="DB48" s="237"/>
      <c r="DC48" s="237"/>
      <c r="DD48" s="237"/>
      <c r="DE48" s="237"/>
      <c r="DF48" s="237"/>
      <c r="DG48" s="237"/>
      <c r="DH48" s="237"/>
      <c r="DI48" s="237"/>
      <c r="DJ48" s="237"/>
      <c r="DK48" s="237"/>
      <c r="DL48" s="237"/>
      <c r="DM48" s="237"/>
      <c r="DN48" s="237"/>
      <c r="DO48" s="237"/>
      <c r="DP48" s="237"/>
      <c r="DQ48" s="237"/>
      <c r="DR48" s="237"/>
      <c r="DS48" s="237"/>
      <c r="DT48" s="237"/>
      <c r="DU48" s="237"/>
      <c r="DV48" s="237"/>
      <c r="DW48" s="237"/>
      <c r="DX48" s="237"/>
      <c r="DY48" s="237"/>
      <c r="DZ48" s="237"/>
      <c r="EA48" s="237"/>
      <c r="EB48" s="237"/>
      <c r="EC48" s="237"/>
      <c r="ED48" s="237"/>
      <c r="EE48" s="237"/>
      <c r="EF48" s="237"/>
      <c r="EG48" s="237"/>
      <c r="EH48" s="237"/>
      <c r="EI48" s="237"/>
      <c r="EJ48" s="237"/>
      <c r="EK48" s="237"/>
      <c r="EL48" s="237"/>
      <c r="EM48" s="237"/>
      <c r="EN48" s="237"/>
      <c r="EO48" s="237"/>
      <c r="EP48" s="237"/>
      <c r="EQ48" s="237"/>
    </row>
    <row r="49" spans="1:147" s="270" customFormat="1" ht="49.5">
      <c r="A49" s="265" t="s">
        <v>288</v>
      </c>
      <c r="B49" s="271" t="s">
        <v>325</v>
      </c>
      <c r="C49" s="265" t="s">
        <v>330</v>
      </c>
      <c r="D49" s="267" t="s">
        <v>341</v>
      </c>
      <c r="E49" s="267" t="s">
        <v>352</v>
      </c>
      <c r="F49" s="267" t="s">
        <v>63</v>
      </c>
      <c r="G49" s="272">
        <v>45376</v>
      </c>
      <c r="H49" s="267" t="s">
        <v>259</v>
      </c>
      <c r="I49" s="267" t="s">
        <v>63</v>
      </c>
      <c r="J49" s="272">
        <v>45753</v>
      </c>
      <c r="K49" s="267" t="s">
        <v>196</v>
      </c>
      <c r="L49" s="26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7"/>
      <c r="BQ49" s="237"/>
      <c r="BR49" s="237"/>
      <c r="BS49" s="237"/>
      <c r="BT49" s="237"/>
      <c r="BU49" s="237"/>
      <c r="BV49" s="237"/>
      <c r="BW49" s="237"/>
      <c r="BX49" s="237"/>
      <c r="BY49" s="237"/>
      <c r="BZ49" s="237"/>
      <c r="CA49" s="237"/>
      <c r="CB49" s="237"/>
      <c r="CC49" s="237"/>
      <c r="CD49" s="237"/>
      <c r="CE49" s="237"/>
      <c r="CF49" s="237"/>
      <c r="CG49" s="237"/>
      <c r="CH49" s="237"/>
      <c r="CI49" s="237"/>
      <c r="CJ49" s="237"/>
      <c r="CK49" s="237"/>
      <c r="CL49" s="237"/>
      <c r="CM49" s="237"/>
      <c r="CN49" s="237"/>
      <c r="CO49" s="237"/>
      <c r="CP49" s="237"/>
      <c r="CQ49" s="237"/>
      <c r="CR49" s="237"/>
      <c r="CS49" s="237"/>
      <c r="CT49" s="237"/>
      <c r="CU49" s="237"/>
      <c r="CV49" s="237"/>
      <c r="CW49" s="237"/>
      <c r="CX49" s="237"/>
      <c r="CY49" s="237"/>
      <c r="CZ49" s="237"/>
      <c r="DA49" s="237"/>
      <c r="DB49" s="237"/>
      <c r="DC49" s="237"/>
      <c r="DD49" s="237"/>
      <c r="DE49" s="237"/>
      <c r="DF49" s="237"/>
      <c r="DG49" s="237"/>
      <c r="DH49" s="237"/>
      <c r="DI49" s="237"/>
      <c r="DJ49" s="237"/>
      <c r="DK49" s="237"/>
      <c r="DL49" s="237"/>
      <c r="DM49" s="237"/>
      <c r="DN49" s="237"/>
      <c r="DO49" s="237"/>
      <c r="DP49" s="237"/>
      <c r="DQ49" s="237"/>
      <c r="DR49" s="237"/>
      <c r="DS49" s="237"/>
      <c r="DT49" s="237"/>
      <c r="DU49" s="237"/>
      <c r="DV49" s="237"/>
      <c r="DW49" s="237"/>
      <c r="DX49" s="237"/>
      <c r="DY49" s="237"/>
      <c r="DZ49" s="237"/>
      <c r="EA49" s="237"/>
      <c r="EB49" s="237"/>
      <c r="EC49" s="237"/>
      <c r="ED49" s="237"/>
      <c r="EE49" s="237"/>
      <c r="EF49" s="237"/>
      <c r="EG49" s="237"/>
      <c r="EH49" s="237"/>
      <c r="EI49" s="237"/>
      <c r="EJ49" s="237"/>
      <c r="EK49" s="237"/>
      <c r="EL49" s="237"/>
      <c r="EM49" s="237"/>
      <c r="EN49" s="237"/>
      <c r="EO49" s="237"/>
      <c r="EP49" s="237"/>
      <c r="EQ49" s="237"/>
    </row>
    <row r="50" spans="1:147" s="270" customFormat="1" ht="49.5">
      <c r="A50" s="265" t="s">
        <v>289</v>
      </c>
      <c r="B50" s="271" t="s">
        <v>322</v>
      </c>
      <c r="C50" s="265" t="s">
        <v>331</v>
      </c>
      <c r="D50" s="267" t="s">
        <v>342</v>
      </c>
      <c r="E50" s="267" t="s">
        <v>353</v>
      </c>
      <c r="F50" s="267" t="s">
        <v>63</v>
      </c>
      <c r="G50" s="272">
        <v>45376</v>
      </c>
      <c r="H50" s="267" t="s">
        <v>259</v>
      </c>
      <c r="I50" s="267" t="s">
        <v>63</v>
      </c>
      <c r="J50" s="272">
        <v>45753</v>
      </c>
      <c r="K50" s="267" t="s">
        <v>196</v>
      </c>
      <c r="L50" s="26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7"/>
      <c r="BH50" s="237"/>
      <c r="BI50" s="237"/>
      <c r="BJ50" s="237"/>
      <c r="BK50" s="237"/>
      <c r="BL50" s="237"/>
      <c r="BM50" s="237"/>
      <c r="BN50" s="237"/>
      <c r="BO50" s="237"/>
      <c r="BP50" s="237"/>
      <c r="BQ50" s="237"/>
      <c r="BR50" s="237"/>
      <c r="BS50" s="237"/>
      <c r="BT50" s="237"/>
      <c r="BU50" s="237"/>
      <c r="BV50" s="237"/>
      <c r="BW50" s="237"/>
      <c r="BX50" s="237"/>
      <c r="BY50" s="237"/>
      <c r="BZ50" s="237"/>
      <c r="CA50" s="237"/>
      <c r="CB50" s="237"/>
      <c r="CC50" s="237"/>
      <c r="CD50" s="237"/>
      <c r="CE50" s="237"/>
      <c r="CF50" s="237"/>
      <c r="CG50" s="237"/>
      <c r="CH50" s="237"/>
      <c r="CI50" s="237"/>
      <c r="CJ50" s="237"/>
      <c r="CK50" s="237"/>
      <c r="CL50" s="237"/>
      <c r="CM50" s="237"/>
      <c r="CN50" s="237"/>
      <c r="CO50" s="237"/>
      <c r="CP50" s="237"/>
      <c r="CQ50" s="237"/>
      <c r="CR50" s="237"/>
      <c r="CS50" s="237"/>
      <c r="CT50" s="237"/>
      <c r="CU50" s="237"/>
      <c r="CV50" s="237"/>
      <c r="CW50" s="237"/>
      <c r="CX50" s="237"/>
      <c r="CY50" s="237"/>
      <c r="CZ50" s="237"/>
      <c r="DA50" s="237"/>
      <c r="DB50" s="237"/>
      <c r="DC50" s="237"/>
      <c r="DD50" s="237"/>
      <c r="DE50" s="237"/>
      <c r="DF50" s="237"/>
      <c r="DG50" s="237"/>
      <c r="DH50" s="237"/>
      <c r="DI50" s="237"/>
      <c r="DJ50" s="237"/>
      <c r="DK50" s="237"/>
      <c r="DL50" s="237"/>
      <c r="DM50" s="237"/>
      <c r="DN50" s="237"/>
      <c r="DO50" s="237"/>
      <c r="DP50" s="237"/>
      <c r="DQ50" s="237"/>
      <c r="DR50" s="237"/>
      <c r="DS50" s="237"/>
      <c r="DT50" s="237"/>
      <c r="DU50" s="237"/>
      <c r="DV50" s="237"/>
      <c r="DW50" s="237"/>
      <c r="DX50" s="237"/>
      <c r="DY50" s="237"/>
      <c r="DZ50" s="237"/>
      <c r="EA50" s="237"/>
      <c r="EB50" s="237"/>
      <c r="EC50" s="237"/>
      <c r="ED50" s="237"/>
      <c r="EE50" s="237"/>
      <c r="EF50" s="237"/>
      <c r="EG50" s="237"/>
      <c r="EH50" s="237"/>
      <c r="EI50" s="237"/>
      <c r="EJ50" s="237"/>
      <c r="EK50" s="237"/>
      <c r="EL50" s="237"/>
      <c r="EM50" s="237"/>
      <c r="EN50" s="237"/>
      <c r="EO50" s="237"/>
      <c r="EP50" s="237"/>
      <c r="EQ50" s="237"/>
    </row>
    <row r="51" spans="1:147" s="270" customFormat="1" ht="49.5">
      <c r="A51" s="265" t="s">
        <v>290</v>
      </c>
      <c r="B51" s="271" t="s">
        <v>315</v>
      </c>
      <c r="C51" s="265" t="s">
        <v>332</v>
      </c>
      <c r="D51" s="267" t="s">
        <v>343</v>
      </c>
      <c r="E51" s="267" t="s">
        <v>354</v>
      </c>
      <c r="F51" s="267" t="s">
        <v>81</v>
      </c>
      <c r="G51" s="272">
        <v>45376</v>
      </c>
      <c r="H51" s="267" t="s">
        <v>259</v>
      </c>
      <c r="I51" s="267" t="s">
        <v>63</v>
      </c>
      <c r="J51" s="272">
        <v>45753</v>
      </c>
      <c r="K51" s="267" t="s">
        <v>196</v>
      </c>
      <c r="L51" s="26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7"/>
      <c r="AX51" s="237"/>
      <c r="AY51" s="237"/>
      <c r="AZ51" s="237"/>
      <c r="BA51" s="237"/>
      <c r="BB51" s="237"/>
      <c r="BC51" s="237"/>
      <c r="BD51" s="237"/>
      <c r="BE51" s="237"/>
      <c r="BF51" s="237"/>
      <c r="BG51" s="237"/>
      <c r="BH51" s="237"/>
      <c r="BI51" s="237"/>
      <c r="BJ51" s="237"/>
      <c r="BK51" s="237"/>
      <c r="BL51" s="237"/>
      <c r="BM51" s="237"/>
      <c r="BN51" s="237"/>
      <c r="BO51" s="237"/>
      <c r="BP51" s="237"/>
      <c r="BQ51" s="237"/>
      <c r="BR51" s="237"/>
      <c r="BS51" s="237"/>
      <c r="BT51" s="237"/>
      <c r="BU51" s="237"/>
      <c r="BV51" s="237"/>
      <c r="BW51" s="237"/>
      <c r="BX51" s="237"/>
      <c r="BY51" s="237"/>
      <c r="BZ51" s="237"/>
      <c r="CA51" s="237"/>
      <c r="CB51" s="237"/>
      <c r="CC51" s="237"/>
      <c r="CD51" s="237"/>
      <c r="CE51" s="237"/>
      <c r="CF51" s="237"/>
      <c r="CG51" s="237"/>
      <c r="CH51" s="237"/>
      <c r="CI51" s="237"/>
      <c r="CJ51" s="237"/>
      <c r="CK51" s="237"/>
      <c r="CL51" s="237"/>
      <c r="CM51" s="237"/>
      <c r="CN51" s="237"/>
      <c r="CO51" s="237"/>
      <c r="CP51" s="237"/>
      <c r="CQ51" s="237"/>
      <c r="CR51" s="237"/>
      <c r="CS51" s="237"/>
      <c r="CT51" s="237"/>
      <c r="CU51" s="237"/>
      <c r="CV51" s="237"/>
      <c r="CW51" s="237"/>
      <c r="CX51" s="237"/>
      <c r="CY51" s="237"/>
      <c r="CZ51" s="237"/>
      <c r="DA51" s="237"/>
      <c r="DB51" s="237"/>
      <c r="DC51" s="237"/>
      <c r="DD51" s="237"/>
      <c r="DE51" s="237"/>
      <c r="DF51" s="237"/>
      <c r="DG51" s="237"/>
      <c r="DH51" s="237"/>
      <c r="DI51" s="237"/>
      <c r="DJ51" s="237"/>
      <c r="DK51" s="237"/>
      <c r="DL51" s="237"/>
      <c r="DM51" s="237"/>
      <c r="DN51" s="237"/>
      <c r="DO51" s="237"/>
      <c r="DP51" s="237"/>
      <c r="DQ51" s="237"/>
      <c r="DR51" s="237"/>
      <c r="DS51" s="237"/>
      <c r="DT51" s="237"/>
      <c r="DU51" s="237"/>
      <c r="DV51" s="237"/>
      <c r="DW51" s="237"/>
      <c r="DX51" s="237"/>
      <c r="DY51" s="237"/>
      <c r="DZ51" s="237"/>
      <c r="EA51" s="237"/>
      <c r="EB51" s="237"/>
      <c r="EC51" s="237"/>
      <c r="ED51" s="237"/>
      <c r="EE51" s="237"/>
      <c r="EF51" s="237"/>
      <c r="EG51" s="237"/>
      <c r="EH51" s="237"/>
      <c r="EI51" s="237"/>
      <c r="EJ51" s="237"/>
      <c r="EK51" s="237"/>
      <c r="EL51" s="237"/>
      <c r="EM51" s="237"/>
      <c r="EN51" s="237"/>
      <c r="EO51" s="237"/>
      <c r="EP51" s="237"/>
      <c r="EQ51" s="237"/>
    </row>
    <row r="52" spans="1:147" s="237" customFormat="1" ht="33">
      <c r="A52" s="265" t="s">
        <v>291</v>
      </c>
      <c r="B52" s="271" t="s">
        <v>316</v>
      </c>
      <c r="C52" s="265" t="s">
        <v>333</v>
      </c>
      <c r="D52" s="267" t="s">
        <v>344</v>
      </c>
      <c r="E52" s="267" t="s">
        <v>355</v>
      </c>
      <c r="F52" s="267" t="s">
        <v>63</v>
      </c>
      <c r="G52" s="272">
        <v>45376</v>
      </c>
      <c r="H52" s="267" t="s">
        <v>259</v>
      </c>
      <c r="I52" s="267" t="s">
        <v>63</v>
      </c>
      <c r="J52" s="272">
        <v>45754</v>
      </c>
      <c r="K52" s="267" t="s">
        <v>196</v>
      </c>
      <c r="L52" s="267"/>
    </row>
    <row r="53" spans="1:147" ht="49.5">
      <c r="A53" s="265" t="s">
        <v>291</v>
      </c>
      <c r="B53" s="271" t="s">
        <v>323</v>
      </c>
      <c r="C53" s="267" t="s">
        <v>334</v>
      </c>
      <c r="D53" s="267" t="s">
        <v>345</v>
      </c>
      <c r="E53" s="267" t="s">
        <v>356</v>
      </c>
      <c r="F53" s="267" t="s">
        <v>63</v>
      </c>
      <c r="G53" s="272">
        <v>45376</v>
      </c>
      <c r="H53" s="267" t="s">
        <v>259</v>
      </c>
      <c r="I53" s="267" t="s">
        <v>63</v>
      </c>
      <c r="J53" s="272">
        <v>45753</v>
      </c>
      <c r="K53" s="267" t="s">
        <v>196</v>
      </c>
      <c r="L53" s="267"/>
    </row>
    <row r="54" spans="1:147" ht="49.5">
      <c r="A54" s="265" t="s">
        <v>292</v>
      </c>
      <c r="B54" s="271" t="s">
        <v>321</v>
      </c>
      <c r="C54" s="267" t="s">
        <v>335</v>
      </c>
      <c r="D54" s="267" t="s">
        <v>346</v>
      </c>
      <c r="E54" s="267" t="s">
        <v>355</v>
      </c>
      <c r="F54" s="267" t="s">
        <v>63</v>
      </c>
      <c r="G54" s="272">
        <v>45376</v>
      </c>
      <c r="H54" s="267" t="s">
        <v>259</v>
      </c>
      <c r="I54" s="267" t="s">
        <v>63</v>
      </c>
      <c r="J54" s="272">
        <v>45753</v>
      </c>
      <c r="K54" s="267" t="s">
        <v>196</v>
      </c>
      <c r="L54" s="267"/>
    </row>
    <row r="55" spans="1:147" ht="66">
      <c r="A55" s="265" t="s">
        <v>293</v>
      </c>
      <c r="B55" s="65" t="s">
        <v>326</v>
      </c>
      <c r="C55" s="267" t="s">
        <v>336</v>
      </c>
      <c r="D55" s="267" t="s">
        <v>347</v>
      </c>
      <c r="E55" s="267" t="s">
        <v>357</v>
      </c>
      <c r="F55" s="267" t="s">
        <v>63</v>
      </c>
      <c r="G55" s="272">
        <v>45376</v>
      </c>
      <c r="H55" s="267" t="s">
        <v>259</v>
      </c>
      <c r="I55" s="267" t="s">
        <v>63</v>
      </c>
      <c r="J55" s="272">
        <v>45753</v>
      </c>
      <c r="K55" s="267" t="s">
        <v>196</v>
      </c>
      <c r="L55" s="267"/>
    </row>
    <row r="56" spans="1:147" ht="66">
      <c r="A56" s="274" t="s">
        <v>317</v>
      </c>
      <c r="B56" s="271" t="s">
        <v>327</v>
      </c>
      <c r="C56" s="267" t="s">
        <v>337</v>
      </c>
      <c r="D56" s="267" t="s">
        <v>348</v>
      </c>
      <c r="E56" s="267" t="s">
        <v>358</v>
      </c>
      <c r="F56" s="267" t="s">
        <v>63</v>
      </c>
      <c r="G56" s="272">
        <v>45376</v>
      </c>
      <c r="H56" s="267" t="s">
        <v>259</v>
      </c>
      <c r="I56" s="267" t="s">
        <v>63</v>
      </c>
      <c r="J56" s="272">
        <v>45753</v>
      </c>
      <c r="K56" s="267" t="s">
        <v>196</v>
      </c>
      <c r="L56" s="273"/>
    </row>
    <row r="57" spans="1:147" ht="33">
      <c r="A57" s="63" t="s">
        <v>318</v>
      </c>
      <c r="B57" s="275" t="s">
        <v>324</v>
      </c>
      <c r="C57" s="267" t="s">
        <v>338</v>
      </c>
      <c r="D57" s="267" t="s">
        <v>349</v>
      </c>
      <c r="E57" s="267" t="s">
        <v>359</v>
      </c>
      <c r="F57" s="267" t="s">
        <v>63</v>
      </c>
      <c r="G57" s="272">
        <v>45376</v>
      </c>
      <c r="H57" s="267" t="s">
        <v>259</v>
      </c>
      <c r="I57" s="267" t="s">
        <v>63</v>
      </c>
      <c r="J57" s="272">
        <v>45753</v>
      </c>
      <c r="K57" s="267" t="s">
        <v>196</v>
      </c>
      <c r="L57" s="273"/>
    </row>
  </sheetData>
  <mergeCells count="13">
    <mergeCell ref="B1:F1"/>
    <mergeCell ref="B2:F2"/>
    <mergeCell ref="A31:A33"/>
    <mergeCell ref="B31:B33"/>
    <mergeCell ref="C31:C33"/>
    <mergeCell ref="D31:D33"/>
    <mergeCell ref="E31:E33"/>
    <mergeCell ref="L31:L33"/>
    <mergeCell ref="A34:L34"/>
    <mergeCell ref="A46:L46"/>
    <mergeCell ref="F31:K31"/>
    <mergeCell ref="F32:H32"/>
    <mergeCell ref="I32:K32"/>
  </mergeCells>
  <dataValidations count="1">
    <dataValidation type="list" operator="equal" allowBlank="1" showErrorMessage="1" promptTitle="dfdf" sqref="F47:F52 F35:F45 I35:I45 I47:I57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"/>
  <sheetViews>
    <sheetView topLeftCell="A13" zoomScale="55" zoomScaleNormal="55" workbookViewId="0">
      <selection activeCell="E6" sqref="E6"/>
    </sheetView>
  </sheetViews>
  <sheetFormatPr defaultColWidth="9.140625" defaultRowHeight="15"/>
  <cols>
    <col min="1" max="1" width="16.28515625" style="7" bestFit="1" customWidth="1"/>
    <col min="2" max="2" width="42.140625" style="7" customWidth="1"/>
    <col min="3" max="3" width="45" style="7" customWidth="1"/>
    <col min="4" max="4" width="58.5703125" style="7" customWidth="1"/>
    <col min="5" max="5" width="34.85546875" style="7" customWidth="1"/>
    <col min="6" max="6" width="38.5703125" style="7" bestFit="1" customWidth="1"/>
    <col min="7" max="7" width="12.140625" style="7" bestFit="1" customWidth="1"/>
    <col min="8" max="8" width="15.85546875" style="7" bestFit="1" customWidth="1"/>
    <col min="9" max="9" width="17" style="7" bestFit="1" customWidth="1"/>
    <col min="10" max="10" width="12.140625" style="7" bestFit="1" customWidth="1"/>
    <col min="11" max="11" width="15.85546875" style="7" bestFit="1" customWidth="1"/>
    <col min="12" max="12" width="17" style="7" bestFit="1" customWidth="1"/>
    <col min="13" max="13" width="11.28515625" style="7" bestFit="1" customWidth="1"/>
    <col min="14" max="16384" width="9.140625" style="7"/>
  </cols>
  <sheetData>
    <row r="1" spans="1:13" s="10" customFormat="1" ht="15.75" customHeight="1">
      <c r="A1" s="49" t="s">
        <v>42</v>
      </c>
      <c r="B1" s="171" t="s">
        <v>95</v>
      </c>
      <c r="C1" s="171"/>
      <c r="D1" s="171"/>
      <c r="E1" s="171"/>
      <c r="F1" s="171"/>
      <c r="G1" s="8"/>
      <c r="H1" s="9"/>
      <c r="J1" s="8"/>
    </row>
    <row r="2" spans="1:13" s="10" customFormat="1" ht="15.75" customHeight="1">
      <c r="A2" s="49" t="s">
        <v>43</v>
      </c>
      <c r="B2" s="172" t="s">
        <v>256</v>
      </c>
      <c r="C2" s="172"/>
      <c r="D2" s="172"/>
      <c r="E2" s="172"/>
      <c r="F2" s="172"/>
      <c r="G2" s="8"/>
      <c r="H2" s="9"/>
      <c r="J2" s="8"/>
    </row>
    <row r="3" spans="1:13" s="32" customFormat="1" ht="15.75" customHeight="1">
      <c r="A3" s="54"/>
      <c r="B3" s="55" t="s">
        <v>17</v>
      </c>
      <c r="C3" s="55" t="s">
        <v>18</v>
      </c>
      <c r="D3" s="55" t="s">
        <v>44</v>
      </c>
      <c r="E3" s="56" t="s">
        <v>45</v>
      </c>
      <c r="F3" s="55" t="s">
        <v>46</v>
      </c>
      <c r="G3" s="30"/>
      <c r="H3" s="31"/>
      <c r="J3" s="30"/>
    </row>
    <row r="4" spans="1:13" s="32" customFormat="1" ht="18.75">
      <c r="A4" s="57" t="s">
        <v>47</v>
      </c>
      <c r="B4" s="58">
        <v>15</v>
      </c>
      <c r="C4" s="58">
        <v>1</v>
      </c>
      <c r="D4" s="54">
        <f>COUNTIF(G11:G20,"Untested")</f>
        <v>0</v>
      </c>
      <c r="E4" s="59">
        <f>COUNTIF(G11:G20,"Blocked")</f>
        <v>0</v>
      </c>
      <c r="F4" s="54">
        <f>B4</f>
        <v>15</v>
      </c>
      <c r="G4" s="30"/>
      <c r="H4" s="31"/>
      <c r="J4" s="30"/>
    </row>
    <row r="5" spans="1:13" s="32" customFormat="1" ht="18.75">
      <c r="A5" s="57" t="s">
        <v>48</v>
      </c>
      <c r="B5" s="58">
        <v>8</v>
      </c>
      <c r="C5" s="58">
        <v>0</v>
      </c>
      <c r="D5" s="54">
        <f>COUNTIF(J11:J20,"Untested")</f>
        <v>0</v>
      </c>
      <c r="E5" s="59">
        <f>COUNTIF(J11:J20,"Blocked")</f>
        <v>0</v>
      </c>
      <c r="F5" s="54">
        <f>B5</f>
        <v>8</v>
      </c>
      <c r="G5" s="30"/>
      <c r="H5" s="31"/>
      <c r="J5" s="30"/>
    </row>
    <row r="6" spans="1:13" s="32" customFormat="1" ht="343.5" customHeight="1">
      <c r="A6" s="33"/>
      <c r="B6" s="34"/>
      <c r="D6"/>
      <c r="E6" s="35"/>
      <c r="F6"/>
      <c r="G6" s="30"/>
      <c r="H6" s="31"/>
      <c r="J6" s="30"/>
    </row>
    <row r="7" spans="1:13" s="32" customFormat="1" ht="18.75">
      <c r="A7" s="173" t="s">
        <v>49</v>
      </c>
      <c r="B7" s="173" t="s">
        <v>6</v>
      </c>
      <c r="C7" s="173" t="s">
        <v>79</v>
      </c>
      <c r="D7" s="173" t="s">
        <v>51</v>
      </c>
      <c r="E7" s="174" t="s">
        <v>52</v>
      </c>
      <c r="F7" s="173" t="s">
        <v>53</v>
      </c>
      <c r="G7" s="173" t="s">
        <v>54</v>
      </c>
      <c r="H7" s="173"/>
      <c r="I7" s="173"/>
      <c r="J7" s="173" t="s">
        <v>54</v>
      </c>
      <c r="K7" s="173"/>
      <c r="L7" s="173"/>
      <c r="M7" s="173" t="s">
        <v>55</v>
      </c>
    </row>
    <row r="8" spans="1:13" s="32" customFormat="1" ht="18.75">
      <c r="A8" s="173"/>
      <c r="B8" s="173"/>
      <c r="C8" s="173"/>
      <c r="D8" s="173"/>
      <c r="E8" s="174"/>
      <c r="F8" s="173"/>
      <c r="G8" s="173" t="s">
        <v>25</v>
      </c>
      <c r="H8" s="173"/>
      <c r="I8" s="173"/>
      <c r="J8" s="173" t="s">
        <v>26</v>
      </c>
      <c r="K8" s="173"/>
      <c r="L8" s="173"/>
      <c r="M8" s="173"/>
    </row>
    <row r="9" spans="1:13" s="32" customFormat="1" ht="18.75">
      <c r="A9" s="173"/>
      <c r="B9" s="173"/>
      <c r="C9" s="173"/>
      <c r="D9" s="173"/>
      <c r="E9" s="174"/>
      <c r="F9" s="173"/>
      <c r="G9" s="60" t="s">
        <v>56</v>
      </c>
      <c r="H9" s="61" t="s">
        <v>57</v>
      </c>
      <c r="I9" s="60" t="s">
        <v>58</v>
      </c>
      <c r="J9" s="60" t="s">
        <v>56</v>
      </c>
      <c r="K9" s="61" t="s">
        <v>57</v>
      </c>
      <c r="L9" s="60" t="s">
        <v>58</v>
      </c>
      <c r="M9" s="173"/>
    </row>
    <row r="10" spans="1:13" s="32" customFormat="1" ht="18.75">
      <c r="A10" s="175" t="s">
        <v>257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</row>
    <row r="11" spans="1:13" s="32" customFormat="1" ht="33">
      <c r="A11" s="62" t="s">
        <v>373</v>
      </c>
      <c r="B11" t="s">
        <v>363</v>
      </c>
      <c r="C11" s="64" t="s">
        <v>188</v>
      </c>
      <c r="D11" s="65" t="s">
        <v>368</v>
      </c>
      <c r="E11" s="63" t="s">
        <v>62</v>
      </c>
      <c r="F11" s="63" t="s">
        <v>62</v>
      </c>
      <c r="G11" s="53" t="s">
        <v>63</v>
      </c>
      <c r="H11" s="123">
        <v>45744</v>
      </c>
      <c r="I11" s="53" t="s">
        <v>196</v>
      </c>
      <c r="J11" s="53" t="s">
        <v>63</v>
      </c>
      <c r="K11" s="123">
        <v>45754</v>
      </c>
      <c r="L11" s="53" t="s">
        <v>372</v>
      </c>
      <c r="M11" s="64"/>
    </row>
    <row r="12" spans="1:13" s="32" customFormat="1" ht="33">
      <c r="A12" s="62" t="s">
        <v>374</v>
      </c>
      <c r="B12" t="s">
        <v>364</v>
      </c>
      <c r="C12" s="64" t="s">
        <v>188</v>
      </c>
      <c r="D12" s="65" t="s">
        <v>368</v>
      </c>
      <c r="E12" s="63" t="s">
        <v>62</v>
      </c>
      <c r="F12" s="63" t="s">
        <v>62</v>
      </c>
      <c r="G12" s="53" t="s">
        <v>63</v>
      </c>
      <c r="H12" s="123">
        <v>45744</v>
      </c>
      <c r="I12" s="53" t="s">
        <v>196</v>
      </c>
      <c r="J12" s="53" t="s">
        <v>63</v>
      </c>
      <c r="K12" s="123">
        <v>45754</v>
      </c>
      <c r="L12" s="53" t="s">
        <v>372</v>
      </c>
      <c r="M12" s="64"/>
    </row>
    <row r="13" spans="1:13" s="32" customFormat="1" ht="49.5">
      <c r="A13" s="62" t="s">
        <v>375</v>
      </c>
      <c r="B13" s="63" t="s">
        <v>365</v>
      </c>
      <c r="C13" s="64" t="s">
        <v>188</v>
      </c>
      <c r="D13" s="65" t="s">
        <v>368</v>
      </c>
      <c r="E13" s="63" t="s">
        <v>369</v>
      </c>
      <c r="F13" s="63" t="s">
        <v>369</v>
      </c>
      <c r="G13" s="53" t="s">
        <v>63</v>
      </c>
      <c r="H13" s="123">
        <v>45744</v>
      </c>
      <c r="I13" s="53" t="s">
        <v>196</v>
      </c>
      <c r="J13" s="53" t="s">
        <v>63</v>
      </c>
      <c r="K13" s="123">
        <v>45754</v>
      </c>
      <c r="L13" s="53" t="s">
        <v>372</v>
      </c>
      <c r="M13" s="64"/>
    </row>
    <row r="14" spans="1:13" s="32" customFormat="1" ht="49.5">
      <c r="A14" s="62" t="s">
        <v>376</v>
      </c>
      <c r="B14" s="63" t="s">
        <v>366</v>
      </c>
      <c r="C14" s="64" t="s">
        <v>188</v>
      </c>
      <c r="D14" s="65" t="s">
        <v>368</v>
      </c>
      <c r="E14" s="63" t="s">
        <v>370</v>
      </c>
      <c r="F14" s="63" t="s">
        <v>370</v>
      </c>
      <c r="G14" s="53" t="s">
        <v>63</v>
      </c>
      <c r="H14" s="123">
        <v>45744</v>
      </c>
      <c r="I14" s="53" t="s">
        <v>196</v>
      </c>
      <c r="J14" s="53" t="s">
        <v>63</v>
      </c>
      <c r="K14" s="123">
        <v>45754</v>
      </c>
      <c r="L14" s="53" t="s">
        <v>372</v>
      </c>
      <c r="M14" s="64"/>
    </row>
    <row r="15" spans="1:13" s="32" customFormat="1" ht="33">
      <c r="A15" s="62" t="s">
        <v>377</v>
      </c>
      <c r="B15" s="63" t="s">
        <v>367</v>
      </c>
      <c r="C15" s="64" t="s">
        <v>188</v>
      </c>
      <c r="D15" s="65" t="s">
        <v>368</v>
      </c>
      <c r="E15" s="63" t="s">
        <v>371</v>
      </c>
      <c r="F15" s="63" t="s">
        <v>371</v>
      </c>
      <c r="G15" s="53" t="s">
        <v>63</v>
      </c>
      <c r="H15" s="123">
        <v>45744</v>
      </c>
      <c r="I15" s="53" t="s">
        <v>196</v>
      </c>
      <c r="J15" s="53" t="s">
        <v>63</v>
      </c>
      <c r="K15" s="123">
        <v>45754</v>
      </c>
      <c r="L15" s="53" t="s">
        <v>372</v>
      </c>
      <c r="M15" s="64"/>
    </row>
    <row r="16" spans="1:13" s="32" customFormat="1" ht="18.75">
      <c r="A16" s="176" t="s">
        <v>258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</row>
    <row r="17" spans="1:13" s="32" customFormat="1" ht="33">
      <c r="A17" s="63" t="s">
        <v>378</v>
      </c>
      <c r="B17" s="63" t="s">
        <v>382</v>
      </c>
      <c r="C17" s="63" t="s">
        <v>383</v>
      </c>
      <c r="D17" s="65" t="s">
        <v>368</v>
      </c>
      <c r="E17" s="63" t="s">
        <v>389</v>
      </c>
      <c r="F17" s="63" t="s">
        <v>389</v>
      </c>
      <c r="G17" s="53" t="s">
        <v>63</v>
      </c>
      <c r="H17" s="140">
        <v>45744</v>
      </c>
      <c r="I17" s="53" t="s">
        <v>196</v>
      </c>
      <c r="J17" s="53" t="s">
        <v>63</v>
      </c>
      <c r="K17" s="140">
        <v>45754</v>
      </c>
      <c r="L17" s="53" t="s">
        <v>372</v>
      </c>
      <c r="M17" s="64"/>
    </row>
    <row r="18" spans="1:13" s="32" customFormat="1" ht="33">
      <c r="A18" s="63" t="s">
        <v>379</v>
      </c>
      <c r="B18" s="63" t="s">
        <v>384</v>
      </c>
      <c r="C18" s="63" t="s">
        <v>385</v>
      </c>
      <c r="D18" s="65" t="s">
        <v>368</v>
      </c>
      <c r="E18" s="66" t="s">
        <v>390</v>
      </c>
      <c r="F18" s="66" t="s">
        <v>390</v>
      </c>
      <c r="G18" s="53" t="s">
        <v>63</v>
      </c>
      <c r="H18" s="140">
        <v>45744</v>
      </c>
      <c r="I18" s="53" t="s">
        <v>196</v>
      </c>
      <c r="J18" s="53" t="s">
        <v>63</v>
      </c>
      <c r="K18" s="140">
        <v>45754</v>
      </c>
      <c r="L18" s="53" t="s">
        <v>372</v>
      </c>
      <c r="M18" s="64"/>
    </row>
    <row r="19" spans="1:13" s="32" customFormat="1" ht="100.5" customHeight="1">
      <c r="A19" s="63" t="s">
        <v>380</v>
      </c>
      <c r="B19" s="63" t="s">
        <v>391</v>
      </c>
      <c r="C19" s="63" t="s">
        <v>387</v>
      </c>
      <c r="D19" s="65" t="s">
        <v>368</v>
      </c>
      <c r="E19" s="66" t="s">
        <v>392</v>
      </c>
      <c r="F19" s="66" t="s">
        <v>394</v>
      </c>
      <c r="G19" s="53" t="s">
        <v>81</v>
      </c>
      <c r="H19" s="276">
        <v>45744</v>
      </c>
      <c r="I19" s="53" t="s">
        <v>196</v>
      </c>
      <c r="J19" s="53" t="s">
        <v>63</v>
      </c>
      <c r="K19" s="277">
        <v>45754</v>
      </c>
      <c r="L19" s="53" t="s">
        <v>372</v>
      </c>
      <c r="M19" s="64"/>
    </row>
    <row r="20" spans="1:13" s="32" customFormat="1" ht="33">
      <c r="A20" s="63" t="s">
        <v>381</v>
      </c>
      <c r="B20" s="63" t="s">
        <v>386</v>
      </c>
      <c r="C20" s="63" t="s">
        <v>388</v>
      </c>
      <c r="D20" s="65" t="s">
        <v>368</v>
      </c>
      <c r="E20" s="66" t="s">
        <v>393</v>
      </c>
      <c r="F20" s="66" t="s">
        <v>393</v>
      </c>
      <c r="G20" s="53" t="s">
        <v>63</v>
      </c>
      <c r="H20" s="140">
        <v>45744</v>
      </c>
      <c r="I20" s="53" t="s">
        <v>196</v>
      </c>
      <c r="J20" s="53" t="s">
        <v>63</v>
      </c>
      <c r="K20" s="140">
        <v>45754</v>
      </c>
      <c r="L20" s="53" t="s">
        <v>372</v>
      </c>
      <c r="M20" s="64"/>
    </row>
  </sheetData>
  <mergeCells count="15">
    <mergeCell ref="A10:M10"/>
    <mergeCell ref="A16:M16"/>
    <mergeCell ref="G7:I7"/>
    <mergeCell ref="J7:L7"/>
    <mergeCell ref="M7:M9"/>
    <mergeCell ref="G8:I8"/>
    <mergeCell ref="J8:L8"/>
    <mergeCell ref="B1:F1"/>
    <mergeCell ref="B2:F2"/>
    <mergeCell ref="A7:A9"/>
    <mergeCell ref="B7:B9"/>
    <mergeCell ref="D7:D9"/>
    <mergeCell ref="C7:C9"/>
    <mergeCell ref="E7:E9"/>
    <mergeCell ref="F7:F9"/>
  </mergeCells>
  <dataValidations count="1">
    <dataValidation type="list" operator="equal" allowBlank="1" showErrorMessage="1" promptTitle="dfdf" sqref="J17:J20 G17:G20 G11:G15 J11:J15" xr:uid="{00000000-0002-0000-05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L47"/>
  <sheetViews>
    <sheetView topLeftCell="B43" zoomScale="55" zoomScaleNormal="55" workbookViewId="0">
      <selection activeCell="C5" sqref="C5"/>
    </sheetView>
  </sheetViews>
  <sheetFormatPr defaultColWidth="9.140625" defaultRowHeight="16.5"/>
  <cols>
    <col min="1" max="1" width="22.140625" style="287" customWidth="1"/>
    <col min="2" max="2" width="50.42578125" style="287" customWidth="1"/>
    <col min="3" max="3" width="80.140625" style="287" customWidth="1"/>
    <col min="4" max="4" width="107.28515625" style="287" customWidth="1"/>
    <col min="5" max="5" width="114.42578125" style="287" customWidth="1"/>
    <col min="6" max="6" width="26.28515625" style="287" customWidth="1"/>
    <col min="7" max="7" width="18.140625" style="287" customWidth="1"/>
    <col min="8" max="9" width="18.7109375" style="287" customWidth="1"/>
    <col min="10" max="10" width="18.42578125" style="287" customWidth="1"/>
    <col min="11" max="11" width="16.5703125" style="287" bestFit="1" customWidth="1"/>
    <col min="12" max="12" width="10.5703125" style="287" bestFit="1" customWidth="1"/>
    <col min="13" max="16384" width="9.140625" style="287"/>
  </cols>
  <sheetData>
    <row r="1" spans="1:6" ht="15.75" customHeight="1">
      <c r="A1" s="51" t="s">
        <v>42</v>
      </c>
      <c r="B1" s="234" t="s">
        <v>95</v>
      </c>
      <c r="C1" s="234"/>
      <c r="D1" s="234"/>
      <c r="E1" s="234"/>
      <c r="F1" s="234"/>
    </row>
    <row r="2" spans="1:6" ht="15.75" customHeight="1">
      <c r="A2" s="51" t="s">
        <v>43</v>
      </c>
      <c r="B2" s="236" t="s">
        <v>88</v>
      </c>
      <c r="C2" s="236"/>
      <c r="D2" s="236"/>
      <c r="E2" s="236"/>
      <c r="F2" s="236"/>
    </row>
    <row r="3" spans="1:6">
      <c r="A3" s="53"/>
      <c r="B3" s="51" t="s">
        <v>17</v>
      </c>
      <c r="C3" s="51" t="s">
        <v>18</v>
      </c>
      <c r="D3" s="51" t="s">
        <v>44</v>
      </c>
      <c r="E3" s="52" t="s">
        <v>20</v>
      </c>
      <c r="F3" s="51" t="s">
        <v>80</v>
      </c>
    </row>
    <row r="4" spans="1:6">
      <c r="A4" s="116" t="s">
        <v>47</v>
      </c>
      <c r="B4" s="53">
        <v>18</v>
      </c>
      <c r="C4" s="53">
        <v>0</v>
      </c>
      <c r="D4" s="53">
        <v>0</v>
      </c>
      <c r="E4" s="53">
        <v>0</v>
      </c>
      <c r="F4" s="53">
        <v>18</v>
      </c>
    </row>
    <row r="5" spans="1:6">
      <c r="A5" s="116" t="s">
        <v>48</v>
      </c>
      <c r="B5" s="53">
        <v>8</v>
      </c>
      <c r="C5" s="53">
        <v>0</v>
      </c>
      <c r="D5" s="53">
        <v>0</v>
      </c>
      <c r="E5" s="145">
        <v>0</v>
      </c>
      <c r="F5" s="53">
        <v>8</v>
      </c>
    </row>
    <row r="6" spans="1:6" ht="198" customHeight="1"/>
    <row r="7" spans="1:6" ht="167.45" customHeight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spans="1:12" hidden="1"/>
    <row r="18" spans="1:12" hidden="1"/>
    <row r="19" spans="1:12" hidden="1"/>
    <row r="20" spans="1:12" hidden="1"/>
    <row r="21" spans="1:12" hidden="1"/>
    <row r="22" spans="1:12" hidden="1"/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t="20.25">
      <c r="A31" s="279" t="s">
        <v>49</v>
      </c>
      <c r="B31" s="279" t="s">
        <v>6</v>
      </c>
      <c r="C31" s="279" t="s">
        <v>79</v>
      </c>
      <c r="D31" s="279" t="s">
        <v>52</v>
      </c>
      <c r="E31" s="279" t="s">
        <v>53</v>
      </c>
      <c r="F31" s="280" t="s">
        <v>54</v>
      </c>
      <c r="G31" s="280"/>
      <c r="H31" s="280"/>
      <c r="I31" s="280"/>
      <c r="J31" s="280"/>
      <c r="K31" s="280"/>
      <c r="L31" s="280" t="s">
        <v>55</v>
      </c>
    </row>
    <row r="32" spans="1:12" ht="20.25">
      <c r="A32" s="279"/>
      <c r="B32" s="279"/>
      <c r="C32" s="279"/>
      <c r="D32" s="279"/>
      <c r="E32" s="279"/>
      <c r="F32" s="280" t="s">
        <v>25</v>
      </c>
      <c r="G32" s="280"/>
      <c r="H32" s="280"/>
      <c r="I32" s="280" t="s">
        <v>26</v>
      </c>
      <c r="J32" s="280"/>
      <c r="K32" s="280"/>
      <c r="L32" s="280"/>
    </row>
    <row r="33" spans="1:12" ht="40.5">
      <c r="A33" s="279"/>
      <c r="B33" s="279"/>
      <c r="C33" s="279"/>
      <c r="D33" s="279"/>
      <c r="E33" s="279"/>
      <c r="F33" s="281" t="s">
        <v>56</v>
      </c>
      <c r="G33" s="282" t="s">
        <v>57</v>
      </c>
      <c r="H33" s="281" t="s">
        <v>58</v>
      </c>
      <c r="I33" s="281" t="s">
        <v>56</v>
      </c>
      <c r="J33" s="281" t="s">
        <v>57</v>
      </c>
      <c r="K33" s="281" t="s">
        <v>58</v>
      </c>
      <c r="L33" s="280"/>
    </row>
    <row r="34" spans="1:12" ht="17.25" customHeight="1">
      <c r="A34" s="283" t="s">
        <v>395</v>
      </c>
      <c r="B34" s="283"/>
      <c r="C34" s="283"/>
      <c r="D34" s="283"/>
      <c r="E34" s="283"/>
      <c r="F34" s="283"/>
      <c r="G34" s="283"/>
      <c r="H34" s="283"/>
      <c r="I34" s="283"/>
      <c r="J34" s="283"/>
      <c r="K34" s="283"/>
      <c r="L34" s="283"/>
    </row>
    <row r="35" spans="1:12" ht="34.9" customHeight="1">
      <c r="A35" s="284" t="s">
        <v>396</v>
      </c>
      <c r="B35" s="124" t="s">
        <v>409</v>
      </c>
      <c r="C35" s="124" t="s">
        <v>413</v>
      </c>
      <c r="D35" s="124" t="s">
        <v>417</v>
      </c>
      <c r="E35" s="124" t="s">
        <v>417</v>
      </c>
      <c r="F35" s="223" t="s">
        <v>63</v>
      </c>
      <c r="G35" s="227">
        <v>45750</v>
      </c>
      <c r="H35" s="223" t="s">
        <v>100</v>
      </c>
      <c r="I35" s="223" t="s">
        <v>63</v>
      </c>
      <c r="J35" s="227">
        <v>45756</v>
      </c>
      <c r="K35" s="223" t="s">
        <v>259</v>
      </c>
      <c r="L35" s="223"/>
    </row>
    <row r="36" spans="1:12" ht="34.9" customHeight="1">
      <c r="A36" s="284" t="s">
        <v>397</v>
      </c>
      <c r="B36" s="124" t="s">
        <v>410</v>
      </c>
      <c r="C36" s="124" t="s">
        <v>414</v>
      </c>
      <c r="D36" s="124" t="s">
        <v>418</v>
      </c>
      <c r="E36" s="124" t="s">
        <v>418</v>
      </c>
      <c r="F36" s="223" t="s">
        <v>63</v>
      </c>
      <c r="G36" s="227">
        <v>45750</v>
      </c>
      <c r="H36" s="223" t="s">
        <v>100</v>
      </c>
      <c r="I36" s="223" t="s">
        <v>63</v>
      </c>
      <c r="J36" s="227">
        <v>45756</v>
      </c>
      <c r="K36" s="223" t="s">
        <v>259</v>
      </c>
      <c r="L36" s="223"/>
    </row>
    <row r="37" spans="1:12" ht="34.9" customHeight="1">
      <c r="A37" s="284" t="s">
        <v>398</v>
      </c>
      <c r="B37" s="124" t="s">
        <v>411</v>
      </c>
      <c r="C37" s="124" t="s">
        <v>415</v>
      </c>
      <c r="D37" s="124" t="s">
        <v>419</v>
      </c>
      <c r="E37" s="124" t="s">
        <v>419</v>
      </c>
      <c r="F37" s="223" t="s">
        <v>63</v>
      </c>
      <c r="G37" s="227">
        <v>45750</v>
      </c>
      <c r="H37" s="223" t="s">
        <v>100</v>
      </c>
      <c r="I37" s="223" t="s">
        <v>63</v>
      </c>
      <c r="J37" s="227">
        <v>45756</v>
      </c>
      <c r="K37" s="223" t="s">
        <v>259</v>
      </c>
      <c r="L37" s="223"/>
    </row>
    <row r="38" spans="1:12" ht="34.9" customHeight="1">
      <c r="A38" s="284" t="s">
        <v>399</v>
      </c>
      <c r="B38" s="124" t="s">
        <v>412</v>
      </c>
      <c r="C38" s="124" t="s">
        <v>416</v>
      </c>
      <c r="D38" s="124" t="s">
        <v>420</v>
      </c>
      <c r="E38" s="124" t="s">
        <v>420</v>
      </c>
      <c r="F38" s="223" t="s">
        <v>63</v>
      </c>
      <c r="G38" s="227">
        <v>45750</v>
      </c>
      <c r="H38" s="223" t="s">
        <v>100</v>
      </c>
      <c r="I38" s="223" t="s">
        <v>63</v>
      </c>
      <c r="J38" s="227">
        <v>45756</v>
      </c>
      <c r="K38" s="223" t="s">
        <v>259</v>
      </c>
      <c r="L38" s="223"/>
    </row>
    <row r="39" spans="1:12" ht="20.25">
      <c r="A39" s="285" t="s">
        <v>400</v>
      </c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</row>
    <row r="40" spans="1:12" ht="20.25">
      <c r="A40" s="286" t="s">
        <v>401</v>
      </c>
      <c r="B40" s="124" t="s">
        <v>421</v>
      </c>
      <c r="C40" s="124" t="s">
        <v>431</v>
      </c>
      <c r="D40" s="124" t="s">
        <v>437</v>
      </c>
      <c r="E40" s="124" t="s">
        <v>437</v>
      </c>
      <c r="F40" s="223" t="s">
        <v>63</v>
      </c>
      <c r="G40" s="227">
        <v>45750</v>
      </c>
      <c r="H40" s="223" t="s">
        <v>100</v>
      </c>
      <c r="I40" s="223" t="s">
        <v>63</v>
      </c>
      <c r="J40" s="227">
        <v>45756</v>
      </c>
      <c r="K40" s="223" t="s">
        <v>259</v>
      </c>
      <c r="L40" s="223"/>
    </row>
    <row r="41" spans="1:12" ht="40.5">
      <c r="A41" s="286" t="s">
        <v>402</v>
      </c>
      <c r="B41" s="124" t="s">
        <v>422</v>
      </c>
      <c r="C41" s="278" t="s">
        <v>441</v>
      </c>
      <c r="D41" s="124" t="s">
        <v>442</v>
      </c>
      <c r="E41" s="124" t="s">
        <v>442</v>
      </c>
      <c r="F41" s="223" t="s">
        <v>63</v>
      </c>
      <c r="G41" s="227">
        <v>45750</v>
      </c>
      <c r="H41" s="223" t="s">
        <v>100</v>
      </c>
      <c r="I41" s="223" t="s">
        <v>63</v>
      </c>
      <c r="J41" s="227">
        <v>45756</v>
      </c>
      <c r="K41" s="223" t="s">
        <v>259</v>
      </c>
      <c r="L41" s="223"/>
    </row>
    <row r="42" spans="1:12" ht="20.25">
      <c r="A42" s="286" t="s">
        <v>403</v>
      </c>
      <c r="B42" s="124" t="s">
        <v>423</v>
      </c>
      <c r="C42" s="124" t="s">
        <v>432</v>
      </c>
      <c r="D42" s="124" t="s">
        <v>438</v>
      </c>
      <c r="E42" s="124" t="s">
        <v>438</v>
      </c>
      <c r="F42" s="223" t="s">
        <v>63</v>
      </c>
      <c r="G42" s="227">
        <v>45750</v>
      </c>
      <c r="H42" s="223" t="s">
        <v>100</v>
      </c>
      <c r="I42" s="223" t="s">
        <v>63</v>
      </c>
      <c r="J42" s="227">
        <v>45756</v>
      </c>
      <c r="K42" s="223" t="s">
        <v>259</v>
      </c>
      <c r="L42" s="223"/>
    </row>
    <row r="43" spans="1:12" ht="20.25">
      <c r="A43" s="286" t="s">
        <v>404</v>
      </c>
      <c r="B43" s="124" t="s">
        <v>424</v>
      </c>
      <c r="C43" s="124" t="s">
        <v>433</v>
      </c>
      <c r="D43" s="124" t="s">
        <v>428</v>
      </c>
      <c r="E43" s="214" t="s">
        <v>444</v>
      </c>
      <c r="F43" s="223" t="s">
        <v>63</v>
      </c>
      <c r="G43" s="227">
        <v>45750</v>
      </c>
      <c r="H43" s="223" t="s">
        <v>100</v>
      </c>
      <c r="I43" s="223" t="s">
        <v>63</v>
      </c>
      <c r="J43" s="227">
        <v>45756</v>
      </c>
      <c r="K43" s="223" t="s">
        <v>259</v>
      </c>
      <c r="L43" s="223"/>
    </row>
    <row r="44" spans="1:12" ht="20.25">
      <c r="A44" s="286" t="s">
        <v>405</v>
      </c>
      <c r="B44" s="124" t="s">
        <v>425</v>
      </c>
      <c r="C44" s="124" t="s">
        <v>434</v>
      </c>
      <c r="D44" s="124" t="s">
        <v>443</v>
      </c>
      <c r="E44" s="124" t="s">
        <v>443</v>
      </c>
      <c r="F44" s="223" t="s">
        <v>63</v>
      </c>
      <c r="G44" s="227">
        <v>45750</v>
      </c>
      <c r="H44" s="223" t="s">
        <v>100</v>
      </c>
      <c r="I44" s="223" t="s">
        <v>63</v>
      </c>
      <c r="J44" s="227">
        <v>45756</v>
      </c>
      <c r="K44" s="223" t="s">
        <v>259</v>
      </c>
      <c r="L44" s="223"/>
    </row>
    <row r="45" spans="1:12" ht="40.5">
      <c r="A45" s="286" t="s">
        <v>406</v>
      </c>
      <c r="B45" s="214" t="s">
        <v>426</v>
      </c>
      <c r="C45" s="124" t="s">
        <v>435</v>
      </c>
      <c r="D45" s="124" t="s">
        <v>427</v>
      </c>
      <c r="E45" s="214" t="s">
        <v>727</v>
      </c>
      <c r="F45" s="223" t="s">
        <v>63</v>
      </c>
      <c r="G45" s="227">
        <v>45750</v>
      </c>
      <c r="H45" s="223" t="s">
        <v>100</v>
      </c>
      <c r="I45" s="223" t="s">
        <v>63</v>
      </c>
      <c r="J45" s="227">
        <v>45756</v>
      </c>
      <c r="K45" s="223" t="s">
        <v>259</v>
      </c>
      <c r="L45" s="223"/>
    </row>
    <row r="46" spans="1:12" ht="20.25">
      <c r="A46" s="286" t="s">
        <v>407</v>
      </c>
      <c r="B46" s="124" t="s">
        <v>429</v>
      </c>
      <c r="C46" s="124" t="s">
        <v>435</v>
      </c>
      <c r="D46" s="124" t="s">
        <v>439</v>
      </c>
      <c r="E46" s="124" t="s">
        <v>439</v>
      </c>
      <c r="F46" s="223" t="s">
        <v>63</v>
      </c>
      <c r="G46" s="227">
        <v>45750</v>
      </c>
      <c r="H46" s="223" t="s">
        <v>100</v>
      </c>
      <c r="I46" s="223" t="s">
        <v>63</v>
      </c>
      <c r="J46" s="227">
        <v>45756</v>
      </c>
      <c r="K46" s="223" t="s">
        <v>259</v>
      </c>
      <c r="L46" s="222"/>
    </row>
    <row r="47" spans="1:12" ht="20.25">
      <c r="A47" s="286" t="s">
        <v>408</v>
      </c>
      <c r="B47" s="124" t="s">
        <v>430</v>
      </c>
      <c r="C47" s="124" t="s">
        <v>436</v>
      </c>
      <c r="D47" s="124" t="s">
        <v>440</v>
      </c>
      <c r="E47" s="124" t="s">
        <v>445</v>
      </c>
      <c r="F47" s="223" t="s">
        <v>63</v>
      </c>
      <c r="G47" s="227">
        <v>45750</v>
      </c>
      <c r="H47" s="223" t="s">
        <v>100</v>
      </c>
      <c r="I47" s="223" t="s">
        <v>63</v>
      </c>
      <c r="J47" s="227">
        <v>45756</v>
      </c>
      <c r="K47" s="223" t="s">
        <v>259</v>
      </c>
      <c r="L47" s="222"/>
    </row>
  </sheetData>
  <mergeCells count="13">
    <mergeCell ref="B1:F1"/>
    <mergeCell ref="B2:F2"/>
    <mergeCell ref="A31:A33"/>
    <mergeCell ref="B31:B33"/>
    <mergeCell ref="C31:C33"/>
    <mergeCell ref="D31:D33"/>
    <mergeCell ref="E31:E33"/>
    <mergeCell ref="F31:K31"/>
    <mergeCell ref="L31:L33"/>
    <mergeCell ref="F32:H32"/>
    <mergeCell ref="I32:K32"/>
    <mergeCell ref="A34:L34"/>
    <mergeCell ref="A39:L39"/>
  </mergeCells>
  <dataValidations count="1">
    <dataValidation type="list" operator="equal" allowBlank="1" showErrorMessage="1" promptTitle="dfdf" sqref="F40:F47 I40:I47 F35:F38 I35:I38" xr:uid="{00000000-0002-0000-06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M56"/>
  <sheetViews>
    <sheetView topLeftCell="A46" zoomScale="85" zoomScaleNormal="85" workbookViewId="0">
      <selection activeCell="E49" sqref="E49"/>
    </sheetView>
  </sheetViews>
  <sheetFormatPr defaultColWidth="23.140625" defaultRowHeight="16.5"/>
  <cols>
    <col min="1" max="1" width="30.85546875" style="291" customWidth="1"/>
    <col min="2" max="2" width="70.5703125" style="291" bestFit="1" customWidth="1"/>
    <col min="3" max="3" width="83" style="291" customWidth="1"/>
    <col min="4" max="4" width="37.42578125" style="291" customWidth="1"/>
    <col min="5" max="5" width="72.140625" style="291" customWidth="1"/>
    <col min="6" max="6" width="85" style="291" customWidth="1"/>
    <col min="7" max="7" width="13.140625" style="291" customWidth="1"/>
    <col min="8" max="8" width="21.140625" style="291" customWidth="1"/>
    <col min="9" max="9" width="21.5703125" style="291" customWidth="1"/>
    <col min="10" max="10" width="14.42578125" style="291" customWidth="1"/>
    <col min="11" max="16384" width="23.140625" style="291"/>
  </cols>
  <sheetData>
    <row r="1" spans="1:7">
      <c r="A1" s="288" t="s">
        <v>42</v>
      </c>
      <c r="B1" s="289" t="s">
        <v>95</v>
      </c>
      <c r="C1" s="289"/>
      <c r="D1" s="289"/>
      <c r="E1" s="289"/>
      <c r="F1" s="289"/>
      <c r="G1" s="290"/>
    </row>
    <row r="2" spans="1:7">
      <c r="A2" s="288" t="s">
        <v>43</v>
      </c>
      <c r="B2" s="292" t="s">
        <v>94</v>
      </c>
      <c r="C2" s="292"/>
      <c r="D2" s="292"/>
      <c r="E2" s="292"/>
      <c r="F2" s="292"/>
      <c r="G2" s="293"/>
    </row>
    <row r="3" spans="1:7">
      <c r="A3" s="294"/>
      <c r="B3" s="295" t="s">
        <v>17</v>
      </c>
      <c r="C3" s="295" t="s">
        <v>18</v>
      </c>
      <c r="D3" s="295" t="s">
        <v>44</v>
      </c>
      <c r="E3" s="296" t="s">
        <v>20</v>
      </c>
      <c r="F3" s="295" t="s">
        <v>80</v>
      </c>
    </row>
    <row r="4" spans="1:7">
      <c r="A4" s="297" t="s">
        <v>47</v>
      </c>
      <c r="B4" s="294">
        <v>16</v>
      </c>
      <c r="C4" s="294">
        <v>0</v>
      </c>
      <c r="D4" s="294">
        <v>0</v>
      </c>
      <c r="E4" s="294">
        <v>0</v>
      </c>
      <c r="F4" s="294">
        <f>B4</f>
        <v>16</v>
      </c>
    </row>
    <row r="5" spans="1:7">
      <c r="A5" s="297" t="s">
        <v>48</v>
      </c>
      <c r="B5" s="294">
        <v>7</v>
      </c>
      <c r="C5" s="294">
        <v>0</v>
      </c>
      <c r="D5" s="294">
        <v>0</v>
      </c>
      <c r="E5" s="294">
        <v>0</v>
      </c>
      <c r="F5" s="294">
        <f>B5</f>
        <v>7</v>
      </c>
    </row>
    <row r="31" spans="1:13">
      <c r="A31" s="189" t="s">
        <v>49</v>
      </c>
      <c r="B31" s="182" t="s">
        <v>6</v>
      </c>
      <c r="C31" s="182" t="s">
        <v>79</v>
      </c>
      <c r="D31" s="182" t="s">
        <v>547</v>
      </c>
      <c r="E31" s="192" t="s">
        <v>52</v>
      </c>
      <c r="F31" s="182" t="s">
        <v>53</v>
      </c>
      <c r="G31" s="180" t="s">
        <v>54</v>
      </c>
      <c r="H31" s="180"/>
      <c r="I31" s="180"/>
      <c r="J31" s="180"/>
      <c r="K31" s="180"/>
      <c r="L31" s="180"/>
      <c r="M31" s="180" t="s">
        <v>55</v>
      </c>
    </row>
    <row r="32" spans="1:13">
      <c r="A32" s="190"/>
      <c r="B32" s="182"/>
      <c r="C32" s="182"/>
      <c r="D32" s="182"/>
      <c r="E32" s="192"/>
      <c r="F32" s="182"/>
      <c r="G32" s="180" t="s">
        <v>25</v>
      </c>
      <c r="H32" s="180"/>
      <c r="I32" s="180"/>
      <c r="J32" s="180" t="s">
        <v>26</v>
      </c>
      <c r="K32" s="180"/>
      <c r="L32" s="180"/>
      <c r="M32" s="181"/>
    </row>
    <row r="33" spans="1:13">
      <c r="A33" s="191"/>
      <c r="B33" s="182"/>
      <c r="C33" s="182"/>
      <c r="D33" s="182"/>
      <c r="E33" s="192"/>
      <c r="F33" s="182"/>
      <c r="G33" s="69" t="s">
        <v>56</v>
      </c>
      <c r="H33" s="70" t="s">
        <v>57</v>
      </c>
      <c r="I33" s="69" t="s">
        <v>58</v>
      </c>
      <c r="J33" s="69" t="s">
        <v>56</v>
      </c>
      <c r="K33" s="69" t="s">
        <v>57</v>
      </c>
      <c r="L33" s="69" t="s">
        <v>58</v>
      </c>
      <c r="M33" s="181"/>
    </row>
    <row r="34" spans="1:13" ht="17.25" thickBot="1">
      <c r="A34" s="303" t="s">
        <v>474</v>
      </c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5"/>
    </row>
    <row r="35" spans="1:13" s="298" customFormat="1" ht="40.15" customHeight="1" thickBot="1">
      <c r="A35" s="66" t="s">
        <v>473</v>
      </c>
      <c r="B35" s="264" t="s">
        <v>550</v>
      </c>
      <c r="C35" s="66" t="s">
        <v>305</v>
      </c>
      <c r="D35" s="66" t="s">
        <v>548</v>
      </c>
      <c r="E35" s="264" t="s">
        <v>560</v>
      </c>
      <c r="F35" s="264" t="s">
        <v>560</v>
      </c>
      <c r="G35" s="66" t="s">
        <v>63</v>
      </c>
      <c r="H35" s="300">
        <v>45745</v>
      </c>
      <c r="I35" s="66" t="s">
        <v>100</v>
      </c>
      <c r="J35" s="66" t="s">
        <v>63</v>
      </c>
      <c r="K35" s="125">
        <v>45755</v>
      </c>
      <c r="L35" s="66" t="s">
        <v>196</v>
      </c>
      <c r="M35" s="66"/>
    </row>
    <row r="36" spans="1:13" s="298" customFormat="1" ht="40.15" customHeight="1" thickBot="1">
      <c r="A36" s="66" t="s">
        <v>476</v>
      </c>
      <c r="B36" s="264" t="s">
        <v>551</v>
      </c>
      <c r="C36" s="66" t="s">
        <v>305</v>
      </c>
      <c r="D36" s="66" t="s">
        <v>548</v>
      </c>
      <c r="E36" s="264" t="s">
        <v>561</v>
      </c>
      <c r="F36" s="264" t="s">
        <v>561</v>
      </c>
      <c r="G36" s="66" t="s">
        <v>63</v>
      </c>
      <c r="H36" s="300">
        <v>45745</v>
      </c>
      <c r="I36" s="66" t="s">
        <v>100</v>
      </c>
      <c r="J36" s="66" t="s">
        <v>63</v>
      </c>
      <c r="K36" s="125">
        <v>45755</v>
      </c>
      <c r="L36" s="66" t="s">
        <v>196</v>
      </c>
      <c r="M36" s="66"/>
    </row>
    <row r="37" spans="1:13" s="298" customFormat="1" ht="40.15" customHeight="1" thickBot="1">
      <c r="A37" s="66" t="s">
        <v>477</v>
      </c>
      <c r="B37" s="264" t="s">
        <v>552</v>
      </c>
      <c r="C37" s="66" t="s">
        <v>305</v>
      </c>
      <c r="D37" s="66" t="s">
        <v>548</v>
      </c>
      <c r="E37" s="264" t="s">
        <v>562</v>
      </c>
      <c r="F37" s="264" t="s">
        <v>562</v>
      </c>
      <c r="G37" s="66" t="s">
        <v>63</v>
      </c>
      <c r="H37" s="300">
        <v>45745</v>
      </c>
      <c r="I37" s="66" t="s">
        <v>100</v>
      </c>
      <c r="J37" s="66" t="s">
        <v>63</v>
      </c>
      <c r="K37" s="125">
        <v>45755</v>
      </c>
      <c r="L37" s="66" t="s">
        <v>196</v>
      </c>
      <c r="M37" s="66"/>
    </row>
    <row r="38" spans="1:13" s="298" customFormat="1" ht="40.15" customHeight="1" thickBot="1">
      <c r="A38" s="66" t="s">
        <v>478</v>
      </c>
      <c r="B38" s="264" t="s">
        <v>553</v>
      </c>
      <c r="C38" s="66" t="s">
        <v>305</v>
      </c>
      <c r="D38" s="66" t="s">
        <v>548</v>
      </c>
      <c r="E38" s="267" t="s">
        <v>563</v>
      </c>
      <c r="F38" s="267" t="s">
        <v>563</v>
      </c>
      <c r="G38" s="66" t="s">
        <v>63</v>
      </c>
      <c r="H38" s="300">
        <v>45745</v>
      </c>
      <c r="I38" s="66" t="s">
        <v>100</v>
      </c>
      <c r="J38" s="66" t="s">
        <v>63</v>
      </c>
      <c r="K38" s="125">
        <v>45755</v>
      </c>
      <c r="L38" s="66" t="s">
        <v>196</v>
      </c>
      <c r="M38" s="66"/>
    </row>
    <row r="39" spans="1:13" s="298" customFormat="1" ht="40.15" customHeight="1" thickBot="1">
      <c r="A39" s="66" t="s">
        <v>479</v>
      </c>
      <c r="B39" s="264" t="s">
        <v>554</v>
      </c>
      <c r="C39" s="66" t="s">
        <v>305</v>
      </c>
      <c r="D39" s="66" t="s">
        <v>548</v>
      </c>
      <c r="E39" s="264" t="s">
        <v>564</v>
      </c>
      <c r="F39" s="264" t="s">
        <v>564</v>
      </c>
      <c r="G39" s="66" t="s">
        <v>63</v>
      </c>
      <c r="H39" s="300">
        <v>45745</v>
      </c>
      <c r="I39" s="66" t="s">
        <v>100</v>
      </c>
      <c r="J39" s="66" t="s">
        <v>63</v>
      </c>
      <c r="K39" s="125">
        <v>45755</v>
      </c>
      <c r="L39" s="66" t="s">
        <v>196</v>
      </c>
      <c r="M39" s="66"/>
    </row>
    <row r="40" spans="1:13" s="298" customFormat="1" ht="40.15" customHeight="1" thickBot="1">
      <c r="A40" s="66" t="s">
        <v>480</v>
      </c>
      <c r="B40" s="264" t="s">
        <v>555</v>
      </c>
      <c r="C40" s="66" t="s">
        <v>305</v>
      </c>
      <c r="D40" s="66" t="s">
        <v>548</v>
      </c>
      <c r="E40" s="264" t="s">
        <v>570</v>
      </c>
      <c r="F40" s="264" t="s">
        <v>569</v>
      </c>
      <c r="G40" s="66" t="s">
        <v>63</v>
      </c>
      <c r="H40" s="300">
        <v>45745</v>
      </c>
      <c r="I40" s="66" t="s">
        <v>100</v>
      </c>
      <c r="J40" s="66" t="s">
        <v>63</v>
      </c>
      <c r="K40" s="125">
        <v>45755</v>
      </c>
      <c r="L40" s="66" t="s">
        <v>196</v>
      </c>
      <c r="M40" s="66"/>
    </row>
    <row r="41" spans="1:13" s="298" customFormat="1" ht="40.15" customHeight="1" thickBot="1">
      <c r="A41" s="66" t="s">
        <v>481</v>
      </c>
      <c r="B41" s="264" t="s">
        <v>556</v>
      </c>
      <c r="C41" s="66" t="s">
        <v>305</v>
      </c>
      <c r="D41" s="66" t="s">
        <v>548</v>
      </c>
      <c r="E41" s="267" t="s">
        <v>565</v>
      </c>
      <c r="F41" s="267" t="s">
        <v>565</v>
      </c>
      <c r="G41" s="66" t="s">
        <v>63</v>
      </c>
      <c r="H41" s="300">
        <v>45745</v>
      </c>
      <c r="I41" s="66" t="s">
        <v>100</v>
      </c>
      <c r="J41" s="66" t="s">
        <v>63</v>
      </c>
      <c r="K41" s="125">
        <v>45755</v>
      </c>
      <c r="L41" s="66" t="s">
        <v>196</v>
      </c>
      <c r="M41" s="66"/>
    </row>
    <row r="42" spans="1:13" s="298" customFormat="1" ht="40.15" customHeight="1" thickBot="1">
      <c r="A42" s="66" t="s">
        <v>482</v>
      </c>
      <c r="B42" s="264" t="s">
        <v>557</v>
      </c>
      <c r="C42" s="66" t="s">
        <v>305</v>
      </c>
      <c r="D42" s="66" t="s">
        <v>548</v>
      </c>
      <c r="E42" s="267" t="s">
        <v>566</v>
      </c>
      <c r="F42" s="267" t="s">
        <v>566</v>
      </c>
      <c r="G42" s="66" t="s">
        <v>63</v>
      </c>
      <c r="H42" s="300">
        <v>45745</v>
      </c>
      <c r="I42" s="66" t="s">
        <v>100</v>
      </c>
      <c r="J42" s="66" t="s">
        <v>63</v>
      </c>
      <c r="K42" s="125">
        <v>45755</v>
      </c>
      <c r="L42" s="66" t="s">
        <v>196</v>
      </c>
      <c r="M42" s="66"/>
    </row>
    <row r="43" spans="1:13" s="298" customFormat="1" ht="40.15" customHeight="1" thickBot="1">
      <c r="A43" s="66" t="s">
        <v>483</v>
      </c>
      <c r="B43" s="264" t="s">
        <v>518</v>
      </c>
      <c r="C43" s="66" t="s">
        <v>305</v>
      </c>
      <c r="D43" s="66" t="s">
        <v>548</v>
      </c>
      <c r="E43" s="267" t="s">
        <v>567</v>
      </c>
      <c r="F43" s="267" t="s">
        <v>567</v>
      </c>
      <c r="G43" s="66" t="s">
        <v>63</v>
      </c>
      <c r="H43" s="300">
        <v>45745</v>
      </c>
      <c r="I43" s="66" t="s">
        <v>100</v>
      </c>
      <c r="J43" s="66" t="s">
        <v>63</v>
      </c>
      <c r="K43" s="125">
        <v>45755</v>
      </c>
      <c r="L43" s="66" t="s">
        <v>196</v>
      </c>
      <c r="M43" s="66"/>
    </row>
    <row r="44" spans="1:13" s="298" customFormat="1" ht="40.15" customHeight="1" thickBot="1">
      <c r="A44" s="66" t="s">
        <v>549</v>
      </c>
      <c r="B44" s="264" t="s">
        <v>558</v>
      </c>
      <c r="C44" s="66" t="s">
        <v>559</v>
      </c>
      <c r="D44" s="66" t="s">
        <v>548</v>
      </c>
      <c r="E44" s="264" t="s">
        <v>568</v>
      </c>
      <c r="F44" s="264" t="s">
        <v>568</v>
      </c>
      <c r="G44" s="66" t="s">
        <v>63</v>
      </c>
      <c r="H44" s="300">
        <v>45745</v>
      </c>
      <c r="I44" s="66" t="s">
        <v>100</v>
      </c>
      <c r="J44" s="66" t="s">
        <v>63</v>
      </c>
      <c r="K44" s="125">
        <v>45755</v>
      </c>
      <c r="L44" s="66" t="s">
        <v>196</v>
      </c>
      <c r="M44" s="306"/>
    </row>
    <row r="45" spans="1:13" ht="17.25" thickBot="1">
      <c r="A45" s="203" t="s">
        <v>475</v>
      </c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5"/>
    </row>
    <row r="46" spans="1:13" s="11" customFormat="1" ht="17.25" thickBot="1">
      <c r="A46" s="299" t="s">
        <v>484</v>
      </c>
      <c r="B46" s="264" t="s">
        <v>509</v>
      </c>
      <c r="C46" s="264" t="s">
        <v>524</v>
      </c>
      <c r="D46" s="299" t="s">
        <v>546</v>
      </c>
      <c r="E46" s="264" t="s">
        <v>535</v>
      </c>
      <c r="F46" s="264" t="s">
        <v>535</v>
      </c>
      <c r="G46" s="65" t="s">
        <v>63</v>
      </c>
      <c r="H46" s="300">
        <v>45745</v>
      </c>
      <c r="I46" s="66" t="s">
        <v>100</v>
      </c>
      <c r="J46" s="65" t="s">
        <v>63</v>
      </c>
      <c r="K46" s="125">
        <v>45755</v>
      </c>
      <c r="L46" s="66" t="s">
        <v>196</v>
      </c>
      <c r="M46" s="65"/>
    </row>
    <row r="47" spans="1:13" s="11" customFormat="1" ht="17.25" thickBot="1">
      <c r="A47" s="299" t="s">
        <v>485</v>
      </c>
      <c r="B47" s="264" t="s">
        <v>510</v>
      </c>
      <c r="C47" s="264" t="s">
        <v>525</v>
      </c>
      <c r="D47" s="299" t="s">
        <v>546</v>
      </c>
      <c r="E47" s="264" t="s">
        <v>536</v>
      </c>
      <c r="F47" s="264" t="s">
        <v>536</v>
      </c>
      <c r="G47" s="65" t="s">
        <v>63</v>
      </c>
      <c r="H47" s="300">
        <v>45745</v>
      </c>
      <c r="I47" s="66" t="s">
        <v>100</v>
      </c>
      <c r="J47" s="65" t="s">
        <v>63</v>
      </c>
      <c r="K47" s="125">
        <v>45755</v>
      </c>
      <c r="L47" s="66" t="s">
        <v>196</v>
      </c>
      <c r="M47" s="65"/>
    </row>
    <row r="48" spans="1:13" s="11" customFormat="1" ht="17.25" thickBot="1">
      <c r="A48" s="299" t="s">
        <v>486</v>
      </c>
      <c r="B48" s="264" t="s">
        <v>511</v>
      </c>
      <c r="C48" s="264" t="s">
        <v>534</v>
      </c>
      <c r="D48" s="299" t="s">
        <v>546</v>
      </c>
      <c r="E48" s="264" t="s">
        <v>537</v>
      </c>
      <c r="F48" s="264" t="s">
        <v>537</v>
      </c>
      <c r="G48" s="65" t="s">
        <v>63</v>
      </c>
      <c r="H48" s="300">
        <v>45745</v>
      </c>
      <c r="I48" s="66" t="s">
        <v>100</v>
      </c>
      <c r="J48" s="65" t="s">
        <v>63</v>
      </c>
      <c r="K48" s="125">
        <v>45755</v>
      </c>
      <c r="L48" s="66" t="s">
        <v>196</v>
      </c>
      <c r="M48" s="65"/>
    </row>
    <row r="49" spans="1:13" s="11" customFormat="1" ht="17.25" thickBot="1">
      <c r="A49" s="299" t="s">
        <v>487</v>
      </c>
      <c r="B49" s="264" t="s">
        <v>512</v>
      </c>
      <c r="C49" s="264" t="s">
        <v>526</v>
      </c>
      <c r="D49" s="299" t="s">
        <v>546</v>
      </c>
      <c r="E49" s="264" t="s">
        <v>544</v>
      </c>
      <c r="F49" s="264" t="s">
        <v>544</v>
      </c>
      <c r="G49" s="65" t="s">
        <v>63</v>
      </c>
      <c r="H49" s="300">
        <v>45745</v>
      </c>
      <c r="I49" s="66" t="s">
        <v>100</v>
      </c>
      <c r="J49" s="65" t="s">
        <v>63</v>
      </c>
      <c r="K49" s="125">
        <v>45755</v>
      </c>
      <c r="L49" s="66" t="s">
        <v>196</v>
      </c>
      <c r="M49" s="65"/>
    </row>
    <row r="50" spans="1:13" s="11" customFormat="1" ht="17.25" thickBot="1">
      <c r="A50" s="299" t="s">
        <v>488</v>
      </c>
      <c r="B50" s="264" t="s">
        <v>513</v>
      </c>
      <c r="C50" s="264" t="s">
        <v>527</v>
      </c>
      <c r="D50" s="299" t="s">
        <v>546</v>
      </c>
      <c r="E50" s="264" t="s">
        <v>538</v>
      </c>
      <c r="F50" s="264" t="s">
        <v>538</v>
      </c>
      <c r="G50" s="65" t="s">
        <v>63</v>
      </c>
      <c r="H50" s="300">
        <v>45745</v>
      </c>
      <c r="I50" s="66" t="s">
        <v>100</v>
      </c>
      <c r="J50" s="65" t="s">
        <v>63</v>
      </c>
      <c r="K50" s="125">
        <v>45755</v>
      </c>
      <c r="L50" s="66" t="s">
        <v>196</v>
      </c>
      <c r="M50" s="65"/>
    </row>
    <row r="51" spans="1:13" s="11" customFormat="1" ht="17.25" thickBot="1">
      <c r="A51" s="299" t="s">
        <v>489</v>
      </c>
      <c r="B51" s="264" t="s">
        <v>514</v>
      </c>
      <c r="C51" s="264" t="s">
        <v>528</v>
      </c>
      <c r="D51" s="299" t="s">
        <v>546</v>
      </c>
      <c r="E51" s="264" t="s">
        <v>539</v>
      </c>
      <c r="F51" s="264" t="s">
        <v>539</v>
      </c>
      <c r="G51" s="65" t="s">
        <v>63</v>
      </c>
      <c r="H51" s="300">
        <v>45745</v>
      </c>
      <c r="I51" s="66" t="s">
        <v>100</v>
      </c>
      <c r="J51" s="65" t="s">
        <v>63</v>
      </c>
      <c r="K51" s="125">
        <v>45755</v>
      </c>
      <c r="L51" s="66" t="s">
        <v>196</v>
      </c>
      <c r="M51" s="65"/>
    </row>
    <row r="52" spans="1:13" s="11" customFormat="1" ht="17.25" thickBot="1">
      <c r="A52" s="301" t="s">
        <v>490</v>
      </c>
      <c r="B52" s="264" t="s">
        <v>515</v>
      </c>
      <c r="C52" s="264" t="s">
        <v>529</v>
      </c>
      <c r="D52" s="299" t="s">
        <v>546</v>
      </c>
      <c r="E52" s="264" t="s">
        <v>540</v>
      </c>
      <c r="F52" s="264" t="s">
        <v>540</v>
      </c>
      <c r="G52" s="302" t="s">
        <v>63</v>
      </c>
      <c r="H52" s="300">
        <v>45745</v>
      </c>
      <c r="I52" s="66" t="s">
        <v>100</v>
      </c>
      <c r="J52" s="65" t="s">
        <v>63</v>
      </c>
      <c r="K52" s="125">
        <v>45755</v>
      </c>
      <c r="L52" s="66" t="s">
        <v>196</v>
      </c>
      <c r="M52" s="302"/>
    </row>
    <row r="53" spans="1:13" s="11" customFormat="1" ht="17.25" thickBot="1">
      <c r="A53" s="266" t="s">
        <v>520</v>
      </c>
      <c r="B53" s="264" t="s">
        <v>516</v>
      </c>
      <c r="C53" s="264" t="s">
        <v>530</v>
      </c>
      <c r="D53" s="299" t="s">
        <v>546</v>
      </c>
      <c r="E53" s="264" t="s">
        <v>541</v>
      </c>
      <c r="F53" s="264" t="s">
        <v>541</v>
      </c>
      <c r="G53" s="302" t="s">
        <v>63</v>
      </c>
      <c r="H53" s="300">
        <v>45745</v>
      </c>
      <c r="I53" s="66" t="s">
        <v>100</v>
      </c>
      <c r="J53" s="65" t="s">
        <v>63</v>
      </c>
      <c r="K53" s="125">
        <v>45755</v>
      </c>
      <c r="L53" s="66" t="s">
        <v>196</v>
      </c>
      <c r="M53" s="264"/>
    </row>
    <row r="54" spans="1:13" s="11" customFormat="1" ht="17.25" thickBot="1">
      <c r="A54" s="266" t="s">
        <v>521</v>
      </c>
      <c r="B54" s="264" t="s">
        <v>517</v>
      </c>
      <c r="C54" s="264" t="s">
        <v>531</v>
      </c>
      <c r="D54" s="299" t="s">
        <v>546</v>
      </c>
      <c r="E54" s="264" t="s">
        <v>542</v>
      </c>
      <c r="F54" s="264" t="s">
        <v>542</v>
      </c>
      <c r="G54" s="302" t="s">
        <v>63</v>
      </c>
      <c r="H54" s="300">
        <v>45745</v>
      </c>
      <c r="I54" s="66" t="s">
        <v>100</v>
      </c>
      <c r="J54" s="65" t="s">
        <v>63</v>
      </c>
      <c r="K54" s="125">
        <v>45755</v>
      </c>
      <c r="L54" s="66" t="s">
        <v>196</v>
      </c>
      <c r="M54" s="264"/>
    </row>
    <row r="55" spans="1:13" s="11" customFormat="1" ht="17.25" thickBot="1">
      <c r="A55" s="266" t="s">
        <v>522</v>
      </c>
      <c r="B55" s="264" t="s">
        <v>518</v>
      </c>
      <c r="C55" s="264" t="s">
        <v>532</v>
      </c>
      <c r="D55" s="299" t="s">
        <v>546</v>
      </c>
      <c r="E55" s="264" t="s">
        <v>545</v>
      </c>
      <c r="F55" s="264" t="s">
        <v>545</v>
      </c>
      <c r="G55" s="302" t="s">
        <v>63</v>
      </c>
      <c r="H55" s="300">
        <v>45745</v>
      </c>
      <c r="I55" s="66" t="s">
        <v>100</v>
      </c>
      <c r="J55" s="65" t="s">
        <v>63</v>
      </c>
      <c r="K55" s="125">
        <v>45755</v>
      </c>
      <c r="L55" s="66" t="s">
        <v>196</v>
      </c>
      <c r="M55" s="264"/>
    </row>
    <row r="56" spans="1:13" s="11" customFormat="1" ht="17.25" thickBot="1">
      <c r="A56" s="266" t="s">
        <v>523</v>
      </c>
      <c r="B56" s="264" t="s">
        <v>519</v>
      </c>
      <c r="C56" s="264" t="s">
        <v>533</v>
      </c>
      <c r="D56" s="299" t="s">
        <v>546</v>
      </c>
      <c r="E56" s="264" t="s">
        <v>543</v>
      </c>
      <c r="F56" s="264" t="s">
        <v>543</v>
      </c>
      <c r="G56" s="271" t="s">
        <v>63</v>
      </c>
      <c r="H56" s="300">
        <v>45745</v>
      </c>
      <c r="I56" s="66" t="s">
        <v>100</v>
      </c>
      <c r="J56" s="65" t="s">
        <v>63</v>
      </c>
      <c r="K56" s="125">
        <v>45755</v>
      </c>
      <c r="L56" s="66" t="s">
        <v>196</v>
      </c>
      <c r="M56" s="264"/>
    </row>
  </sheetData>
  <mergeCells count="14">
    <mergeCell ref="A45:M45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dataValidations count="1">
    <dataValidation type="list" operator="equal" allowBlank="1" showErrorMessage="1" promptTitle="dfdf" sqref="G46:G56 J46:J56 G35:G44 J35:J44" xr:uid="{00000000-0002-0000-07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L46"/>
  <sheetViews>
    <sheetView topLeftCell="A43" zoomScale="70" zoomScaleNormal="70" workbookViewId="0">
      <selection activeCell="J37" sqref="J37"/>
    </sheetView>
  </sheetViews>
  <sheetFormatPr defaultColWidth="9.140625" defaultRowHeight="15"/>
  <cols>
    <col min="1" max="1" width="24.5703125" style="143" customWidth="1"/>
    <col min="2" max="2" width="31.140625" style="143" bestFit="1" customWidth="1"/>
    <col min="3" max="3" width="46.85546875" style="143" bestFit="1" customWidth="1"/>
    <col min="4" max="4" width="43.28515625" style="143" customWidth="1"/>
    <col min="5" max="5" width="46.28515625" style="143" customWidth="1"/>
    <col min="6" max="6" width="44.140625" style="143" customWidth="1"/>
    <col min="7" max="7" width="25.7109375" style="143" customWidth="1"/>
    <col min="8" max="8" width="22.28515625" style="143" customWidth="1"/>
    <col min="9" max="9" width="24.5703125" style="143" customWidth="1"/>
    <col min="10" max="10" width="17.85546875" style="143" customWidth="1"/>
    <col min="11" max="11" width="24.28515625" style="143" customWidth="1"/>
    <col min="12" max="12" width="23.42578125" style="143" customWidth="1"/>
    <col min="13" max="13" width="11.28515625" style="143" bestFit="1" customWidth="1"/>
    <col min="14" max="16384" width="9.140625" style="143"/>
  </cols>
  <sheetData>
    <row r="1" spans="1:7" ht="15.75" customHeight="1">
      <c r="A1" s="67" t="s">
        <v>42</v>
      </c>
      <c r="B1" s="177" t="s">
        <v>693</v>
      </c>
      <c r="C1" s="178"/>
      <c r="D1" s="178"/>
      <c r="E1" s="178"/>
      <c r="F1" s="178"/>
      <c r="G1" s="142"/>
    </row>
    <row r="2" spans="1:7" ht="15.75" customHeight="1">
      <c r="A2" s="67" t="s">
        <v>43</v>
      </c>
      <c r="B2" s="179" t="s">
        <v>89</v>
      </c>
      <c r="C2" s="179"/>
      <c r="D2" s="179"/>
      <c r="E2" s="179"/>
      <c r="F2" s="179"/>
      <c r="G2" s="144"/>
    </row>
    <row r="3" spans="1:7" ht="15.75" customHeight="1">
      <c r="A3" s="64"/>
      <c r="B3" s="51" t="s">
        <v>17</v>
      </c>
      <c r="C3" s="51" t="s">
        <v>18</v>
      </c>
      <c r="D3" s="51" t="s">
        <v>44</v>
      </c>
      <c r="E3" s="52" t="s">
        <v>20</v>
      </c>
      <c r="F3" s="51" t="s">
        <v>80</v>
      </c>
    </row>
    <row r="4" spans="1:7" ht="15.75" customHeight="1">
      <c r="A4" s="68" t="s">
        <v>47</v>
      </c>
      <c r="B4" s="64">
        <v>16</v>
      </c>
      <c r="C4" s="64">
        <v>0</v>
      </c>
      <c r="D4" s="64">
        <v>0</v>
      </c>
      <c r="E4" s="64">
        <v>0</v>
      </c>
      <c r="F4" s="64">
        <f>B4</f>
        <v>16</v>
      </c>
    </row>
    <row r="5" spans="1:7" ht="15.75" customHeight="1">
      <c r="A5" s="68" t="s">
        <v>48</v>
      </c>
      <c r="B5" s="64">
        <v>6</v>
      </c>
      <c r="C5" s="64">
        <v>0</v>
      </c>
      <c r="D5" s="64">
        <v>0</v>
      </c>
      <c r="E5" s="64">
        <v>0</v>
      </c>
      <c r="F5" s="64">
        <f>B5</f>
        <v>6</v>
      </c>
    </row>
    <row r="31" spans="1:13" ht="16.5">
      <c r="A31" s="189" t="s">
        <v>49</v>
      </c>
      <c r="B31" s="182" t="s">
        <v>6</v>
      </c>
      <c r="C31" s="182" t="s">
        <v>79</v>
      </c>
      <c r="D31" s="182" t="s">
        <v>51</v>
      </c>
      <c r="E31" s="192" t="s">
        <v>52</v>
      </c>
      <c r="F31" s="182" t="s">
        <v>53</v>
      </c>
      <c r="G31" s="180" t="s">
        <v>54</v>
      </c>
      <c r="H31" s="180"/>
      <c r="I31" s="180"/>
      <c r="J31" s="180"/>
      <c r="K31" s="180"/>
      <c r="L31" s="180"/>
      <c r="M31" s="180" t="s">
        <v>55</v>
      </c>
    </row>
    <row r="32" spans="1:13" ht="16.5">
      <c r="A32" s="190"/>
      <c r="B32" s="182"/>
      <c r="C32" s="182"/>
      <c r="D32" s="182"/>
      <c r="E32" s="192"/>
      <c r="F32" s="182"/>
      <c r="G32" s="180" t="s">
        <v>25</v>
      </c>
      <c r="H32" s="180"/>
      <c r="I32" s="180"/>
      <c r="J32" s="180" t="s">
        <v>26</v>
      </c>
      <c r="K32" s="180"/>
      <c r="L32" s="180"/>
      <c r="M32" s="181"/>
    </row>
    <row r="33" spans="1:142" ht="16.5">
      <c r="A33" s="191"/>
      <c r="B33" s="182"/>
      <c r="C33" s="182"/>
      <c r="D33" s="182"/>
      <c r="E33" s="192"/>
      <c r="F33" s="182"/>
      <c r="G33" s="69" t="s">
        <v>56</v>
      </c>
      <c r="H33" s="70" t="s">
        <v>57</v>
      </c>
      <c r="I33" s="69" t="s">
        <v>58</v>
      </c>
      <c r="J33" s="69" t="s">
        <v>56</v>
      </c>
      <c r="K33" s="69" t="s">
        <v>57</v>
      </c>
      <c r="L33" s="69" t="s">
        <v>58</v>
      </c>
      <c r="M33" s="181"/>
    </row>
    <row r="34" spans="1:142" ht="16.5">
      <c r="A34" s="183" t="s">
        <v>446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5"/>
    </row>
    <row r="35" spans="1:142" s="150" customFormat="1" ht="40.15" customHeight="1">
      <c r="A35" s="62" t="s">
        <v>448</v>
      </c>
      <c r="B35" s="62" t="s">
        <v>694</v>
      </c>
      <c r="C35" s="66" t="s">
        <v>695</v>
      </c>
      <c r="D35" s="66" t="s">
        <v>696</v>
      </c>
      <c r="E35" s="66" t="s">
        <v>697</v>
      </c>
      <c r="F35" s="66" t="s">
        <v>697</v>
      </c>
      <c r="G35" s="145" t="s">
        <v>63</v>
      </c>
      <c r="H35" s="146">
        <v>45744</v>
      </c>
      <c r="I35" s="145" t="s">
        <v>459</v>
      </c>
      <c r="J35" s="147" t="s">
        <v>63</v>
      </c>
      <c r="K35" s="148">
        <v>45754</v>
      </c>
      <c r="L35" s="145" t="s">
        <v>260</v>
      </c>
      <c r="M35" s="66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  <c r="CT35" s="149"/>
      <c r="CU35" s="149"/>
      <c r="CV35" s="149"/>
      <c r="CW35" s="149"/>
      <c r="CX35" s="149"/>
      <c r="CY35" s="149"/>
      <c r="CZ35" s="149"/>
      <c r="DA35" s="149"/>
      <c r="DB35" s="149"/>
      <c r="DC35" s="149"/>
      <c r="DD35" s="149"/>
      <c r="DE35" s="149"/>
      <c r="DF35" s="149"/>
      <c r="DG35" s="149"/>
      <c r="DH35" s="149"/>
      <c r="DI35" s="149"/>
      <c r="DJ35" s="149"/>
      <c r="DK35" s="149"/>
      <c r="DL35" s="149"/>
      <c r="DM35" s="149"/>
      <c r="DN35" s="149"/>
      <c r="DO35" s="149"/>
      <c r="DP35" s="149"/>
      <c r="DQ35" s="149"/>
      <c r="DR35" s="149"/>
      <c r="DS35" s="149"/>
      <c r="DT35" s="149"/>
      <c r="DU35" s="149"/>
      <c r="DV35" s="149"/>
      <c r="DW35" s="149"/>
      <c r="DX35" s="149"/>
      <c r="DY35" s="149"/>
      <c r="DZ35" s="149"/>
      <c r="EA35" s="149"/>
      <c r="EB35" s="149"/>
      <c r="EC35" s="149"/>
      <c r="ED35" s="149"/>
      <c r="EE35" s="149"/>
      <c r="EF35" s="149"/>
      <c r="EG35" s="149"/>
      <c r="EH35" s="149"/>
      <c r="EI35" s="149"/>
      <c r="EJ35" s="149"/>
      <c r="EK35" s="149"/>
      <c r="EL35" s="149"/>
    </row>
    <row r="36" spans="1:142" s="150" customFormat="1" ht="40.15" customHeight="1">
      <c r="A36" s="62" t="s">
        <v>449</v>
      </c>
      <c r="B36" s="62" t="s">
        <v>698</v>
      </c>
      <c r="C36" s="66" t="s">
        <v>678</v>
      </c>
      <c r="D36" s="66" t="s">
        <v>708</v>
      </c>
      <c r="E36" s="66" t="s">
        <v>710</v>
      </c>
      <c r="F36" s="66" t="s">
        <v>710</v>
      </c>
      <c r="G36" s="145" t="s">
        <v>63</v>
      </c>
      <c r="H36" s="146">
        <v>45744</v>
      </c>
      <c r="I36" s="145" t="s">
        <v>459</v>
      </c>
      <c r="J36" s="147" t="s">
        <v>63</v>
      </c>
      <c r="K36" s="148">
        <v>45754</v>
      </c>
      <c r="L36" s="145" t="s">
        <v>260</v>
      </c>
      <c r="M36" s="66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  <c r="CT36" s="149"/>
      <c r="CU36" s="149"/>
      <c r="CV36" s="149"/>
      <c r="CW36" s="149"/>
      <c r="CX36" s="149"/>
      <c r="CY36" s="149"/>
      <c r="CZ36" s="149"/>
      <c r="DA36" s="149"/>
      <c r="DB36" s="149"/>
      <c r="DC36" s="149"/>
      <c r="DD36" s="149"/>
      <c r="DE36" s="149"/>
      <c r="DF36" s="149"/>
      <c r="DG36" s="149"/>
      <c r="DH36" s="149"/>
      <c r="DI36" s="149"/>
      <c r="DJ36" s="149"/>
      <c r="DK36" s="149"/>
      <c r="DL36" s="149"/>
      <c r="DM36" s="149"/>
      <c r="DN36" s="149"/>
      <c r="DO36" s="149"/>
      <c r="DP36" s="149"/>
      <c r="DQ36" s="149"/>
      <c r="DR36" s="149"/>
      <c r="DS36" s="149"/>
      <c r="DT36" s="149"/>
      <c r="DU36" s="149"/>
      <c r="DV36" s="149"/>
      <c r="DW36" s="149"/>
      <c r="DX36" s="149"/>
      <c r="DY36" s="149"/>
      <c r="DZ36" s="149"/>
      <c r="EA36" s="149"/>
      <c r="EB36" s="149"/>
      <c r="EC36" s="149"/>
      <c r="ED36" s="149"/>
      <c r="EE36" s="149"/>
      <c r="EF36" s="149"/>
      <c r="EG36" s="149"/>
      <c r="EH36" s="149"/>
      <c r="EI36" s="149"/>
      <c r="EJ36" s="149"/>
      <c r="EK36" s="149"/>
      <c r="EL36" s="149"/>
    </row>
    <row r="37" spans="1:142" s="150" customFormat="1" ht="40.15" customHeight="1">
      <c r="A37" s="62" t="s">
        <v>450</v>
      </c>
      <c r="B37" s="62" t="s">
        <v>699</v>
      </c>
      <c r="C37" s="66" t="s">
        <v>678</v>
      </c>
      <c r="D37" s="66" t="s">
        <v>709</v>
      </c>
      <c r="E37" s="66" t="s">
        <v>711</v>
      </c>
      <c r="F37" s="66" t="s">
        <v>711</v>
      </c>
      <c r="G37" s="145" t="s">
        <v>63</v>
      </c>
      <c r="H37" s="146">
        <v>45744</v>
      </c>
      <c r="I37" s="145" t="s">
        <v>459</v>
      </c>
      <c r="J37" s="147" t="s">
        <v>63</v>
      </c>
      <c r="K37" s="148">
        <v>45754</v>
      </c>
      <c r="L37" s="145" t="s">
        <v>260</v>
      </c>
      <c r="M37" s="66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  <c r="CT37" s="149"/>
      <c r="CU37" s="149"/>
      <c r="CV37" s="149"/>
      <c r="CW37" s="149"/>
      <c r="CX37" s="149"/>
      <c r="CY37" s="149"/>
      <c r="CZ37" s="149"/>
      <c r="DA37" s="149"/>
      <c r="DB37" s="149"/>
      <c r="DC37" s="149"/>
      <c r="DD37" s="149"/>
      <c r="DE37" s="149"/>
      <c r="DF37" s="149"/>
      <c r="DG37" s="149"/>
      <c r="DH37" s="149"/>
      <c r="DI37" s="149"/>
      <c r="DJ37" s="149"/>
      <c r="DK37" s="149"/>
      <c r="DL37" s="149"/>
      <c r="DM37" s="149"/>
      <c r="DN37" s="149"/>
      <c r="DO37" s="149"/>
      <c r="DP37" s="149"/>
      <c r="DQ37" s="149"/>
      <c r="DR37" s="149"/>
      <c r="DS37" s="149"/>
      <c r="DT37" s="149"/>
      <c r="DU37" s="149"/>
      <c r="DV37" s="149"/>
      <c r="DW37" s="149"/>
      <c r="DX37" s="149"/>
      <c r="DY37" s="149"/>
      <c r="DZ37" s="149"/>
      <c r="EA37" s="149"/>
      <c r="EB37" s="149"/>
      <c r="EC37" s="149"/>
      <c r="ED37" s="149"/>
      <c r="EE37" s="149"/>
      <c r="EF37" s="149"/>
      <c r="EG37" s="149"/>
      <c r="EH37" s="149"/>
      <c r="EI37" s="149"/>
      <c r="EJ37" s="149"/>
      <c r="EK37" s="149"/>
      <c r="EL37" s="149"/>
    </row>
    <row r="38" spans="1:142" s="150" customFormat="1" ht="40.15" customHeight="1">
      <c r="A38" s="62" t="s">
        <v>451</v>
      </c>
      <c r="B38" s="62" t="s">
        <v>700</v>
      </c>
      <c r="C38" s="66" t="s">
        <v>688</v>
      </c>
      <c r="D38" s="66" t="s">
        <v>712</v>
      </c>
      <c r="E38" s="66" t="s">
        <v>713</v>
      </c>
      <c r="F38" s="66" t="s">
        <v>713</v>
      </c>
      <c r="G38" s="145" t="s">
        <v>63</v>
      </c>
      <c r="H38" s="146">
        <v>45744</v>
      </c>
      <c r="I38" s="145" t="s">
        <v>459</v>
      </c>
      <c r="J38" s="147" t="s">
        <v>63</v>
      </c>
      <c r="K38" s="148">
        <v>45754</v>
      </c>
      <c r="L38" s="145" t="s">
        <v>260</v>
      </c>
      <c r="M38" s="66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  <c r="CT38" s="149"/>
      <c r="CU38" s="149"/>
      <c r="CV38" s="149"/>
      <c r="CW38" s="149"/>
      <c r="CX38" s="149"/>
      <c r="CY38" s="149"/>
      <c r="CZ38" s="149"/>
      <c r="DA38" s="149"/>
      <c r="DB38" s="149"/>
      <c r="DC38" s="149"/>
      <c r="DD38" s="149"/>
      <c r="DE38" s="149"/>
      <c r="DF38" s="149"/>
      <c r="DG38" s="149"/>
      <c r="DH38" s="149"/>
      <c r="DI38" s="149"/>
      <c r="DJ38" s="149"/>
      <c r="DK38" s="149"/>
      <c r="DL38" s="149"/>
      <c r="DM38" s="149"/>
      <c r="DN38" s="149"/>
      <c r="DO38" s="149"/>
      <c r="DP38" s="149"/>
      <c r="DQ38" s="149"/>
      <c r="DR38" s="149"/>
      <c r="DS38" s="149"/>
      <c r="DT38" s="149"/>
      <c r="DU38" s="149"/>
      <c r="DV38" s="149"/>
      <c r="DW38" s="149"/>
      <c r="DX38" s="149"/>
      <c r="DY38" s="149"/>
      <c r="DZ38" s="149"/>
      <c r="EA38" s="149"/>
      <c r="EB38" s="149"/>
      <c r="EC38" s="149"/>
      <c r="ED38" s="149"/>
      <c r="EE38" s="149"/>
      <c r="EF38" s="149"/>
      <c r="EG38" s="149"/>
      <c r="EH38" s="149"/>
      <c r="EI38" s="149"/>
      <c r="EJ38" s="149"/>
      <c r="EK38" s="149"/>
      <c r="EL38" s="149"/>
    </row>
    <row r="39" spans="1:142" s="150" customFormat="1" ht="40.15" customHeight="1">
      <c r="A39" s="62" t="s">
        <v>452</v>
      </c>
      <c r="B39" s="62" t="s">
        <v>701</v>
      </c>
      <c r="C39" s="66" t="s">
        <v>678</v>
      </c>
      <c r="D39" s="66" t="s">
        <v>714</v>
      </c>
      <c r="E39" s="66" t="s">
        <v>715</v>
      </c>
      <c r="F39" s="66" t="s">
        <v>715</v>
      </c>
      <c r="G39" s="145" t="s">
        <v>63</v>
      </c>
      <c r="H39" s="146">
        <v>45744</v>
      </c>
      <c r="I39" s="145" t="s">
        <v>459</v>
      </c>
      <c r="J39" s="147" t="s">
        <v>63</v>
      </c>
      <c r="K39" s="148">
        <v>45754</v>
      </c>
      <c r="L39" s="145" t="s">
        <v>260</v>
      </c>
      <c r="M39" s="66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  <c r="CT39" s="149"/>
      <c r="CU39" s="149"/>
      <c r="CV39" s="149"/>
      <c r="CW39" s="149"/>
      <c r="CX39" s="149"/>
      <c r="CY39" s="149"/>
      <c r="CZ39" s="149"/>
      <c r="DA39" s="149"/>
      <c r="DB39" s="149"/>
      <c r="DC39" s="149"/>
      <c r="DD39" s="149"/>
      <c r="DE39" s="149"/>
      <c r="DF39" s="149"/>
      <c r="DG39" s="149"/>
      <c r="DH39" s="149"/>
      <c r="DI39" s="149"/>
      <c r="DJ39" s="149"/>
      <c r="DK39" s="149"/>
      <c r="DL39" s="149"/>
      <c r="DM39" s="149"/>
      <c r="DN39" s="149"/>
      <c r="DO39" s="149"/>
      <c r="DP39" s="149"/>
      <c r="DQ39" s="149"/>
      <c r="DR39" s="149"/>
      <c r="DS39" s="149"/>
      <c r="DT39" s="149"/>
      <c r="DU39" s="149"/>
      <c r="DV39" s="149"/>
      <c r="DW39" s="149"/>
      <c r="DX39" s="149"/>
      <c r="DY39" s="149"/>
      <c r="DZ39" s="149"/>
      <c r="EA39" s="149"/>
      <c r="EB39" s="149"/>
      <c r="EC39" s="149"/>
      <c r="ED39" s="149"/>
      <c r="EE39" s="149"/>
      <c r="EF39" s="149"/>
      <c r="EG39" s="149"/>
      <c r="EH39" s="149"/>
      <c r="EI39" s="149"/>
      <c r="EJ39" s="149"/>
      <c r="EK39" s="149"/>
      <c r="EL39" s="149"/>
    </row>
    <row r="40" spans="1:142" s="150" customFormat="1" ht="40.15" customHeight="1">
      <c r="A40" s="62" t="s">
        <v>453</v>
      </c>
      <c r="B40" s="62" t="s">
        <v>702</v>
      </c>
      <c r="C40" s="66" t="s">
        <v>678</v>
      </c>
      <c r="D40" s="66" t="s">
        <v>716</v>
      </c>
      <c r="E40" s="66" t="s">
        <v>717</v>
      </c>
      <c r="F40" s="66" t="s">
        <v>717</v>
      </c>
      <c r="G40" s="145" t="s">
        <v>63</v>
      </c>
      <c r="H40" s="146">
        <v>45744</v>
      </c>
      <c r="I40" s="145" t="s">
        <v>459</v>
      </c>
      <c r="J40" s="147" t="s">
        <v>63</v>
      </c>
      <c r="K40" s="148">
        <v>45754</v>
      </c>
      <c r="L40" s="145" t="s">
        <v>260</v>
      </c>
      <c r="M40" s="66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  <c r="CT40" s="149"/>
      <c r="CU40" s="149"/>
      <c r="CV40" s="149"/>
      <c r="CW40" s="149"/>
      <c r="CX40" s="149"/>
      <c r="CY40" s="149"/>
      <c r="CZ40" s="149"/>
      <c r="DA40" s="149"/>
      <c r="DB40" s="149"/>
      <c r="DC40" s="149"/>
      <c r="DD40" s="149"/>
      <c r="DE40" s="149"/>
      <c r="DF40" s="149"/>
      <c r="DG40" s="149"/>
      <c r="DH40" s="149"/>
      <c r="DI40" s="149"/>
      <c r="DJ40" s="149"/>
      <c r="DK40" s="149"/>
      <c r="DL40" s="149"/>
      <c r="DM40" s="149"/>
      <c r="DN40" s="149"/>
      <c r="DO40" s="149"/>
      <c r="DP40" s="149"/>
      <c r="DQ40" s="149"/>
      <c r="DR40" s="149"/>
      <c r="DS40" s="149"/>
      <c r="DT40" s="149"/>
      <c r="DU40" s="149"/>
      <c r="DV40" s="149"/>
      <c r="DW40" s="149"/>
      <c r="DX40" s="149"/>
      <c r="DY40" s="149"/>
      <c r="DZ40" s="149"/>
      <c r="EA40" s="149"/>
      <c r="EB40" s="149"/>
      <c r="EC40" s="149"/>
      <c r="ED40" s="149"/>
      <c r="EE40" s="149"/>
      <c r="EF40" s="149"/>
      <c r="EG40" s="149"/>
      <c r="EH40" s="149"/>
      <c r="EI40" s="149"/>
      <c r="EJ40" s="149"/>
      <c r="EK40" s="149"/>
      <c r="EL40" s="149"/>
    </row>
    <row r="41" spans="1:142" ht="16.5">
      <c r="A41" s="186" t="s">
        <v>447</v>
      </c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8"/>
    </row>
    <row r="42" spans="1:142" ht="44.25" customHeight="1">
      <c r="A42" s="63" t="s">
        <v>454</v>
      </c>
      <c r="B42" s="63" t="s">
        <v>703</v>
      </c>
      <c r="C42" s="63" t="s">
        <v>688</v>
      </c>
      <c r="D42" s="41" t="s">
        <v>718</v>
      </c>
      <c r="E42" s="66" t="s">
        <v>719</v>
      </c>
      <c r="F42" s="66" t="s">
        <v>719</v>
      </c>
      <c r="G42" s="112" t="s">
        <v>63</v>
      </c>
      <c r="H42" s="148">
        <v>45744</v>
      </c>
      <c r="I42" s="147" t="s">
        <v>459</v>
      </c>
      <c r="J42" s="112" t="s">
        <v>63</v>
      </c>
      <c r="K42" s="148">
        <v>45754</v>
      </c>
      <c r="L42" s="147" t="s">
        <v>260</v>
      </c>
      <c r="M42" s="65"/>
    </row>
    <row r="43" spans="1:142" ht="61.5" customHeight="1">
      <c r="A43" s="63" t="s">
        <v>455</v>
      </c>
      <c r="B43" s="63" t="s">
        <v>704</v>
      </c>
      <c r="C43" s="63" t="s">
        <v>688</v>
      </c>
      <c r="D43" s="66" t="s">
        <v>720</v>
      </c>
      <c r="E43" s="66" t="s">
        <v>721</v>
      </c>
      <c r="F43" s="66" t="s">
        <v>721</v>
      </c>
      <c r="G43" s="112" t="s">
        <v>63</v>
      </c>
      <c r="H43" s="148">
        <v>45744</v>
      </c>
      <c r="I43" s="147" t="s">
        <v>459</v>
      </c>
      <c r="J43" s="112" t="s">
        <v>63</v>
      </c>
      <c r="K43" s="148">
        <v>45754</v>
      </c>
      <c r="L43" s="147" t="s">
        <v>260</v>
      </c>
      <c r="M43" s="65"/>
    </row>
    <row r="44" spans="1:142" ht="48.75" customHeight="1">
      <c r="A44" s="63" t="s">
        <v>456</v>
      </c>
      <c r="B44" s="63" t="s">
        <v>705</v>
      </c>
      <c r="C44" s="63" t="s">
        <v>688</v>
      </c>
      <c r="D44" s="63" t="s">
        <v>722</v>
      </c>
      <c r="E44" s="66" t="s">
        <v>723</v>
      </c>
      <c r="F44" s="66" t="s">
        <v>723</v>
      </c>
      <c r="G44" s="112" t="s">
        <v>63</v>
      </c>
      <c r="H44" s="148">
        <v>45744</v>
      </c>
      <c r="I44" s="147" t="s">
        <v>459</v>
      </c>
      <c r="J44" s="112" t="s">
        <v>63</v>
      </c>
      <c r="K44" s="148">
        <v>45754</v>
      </c>
      <c r="L44" s="147" t="s">
        <v>260</v>
      </c>
      <c r="M44" s="65"/>
    </row>
    <row r="45" spans="1:142" ht="48.75" customHeight="1">
      <c r="A45" s="63" t="s">
        <v>457</v>
      </c>
      <c r="B45" s="66" t="s">
        <v>706</v>
      </c>
      <c r="C45" s="63" t="s">
        <v>688</v>
      </c>
      <c r="D45" s="66" t="s">
        <v>724</v>
      </c>
      <c r="E45" s="66" t="s">
        <v>725</v>
      </c>
      <c r="F45" s="66" t="s">
        <v>725</v>
      </c>
      <c r="G45" s="112" t="s">
        <v>63</v>
      </c>
      <c r="H45" s="148">
        <v>45744</v>
      </c>
      <c r="I45" s="147" t="s">
        <v>459</v>
      </c>
      <c r="J45" s="112" t="s">
        <v>63</v>
      </c>
      <c r="K45" s="148">
        <v>45754</v>
      </c>
      <c r="L45" s="147" t="s">
        <v>260</v>
      </c>
      <c r="M45" s="65"/>
    </row>
    <row r="46" spans="1:142" ht="42" customHeight="1">
      <c r="A46" s="63" t="s">
        <v>458</v>
      </c>
      <c r="B46" s="66" t="s">
        <v>707</v>
      </c>
      <c r="C46" s="63" t="s">
        <v>678</v>
      </c>
      <c r="D46" s="66" t="s">
        <v>709</v>
      </c>
      <c r="E46" s="66" t="s">
        <v>726</v>
      </c>
      <c r="F46" s="66" t="s">
        <v>726</v>
      </c>
      <c r="G46" s="112" t="s">
        <v>63</v>
      </c>
      <c r="H46" s="148">
        <v>45744</v>
      </c>
      <c r="I46" s="147" t="s">
        <v>459</v>
      </c>
      <c r="J46" s="112" t="s">
        <v>63</v>
      </c>
      <c r="K46" s="148">
        <v>45754</v>
      </c>
      <c r="L46" s="147" t="s">
        <v>260</v>
      </c>
      <c r="M46" s="65"/>
    </row>
  </sheetData>
  <mergeCells count="14">
    <mergeCell ref="A34:M34"/>
    <mergeCell ref="A41:M41"/>
    <mergeCell ref="A31:A33"/>
    <mergeCell ref="B31:B33"/>
    <mergeCell ref="C31:C33"/>
    <mergeCell ref="D31:D33"/>
    <mergeCell ref="E31:E33"/>
    <mergeCell ref="B1:F1"/>
    <mergeCell ref="B2:F2"/>
    <mergeCell ref="G32:I32"/>
    <mergeCell ref="J32:L32"/>
    <mergeCell ref="M31:M33"/>
    <mergeCell ref="G31:L31"/>
    <mergeCell ref="F31:F33"/>
  </mergeCells>
  <phoneticPr fontId="35" type="noConversion"/>
  <dataValidations count="1">
    <dataValidation type="list" operator="equal" allowBlank="1" showErrorMessage="1" promptTitle="dfdf" sqref="G35:G40 J35:J40 J42:J46 G42:G46" xr:uid="{00000000-0002-0000-08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Trường hợp kiểm thử</vt:lpstr>
      <vt:lpstr>Báo cáo kiểm tra</vt:lpstr>
      <vt:lpstr>đăng ký</vt:lpstr>
      <vt:lpstr>Đăng nhập</vt:lpstr>
      <vt:lpstr>Tạo và theo dõi </vt:lpstr>
      <vt:lpstr>quên mật khẩu</vt:lpstr>
      <vt:lpstr>tư vấn thông minh</vt:lpstr>
      <vt:lpstr>quản lý thông tin cá nhân</vt:lpstr>
      <vt:lpstr>tính năng thực đơn </vt:lpstr>
      <vt:lpstr>phản hồi khách hàng</vt:lpstr>
      <vt:lpstr>thanh toán </vt:lpstr>
      <vt:lpstr>đăng ký lớp học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2025-05-19T06:59:02Z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