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049D5744-903B-43EB-A75D-5967C6D499C8}" xr6:coauthVersionLast="47" xr6:coauthVersionMax="47" xr10:uidLastSave="{00000000-0000-0000-0000-000000000000}"/>
  <bookViews>
    <workbookView xWindow="-120" yWindow="-120" windowWidth="20730" windowHeight="11160" tabRatio="896" activeTab="3" xr2:uid="{00000000-000D-0000-FFFF-FFFF00000000}"/>
  </bookViews>
  <sheets>
    <sheet name="Trường hợp kiểm thử" sheetId="1" r:id="rId1"/>
    <sheet name="Báo cáo kiểm tra" sheetId="10" state="hidden" r:id="rId2"/>
    <sheet name="Quản lý lớp học" sheetId="21" r:id="rId3"/>
    <sheet name="Quản lý học viên" sheetId="34" r:id="rId4"/>
    <sheet name="Quản lý lịch tập" sheetId="3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<sst xmlns="http://schemas.openxmlformats.org/spreadsheetml/2006/main" count="481" uniqueCount="226">
  <si>
    <t>Tên dự án</t>
  </si>
  <si>
    <t>STT</t>
  </si>
  <si>
    <t>Chức năng</t>
  </si>
  <si>
    <t>Sheet Name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</si>
  <si>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</si>
  <si>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</si>
  <si>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</si>
  <si>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</si>
  <si>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</si>
  <si>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</si>
  <si>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</si>
  <si>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</si>
  <si>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</si>
  <si>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</si>
  <si>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</si>
  <si>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</si>
  <si>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</si>
  <si>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</si>
  <si>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</si>
  <si>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</si>
  <si>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</si>
  <si>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</si>
  <si>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</si>
  <si>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</si>
  <si>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</si>
  <si>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</si>
  <si>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</si>
  <si>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</si>
  <si>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</si>
  <si>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</si>
  <si>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</si>
  <si>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</si>
  <si>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</si>
  <si>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</si>
  <si>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</si>
  <si>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</si>
  <si>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</si>
  <si>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</si>
  <si>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</si>
  <si>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</si>
  <si>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</si>
  <si>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</si>
  <si>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</si>
  <si>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</si>
  <si>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Round 1</t>
  </si>
  <si>
    <t>Round 2</t>
  </si>
  <si>
    <t>Test Case ID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</si>
  <si>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</si>
  <si>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</si>
  <si>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</si>
  <si>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</si>
  <si>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</si>
  <si>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</si>
  <si>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</si>
  <si>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</si>
  <si>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Passed</t>
  </si>
  <si>
    <t>Quy trình</t>
  </si>
  <si>
    <t>Tổng lần kiểm tra</t>
  </si>
  <si>
    <t>Xây dựng hệ thống quản lý phòng Gym tích hợp OpenAI trong tư vấn dinh dưỡng và kế hoạch tập luyện theo thông số cá nhân</t>
  </si>
  <si>
    <t>Tin</t>
  </si>
  <si>
    <t>Đạt</t>
  </si>
  <si>
    <t>Tài khoản tồn tại</t>
  </si>
  <si>
    <t>Mùi</t>
  </si>
  <si>
    <t>Quan sát</t>
  </si>
  <si>
    <t>Quản lý lớp học</t>
  </si>
  <si>
    <t>Quản lý học viên</t>
  </si>
  <si>
    <t>Quản lý lịch</t>
  </si>
  <si>
    <t>TEST CASE SYSTEM SPRINT 3</t>
  </si>
  <si>
    <t>GUI-QLLH01</t>
  </si>
  <si>
    <t>Tiêu đề "Quản lý lớp học"</t>
  </si>
  <si>
    <t>GUI_SHOW Quản lý lớp học</t>
  </si>
  <si>
    <t>Hiển thị đúng chữ "QUẢN LÝ LỚP HỌC", font rõ ràng, canh trái</t>
  </si>
  <si>
    <t>GUI-QLLH02</t>
  </si>
  <si>
    <t>Trang quản lý lớp được truy cập thành công</t>
  </si>
  <si>
    <t>Như mong đợi</t>
  </si>
  <si>
    <t>GUI-QLLH03</t>
  </si>
  <si>
    <t>Hiển thị danh sách lớp</t>
  </si>
  <si>
    <t>Có ít nhất 1 lớp đã được thêm vào</t>
  </si>
  <si>
    <t>Hiển thị danh sách lớp học với đầy đủ thông tin</t>
  </si>
  <si>
    <t>GUI-QLLH04</t>
  </si>
  <si>
    <t>GUI-QLLH05</t>
  </si>
  <si>
    <t>GUI-QLLH06</t>
  </si>
  <si>
    <t>GUI-QLLH07</t>
  </si>
  <si>
    <t>GUI-QLLH08</t>
  </si>
  <si>
    <t>FUNC-QLLH01</t>
  </si>
  <si>
    <t>FUNC-QLLH02</t>
  </si>
  <si>
    <t>FUNC-QLLH03</t>
  </si>
  <si>
    <t>FUNC-QLLH04</t>
  </si>
  <si>
    <t>FUNC-QLLH05</t>
  </si>
  <si>
    <t>FUNC-QLLH06</t>
  </si>
  <si>
    <t>FUNC-QLLH07</t>
  </si>
  <si>
    <t>FUNC-QLLH08</t>
  </si>
  <si>
    <t>Nút xem chi tiết lớp</t>
  </si>
  <si>
    <t>Click vào icon “mắt”</t>
  </si>
  <si>
    <t>Nút chỉnh sửa lớp</t>
  </si>
  <si>
    <t>Click vào icon “bút”</t>
  </si>
  <si>
    <t>Nút xóa lớp học</t>
  </si>
  <si>
    <t>Click icon thùng rác</t>
  </si>
  <si>
    <t>Danh sách có lớp học hợp lệ</t>
  </si>
  <si>
    <t>Chuyển đúng đến trang chi tiết lớp tương ứng</t>
  </si>
  <si>
    <t>Có lớp học trong danh sách</t>
  </si>
  <si>
    <t>Form hiển thị đúng thông tin lớp cần chỉnh sửa</t>
  </si>
  <si>
    <t>Hiển thị hộp thoại xác nhận xóa</t>
  </si>
  <si>
    <t>Danh sách lọc đúng lớp</t>
  </si>
  <si>
    <t>Các cột căn đều, rõ ràng</t>
  </si>
  <si>
    <t>Có ít nhất một lớp chứa từ khóa cần tìm</t>
  </si>
  <si>
    <t>Lớp học được hiển thị trong bảng</t>
  </si>
  <si>
    <t>Hiển thị đúng số lượng / giới hạn</t>
  </si>
  <si>
    <t>Lớp học đã có học viên đăng ký</t>
  </si>
  <si>
    <t>Nút tìm kiếm lớp</t>
  </si>
  <si>
    <t>Nhập từ khóa</t>
  </si>
  <si>
    <t>Quan sát cột “Số học viên”</t>
  </si>
  <si>
    <t>Căn lề dữ liệu</t>
  </si>
  <si>
    <t>Số học viên đăng ký</t>
  </si>
  <si>
    <t>FUNCTION_SHOW Quản lý lớp học</t>
  </si>
  <si>
    <t>Thêm lớp học mới</t>
  </si>
  <si>
    <t>Nhấn “+”, nhập đủ dữ liệu, lưu</t>
  </si>
  <si>
    <t>Chỉnh sửa lớp</t>
  </si>
  <si>
    <t>Xóa lớp học</t>
  </si>
  <si>
    <t>Tìm kiếm lớp theo tên</t>
  </si>
  <si>
    <t>Kiểm tra giới hạn học viên</t>
  </si>
  <si>
    <t>Thời lượng lớp học</t>
  </si>
  <si>
    <t>Xem chi tiết lớp</t>
  </si>
  <si>
    <t>Hiển thị học phí</t>
  </si>
  <si>
    <t>Nhấn nút sửa, cập nhật tên lớp</t>
  </si>
  <si>
    <t>Nhấn icon thùng rác, xác nhận</t>
  </si>
  <si>
    <t>Nhập từ khóa vào thanh tìm kiếm</t>
  </si>
  <si>
    <t>Thử đăng ký vượt số lượng học viên tối đa</t>
  </si>
  <si>
    <t>Quan sát cột “Thời lượng”</t>
  </si>
  <si>
    <t>Click xem chi tiết</t>
  </si>
  <si>
    <t>Quan sát cột “Phí”</t>
  </si>
  <si>
    <t>Lớp có học phí trong CSDL</t>
  </si>
  <si>
    <t>Hiển thị đúng số tiền và đơn vị VND</t>
  </si>
  <si>
    <t>Hiển thị đúng nội dung lớp</t>
  </si>
  <si>
    <t>Hiển thị đúng số phút</t>
  </si>
  <si>
    <t>Lớp có dữ liệu chi tiết</t>
  </si>
  <si>
    <t>Lớp có thời lượng hợp lệ trong CSDL</t>
  </si>
  <si>
    <t>Lớp đã đủ học viên</t>
  </si>
  <si>
    <t>Hiển thị lỗi vượt giới hạn</t>
  </si>
  <si>
    <t>Lọc đúng lớp học</t>
  </si>
  <si>
    <t>Có lớp trùng từ khóa</t>
  </si>
  <si>
    <t>Lớp tồn tại và không có học viên đang tham gia</t>
  </si>
  <si>
    <t>Lớp bị xóa khỏi danh sách</t>
  </si>
  <si>
    <t>Tên lớp được cập nhật</t>
  </si>
  <si>
    <t>Lớp cần chỉnh sửa đã tồn tại</t>
  </si>
  <si>
    <t>Trang quản lý lớp mở và quyền thêm lớp được cấp</t>
  </si>
  <si>
    <t>Lớp mới xuất hiện trong danh sách</t>
  </si>
  <si>
    <t>Tiêu đề “All Accounts”</t>
  </si>
  <si>
    <t>Hiển thị danh sách người dùng</t>
  </si>
  <si>
    <t>Cột “Phone”</t>
  </si>
  <si>
    <t>Nút xem chi tiết (icon mắt)</t>
  </si>
  <si>
    <t>Nút xóa tài khoản (icon thùng rác)</t>
  </si>
  <si>
    <t>Tìm kiếm người dùng</t>
  </si>
  <si>
    <t>Click icon mắt</t>
  </si>
  <si>
    <t>Nhập từ khóa vào ô tìm kiếm</t>
  </si>
  <si>
    <t>Truy cập trang quản lý người dùng</t>
  </si>
  <si>
    <t>Hiển thị đúng tiêu đề “ALL ACCOUNTS”, font rõ, căn giữa</t>
  </si>
  <si>
    <t>CSDL có ít nhất 1 user</t>
  </si>
  <si>
    <t>Tài khoản có số điện thoại</t>
  </si>
  <si>
    <t>Tài khoản không phải Admin chính</t>
  </si>
  <si>
    <t>CSDL có từ khóa tương ứng</t>
  </si>
  <si>
    <t>Hiển thị đầy đủ: Tên, Email, Phone, Role, Status, Action</t>
  </si>
  <si>
    <t>Hiển thị đúng số điện thoại từng người dùng</t>
  </si>
  <si>
    <t>Hiển thị thông tin chi tiết tài khoản</t>
  </si>
  <si>
    <t>Hiển thị popup xác nhận xóa</t>
  </si>
  <si>
    <t>Lọc danh sách người dùng đúng theo từ khóa</t>
  </si>
  <si>
    <t>Xem chi tiết tài khoản</t>
  </si>
  <si>
    <t>Xóa tài khoản</t>
  </si>
  <si>
    <t>Kiểm tra trạng thái người dùng</t>
  </si>
  <si>
    <t>Click nút xem</t>
  </si>
  <si>
    <t>Click nút xóa, xác nhận</t>
  </si>
  <si>
    <t>Nhập email hoặc tên vào ô tìm kiếm</t>
  </si>
  <si>
    <t>Quan sát cột Status</t>
  </si>
  <si>
    <t>User tồn tại trong danh sách</t>
  </si>
  <si>
    <t>Không phải tài khoản admin</t>
  </si>
  <si>
    <t>CSDL có thông tin tương ứng</t>
  </si>
  <si>
    <t>Tài khoản còn hoạt động</t>
  </si>
  <si>
    <t>Hiển thị đúng toàn bộ thông tin tài khoản</t>
  </si>
  <si>
    <t>Tài khoản bị xóa khỏi danh sách</t>
  </si>
  <si>
    <t>Hiển thị kết quả phù hợp</t>
  </si>
  <si>
    <t>Hiển thị “Active” hoặc trạng thái tương ứng</t>
  </si>
  <si>
    <t>Quản lý lịch tập</t>
  </si>
  <si>
    <t>GUI_SHOW Quản lý lịch tập</t>
  </si>
  <si>
    <t>GUI-QLLT01</t>
  </si>
  <si>
    <t>GUI_SHOW Quản lý học viên</t>
  </si>
  <si>
    <t>FUNCTION_SHOW Quản lý học viên</t>
  </si>
  <si>
    <t>FUNC-QLHV01</t>
  </si>
  <si>
    <t>FUNC-QLHV02</t>
  </si>
  <si>
    <t>FUNC-QLHV03</t>
  </si>
  <si>
    <t>FUNC-QLHV04</t>
  </si>
  <si>
    <t>GUI-QLHV01</t>
  </si>
  <si>
    <t>GUI-QLHV02</t>
  </si>
  <si>
    <t>GUI-QLHV03</t>
  </si>
  <si>
    <t>GUI-QLHV04</t>
  </si>
  <si>
    <t>GUI-QLHV05</t>
  </si>
  <si>
    <t>GUI-QLHV06</t>
  </si>
  <si>
    <t>FUNCTION_SHOW Quản lý lịch tập</t>
  </si>
  <si>
    <t>GUI-QLLT02</t>
  </si>
  <si>
    <t>GUI-QLLT03</t>
  </si>
  <si>
    <t>GUI-QLLT04</t>
  </si>
  <si>
    <t>FUNC-QLLT01</t>
  </si>
  <si>
    <t>FUNC-QLLT02</t>
  </si>
  <si>
    <t>FUNC-QLLT03</t>
  </si>
  <si>
    <t>Tiêu đề “Quản lý lịch tập”</t>
  </si>
  <si>
    <t>Danh sách lịch tập</t>
  </si>
  <si>
    <t>Cột “Start Date”</t>
  </si>
  <si>
    <t>Dropdown “Status”</t>
  </si>
  <si>
    <t>Truy cập tab Schedule</t>
  </si>
  <si>
    <t>Click chọn dropdown</t>
  </si>
  <si>
    <t>Hiển thị tiêu đề rõ ràng, căn giữa</t>
  </si>
  <si>
    <t>CSDL có ít nhất 1 lịch tập</t>
  </si>
  <si>
    <t>Hiển thị đầy đủ các cột: ID, Customer, Trainer, Program, Date, Status, Action</t>
  </si>
  <si>
    <t>Hiển thị đúng ngày bắt đầu</t>
  </si>
  <si>
    <t>Có thể chọn các trạng thái như “Ongoing”, “Paused”, “Finished”</t>
  </si>
  <si>
    <t>Lịch tập đã được tạo</t>
  </si>
  <si>
    <t>Lịch tập đang hoạt động</t>
  </si>
  <si>
    <t>Xem chi tiết lịch tập</t>
  </si>
  <si>
    <t>Lịch tập tồn tại</t>
  </si>
  <si>
    <t>Hiển thị chi tiết toàn bộ lịch</t>
  </si>
  <si>
    <t>Xóa lịch tập</t>
  </si>
  <si>
    <t>Cập nhật trạng thái</t>
  </si>
  <si>
    <t>Click thùng rác &gt; xác nhận</t>
  </si>
  <si>
    <t>Lịch tập không bị ràng buộc chương trình</t>
  </si>
  <si>
    <t>Chọn lại trạng thái trong dropdown</t>
  </si>
  <si>
    <t>Cập nhật trạng thái thành công</t>
  </si>
  <si>
    <t xml:space="preserve">Lịch bị xóa khỏi danh sách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</si>
</sst>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24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b/>
      <sz val="18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8"/>
      <name val="Times New Roman"/>
      <family val="1"/>
    </font>
    <font>
      <sz val="13"/>
      <color rgb="FF000000"/>
      <name val="Times New Roman"/>
      <family val="1"/>
    </font>
    <font>
      <b/>
      <sz val="13"/>
      <color theme="0"/>
      <name val="Times New Roman"/>
      <family val="1"/>
    </font>
    <font>
      <sz val="13"/>
      <color theme="0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theme="8" tint="0.59999389629810485"/>
        <bgColor indexed="3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38"/>
      </patternFill>
    </fill>
  </fills>
  <borders count="36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148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8" fillId="3" borderId="4" xfId="1" applyFont="1" applyFill="1" applyBorder="1" applyAlignment="1" applyProtection="1">
      <alignment horizontal="center"/>
    </xf>
    <xf numFmtId="0" fontId="18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8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8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12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5" fillId="0" borderId="14" xfId="1" applyFont="1" applyBorder="1" applyAlignment="1" applyProtection="1">
      <alignment horizontal="center"/>
    </xf>
    <xf numFmtId="165" fontId="5" fillId="0" borderId="14" xfId="2" applyNumberFormat="1" applyFont="1" applyBorder="1" applyAlignment="1" applyProtection="1">
      <alignment horizontal="center"/>
    </xf>
    <xf numFmtId="1" fontId="5" fillId="0" borderId="14" xfId="2" applyNumberFormat="1" applyFont="1" applyBorder="1" applyAlignment="1" applyProtection="1">
      <alignment horizontal="center"/>
    </xf>
    <xf numFmtId="0" fontId="6" fillId="0" borderId="14" xfId="0" applyFont="1" applyBorder="1" applyAlignment="1">
      <alignment horizontal="center"/>
    </xf>
    <xf numFmtId="0" fontId="5" fillId="2" borderId="14" xfId="1" applyFont="1" applyFill="1" applyBorder="1" applyAlignment="1" applyProtection="1">
      <alignment horizontal="center"/>
    </xf>
    <xf numFmtId="0" fontId="4" fillId="2" borderId="14" xfId="1" applyFont="1" applyFill="1" applyBorder="1" applyAlignment="1" applyProtection="1"/>
    <xf numFmtId="165" fontId="4" fillId="2" borderId="14" xfId="1" applyNumberFormat="1" applyFont="1" applyFill="1" applyBorder="1" applyAlignment="1" applyProtection="1">
      <alignment horizontal="center"/>
    </xf>
    <xf numFmtId="0" fontId="21" fillId="5" borderId="14" xfId="0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3" borderId="14" xfId="3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0" fontId="21" fillId="5" borderId="14" xfId="0" applyFont="1" applyFill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6" fillId="0" borderId="1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5" fillId="2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0" borderId="22" xfId="0" applyFont="1" applyBorder="1"/>
    <xf numFmtId="0" fontId="12" fillId="0" borderId="17" xfId="1" applyFont="1" applyBorder="1" applyAlignment="1" applyProtection="1">
      <alignment horizontal="center" vertical="center"/>
    </xf>
    <xf numFmtId="0" fontId="12" fillId="0" borderId="17" xfId="1" applyFont="1" applyBorder="1" applyAlignment="1" applyProtection="1">
      <alignment horizontal="center"/>
    </xf>
    <xf numFmtId="0" fontId="12" fillId="0" borderId="17" xfId="1" applyFont="1" applyBorder="1" applyAlignment="1" applyProtection="1">
      <alignment horizontal="center" vertical="top"/>
    </xf>
    <xf numFmtId="0" fontId="6" fillId="0" borderId="17" xfId="0" applyFont="1" applyBorder="1" applyAlignment="1">
      <alignment horizontal="center"/>
    </xf>
    <xf numFmtId="0" fontId="12" fillId="0" borderId="21" xfId="1" applyFont="1" applyBorder="1" applyProtection="1">
      <alignment vertical="center"/>
    </xf>
    <xf numFmtId="0" fontId="16" fillId="0" borderId="21" xfId="1" applyFont="1" applyBorder="1" applyAlignment="1" applyProtection="1">
      <alignment vertical="top" wrapText="1"/>
    </xf>
    <xf numFmtId="0" fontId="5" fillId="0" borderId="21" xfId="1" applyFont="1" applyBorder="1" applyAlignment="1" applyProtection="1">
      <alignment wrapText="1"/>
    </xf>
    <xf numFmtId="0" fontId="12" fillId="0" borderId="22" xfId="1" applyFont="1" applyBorder="1" applyProtection="1">
      <alignment vertical="center"/>
    </xf>
    <xf numFmtId="0" fontId="16" fillId="0" borderId="22" xfId="1" applyFont="1" applyBorder="1" applyAlignment="1" applyProtection="1">
      <alignment vertical="top" wrapText="1"/>
    </xf>
    <xf numFmtId="0" fontId="12" fillId="0" borderId="22" xfId="1" applyFont="1" applyBorder="1" applyAlignment="1" applyProtection="1"/>
    <xf numFmtId="0" fontId="17" fillId="0" borderId="22" xfId="1" applyFont="1" applyBorder="1" applyAlignment="1" applyProtection="1"/>
    <xf numFmtId="0" fontId="4" fillId="2" borderId="22" xfId="1" applyFont="1" applyFill="1" applyBorder="1" applyAlignment="1" applyProtection="1">
      <alignment horizontal="center" vertical="center"/>
    </xf>
    <xf numFmtId="0" fontId="4" fillId="2" borderId="22" xfId="1" applyFont="1" applyFill="1" applyBorder="1" applyAlignment="1" applyProtection="1">
      <alignment horizontal="center" vertical="center" wrapText="1"/>
    </xf>
    <xf numFmtId="0" fontId="14" fillId="0" borderId="17" xfId="0" applyFont="1" applyBorder="1" applyAlignment="1">
      <alignment horizontal="center"/>
    </xf>
    <xf numFmtId="0" fontId="14" fillId="0" borderId="17" xfId="0" applyFont="1" applyBorder="1" applyAlignment="1">
      <alignment vertical="center" wrapText="1"/>
    </xf>
    <xf numFmtId="0" fontId="5" fillId="0" borderId="22" xfId="1" applyFont="1" applyBorder="1" applyAlignment="1" applyProtection="1">
      <alignment horizontal="center"/>
    </xf>
    <xf numFmtId="165" fontId="5" fillId="0" borderId="22" xfId="2" applyNumberFormat="1" applyFont="1" applyBorder="1" applyAlignment="1" applyProtection="1">
      <alignment horizontal="center"/>
    </xf>
    <xf numFmtId="1" fontId="5" fillId="0" borderId="22" xfId="2" applyNumberFormat="1" applyFont="1" applyBorder="1" applyAlignment="1" applyProtection="1">
      <alignment horizontal="center"/>
    </xf>
    <xf numFmtId="0" fontId="14" fillId="0" borderId="21" xfId="0" applyFont="1" applyBorder="1" applyAlignment="1">
      <alignment horizontal="center"/>
    </xf>
    <xf numFmtId="0" fontId="14" fillId="0" borderId="21" xfId="0" applyFont="1" applyBorder="1" applyAlignment="1">
      <alignment vertical="center" wrapText="1"/>
    </xf>
    <xf numFmtId="0" fontId="14" fillId="0" borderId="23" xfId="0" applyFont="1" applyBorder="1" applyAlignment="1">
      <alignment horizontal="center"/>
    </xf>
    <xf numFmtId="0" fontId="14" fillId="0" borderId="23" xfId="0" applyFont="1" applyBorder="1" applyAlignment="1">
      <alignment vertical="center" wrapText="1"/>
    </xf>
    <xf numFmtId="0" fontId="5" fillId="0" borderId="28" xfId="1" applyFont="1" applyBorder="1" applyAlignment="1" applyProtection="1"/>
    <xf numFmtId="0" fontId="5" fillId="0" borderId="28" xfId="1" applyFont="1" applyBorder="1" applyProtection="1">
      <alignment vertical="center"/>
    </xf>
    <xf numFmtId="0" fontId="5" fillId="0" borderId="28" xfId="1" applyFont="1" applyBorder="1" applyAlignment="1" applyProtection="1">
      <alignment horizontal="center" wrapText="1"/>
    </xf>
    <xf numFmtId="0" fontId="5" fillId="0" borderId="29" xfId="1" applyFont="1" applyBorder="1" applyAlignment="1" applyProtection="1">
      <alignment horizontal="center" wrapText="1"/>
    </xf>
    <xf numFmtId="0" fontId="6" fillId="0" borderId="22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4" xfId="0" applyFont="1" applyBorder="1" applyAlignment="1">
      <alignment horizontal="center" vertical="top"/>
    </xf>
    <xf numFmtId="0" fontId="15" fillId="6" borderId="14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top"/>
    </xf>
    <xf numFmtId="0" fontId="6" fillId="0" borderId="22" xfId="0" applyFont="1" applyBorder="1" applyAlignment="1">
      <alignment horizontal="left" vertical="center" wrapText="1"/>
    </xf>
    <xf numFmtId="0" fontId="12" fillId="0" borderId="0" xfId="0" applyFont="1"/>
    <xf numFmtId="0" fontId="6" fillId="0" borderId="15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22" xfId="0" applyFont="1" applyBorder="1" applyAlignment="1">
      <alignment vertical="center"/>
    </xf>
    <xf numFmtId="0" fontId="6" fillId="0" borderId="12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14" fontId="6" fillId="0" borderId="14" xfId="0" applyNumberFormat="1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4" fontId="6" fillId="0" borderId="22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3" borderId="22" xfId="3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1" fillId="9" borderId="14" xfId="0" applyFont="1" applyFill="1" applyBorder="1" applyAlignment="1">
      <alignment horizontal="center" vertical="center"/>
    </xf>
    <xf numFmtId="164" fontId="21" fillId="9" borderId="1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64" fontId="12" fillId="0" borderId="22" xfId="1" applyNumberFormat="1" applyFont="1" applyBorder="1" applyAlignment="1" applyProtection="1">
      <alignment horizontal="center" vertical="center"/>
    </xf>
    <xf numFmtId="0" fontId="12" fillId="0" borderId="22" xfId="1" applyFont="1" applyBorder="1" applyAlignment="1" applyProtection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12" fillId="0" borderId="17" xfId="1" applyFont="1" applyBorder="1" applyAlignment="1" applyProtection="1">
      <alignment horizontal="left"/>
    </xf>
    <xf numFmtId="0" fontId="16" fillId="0" borderId="21" xfId="1" applyFont="1" applyBorder="1" applyAlignment="1" applyProtection="1">
      <alignment vertical="top" wrapText="1"/>
    </xf>
    <xf numFmtId="0" fontId="12" fillId="0" borderId="22" xfId="1" applyFont="1" applyBorder="1" applyAlignment="1" applyProtection="1">
      <alignment horizontal="center" vertical="center"/>
    </xf>
    <xf numFmtId="15" fontId="6" fillId="0" borderId="18" xfId="0" applyNumberFormat="1" applyFont="1" applyBorder="1" applyAlignment="1">
      <alignment horizontal="center"/>
    </xf>
    <xf numFmtId="15" fontId="6" fillId="0" borderId="19" xfId="0" applyNumberFormat="1" applyFont="1" applyBorder="1" applyAlignment="1">
      <alignment horizontal="center"/>
    </xf>
    <xf numFmtId="15" fontId="6" fillId="0" borderId="20" xfId="0" applyNumberFormat="1" applyFont="1" applyBorder="1" applyAlignment="1">
      <alignment horizontal="center"/>
    </xf>
    <xf numFmtId="0" fontId="12" fillId="0" borderId="18" xfId="1" applyFont="1" applyBorder="1" applyAlignment="1" applyProtection="1">
      <alignment horizontal="center" vertical="top"/>
    </xf>
    <xf numFmtId="0" fontId="12" fillId="0" borderId="19" xfId="1" applyFont="1" applyBorder="1" applyAlignment="1" applyProtection="1">
      <alignment horizontal="center" vertical="top"/>
    </xf>
    <xf numFmtId="0" fontId="12" fillId="0" borderId="20" xfId="1" applyFont="1" applyBorder="1" applyAlignment="1" applyProtection="1">
      <alignment horizontal="center" vertical="top"/>
    </xf>
    <xf numFmtId="0" fontId="15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7" xfId="1" applyFont="1" applyBorder="1" applyAlignment="1" applyProtection="1">
      <alignment horizontal="center"/>
    </xf>
    <xf numFmtId="0" fontId="15" fillId="7" borderId="25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left" vertical="center"/>
    </xf>
    <xf numFmtId="0" fontId="15" fillId="7" borderId="27" xfId="0" applyFont="1" applyFill="1" applyBorder="1" applyAlignment="1">
      <alignment horizontal="left" vertical="center"/>
    </xf>
    <xf numFmtId="0" fontId="15" fillId="4" borderId="30" xfId="0" applyFont="1" applyFill="1" applyBorder="1" applyAlignment="1">
      <alignment horizontal="left" vertical="center"/>
    </xf>
    <xf numFmtId="0" fontId="15" fillId="4" borderId="28" xfId="0" applyFont="1" applyFill="1" applyBorder="1" applyAlignment="1">
      <alignment horizontal="left" vertical="center"/>
    </xf>
    <xf numFmtId="0" fontId="15" fillId="4" borderId="29" xfId="0" applyFont="1" applyFill="1" applyBorder="1" applyAlignment="1">
      <alignment horizontal="left" vertical="center"/>
    </xf>
    <xf numFmtId="0" fontId="21" fillId="9" borderId="24" xfId="0" applyFont="1" applyFill="1" applyBorder="1" applyAlignment="1">
      <alignment horizontal="left" vertical="center"/>
    </xf>
    <xf numFmtId="0" fontId="21" fillId="9" borderId="13" xfId="0" applyFont="1" applyFill="1" applyBorder="1" applyAlignment="1">
      <alignment horizontal="left" vertical="center"/>
    </xf>
    <xf numFmtId="0" fontId="21" fillId="9" borderId="16" xfId="0" applyFont="1" applyFill="1" applyBorder="1" applyAlignment="1">
      <alignment horizontal="left" vertical="center"/>
    </xf>
    <xf numFmtId="0" fontId="21" fillId="9" borderId="14" xfId="0" applyFont="1" applyFill="1" applyBorder="1" applyAlignment="1">
      <alignment horizontal="left" vertical="center"/>
    </xf>
    <xf numFmtId="0" fontId="21" fillId="9" borderId="14" xfId="0" applyFont="1" applyFill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21" fillId="8" borderId="14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left" vertical="center"/>
    </xf>
    <xf numFmtId="0" fontId="22" fillId="8" borderId="14" xfId="0" applyFont="1" applyFill="1" applyBorder="1" applyAlignment="1">
      <alignment horizontal="left" vertical="center"/>
    </xf>
    <xf numFmtId="0" fontId="22" fillId="8" borderId="14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</cellXfs>
  <cellStyles count="4">
    <cellStyle name="Normal" xfId="0" builtinId="0"/>
    <cellStyle name="Normal 10" xfId="1" xr:uid="{00000000-0005-0000-0000-000002000000}"/>
    <cellStyle name="Normal_Sheet1" xfId="3" xr:uid="{00000000-0005-0000-0000-000003000000}"/>
    <cellStyle name="Percent 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353785</xdr:colOff>
      <xdr:row>6</xdr:row>
      <xdr:rowOff>1</xdr:rowOff>
    </xdr:from>
    <xdr:to>
      <xdr:col>4</xdr:col>
      <xdr:colOff>142900</xdr:colOff>
      <xdr:row>27</xdr:row>
      <xdr:rowOff>108857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3A964C-2B26-8560-ABDD-2C57166CA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785" y="1211037"/>
          <a:ext cx="9518222" cy="4395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79561</xdr:colOff>
      <xdr:row>6</xdr:row>
      <xdr:rowOff>189940</xdr:rowOff>
    </xdr:from>
    <xdr:to>
      <xdr:col>3</xdr:col>
      <xdr:colOff>1060636</xdr:colOff>
      <xdr:row>27</xdr:row>
      <xdr:rowOff>44824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3985E-A339-0CD7-FCD5-DA80811B3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61" y="1388969"/>
          <a:ext cx="7816663" cy="3855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5</xdr:row>
      <xdr:rowOff>123825</xdr:rowOff>
    </xdr:from>
    <xdr:to>
      <xdr:col>4</xdr:col>
      <xdr:colOff>133349</xdr:colOff>
      <xdr:row>26</xdr:row>
      <xdr:rowOff>90790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8CF31F-A788-AC42-2884-D63A53625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49" y="1123950"/>
          <a:ext cx="9458325" cy="42532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Normal="100" workbookViewId="0">
      <selection sqref="A1:E2"/>
    </sheetView>
  </sheetViews>
  <sheetFormatPr defaultColWidth="9.140625" defaultRowHeight="16.5"/>
  <cols>
    <col min="1" max="1" width="35.42578125" style="8" customWidth="1"/>
    <col min="2" max="2" width="41.5703125" style="8" customWidth="1"/>
    <col min="3" max="3" width="41" style="8" customWidth="1"/>
    <col min="4" max="4" width="48.42578125" style="8" customWidth="1"/>
    <col min="5" max="16384" width="9.140625" style="8"/>
  </cols>
  <sheetData>
    <row r="1" spans="1:5">
      <c r="A1" s="144" t="s">
        <v>67</v>
      </c>
      <c r="B1" s="144"/>
      <c r="C1" s="144"/>
      <c r="D1" s="144"/>
      <c r="E1" s="144"/>
    </row>
    <row r="2" spans="1:5">
      <c r="A2" s="144"/>
      <c r="B2" s="144"/>
      <c r="C2" s="144"/>
      <c r="D2" s="144"/>
      <c r="E2" s="144"/>
    </row>
    <row r="3" spans="1:5" ht="16.5" customHeight="1">
      <c r="A3" s="145" t="s">
        <v>0</v>
      </c>
      <c r="B3" s="147" t="s">
        <v>58</v>
      </c>
      <c r="C3" s="147"/>
      <c r="D3" s="147"/>
      <c r="E3" s="147"/>
    </row>
    <row r="4" spans="1:5">
      <c r="A4" s="51" t="s">
        <v>1</v>
      </c>
      <c r="B4" s="146" t="s">
        <v>2</v>
      </c>
      <c r="C4" s="146" t="s">
        <v>3</v>
      </c>
      <c r="D4" s="146" t="s">
        <v>4</v>
      </c>
      <c r="E4" s="146" t="s">
        <v>5</v>
      </c>
    </row>
    <row r="5" spans="1:5">
      <c r="A5" s="52">
        <v>1</v>
      </c>
      <c r="B5" s="86" t="s">
        <v>64</v>
      </c>
      <c r="C5" s="86" t="s">
        <v>64</v>
      </c>
      <c r="D5" s="53">
        <v>1</v>
      </c>
      <c r="E5" s="84"/>
    </row>
    <row r="6" spans="1:5">
      <c r="A6" s="81">
        <v>2</v>
      </c>
      <c r="B6" s="80" t="s">
        <v>65</v>
      </c>
      <c r="C6" s="80" t="s">
        <v>65</v>
      </c>
      <c r="D6" s="53">
        <v>2</v>
      </c>
      <c r="E6" s="85"/>
    </row>
    <row r="7" spans="1:5">
      <c r="A7" s="41">
        <v>3</v>
      </c>
      <c r="B7" s="83" t="s">
        <v>66</v>
      </c>
      <c r="C7" s="83" t="s">
        <v>66</v>
      </c>
      <c r="D7" s="53">
        <v>3</v>
      </c>
      <c r="E7" s="85"/>
    </row>
    <row r="8" spans="1:5">
      <c r="A8" s="82"/>
      <c r="B8" s="82"/>
      <c r="C8" s="82"/>
    </row>
    <row r="9" spans="1:5">
      <c r="A9" s="82"/>
      <c r="B9" s="82"/>
      <c r="C9" s="82"/>
    </row>
    <row r="10" spans="1:5">
      <c r="A10" s="82"/>
      <c r="B10" s="82"/>
      <c r="C10" s="82"/>
    </row>
  </sheetData>
  <mergeCells count="2">
    <mergeCell ref="B3:E3"/>
    <mergeCell ref="A1:E2"/>
  </mergeCell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40625" defaultRowHeight="15"/>
  <cols>
    <col min="1" max="1" width="14.140625" style="7" customWidth="1"/>
    <col min="2" max="2" width="33.28515625" style="7" bestFit="1" customWidth="1"/>
    <col min="3" max="3" width="11.7109375" style="7" customWidth="1"/>
    <col min="4" max="10" width="9.140625" style="7"/>
    <col min="11" max="11" width="13.5703125" style="7" customWidth="1"/>
    <col min="12" max="12" width="14.28515625" style="7" customWidth="1"/>
    <col min="13" max="16384" width="9.140625" style="7"/>
  </cols>
  <sheetData>
    <row r="1" spans="1:16" s="1" customFormat="1" ht="25.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6" s="1" customFormat="1" ht="12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5">
      <c r="A3" s="54" t="s">
        <v>0</v>
      </c>
      <c r="B3" s="126" t="s">
        <v>8</v>
      </c>
      <c r="C3" s="126"/>
      <c r="D3" s="55"/>
      <c r="E3" s="113" t="s">
        <v>9</v>
      </c>
      <c r="F3" s="113"/>
      <c r="G3" s="113"/>
      <c r="H3" s="119" t="s">
        <v>10</v>
      </c>
      <c r="I3" s="120"/>
      <c r="J3" s="120"/>
      <c r="K3" s="121"/>
      <c r="L3" s="56"/>
      <c r="M3" s="56"/>
      <c r="N3" s="56"/>
      <c r="O3" s="56"/>
      <c r="P3" s="56"/>
    </row>
    <row r="4" spans="1:16" s="1" customFormat="1" ht="16.5">
      <c r="A4" s="54"/>
      <c r="B4" s="112"/>
      <c r="C4" s="112"/>
      <c r="D4" s="57"/>
      <c r="E4" s="113" t="s">
        <v>11</v>
      </c>
      <c r="F4" s="113"/>
      <c r="G4" s="113"/>
      <c r="H4" s="122" t="s">
        <v>12</v>
      </c>
      <c r="I4" s="123"/>
      <c r="J4" s="123"/>
      <c r="K4" s="124"/>
      <c r="L4" s="57"/>
      <c r="M4" s="56"/>
      <c r="N4" s="56"/>
      <c r="O4" s="56"/>
      <c r="P4" s="56"/>
    </row>
    <row r="5" spans="1:16" s="1" customFormat="1" ht="16.5">
      <c r="A5" s="54"/>
      <c r="B5" s="112"/>
      <c r="C5" s="112"/>
      <c r="D5" s="57"/>
      <c r="E5" s="113" t="s">
        <v>13</v>
      </c>
      <c r="F5" s="113"/>
      <c r="G5" s="113"/>
      <c r="H5" s="116">
        <v>44114</v>
      </c>
      <c r="I5" s="117"/>
      <c r="J5" s="117"/>
      <c r="K5" s="118"/>
      <c r="L5" s="57"/>
      <c r="M5" s="56"/>
      <c r="N5" s="56"/>
      <c r="O5" s="56"/>
      <c r="P5" s="56"/>
    </row>
    <row r="6" spans="1:16" s="1" customFormat="1" ht="20.25" customHeight="1">
      <c r="A6" s="58" t="s">
        <v>14</v>
      </c>
      <c r="B6" s="114" t="s">
        <v>15</v>
      </c>
      <c r="C6" s="114"/>
      <c r="D6" s="114"/>
      <c r="E6" s="114"/>
      <c r="F6" s="114"/>
      <c r="G6" s="114"/>
      <c r="H6" s="114"/>
      <c r="I6" s="114"/>
      <c r="J6" s="114"/>
      <c r="K6" s="114"/>
      <c r="L6" s="59"/>
      <c r="M6" s="60"/>
      <c r="N6" s="60"/>
      <c r="O6" s="60"/>
      <c r="P6" s="60"/>
    </row>
    <row r="7" spans="1:16" s="1" customFormat="1" ht="20.25" customHeight="1">
      <c r="A7" s="61"/>
      <c r="B7" s="62"/>
      <c r="C7" s="115" t="s">
        <v>16</v>
      </c>
      <c r="D7" s="115"/>
      <c r="E7" s="115" t="s">
        <v>17</v>
      </c>
      <c r="F7" s="115"/>
      <c r="G7" s="115" t="s">
        <v>18</v>
      </c>
      <c r="H7" s="115"/>
      <c r="I7" s="115" t="s">
        <v>19</v>
      </c>
      <c r="J7" s="115"/>
      <c r="K7" s="115" t="s">
        <v>20</v>
      </c>
      <c r="L7" s="115"/>
      <c r="M7" s="110" t="s">
        <v>21</v>
      </c>
      <c r="N7" s="110"/>
      <c r="O7" s="111" t="s">
        <v>22</v>
      </c>
      <c r="P7" s="111"/>
    </row>
    <row r="8" spans="1:16" s="1" customFormat="1" ht="16.5">
      <c r="A8" s="63"/>
      <c r="B8" s="64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0"/>
      <c r="N8" s="110"/>
      <c r="O8" s="111"/>
      <c r="P8" s="111"/>
    </row>
    <row r="9" spans="1:16" s="5" customFormat="1" ht="22.5" customHeight="1">
      <c r="A9" s="65" t="s">
        <v>1</v>
      </c>
      <c r="B9" s="65" t="s">
        <v>23</v>
      </c>
      <c r="C9" s="66" t="s">
        <v>24</v>
      </c>
      <c r="D9" s="66" t="s">
        <v>25</v>
      </c>
      <c r="E9" s="66" t="s">
        <v>24</v>
      </c>
      <c r="F9" s="66" t="s">
        <v>25</v>
      </c>
      <c r="G9" s="66" t="s">
        <v>24</v>
      </c>
      <c r="H9" s="66" t="s">
        <v>25</v>
      </c>
      <c r="I9" s="65" t="s">
        <v>24</v>
      </c>
      <c r="J9" s="66" t="s">
        <v>25</v>
      </c>
      <c r="K9" s="66" t="s">
        <v>24</v>
      </c>
      <c r="L9" s="66" t="s">
        <v>25</v>
      </c>
      <c r="M9" s="66" t="s">
        <v>24</v>
      </c>
      <c r="N9" s="66" t="s">
        <v>25</v>
      </c>
      <c r="O9" s="66" t="s">
        <v>24</v>
      </c>
      <c r="P9" s="66" t="s">
        <v>25</v>
      </c>
    </row>
    <row r="10" spans="1:16" s="1" customFormat="1" ht="31.7" customHeight="1">
      <c r="A10" s="67">
        <v>1</v>
      </c>
      <c r="B10" s="68" t="s">
        <v>6</v>
      </c>
      <c r="C10" s="69">
        <v>15</v>
      </c>
      <c r="D10" s="69">
        <v>15</v>
      </c>
      <c r="E10" s="69">
        <v>0</v>
      </c>
      <c r="F10" s="69">
        <f>'[1]Show Bus Routes List'!C6</f>
        <v>0</v>
      </c>
      <c r="G10" s="69">
        <f>'[1]Show Bus Routes List'!D5</f>
        <v>0</v>
      </c>
      <c r="H10" s="69">
        <f>'[1]Show Bus Routes List'!D6</f>
        <v>0</v>
      </c>
      <c r="I10" s="69">
        <f>'[1]Show Bus Routes List'!E5</f>
        <v>0</v>
      </c>
      <c r="J10" s="69">
        <f>'[1]Show Bus Routes List'!E6</f>
        <v>0</v>
      </c>
      <c r="K10" s="69">
        <v>15</v>
      </c>
      <c r="L10" s="69">
        <v>15</v>
      </c>
      <c r="M10" s="70">
        <f>ROUND(C10*100/K10,1)</f>
        <v>100</v>
      </c>
      <c r="N10" s="70">
        <f t="shared" ref="N10:N20" si="0">ROUND(D10*100/L10,1)</f>
        <v>100</v>
      </c>
      <c r="O10" s="70">
        <f t="shared" ref="O10:P17" si="1">ROUND((C10+E10)*100/K10,1)</f>
        <v>100</v>
      </c>
      <c r="P10" s="71">
        <f t="shared" si="1"/>
        <v>100</v>
      </c>
    </row>
    <row r="11" spans="1:16" s="1" customFormat="1" ht="31.7" customHeight="1">
      <c r="A11" s="67">
        <v>2</v>
      </c>
      <c r="B11" s="68" t="s">
        <v>26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70"/>
      <c r="N11" s="70"/>
      <c r="O11" s="70"/>
      <c r="P11" s="71"/>
    </row>
    <row r="12" spans="1:16" s="1" customFormat="1" ht="45" customHeight="1">
      <c r="A12" s="67">
        <v>3</v>
      </c>
      <c r="B12" s="68" t="s">
        <v>27</v>
      </c>
      <c r="C12" s="69">
        <v>12</v>
      </c>
      <c r="D12" s="69">
        <v>12</v>
      </c>
      <c r="E12" s="69">
        <v>0</v>
      </c>
      <c r="F12" s="69">
        <f>'[1]Show Bus Stops List'!C6</f>
        <v>0</v>
      </c>
      <c r="G12" s="69">
        <f>'[1]Show Bus Stops List'!D5</f>
        <v>0</v>
      </c>
      <c r="H12" s="69">
        <f>'[1]Show Bus Stops List'!D6</f>
        <v>0</v>
      </c>
      <c r="I12" s="69">
        <f>'[1]Show Bus Stops List'!E5</f>
        <v>0</v>
      </c>
      <c r="J12" s="69">
        <f>'[1]Show Bus Stops List'!E6</f>
        <v>0</v>
      </c>
      <c r="K12" s="69">
        <v>12</v>
      </c>
      <c r="L12" s="69">
        <v>12</v>
      </c>
      <c r="M12" s="70">
        <f t="shared" ref="M12:M20" si="2">ROUND(C12*100/K12,1)</f>
        <v>100</v>
      </c>
      <c r="N12" s="70">
        <f t="shared" si="0"/>
        <v>100</v>
      </c>
      <c r="O12" s="70">
        <f t="shared" si="1"/>
        <v>100</v>
      </c>
      <c r="P12" s="71">
        <f t="shared" si="1"/>
        <v>100</v>
      </c>
    </row>
    <row r="13" spans="1:16" s="1" customFormat="1" ht="45" customHeight="1">
      <c r="A13" s="72">
        <v>4</v>
      </c>
      <c r="B13" s="73" t="s">
        <v>28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/>
      <c r="N13" s="70"/>
      <c r="O13" s="70"/>
      <c r="P13" s="71"/>
    </row>
    <row r="14" spans="1:16" s="1" customFormat="1" ht="33.75" customHeight="1">
      <c r="A14" s="72">
        <v>5</v>
      </c>
      <c r="B14" s="73" t="s">
        <v>29</v>
      </c>
      <c r="C14" s="32">
        <v>8</v>
      </c>
      <c r="D14" s="32">
        <v>8</v>
      </c>
      <c r="E14" s="32" t="e">
        <f>#REF!</f>
        <v>#REF!</v>
      </c>
      <c r="F14" s="32" t="e">
        <f>#REF!</f>
        <v>#REF!</v>
      </c>
      <c r="G14" s="32" t="e">
        <f>#REF!</f>
        <v>#REF!</v>
      </c>
      <c r="H14" s="32" t="e">
        <f>#REF!</f>
        <v>#REF!</v>
      </c>
      <c r="I14" s="32" t="e">
        <f>#REF!</f>
        <v>#REF!</v>
      </c>
      <c r="J14" s="32" t="e">
        <f>#REF!</f>
        <v>#REF!</v>
      </c>
      <c r="K14" s="32">
        <v>4</v>
      </c>
      <c r="L14" s="32">
        <v>4</v>
      </c>
      <c r="M14" s="70">
        <f t="shared" si="2"/>
        <v>200</v>
      </c>
      <c r="N14" s="70">
        <f t="shared" si="0"/>
        <v>200</v>
      </c>
      <c r="O14" s="70" t="e">
        <f>ROUND((C14+E14)*100/K14,1)</f>
        <v>#REF!</v>
      </c>
      <c r="P14" s="71" t="e">
        <f t="shared" si="1"/>
        <v>#REF!</v>
      </c>
    </row>
    <row r="15" spans="1:16" s="1" customFormat="1" ht="33.75" customHeight="1">
      <c r="A15" s="72">
        <v>6</v>
      </c>
      <c r="B15" s="73" t="s">
        <v>30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3"/>
      <c r="N15" s="33"/>
      <c r="O15" s="33"/>
      <c r="P15" s="34"/>
    </row>
    <row r="16" spans="1:16" s="1" customFormat="1" ht="42" customHeight="1">
      <c r="A16" s="72">
        <v>7</v>
      </c>
      <c r="B16" s="73" t="s">
        <v>31</v>
      </c>
      <c r="C16" s="32">
        <v>15</v>
      </c>
      <c r="D16" s="32">
        <v>15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15</v>
      </c>
      <c r="L16" s="32">
        <v>15</v>
      </c>
      <c r="M16" s="70">
        <f t="shared" si="2"/>
        <v>100</v>
      </c>
      <c r="N16" s="33">
        <v>100</v>
      </c>
      <c r="O16" s="33">
        <v>100</v>
      </c>
      <c r="P16" s="34">
        <v>100</v>
      </c>
    </row>
    <row r="17" spans="1:16" s="1" customFormat="1" ht="33.75" customHeight="1">
      <c r="A17" s="72">
        <v>8</v>
      </c>
      <c r="B17" s="73" t="s">
        <v>32</v>
      </c>
      <c r="C17" s="32">
        <v>20</v>
      </c>
      <c r="D17" s="32">
        <v>20</v>
      </c>
      <c r="E17" s="32" t="e">
        <f>#REF!</f>
        <v>#REF!</v>
      </c>
      <c r="F17" s="32" t="e">
        <f>#REF!</f>
        <v>#REF!</v>
      </c>
      <c r="G17" s="32" t="e">
        <f>#REF!</f>
        <v>#REF!</v>
      </c>
      <c r="H17" s="32" t="e">
        <f>#REF!</f>
        <v>#REF!</v>
      </c>
      <c r="I17" s="32" t="e">
        <f>#REF!</f>
        <v>#REF!</v>
      </c>
      <c r="J17" s="32" t="e">
        <f>#REF!</f>
        <v>#REF!</v>
      </c>
      <c r="K17" s="32">
        <v>20</v>
      </c>
      <c r="L17" s="32">
        <v>20</v>
      </c>
      <c r="M17" s="70">
        <f t="shared" si="2"/>
        <v>100</v>
      </c>
      <c r="N17" s="70">
        <f t="shared" si="0"/>
        <v>100</v>
      </c>
      <c r="O17" s="70" t="e">
        <f>ROUND((C17+E17)*100/K17,1)</f>
        <v>#REF!</v>
      </c>
      <c r="P17" s="71" t="e">
        <f t="shared" si="1"/>
        <v>#REF!</v>
      </c>
    </row>
    <row r="18" spans="1:16" s="1" customFormat="1" ht="20.25">
      <c r="A18" s="72">
        <v>9</v>
      </c>
      <c r="B18" s="73" t="s">
        <v>33</v>
      </c>
      <c r="C18" s="32">
        <v>27</v>
      </c>
      <c r="D18" s="32">
        <v>27</v>
      </c>
      <c r="E18" s="32" t="e">
        <f>#REF!</f>
        <v>#REF!</v>
      </c>
      <c r="F18" s="69">
        <v>0</v>
      </c>
      <c r="G18" s="32" t="e">
        <f>#REF!</f>
        <v>#REF!</v>
      </c>
      <c r="H18" s="32" t="e">
        <f>#REF!</f>
        <v>#REF!</v>
      </c>
      <c r="I18" s="32" t="e">
        <f>#REF!</f>
        <v>#REF!</v>
      </c>
      <c r="J18" s="32">
        <v>0</v>
      </c>
      <c r="K18" s="32">
        <v>27</v>
      </c>
      <c r="L18" s="32">
        <v>27</v>
      </c>
      <c r="M18" s="70">
        <f t="shared" si="2"/>
        <v>100</v>
      </c>
      <c r="N18" s="70">
        <f t="shared" si="0"/>
        <v>100</v>
      </c>
      <c r="O18" s="70" t="e">
        <f t="shared" ref="O18:O20" si="3">ROUND((C18+E18)*100/K18,1)</f>
        <v>#REF!</v>
      </c>
      <c r="P18" s="71">
        <f t="shared" ref="P18:P20" si="4">ROUND((D18+F18)*100/L18,1)</f>
        <v>100</v>
      </c>
    </row>
    <row r="19" spans="1:16" s="6" customFormat="1" ht="20.25">
      <c r="A19" s="74">
        <v>10</v>
      </c>
      <c r="B19" s="75" t="s">
        <v>34</v>
      </c>
      <c r="C19" s="35">
        <v>17</v>
      </c>
      <c r="D19" s="35">
        <v>17</v>
      </c>
      <c r="E19" s="32">
        <v>0</v>
      </c>
      <c r="F19" s="32" t="e">
        <f>#REF!</f>
        <v>#REF!</v>
      </c>
      <c r="G19" s="32">
        <v>0</v>
      </c>
      <c r="H19" s="32">
        <v>0</v>
      </c>
      <c r="I19" s="32">
        <v>0</v>
      </c>
      <c r="J19" s="32" t="e">
        <f>#REF!</f>
        <v>#REF!</v>
      </c>
      <c r="K19" s="35">
        <v>17</v>
      </c>
      <c r="L19" s="35">
        <v>17</v>
      </c>
      <c r="M19" s="70">
        <f t="shared" si="2"/>
        <v>100</v>
      </c>
      <c r="N19" s="70">
        <f t="shared" si="0"/>
        <v>100</v>
      </c>
      <c r="O19" s="70">
        <f t="shared" si="3"/>
        <v>100</v>
      </c>
      <c r="P19" s="71" t="e">
        <f t="shared" si="4"/>
        <v>#REF!</v>
      </c>
    </row>
    <row r="20" spans="1:16" s="1" customFormat="1" ht="20.25">
      <c r="A20" s="74">
        <v>11</v>
      </c>
      <c r="B20" s="75" t="s">
        <v>35</v>
      </c>
      <c r="C20" s="35">
        <v>18</v>
      </c>
      <c r="D20" s="35">
        <v>18</v>
      </c>
      <c r="E20" s="32" t="e">
        <f>#REF!</f>
        <v>#REF!</v>
      </c>
      <c r="F20" s="32">
        <v>0</v>
      </c>
      <c r="G20" s="32" t="e">
        <f>#REF!</f>
        <v>#REF!</v>
      </c>
      <c r="H20" s="32" t="e">
        <f>#REF!</f>
        <v>#REF!</v>
      </c>
      <c r="I20" s="32" t="e">
        <f>#REF!</f>
        <v>#REF!</v>
      </c>
      <c r="J20" s="32">
        <v>0</v>
      </c>
      <c r="K20" s="35">
        <v>18</v>
      </c>
      <c r="L20" s="35">
        <v>18</v>
      </c>
      <c r="M20" s="70">
        <f t="shared" si="2"/>
        <v>100</v>
      </c>
      <c r="N20" s="70">
        <f t="shared" si="0"/>
        <v>100</v>
      </c>
      <c r="O20" s="70" t="e">
        <f t="shared" si="3"/>
        <v>#REF!</v>
      </c>
      <c r="P20" s="71">
        <f t="shared" si="4"/>
        <v>100</v>
      </c>
    </row>
    <row r="21" spans="1:16" s="1" customFormat="1" ht="16.5">
      <c r="A21" s="36"/>
      <c r="B21" s="37" t="s">
        <v>36</v>
      </c>
      <c r="C21" s="38">
        <f t="shared" ref="C21" si="5">SUM(C10:C20)</f>
        <v>132</v>
      </c>
      <c r="D21" s="38">
        <f t="shared" ref="D21" si="6">SUM(D10:D20)</f>
        <v>132</v>
      </c>
      <c r="E21" s="38" t="e">
        <f t="shared" ref="E21" si="7">SUM(E10:E20)</f>
        <v>#REF!</v>
      </c>
      <c r="F21" s="38" t="e">
        <f t="shared" ref="F21" si="8">SUM(F10:F20)</f>
        <v>#REF!</v>
      </c>
      <c r="G21" s="38" t="e">
        <f t="shared" ref="G21" si="9">SUM(G10:G20)</f>
        <v>#REF!</v>
      </c>
      <c r="H21" s="38" t="e">
        <f t="shared" ref="H21" si="10">SUM(H10:H20)</f>
        <v>#REF!</v>
      </c>
      <c r="I21" s="38" t="e">
        <f t="shared" ref="I21" si="11">SUM(I10:I20)</f>
        <v>#REF!</v>
      </c>
      <c r="J21" s="38" t="e">
        <f t="shared" ref="J21" si="12">SUM(J10:J20)</f>
        <v>#REF!</v>
      </c>
      <c r="K21" s="38">
        <f t="shared" ref="K21" si="13">SUM(K10:K20)</f>
        <v>128</v>
      </c>
      <c r="L21" s="38">
        <f t="shared" ref="L21" si="14">SUM(L10:L20)</f>
        <v>128</v>
      </c>
      <c r="M21" s="38">
        <f t="shared" ref="M21" si="15">SUM(M10:M20)</f>
        <v>900</v>
      </c>
      <c r="N21" s="38">
        <f t="shared" ref="N21" si="16">SUM(N10:N20)</f>
        <v>900</v>
      </c>
      <c r="O21" s="38" t="e">
        <f t="shared" ref="O21" si="17">SUM(O10:O20)</f>
        <v>#REF!</v>
      </c>
      <c r="P21" s="38" t="e">
        <f t="shared" ref="P21" si="18">SUM(P10:P20)</f>
        <v>#REF!</v>
      </c>
    </row>
    <row r="22" spans="1:16" ht="17.25" thickBot="1">
      <c r="A22" s="9"/>
      <c r="B22" s="10"/>
      <c r="C22" s="11" t="s">
        <v>24</v>
      </c>
      <c r="D22" s="11" t="s">
        <v>37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25" thickBot="1">
      <c r="A23" s="16"/>
      <c r="B23" s="17" t="s">
        <v>38</v>
      </c>
      <c r="C23" s="18" t="e">
        <f>ROUND((C21+E21)*100/K21,1)</f>
        <v>#REF!</v>
      </c>
      <c r="D23" s="19" t="e">
        <f>ROUND((D21+F21)*100/L21,1)</f>
        <v>#REF!</v>
      </c>
      <c r="E23" s="16" t="s">
        <v>39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5">
      <c r="A24" s="76"/>
      <c r="B24" s="23" t="s">
        <v>40</v>
      </c>
      <c r="C24" s="24">
        <f>ROUND(C21*100/K21,1)</f>
        <v>103.1</v>
      </c>
      <c r="D24" s="25">
        <f>ROUND(D21*100/L21,1)</f>
        <v>103.1</v>
      </c>
      <c r="E24" s="24" t="s">
        <v>39</v>
      </c>
      <c r="F24" s="26"/>
      <c r="G24" s="77"/>
      <c r="H24" s="76"/>
      <c r="I24" s="76"/>
      <c r="J24" s="76"/>
      <c r="K24" s="77"/>
      <c r="L24" s="77"/>
      <c r="M24" s="78"/>
      <c r="N24" s="78"/>
      <c r="O24" s="78"/>
      <c r="P24" s="79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L51"/>
  <sheetViews>
    <sheetView topLeftCell="D43" zoomScale="70" zoomScaleNormal="70" workbookViewId="0">
      <selection activeCell="K44" sqref="K44:K51"/>
    </sheetView>
  </sheetViews>
  <sheetFormatPr defaultColWidth="9.140625" defaultRowHeight="16.5"/>
  <cols>
    <col min="1" max="1" width="24.5703125" style="8" customWidth="1"/>
    <col min="2" max="2" width="31.140625" style="8" bestFit="1" customWidth="1"/>
    <col min="3" max="3" width="46.85546875" style="8" bestFit="1" customWidth="1"/>
    <col min="4" max="4" width="43.28515625" style="8" customWidth="1"/>
    <col min="5" max="5" width="46.28515625" style="8" customWidth="1"/>
    <col min="6" max="6" width="44.140625" style="8" customWidth="1"/>
    <col min="7" max="7" width="25.7109375" style="8" customWidth="1"/>
    <col min="8" max="8" width="22.28515625" style="8" customWidth="1"/>
    <col min="9" max="9" width="24.5703125" style="8" customWidth="1"/>
    <col min="10" max="10" width="17.85546875" style="8" customWidth="1"/>
    <col min="11" max="11" width="24.28515625" style="8" customWidth="1"/>
    <col min="12" max="12" width="23.42578125" style="8" customWidth="1"/>
    <col min="13" max="13" width="11.28515625" style="8" bestFit="1" customWidth="1"/>
    <col min="14" max="16384" width="9.140625" style="8"/>
  </cols>
  <sheetData>
    <row r="1" spans="1:7" ht="15.75" customHeight="1">
      <c r="A1" s="47" t="s">
        <v>41</v>
      </c>
      <c r="B1" s="138" t="s">
        <v>58</v>
      </c>
      <c r="C1" s="138"/>
      <c r="D1" s="138"/>
      <c r="E1" s="138"/>
      <c r="F1" s="138"/>
      <c r="G1" s="88"/>
    </row>
    <row r="2" spans="1:7" ht="15.75" customHeight="1">
      <c r="A2" s="47" t="s">
        <v>42</v>
      </c>
      <c r="B2" s="139" t="s">
        <v>64</v>
      </c>
      <c r="C2" s="139"/>
      <c r="D2" s="139"/>
      <c r="E2" s="139"/>
      <c r="F2" s="139"/>
      <c r="G2" s="30"/>
    </row>
    <row r="3" spans="1:7" ht="15.75" customHeight="1">
      <c r="A3" s="44"/>
      <c r="B3" s="39" t="s">
        <v>16</v>
      </c>
      <c r="C3" s="39" t="s">
        <v>17</v>
      </c>
      <c r="D3" s="39" t="s">
        <v>43</v>
      </c>
      <c r="E3" s="40" t="s">
        <v>19</v>
      </c>
      <c r="F3" s="39" t="s">
        <v>57</v>
      </c>
    </row>
    <row r="4" spans="1:7" ht="15.75" customHeight="1">
      <c r="A4" s="48" t="s">
        <v>44</v>
      </c>
      <c r="B4" s="44">
        <v>10</v>
      </c>
      <c r="C4" s="44">
        <v>0</v>
      </c>
      <c r="D4" s="44">
        <v>0</v>
      </c>
      <c r="E4" s="44">
        <v>0</v>
      </c>
      <c r="F4" s="44">
        <v>10</v>
      </c>
    </row>
    <row r="5" spans="1:7" ht="15.75" customHeight="1">
      <c r="A5" s="48" t="s">
        <v>45</v>
      </c>
      <c r="B5" s="44">
        <v>8</v>
      </c>
      <c r="C5" s="44">
        <v>0</v>
      </c>
      <c r="D5" s="44">
        <v>0</v>
      </c>
      <c r="E5" s="44">
        <v>0</v>
      </c>
      <c r="F5" s="44">
        <v>8</v>
      </c>
    </row>
    <row r="31" spans="1:13">
      <c r="A31" s="133" t="s">
        <v>46</v>
      </c>
      <c r="B31" s="136" t="s">
        <v>5</v>
      </c>
      <c r="C31" s="136" t="s">
        <v>56</v>
      </c>
      <c r="D31" s="136" t="s">
        <v>47</v>
      </c>
      <c r="E31" s="137" t="s">
        <v>48</v>
      </c>
      <c r="F31" s="136" t="s">
        <v>49</v>
      </c>
      <c r="G31" s="140" t="s">
        <v>50</v>
      </c>
      <c r="H31" s="140"/>
      <c r="I31" s="140"/>
      <c r="J31" s="140"/>
      <c r="K31" s="140"/>
      <c r="L31" s="140"/>
      <c r="M31" s="141" t="s">
        <v>51</v>
      </c>
    </row>
    <row r="32" spans="1:13">
      <c r="A32" s="134"/>
      <c r="B32" s="136"/>
      <c r="C32" s="136"/>
      <c r="D32" s="136"/>
      <c r="E32" s="137"/>
      <c r="F32" s="136"/>
      <c r="G32" s="140" t="s">
        <v>24</v>
      </c>
      <c r="H32" s="140"/>
      <c r="I32" s="140"/>
      <c r="J32" s="140" t="s">
        <v>25</v>
      </c>
      <c r="K32" s="140"/>
      <c r="L32" s="140"/>
      <c r="M32" s="142"/>
    </row>
    <row r="33" spans="1:142">
      <c r="A33" s="135"/>
      <c r="B33" s="136"/>
      <c r="C33" s="136"/>
      <c r="D33" s="136"/>
      <c r="E33" s="137"/>
      <c r="F33" s="136"/>
      <c r="G33" s="103" t="s">
        <v>52</v>
      </c>
      <c r="H33" s="104" t="s">
        <v>53</v>
      </c>
      <c r="I33" s="103" t="s">
        <v>54</v>
      </c>
      <c r="J33" s="103" t="s">
        <v>52</v>
      </c>
      <c r="K33" s="103" t="s">
        <v>53</v>
      </c>
      <c r="L33" s="103" t="s">
        <v>54</v>
      </c>
      <c r="M33" s="142"/>
    </row>
    <row r="34" spans="1:142">
      <c r="A34" s="127" t="s">
        <v>70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9"/>
    </row>
    <row r="35" spans="1:142" s="49" customFormat="1" ht="40.15" customHeight="1">
      <c r="A35" s="42" t="s">
        <v>68</v>
      </c>
      <c r="B35" s="42" t="s">
        <v>69</v>
      </c>
      <c r="C35" s="46" t="s">
        <v>63</v>
      </c>
      <c r="D35" s="92" t="s">
        <v>73</v>
      </c>
      <c r="E35" s="46" t="s">
        <v>71</v>
      </c>
      <c r="F35" s="46" t="s">
        <v>74</v>
      </c>
      <c r="G35" s="93" t="s">
        <v>55</v>
      </c>
      <c r="H35" s="94">
        <v>45783</v>
      </c>
      <c r="I35" s="93" t="s">
        <v>62</v>
      </c>
      <c r="J35" s="95" t="s">
        <v>55</v>
      </c>
      <c r="K35" s="96">
        <v>45786</v>
      </c>
      <c r="L35" s="93" t="s">
        <v>59</v>
      </c>
      <c r="M35" s="46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</row>
    <row r="36" spans="1:142" s="49" customFormat="1" ht="40.15" customHeight="1">
      <c r="A36" s="42" t="s">
        <v>72</v>
      </c>
      <c r="B36" s="42" t="s">
        <v>76</v>
      </c>
      <c r="C36" s="46" t="s">
        <v>63</v>
      </c>
      <c r="D36" s="46" t="s">
        <v>77</v>
      </c>
      <c r="E36" s="46" t="s">
        <v>78</v>
      </c>
      <c r="F36" s="46" t="s">
        <v>74</v>
      </c>
      <c r="G36" s="93" t="s">
        <v>55</v>
      </c>
      <c r="H36" s="94">
        <v>45783</v>
      </c>
      <c r="I36" s="93" t="s">
        <v>62</v>
      </c>
      <c r="J36" s="95" t="s">
        <v>55</v>
      </c>
      <c r="K36" s="96">
        <v>45786</v>
      </c>
      <c r="L36" s="93" t="s">
        <v>59</v>
      </c>
      <c r="M36" s="46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</row>
    <row r="37" spans="1:142" s="49" customFormat="1" ht="40.15" customHeight="1">
      <c r="A37" s="42" t="s">
        <v>75</v>
      </c>
      <c r="B37" s="42" t="s">
        <v>92</v>
      </c>
      <c r="C37" s="46" t="s">
        <v>93</v>
      </c>
      <c r="D37" s="46" t="s">
        <v>98</v>
      </c>
      <c r="E37" s="97" t="s">
        <v>99</v>
      </c>
      <c r="F37" s="46" t="s">
        <v>74</v>
      </c>
      <c r="G37" s="93" t="s">
        <v>55</v>
      </c>
      <c r="H37" s="94">
        <v>45783</v>
      </c>
      <c r="I37" s="93" t="s">
        <v>62</v>
      </c>
      <c r="J37" s="95" t="s">
        <v>55</v>
      </c>
      <c r="K37" s="96">
        <v>45786</v>
      </c>
      <c r="L37" s="93" t="s">
        <v>59</v>
      </c>
      <c r="M37" s="46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</row>
    <row r="38" spans="1:142" s="49" customFormat="1" ht="40.15" customHeight="1">
      <c r="A38" s="42" t="s">
        <v>79</v>
      </c>
      <c r="B38" s="42" t="s">
        <v>94</v>
      </c>
      <c r="C38" s="46" t="s">
        <v>95</v>
      </c>
      <c r="D38" s="98" t="s">
        <v>100</v>
      </c>
      <c r="E38" s="91" t="s">
        <v>101</v>
      </c>
      <c r="F38" s="99" t="s">
        <v>74</v>
      </c>
      <c r="G38" s="93" t="s">
        <v>55</v>
      </c>
      <c r="H38" s="94">
        <v>45783</v>
      </c>
      <c r="I38" s="93" t="s">
        <v>62</v>
      </c>
      <c r="J38" s="95" t="s">
        <v>55</v>
      </c>
      <c r="K38" s="96">
        <v>45786</v>
      </c>
      <c r="L38" s="93" t="s">
        <v>59</v>
      </c>
      <c r="M38" s="46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</row>
    <row r="39" spans="1:142" s="49" customFormat="1" ht="40.15" customHeight="1">
      <c r="A39" s="42" t="s">
        <v>80</v>
      </c>
      <c r="B39" s="100" t="s">
        <v>96</v>
      </c>
      <c r="C39" s="87" t="s">
        <v>97</v>
      </c>
      <c r="D39" s="91" t="s">
        <v>100</v>
      </c>
      <c r="E39" s="91" t="s">
        <v>102</v>
      </c>
      <c r="F39" s="99" t="s">
        <v>74</v>
      </c>
      <c r="G39" s="93" t="s">
        <v>55</v>
      </c>
      <c r="H39" s="94">
        <v>45783</v>
      </c>
      <c r="I39" s="93" t="s">
        <v>62</v>
      </c>
      <c r="J39" s="95" t="s">
        <v>55</v>
      </c>
      <c r="K39" s="96">
        <v>45786</v>
      </c>
      <c r="L39" s="93" t="s">
        <v>59</v>
      </c>
      <c r="M39" s="46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</row>
    <row r="40" spans="1:142" s="49" customFormat="1" ht="40.15" customHeight="1">
      <c r="A40" s="42" t="s">
        <v>81</v>
      </c>
      <c r="B40" s="91" t="s">
        <v>109</v>
      </c>
      <c r="C40" s="91" t="s">
        <v>110</v>
      </c>
      <c r="D40" s="91" t="s">
        <v>105</v>
      </c>
      <c r="E40" s="91" t="s">
        <v>103</v>
      </c>
      <c r="F40" s="99" t="s">
        <v>74</v>
      </c>
      <c r="G40" s="93" t="s">
        <v>55</v>
      </c>
      <c r="H40" s="94">
        <v>45783</v>
      </c>
      <c r="I40" s="93" t="s">
        <v>62</v>
      </c>
      <c r="J40" s="95" t="s">
        <v>55</v>
      </c>
      <c r="K40" s="96">
        <v>45786</v>
      </c>
      <c r="L40" s="93" t="s">
        <v>59</v>
      </c>
      <c r="M40" s="46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</row>
    <row r="41" spans="1:142" s="49" customFormat="1" ht="40.15" customHeight="1">
      <c r="A41" s="42" t="s">
        <v>82</v>
      </c>
      <c r="B41" s="91" t="s">
        <v>112</v>
      </c>
      <c r="C41" s="91" t="s">
        <v>63</v>
      </c>
      <c r="D41" s="91" t="s">
        <v>106</v>
      </c>
      <c r="E41" s="91" t="s">
        <v>104</v>
      </c>
      <c r="F41" s="99" t="s">
        <v>74</v>
      </c>
      <c r="G41" s="93" t="s">
        <v>55</v>
      </c>
      <c r="H41" s="94">
        <v>45783</v>
      </c>
      <c r="I41" s="93" t="s">
        <v>62</v>
      </c>
      <c r="J41" s="95" t="s">
        <v>55</v>
      </c>
      <c r="K41" s="96">
        <v>45786</v>
      </c>
      <c r="L41" s="93" t="s">
        <v>59</v>
      </c>
      <c r="M41" s="46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</row>
    <row r="42" spans="1:142" s="49" customFormat="1" ht="40.15" customHeight="1">
      <c r="A42" s="42" t="s">
        <v>83</v>
      </c>
      <c r="B42" s="91" t="s">
        <v>113</v>
      </c>
      <c r="C42" s="91" t="s">
        <v>111</v>
      </c>
      <c r="D42" s="91" t="s">
        <v>108</v>
      </c>
      <c r="E42" s="91" t="s">
        <v>107</v>
      </c>
      <c r="F42" s="99" t="s">
        <v>74</v>
      </c>
      <c r="G42" s="93" t="s">
        <v>55</v>
      </c>
      <c r="H42" s="94">
        <v>45783</v>
      </c>
      <c r="I42" s="93" t="s">
        <v>62</v>
      </c>
      <c r="J42" s="95" t="s">
        <v>55</v>
      </c>
      <c r="K42" s="96">
        <v>45786</v>
      </c>
      <c r="L42" s="93" t="s">
        <v>59</v>
      </c>
      <c r="M42" s="46"/>
      <c r="N42" s="89"/>
      <c r="O42" s="9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</row>
    <row r="43" spans="1:142">
      <c r="A43" s="130" t="s">
        <v>114</v>
      </c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2"/>
    </row>
    <row r="44" spans="1:142" ht="44.25" customHeight="1">
      <c r="A44" s="43" t="s">
        <v>84</v>
      </c>
      <c r="B44" s="43" t="s">
        <v>115</v>
      </c>
      <c r="C44" s="43" t="s">
        <v>116</v>
      </c>
      <c r="D44" s="31" t="s">
        <v>145</v>
      </c>
      <c r="E44" s="46" t="s">
        <v>146</v>
      </c>
      <c r="F44" s="46" t="s">
        <v>74</v>
      </c>
      <c r="G44" s="81" t="s">
        <v>55</v>
      </c>
      <c r="H44" s="94">
        <v>45783</v>
      </c>
      <c r="I44" s="93" t="s">
        <v>62</v>
      </c>
      <c r="J44" s="81" t="s">
        <v>55</v>
      </c>
      <c r="K44" s="96">
        <v>45786</v>
      </c>
      <c r="L44" s="93" t="s">
        <v>59</v>
      </c>
      <c r="M44" s="45"/>
    </row>
    <row r="45" spans="1:142" ht="46.5" customHeight="1">
      <c r="A45" s="43" t="s">
        <v>85</v>
      </c>
      <c r="B45" s="43" t="s">
        <v>117</v>
      </c>
      <c r="C45" s="43" t="s">
        <v>124</v>
      </c>
      <c r="D45" s="45" t="s">
        <v>144</v>
      </c>
      <c r="E45" s="46" t="s">
        <v>143</v>
      </c>
      <c r="F45" s="46" t="s">
        <v>74</v>
      </c>
      <c r="G45" s="81" t="s">
        <v>55</v>
      </c>
      <c r="H45" s="94">
        <v>45783</v>
      </c>
      <c r="I45" s="93" t="s">
        <v>62</v>
      </c>
      <c r="J45" s="81" t="s">
        <v>55</v>
      </c>
      <c r="K45" s="96">
        <v>45786</v>
      </c>
      <c r="L45" s="93" t="s">
        <v>59</v>
      </c>
      <c r="M45" s="45"/>
    </row>
    <row r="46" spans="1:142" ht="48.75" customHeight="1">
      <c r="A46" s="43" t="s">
        <v>86</v>
      </c>
      <c r="B46" s="43" t="s">
        <v>118</v>
      </c>
      <c r="C46" s="43" t="s">
        <v>125</v>
      </c>
      <c r="D46" s="43" t="s">
        <v>141</v>
      </c>
      <c r="E46" s="46" t="s">
        <v>142</v>
      </c>
      <c r="F46" s="46" t="s">
        <v>74</v>
      </c>
      <c r="G46" s="81" t="s">
        <v>55</v>
      </c>
      <c r="H46" s="94">
        <v>45783</v>
      </c>
      <c r="I46" s="93" t="s">
        <v>62</v>
      </c>
      <c r="J46" s="81" t="s">
        <v>55</v>
      </c>
      <c r="K46" s="96">
        <v>45786</v>
      </c>
      <c r="L46" s="93" t="s">
        <v>59</v>
      </c>
      <c r="M46" s="45"/>
    </row>
    <row r="47" spans="1:142" ht="48.75" customHeight="1">
      <c r="A47" s="43" t="s">
        <v>87</v>
      </c>
      <c r="B47" s="46" t="s">
        <v>119</v>
      </c>
      <c r="C47" s="43" t="s">
        <v>126</v>
      </c>
      <c r="D47" s="46" t="s">
        <v>140</v>
      </c>
      <c r="E47" s="46" t="s">
        <v>139</v>
      </c>
      <c r="F47" s="46" t="s">
        <v>74</v>
      </c>
      <c r="G47" s="81" t="s">
        <v>55</v>
      </c>
      <c r="H47" s="94">
        <v>45783</v>
      </c>
      <c r="I47" s="93" t="s">
        <v>62</v>
      </c>
      <c r="J47" s="81" t="s">
        <v>55</v>
      </c>
      <c r="K47" s="96">
        <v>45786</v>
      </c>
      <c r="L47" s="93" t="s">
        <v>59</v>
      </c>
      <c r="M47" s="45"/>
    </row>
    <row r="48" spans="1:142" ht="42" customHeight="1">
      <c r="A48" s="43" t="s">
        <v>88</v>
      </c>
      <c r="B48" s="46" t="s">
        <v>120</v>
      </c>
      <c r="C48" s="43" t="s">
        <v>127</v>
      </c>
      <c r="D48" s="46" t="s">
        <v>137</v>
      </c>
      <c r="E48" s="46" t="s">
        <v>138</v>
      </c>
      <c r="F48" s="46" t="s">
        <v>74</v>
      </c>
      <c r="G48" s="81" t="s">
        <v>55</v>
      </c>
      <c r="H48" s="94">
        <v>45783</v>
      </c>
      <c r="I48" s="93" t="s">
        <v>62</v>
      </c>
      <c r="J48" s="81" t="s">
        <v>55</v>
      </c>
      <c r="K48" s="96">
        <v>45786</v>
      </c>
      <c r="L48" s="93" t="s">
        <v>59</v>
      </c>
      <c r="M48" s="45"/>
    </row>
    <row r="49" spans="1:13" ht="51" customHeight="1">
      <c r="A49" s="43" t="s">
        <v>89</v>
      </c>
      <c r="B49" s="46" t="s">
        <v>121</v>
      </c>
      <c r="C49" s="46" t="s">
        <v>128</v>
      </c>
      <c r="D49" s="46" t="s">
        <v>136</v>
      </c>
      <c r="E49" s="46" t="s">
        <v>134</v>
      </c>
      <c r="F49" s="46" t="s">
        <v>74</v>
      </c>
      <c r="G49" s="81" t="s">
        <v>55</v>
      </c>
      <c r="H49" s="94">
        <v>45783</v>
      </c>
      <c r="I49" s="93" t="s">
        <v>62</v>
      </c>
      <c r="J49" s="81" t="s">
        <v>55</v>
      </c>
      <c r="K49" s="96">
        <v>45786</v>
      </c>
      <c r="L49" s="93" t="s">
        <v>59</v>
      </c>
      <c r="M49" s="45"/>
    </row>
    <row r="50" spans="1:13" ht="42" customHeight="1">
      <c r="A50" s="43" t="s">
        <v>90</v>
      </c>
      <c r="B50" s="46" t="s">
        <v>122</v>
      </c>
      <c r="C50" s="43" t="s">
        <v>129</v>
      </c>
      <c r="D50" s="46" t="s">
        <v>135</v>
      </c>
      <c r="E50" s="46" t="s">
        <v>133</v>
      </c>
      <c r="F50" s="46" t="s">
        <v>74</v>
      </c>
      <c r="G50" s="81" t="s">
        <v>55</v>
      </c>
      <c r="H50" s="94">
        <v>45783</v>
      </c>
      <c r="I50" s="93" t="s">
        <v>62</v>
      </c>
      <c r="J50" s="81" t="s">
        <v>55</v>
      </c>
      <c r="K50" s="96">
        <v>45786</v>
      </c>
      <c r="L50" s="93" t="s">
        <v>59</v>
      </c>
      <c r="M50" s="45"/>
    </row>
    <row r="51" spans="1:13" ht="51" customHeight="1">
      <c r="A51" s="43" t="s">
        <v>91</v>
      </c>
      <c r="B51" s="46" t="s">
        <v>123</v>
      </c>
      <c r="C51" s="46" t="s">
        <v>130</v>
      </c>
      <c r="D51" s="46" t="s">
        <v>131</v>
      </c>
      <c r="E51" s="46" t="s">
        <v>132</v>
      </c>
      <c r="F51" s="46" t="s">
        <v>74</v>
      </c>
      <c r="G51" s="81" t="s">
        <v>55</v>
      </c>
      <c r="H51" s="94">
        <v>45783</v>
      </c>
      <c r="I51" s="93" t="s">
        <v>62</v>
      </c>
      <c r="J51" s="81" t="s">
        <v>55</v>
      </c>
      <c r="K51" s="96">
        <v>45786</v>
      </c>
      <c r="L51" s="93" t="s">
        <v>59</v>
      </c>
      <c r="M51" s="45"/>
    </row>
  </sheetData>
  <mergeCells count="14">
    <mergeCell ref="B1:F1"/>
    <mergeCell ref="B2:F2"/>
    <mergeCell ref="G32:I32"/>
    <mergeCell ref="J32:L32"/>
    <mergeCell ref="M31:M33"/>
    <mergeCell ref="G31:L31"/>
    <mergeCell ref="F31:F33"/>
    <mergeCell ref="A34:M34"/>
    <mergeCell ref="A43:M43"/>
    <mergeCell ref="A31:A33"/>
    <mergeCell ref="B31:B33"/>
    <mergeCell ref="C31:C33"/>
    <mergeCell ref="D31:D33"/>
    <mergeCell ref="E31:E33"/>
  </mergeCells>
  <phoneticPr fontId="23" type="noConversion"/>
  <dataValidations count="1">
    <dataValidation type="list" operator="equal" allowBlank="1" showErrorMessage="1" promptTitle="dfdf" sqref="G35:G42 J35:J42 G44:G51 J44:J51" xr:uid="{00000000-0002-0000-08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96E1-2941-47A4-847E-1D2C43DB60A4}">
  <dimension ref="A1:EL45"/>
  <sheetViews>
    <sheetView tabSelected="1" topLeftCell="A5" zoomScale="85" zoomScaleNormal="85" workbookViewId="0">
      <selection activeCell="F42" sqref="F42:F45"/>
    </sheetView>
  </sheetViews>
  <sheetFormatPr defaultColWidth="9.140625" defaultRowHeight="15"/>
  <cols>
    <col min="1" max="1" width="24.5703125" style="106" customWidth="1"/>
    <col min="2" max="2" width="31.140625" style="106" bestFit="1" customWidth="1"/>
    <col min="3" max="3" width="46.85546875" style="106" bestFit="1" customWidth="1"/>
    <col min="4" max="4" width="43.28515625" style="106" customWidth="1"/>
    <col min="5" max="5" width="46.28515625" style="106" customWidth="1"/>
    <col min="6" max="6" width="44.140625" style="106" customWidth="1"/>
    <col min="7" max="7" width="25.7109375" style="106" customWidth="1"/>
    <col min="8" max="8" width="22.28515625" style="106" customWidth="1"/>
    <col min="9" max="9" width="24.5703125" style="106" customWidth="1"/>
    <col min="10" max="10" width="17.85546875" style="106" customWidth="1"/>
    <col min="11" max="11" width="24.28515625" style="106" customWidth="1"/>
    <col min="12" max="12" width="23.42578125" style="106" customWidth="1"/>
    <col min="13" max="13" width="11.28515625" style="106" bestFit="1" customWidth="1"/>
    <col min="14" max="16384" width="9.140625" style="106"/>
  </cols>
  <sheetData>
    <row r="1" spans="1:7" ht="15.75" customHeight="1">
      <c r="A1" s="47" t="s">
        <v>41</v>
      </c>
      <c r="B1" s="138" t="s">
        <v>58</v>
      </c>
      <c r="C1" s="138"/>
      <c r="D1" s="138"/>
      <c r="E1" s="138"/>
      <c r="F1" s="138"/>
      <c r="G1" s="105"/>
    </row>
    <row r="2" spans="1:7" ht="15.75" customHeight="1">
      <c r="A2" s="47" t="s">
        <v>42</v>
      </c>
      <c r="B2" s="139" t="s">
        <v>65</v>
      </c>
      <c r="C2" s="139"/>
      <c r="D2" s="139"/>
      <c r="E2" s="139"/>
      <c r="F2" s="139"/>
      <c r="G2" s="107"/>
    </row>
    <row r="3" spans="1:7" ht="15.75" customHeight="1">
      <c r="A3" s="44"/>
      <c r="B3" s="39" t="s">
        <v>16</v>
      </c>
      <c r="C3" s="39" t="s">
        <v>17</v>
      </c>
      <c r="D3" s="39" t="s">
        <v>43</v>
      </c>
      <c r="E3" s="40" t="s">
        <v>19</v>
      </c>
      <c r="F3" s="39" t="s">
        <v>57</v>
      </c>
    </row>
    <row r="4" spans="1:7" ht="15.75" customHeight="1">
      <c r="A4" s="48" t="s">
        <v>44</v>
      </c>
      <c r="B4" s="44">
        <v>10</v>
      </c>
      <c r="C4" s="44">
        <v>0</v>
      </c>
      <c r="D4" s="44">
        <v>0</v>
      </c>
      <c r="E4" s="44"/>
      <c r="F4" s="44">
        <v>10</v>
      </c>
    </row>
    <row r="5" spans="1:7" ht="15.75" customHeight="1">
      <c r="A5" s="48" t="s">
        <v>45</v>
      </c>
      <c r="B5" s="44">
        <v>8</v>
      </c>
      <c r="C5" s="44">
        <v>0</v>
      </c>
      <c r="D5" s="44">
        <v>0</v>
      </c>
      <c r="E5" s="44"/>
      <c r="F5" s="44">
        <v>8</v>
      </c>
    </row>
    <row r="31" spans="1:13" ht="16.5">
      <c r="A31" s="133" t="s">
        <v>46</v>
      </c>
      <c r="B31" s="136" t="s">
        <v>5</v>
      </c>
      <c r="C31" s="136" t="s">
        <v>56</v>
      </c>
      <c r="D31" s="136" t="s">
        <v>47</v>
      </c>
      <c r="E31" s="137" t="s">
        <v>48</v>
      </c>
      <c r="F31" s="136" t="s">
        <v>49</v>
      </c>
      <c r="G31" s="140" t="s">
        <v>50</v>
      </c>
      <c r="H31" s="140"/>
      <c r="I31" s="140"/>
      <c r="J31" s="140"/>
      <c r="K31" s="140"/>
      <c r="L31" s="140"/>
      <c r="M31" s="140" t="s">
        <v>51</v>
      </c>
    </row>
    <row r="32" spans="1:13" ht="16.5">
      <c r="A32" s="134"/>
      <c r="B32" s="136"/>
      <c r="C32" s="136"/>
      <c r="D32" s="136"/>
      <c r="E32" s="137"/>
      <c r="F32" s="136"/>
      <c r="G32" s="140" t="s">
        <v>24</v>
      </c>
      <c r="H32" s="140"/>
      <c r="I32" s="140"/>
      <c r="J32" s="140" t="s">
        <v>25</v>
      </c>
      <c r="K32" s="140"/>
      <c r="L32" s="140"/>
      <c r="M32" s="143"/>
    </row>
    <row r="33" spans="1:142" ht="16.5">
      <c r="A33" s="135"/>
      <c r="B33" s="136"/>
      <c r="C33" s="136"/>
      <c r="D33" s="136"/>
      <c r="E33" s="137"/>
      <c r="F33" s="136"/>
      <c r="G33" s="103" t="s">
        <v>52</v>
      </c>
      <c r="H33" s="104" t="s">
        <v>53</v>
      </c>
      <c r="I33" s="103" t="s">
        <v>54</v>
      </c>
      <c r="J33" s="103" t="s">
        <v>52</v>
      </c>
      <c r="K33" s="103" t="s">
        <v>53</v>
      </c>
      <c r="L33" s="103" t="s">
        <v>54</v>
      </c>
      <c r="M33" s="143"/>
    </row>
    <row r="34" spans="1:142" ht="16.5">
      <c r="A34" s="127" t="s">
        <v>184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9"/>
    </row>
    <row r="35" spans="1:142" s="109" customFormat="1" ht="40.15" customHeight="1">
      <c r="A35" s="42" t="s">
        <v>190</v>
      </c>
      <c r="B35" s="42" t="s">
        <v>147</v>
      </c>
      <c r="C35" s="46" t="s">
        <v>63</v>
      </c>
      <c r="D35" s="46" t="s">
        <v>155</v>
      </c>
      <c r="E35" s="46" t="s">
        <v>156</v>
      </c>
      <c r="F35" s="46" t="s">
        <v>156</v>
      </c>
      <c r="G35" s="93" t="s">
        <v>55</v>
      </c>
      <c r="H35" s="94">
        <v>45783</v>
      </c>
      <c r="I35" s="93" t="s">
        <v>59</v>
      </c>
      <c r="J35" s="95" t="s">
        <v>55</v>
      </c>
      <c r="K35" s="96">
        <v>45786</v>
      </c>
      <c r="L35" s="93" t="s">
        <v>60</v>
      </c>
      <c r="M35" s="46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  <c r="DX35" s="108"/>
      <c r="DY35" s="108"/>
      <c r="DZ35" s="108"/>
      <c r="EA35" s="108"/>
      <c r="EB35" s="108"/>
      <c r="EC35" s="108"/>
      <c r="ED35" s="108"/>
      <c r="EE35" s="108"/>
      <c r="EF35" s="108"/>
      <c r="EG35" s="108"/>
      <c r="EH35" s="108"/>
      <c r="EI35" s="108"/>
      <c r="EJ35" s="108"/>
      <c r="EK35" s="108"/>
      <c r="EL35" s="108"/>
    </row>
    <row r="36" spans="1:142" s="109" customFormat="1" ht="40.15" customHeight="1">
      <c r="A36" s="42" t="s">
        <v>191</v>
      </c>
      <c r="B36" s="42" t="s">
        <v>148</v>
      </c>
      <c r="C36" s="46" t="s">
        <v>63</v>
      </c>
      <c r="D36" s="46" t="s">
        <v>157</v>
      </c>
      <c r="E36" s="46" t="s">
        <v>161</v>
      </c>
      <c r="F36" s="46" t="s">
        <v>161</v>
      </c>
      <c r="G36" s="93" t="s">
        <v>55</v>
      </c>
      <c r="H36" s="94">
        <v>45783</v>
      </c>
      <c r="I36" s="93" t="s">
        <v>59</v>
      </c>
      <c r="J36" s="95" t="s">
        <v>55</v>
      </c>
      <c r="K36" s="96">
        <v>45786</v>
      </c>
      <c r="L36" s="93" t="s">
        <v>60</v>
      </c>
      <c r="M36" s="46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8"/>
      <c r="DE36" s="108"/>
      <c r="DF36" s="108"/>
      <c r="DG36" s="108"/>
      <c r="DH36" s="108"/>
      <c r="DI36" s="108"/>
      <c r="DJ36" s="108"/>
      <c r="DK36" s="108"/>
      <c r="DL36" s="108"/>
      <c r="DM36" s="108"/>
      <c r="DN36" s="108"/>
      <c r="DO36" s="108"/>
      <c r="DP36" s="108"/>
      <c r="DQ36" s="108"/>
      <c r="DR36" s="108"/>
      <c r="DS36" s="108"/>
      <c r="DT36" s="108"/>
      <c r="DU36" s="108"/>
      <c r="DV36" s="108"/>
      <c r="DW36" s="108"/>
      <c r="DX36" s="108"/>
      <c r="DY36" s="108"/>
      <c r="DZ36" s="108"/>
      <c r="EA36" s="108"/>
      <c r="EB36" s="108"/>
      <c r="EC36" s="108"/>
      <c r="ED36" s="108"/>
      <c r="EE36" s="108"/>
      <c r="EF36" s="108"/>
      <c r="EG36" s="108"/>
      <c r="EH36" s="108"/>
      <c r="EI36" s="108"/>
      <c r="EJ36" s="108"/>
      <c r="EK36" s="108"/>
      <c r="EL36" s="108"/>
    </row>
    <row r="37" spans="1:142" s="109" customFormat="1" ht="40.15" customHeight="1">
      <c r="A37" s="42" t="s">
        <v>192</v>
      </c>
      <c r="B37" s="42" t="s">
        <v>149</v>
      </c>
      <c r="C37" s="46" t="s">
        <v>63</v>
      </c>
      <c r="D37" s="46" t="s">
        <v>158</v>
      </c>
      <c r="E37" s="46" t="s">
        <v>162</v>
      </c>
      <c r="F37" s="46" t="s">
        <v>162</v>
      </c>
      <c r="G37" s="93" t="s">
        <v>55</v>
      </c>
      <c r="H37" s="94">
        <v>45783</v>
      </c>
      <c r="I37" s="93" t="s">
        <v>59</v>
      </c>
      <c r="J37" s="95" t="s">
        <v>55</v>
      </c>
      <c r="K37" s="96">
        <v>45786</v>
      </c>
      <c r="L37" s="93" t="s">
        <v>60</v>
      </c>
      <c r="M37" s="46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DG37" s="108"/>
      <c r="DH37" s="108"/>
      <c r="DI37" s="108"/>
      <c r="DJ37" s="108"/>
      <c r="DK37" s="108"/>
      <c r="DL37" s="108"/>
      <c r="DM37" s="108"/>
      <c r="DN37" s="108"/>
      <c r="DO37" s="108"/>
      <c r="DP37" s="108"/>
      <c r="DQ37" s="108"/>
      <c r="DR37" s="108"/>
      <c r="DS37" s="108"/>
      <c r="DT37" s="108"/>
      <c r="DU37" s="108"/>
      <c r="DV37" s="108"/>
      <c r="DW37" s="108"/>
      <c r="DX37" s="108"/>
      <c r="DY37" s="108"/>
      <c r="DZ37" s="108"/>
      <c r="EA37" s="108"/>
      <c r="EB37" s="108"/>
      <c r="EC37" s="108"/>
      <c r="ED37" s="108"/>
      <c r="EE37" s="108"/>
      <c r="EF37" s="108"/>
      <c r="EG37" s="108"/>
      <c r="EH37" s="108"/>
      <c r="EI37" s="108"/>
      <c r="EJ37" s="108"/>
      <c r="EK37" s="108"/>
      <c r="EL37" s="108"/>
    </row>
    <row r="38" spans="1:142" s="109" customFormat="1" ht="40.15" customHeight="1">
      <c r="A38" s="42" t="s">
        <v>193</v>
      </c>
      <c r="B38" s="42" t="s">
        <v>150</v>
      </c>
      <c r="C38" s="46" t="s">
        <v>153</v>
      </c>
      <c r="D38" s="46" t="s">
        <v>61</v>
      </c>
      <c r="E38" s="46" t="s">
        <v>163</v>
      </c>
      <c r="F38" s="46" t="s">
        <v>163</v>
      </c>
      <c r="G38" s="93"/>
      <c r="H38" s="94">
        <v>45783</v>
      </c>
      <c r="I38" s="93" t="s">
        <v>59</v>
      </c>
      <c r="J38" s="95" t="s">
        <v>55</v>
      </c>
      <c r="K38" s="96">
        <v>45786</v>
      </c>
      <c r="L38" s="93" t="s">
        <v>60</v>
      </c>
      <c r="M38" s="46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8"/>
      <c r="DE38" s="108"/>
      <c r="DF38" s="108"/>
      <c r="DG38" s="108"/>
      <c r="DH38" s="108"/>
      <c r="DI38" s="108"/>
      <c r="DJ38" s="108"/>
      <c r="DK38" s="108"/>
      <c r="DL38" s="108"/>
      <c r="DM38" s="108"/>
      <c r="DN38" s="108"/>
      <c r="DO38" s="108"/>
      <c r="DP38" s="108"/>
      <c r="DQ38" s="108"/>
      <c r="DR38" s="108"/>
      <c r="DS38" s="108"/>
      <c r="DT38" s="108"/>
      <c r="DU38" s="108"/>
      <c r="DV38" s="108"/>
      <c r="DW38" s="108"/>
      <c r="DX38" s="108"/>
      <c r="DY38" s="108"/>
      <c r="DZ38" s="108"/>
      <c r="EA38" s="108"/>
      <c r="EB38" s="108"/>
      <c r="EC38" s="108"/>
      <c r="ED38" s="108"/>
      <c r="EE38" s="108"/>
      <c r="EF38" s="108"/>
      <c r="EG38" s="108"/>
      <c r="EH38" s="108"/>
      <c r="EI38" s="108"/>
      <c r="EJ38" s="108"/>
      <c r="EK38" s="108"/>
      <c r="EL38" s="108"/>
    </row>
    <row r="39" spans="1:142" s="109" customFormat="1" ht="40.15" customHeight="1">
      <c r="A39" s="42" t="s">
        <v>194</v>
      </c>
      <c r="B39" s="42" t="s">
        <v>151</v>
      </c>
      <c r="C39" s="46" t="s">
        <v>97</v>
      </c>
      <c r="D39" s="46" t="s">
        <v>159</v>
      </c>
      <c r="E39" s="46" t="s">
        <v>164</v>
      </c>
      <c r="F39" s="46" t="s">
        <v>164</v>
      </c>
      <c r="G39" s="93" t="s">
        <v>55</v>
      </c>
      <c r="H39" s="94">
        <v>45783</v>
      </c>
      <c r="I39" s="93" t="s">
        <v>59</v>
      </c>
      <c r="J39" s="95" t="s">
        <v>55</v>
      </c>
      <c r="K39" s="96">
        <v>45786</v>
      </c>
      <c r="L39" s="93" t="s">
        <v>60</v>
      </c>
      <c r="M39" s="46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/>
      <c r="BY39" s="108"/>
      <c r="BZ39" s="108"/>
      <c r="CA39" s="108"/>
      <c r="CB39" s="108"/>
      <c r="CC39" s="108"/>
      <c r="CD39" s="108"/>
      <c r="CE39" s="108"/>
      <c r="CF39" s="108"/>
      <c r="CG39" s="108"/>
      <c r="CH39" s="108"/>
      <c r="CI39" s="108"/>
      <c r="CJ39" s="108"/>
      <c r="CK39" s="108"/>
      <c r="CL39" s="108"/>
      <c r="CM39" s="108"/>
      <c r="CN39" s="108"/>
      <c r="CO39" s="108"/>
      <c r="CP39" s="108"/>
      <c r="CQ39" s="108"/>
      <c r="CR39" s="108"/>
      <c r="CS39" s="108"/>
      <c r="CT39" s="108"/>
      <c r="CU39" s="108"/>
      <c r="CV39" s="108"/>
      <c r="CW39" s="108"/>
      <c r="CX39" s="108"/>
      <c r="CY39" s="108"/>
      <c r="CZ39" s="108"/>
      <c r="DA39" s="108"/>
      <c r="DB39" s="108"/>
      <c r="DC39" s="108"/>
      <c r="DD39" s="108"/>
      <c r="DE39" s="108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08"/>
      <c r="DR39" s="108"/>
      <c r="DS39" s="108"/>
      <c r="DT39" s="108"/>
      <c r="DU39" s="108"/>
      <c r="DV39" s="108"/>
      <c r="DW39" s="108"/>
      <c r="DX39" s="108"/>
      <c r="DY39" s="108"/>
      <c r="DZ39" s="108"/>
      <c r="EA39" s="108"/>
      <c r="EB39" s="108"/>
      <c r="EC39" s="108"/>
      <c r="ED39" s="108"/>
      <c r="EE39" s="108"/>
      <c r="EF39" s="108"/>
      <c r="EG39" s="108"/>
      <c r="EH39" s="108"/>
      <c r="EI39" s="108"/>
      <c r="EJ39" s="108"/>
      <c r="EK39" s="108"/>
      <c r="EL39" s="108"/>
    </row>
    <row r="40" spans="1:142" s="109" customFormat="1" ht="40.15" customHeight="1">
      <c r="A40" s="42" t="s">
        <v>195</v>
      </c>
      <c r="B40" s="42" t="s">
        <v>152</v>
      </c>
      <c r="C40" s="46" t="s">
        <v>154</v>
      </c>
      <c r="D40" s="46" t="s">
        <v>160</v>
      </c>
      <c r="E40" s="46" t="s">
        <v>165</v>
      </c>
      <c r="F40" s="46" t="s">
        <v>165</v>
      </c>
      <c r="G40" s="93" t="s">
        <v>55</v>
      </c>
      <c r="H40" s="94">
        <v>45783</v>
      </c>
      <c r="I40" s="93" t="s">
        <v>59</v>
      </c>
      <c r="J40" s="95" t="s">
        <v>55</v>
      </c>
      <c r="K40" s="96">
        <v>45786</v>
      </c>
      <c r="L40" s="93" t="s">
        <v>60</v>
      </c>
      <c r="M40" s="46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  <c r="CD40" s="108"/>
      <c r="CE40" s="108"/>
      <c r="CF40" s="108"/>
      <c r="CG40" s="108"/>
      <c r="CH40" s="108"/>
      <c r="CI40" s="108"/>
      <c r="CJ40" s="108"/>
      <c r="CK40" s="108"/>
      <c r="CL40" s="108"/>
      <c r="CM40" s="108"/>
      <c r="CN40" s="108"/>
      <c r="CO40" s="108"/>
      <c r="CP40" s="108"/>
      <c r="CQ40" s="108"/>
      <c r="CR40" s="108"/>
      <c r="CS40" s="108"/>
      <c r="CT40" s="108"/>
      <c r="CU40" s="108"/>
      <c r="CV40" s="108"/>
      <c r="CW40" s="108"/>
      <c r="CX40" s="108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08"/>
      <c r="DR40" s="108"/>
      <c r="DS40" s="108"/>
      <c r="DT40" s="108"/>
      <c r="DU40" s="108"/>
      <c r="DV40" s="108"/>
      <c r="DW40" s="108"/>
      <c r="DX40" s="108"/>
      <c r="DY40" s="108"/>
      <c r="DZ40" s="108"/>
      <c r="EA40" s="108"/>
      <c r="EB40" s="108"/>
      <c r="EC40" s="108"/>
      <c r="ED40" s="108"/>
      <c r="EE40" s="108"/>
      <c r="EF40" s="108"/>
      <c r="EG40" s="108"/>
      <c r="EH40" s="108"/>
      <c r="EI40" s="108"/>
      <c r="EJ40" s="108"/>
      <c r="EK40" s="108"/>
      <c r="EL40" s="108"/>
    </row>
    <row r="41" spans="1:142" ht="16.5">
      <c r="A41" s="130" t="s">
        <v>185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2"/>
    </row>
    <row r="42" spans="1:142" ht="44.25" customHeight="1">
      <c r="A42" s="43" t="s">
        <v>186</v>
      </c>
      <c r="B42" s="43" t="s">
        <v>166</v>
      </c>
      <c r="C42" s="43" t="s">
        <v>169</v>
      </c>
      <c r="D42" s="31" t="s">
        <v>173</v>
      </c>
      <c r="E42" s="46" t="s">
        <v>177</v>
      </c>
      <c r="F42" s="46" t="s">
        <v>177</v>
      </c>
      <c r="G42" s="81" t="s">
        <v>55</v>
      </c>
      <c r="H42" s="94">
        <v>45783</v>
      </c>
      <c r="I42" s="93" t="s">
        <v>59</v>
      </c>
      <c r="J42" s="81" t="s">
        <v>55</v>
      </c>
      <c r="K42" s="96">
        <v>45786</v>
      </c>
      <c r="L42" s="93" t="s">
        <v>60</v>
      </c>
      <c r="M42" s="45"/>
    </row>
    <row r="43" spans="1:142" ht="46.5" customHeight="1">
      <c r="A43" s="43" t="s">
        <v>187</v>
      </c>
      <c r="B43" s="43" t="s">
        <v>167</v>
      </c>
      <c r="C43" s="43" t="s">
        <v>170</v>
      </c>
      <c r="D43" s="45" t="s">
        <v>174</v>
      </c>
      <c r="E43" s="46" t="s">
        <v>178</v>
      </c>
      <c r="F43" s="46" t="s">
        <v>178</v>
      </c>
      <c r="G43" s="81" t="s">
        <v>55</v>
      </c>
      <c r="H43" s="94">
        <v>45783</v>
      </c>
      <c r="I43" s="93" t="s">
        <v>59</v>
      </c>
      <c r="J43" s="81" t="s">
        <v>55</v>
      </c>
      <c r="K43" s="96">
        <v>45786</v>
      </c>
      <c r="L43" s="93" t="s">
        <v>60</v>
      </c>
      <c r="M43" s="45"/>
    </row>
    <row r="44" spans="1:142" ht="48.75" customHeight="1">
      <c r="A44" s="43" t="s">
        <v>188</v>
      </c>
      <c r="B44" s="43" t="s">
        <v>152</v>
      </c>
      <c r="C44" s="43" t="s">
        <v>171</v>
      </c>
      <c r="D44" s="43" t="s">
        <v>175</v>
      </c>
      <c r="E44" s="46" t="s">
        <v>179</v>
      </c>
      <c r="F44" s="46" t="s">
        <v>179</v>
      </c>
      <c r="G44" s="81" t="s">
        <v>55</v>
      </c>
      <c r="H44" s="94">
        <v>45783</v>
      </c>
      <c r="I44" s="93" t="s">
        <v>59</v>
      </c>
      <c r="J44" s="81" t="s">
        <v>55</v>
      </c>
      <c r="K44" s="96">
        <v>45786</v>
      </c>
      <c r="L44" s="93" t="s">
        <v>60</v>
      </c>
      <c r="M44" s="45"/>
    </row>
    <row r="45" spans="1:142" ht="48.75" customHeight="1">
      <c r="A45" s="43" t="s">
        <v>189</v>
      </c>
      <c r="B45" s="46" t="s">
        <v>168</v>
      </c>
      <c r="C45" s="43" t="s">
        <v>172</v>
      </c>
      <c r="D45" s="46" t="s">
        <v>176</v>
      </c>
      <c r="E45" s="46" t="s">
        <v>180</v>
      </c>
      <c r="F45" s="46" t="s">
        <v>180</v>
      </c>
      <c r="G45" s="81" t="s">
        <v>55</v>
      </c>
      <c r="H45" s="94">
        <v>45783</v>
      </c>
      <c r="I45" s="93" t="s">
        <v>59</v>
      </c>
      <c r="J45" s="81" t="s">
        <v>55</v>
      </c>
      <c r="K45" s="96">
        <v>45786</v>
      </c>
      <c r="L45" s="93" t="s">
        <v>60</v>
      </c>
      <c r="M45" s="45"/>
    </row>
  </sheetData>
  <mergeCells count="14">
    <mergeCell ref="A41:M41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23" type="noConversion"/>
  <dataValidations count="1">
    <dataValidation type="list" operator="equal" allowBlank="1" showErrorMessage="1" promptTitle="dfdf" sqref="G35:G40 J35:J40 J42:J45 G42:G45" xr:uid="{22DEC59C-3D3F-40C6-A0C6-CAFFE1E9BE55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98DC-3CE2-4732-A650-57330CBCC393}">
  <dimension ref="A1:EL42"/>
  <sheetViews>
    <sheetView zoomScale="70" zoomScaleNormal="70" workbookViewId="0">
      <selection activeCell="D29" sqref="D29"/>
    </sheetView>
  </sheetViews>
  <sheetFormatPr defaultColWidth="9.140625" defaultRowHeight="16.5"/>
  <cols>
    <col min="1" max="1" width="24.5703125" style="101" customWidth="1"/>
    <col min="2" max="2" width="31.140625" style="101" bestFit="1" customWidth="1"/>
    <col min="3" max="3" width="46.85546875" style="101" bestFit="1" customWidth="1"/>
    <col min="4" max="4" width="43.28515625" style="101" customWidth="1"/>
    <col min="5" max="5" width="46.28515625" style="101" customWidth="1"/>
    <col min="6" max="6" width="44.140625" style="101" customWidth="1"/>
    <col min="7" max="7" width="25.7109375" style="101" customWidth="1"/>
    <col min="8" max="8" width="22.28515625" style="101" customWidth="1"/>
    <col min="9" max="9" width="24.5703125" style="101" customWidth="1"/>
    <col min="10" max="10" width="17.85546875" style="101" customWidth="1"/>
    <col min="11" max="11" width="24.28515625" style="101" customWidth="1"/>
    <col min="12" max="12" width="23.42578125" style="101" customWidth="1"/>
    <col min="13" max="13" width="11.28515625" style="101" bestFit="1" customWidth="1"/>
    <col min="14" max="16384" width="9.140625" style="101"/>
  </cols>
  <sheetData>
    <row r="1" spans="1:7" ht="15.75" customHeight="1">
      <c r="A1" s="47" t="s">
        <v>41</v>
      </c>
      <c r="B1" s="138" t="s">
        <v>58</v>
      </c>
      <c r="C1" s="138"/>
      <c r="D1" s="138"/>
      <c r="E1" s="138"/>
      <c r="F1" s="138"/>
      <c r="G1" s="29"/>
    </row>
    <row r="2" spans="1:7" ht="15.75" customHeight="1">
      <c r="A2" s="47" t="s">
        <v>42</v>
      </c>
      <c r="B2" s="139" t="s">
        <v>181</v>
      </c>
      <c r="C2" s="139"/>
      <c r="D2" s="139"/>
      <c r="E2" s="139"/>
      <c r="F2" s="139"/>
      <c r="G2" s="102"/>
    </row>
    <row r="3" spans="1:7" ht="15.75" customHeight="1">
      <c r="A3" s="44"/>
      <c r="B3" s="39" t="s">
        <v>16</v>
      </c>
      <c r="C3" s="39" t="s">
        <v>17</v>
      </c>
      <c r="D3" s="39" t="s">
        <v>43</v>
      </c>
      <c r="E3" s="40" t="s">
        <v>19</v>
      </c>
      <c r="F3" s="39" t="s">
        <v>57</v>
      </c>
    </row>
    <row r="4" spans="1:7" ht="15.75" customHeight="1">
      <c r="A4" s="48" t="s">
        <v>44</v>
      </c>
      <c r="B4" s="44">
        <v>7</v>
      </c>
      <c r="C4" s="44">
        <v>0</v>
      </c>
      <c r="D4" s="44">
        <v>0</v>
      </c>
      <c r="E4" s="44"/>
      <c r="F4" s="44">
        <v>7</v>
      </c>
    </row>
    <row r="5" spans="1:7" ht="15.75" customHeight="1">
      <c r="A5" s="48" t="s">
        <v>45</v>
      </c>
      <c r="B5" s="44">
        <v>5</v>
      </c>
      <c r="C5" s="44">
        <v>0</v>
      </c>
      <c r="D5" s="44">
        <v>0</v>
      </c>
      <c r="E5" s="44"/>
      <c r="F5" s="44">
        <v>5</v>
      </c>
    </row>
    <row r="31" spans="1:13">
      <c r="A31" s="133" t="s">
        <v>46</v>
      </c>
      <c r="B31" s="136" t="s">
        <v>5</v>
      </c>
      <c r="C31" s="136" t="s">
        <v>56</v>
      </c>
      <c r="D31" s="136" t="s">
        <v>47</v>
      </c>
      <c r="E31" s="137" t="s">
        <v>48</v>
      </c>
      <c r="F31" s="136" t="s">
        <v>49</v>
      </c>
      <c r="G31" s="140" t="s">
        <v>50</v>
      </c>
      <c r="H31" s="140"/>
      <c r="I31" s="140"/>
      <c r="J31" s="140"/>
      <c r="K31" s="140"/>
      <c r="L31" s="140"/>
      <c r="M31" s="140" t="s">
        <v>51</v>
      </c>
    </row>
    <row r="32" spans="1:13">
      <c r="A32" s="134"/>
      <c r="B32" s="136"/>
      <c r="C32" s="136"/>
      <c r="D32" s="136"/>
      <c r="E32" s="137"/>
      <c r="F32" s="136"/>
      <c r="G32" s="140" t="s">
        <v>24</v>
      </c>
      <c r="H32" s="140"/>
      <c r="I32" s="140"/>
      <c r="J32" s="140" t="s">
        <v>25</v>
      </c>
      <c r="K32" s="140"/>
      <c r="L32" s="140"/>
      <c r="M32" s="143"/>
    </row>
    <row r="33" spans="1:142">
      <c r="A33" s="135"/>
      <c r="B33" s="136"/>
      <c r="C33" s="136"/>
      <c r="D33" s="136"/>
      <c r="E33" s="137"/>
      <c r="F33" s="136"/>
      <c r="G33" s="103" t="s">
        <v>52</v>
      </c>
      <c r="H33" s="104" t="s">
        <v>53</v>
      </c>
      <c r="I33" s="103" t="s">
        <v>54</v>
      </c>
      <c r="J33" s="103" t="s">
        <v>52</v>
      </c>
      <c r="K33" s="103" t="s">
        <v>53</v>
      </c>
      <c r="L33" s="103" t="s">
        <v>54</v>
      </c>
      <c r="M33" s="143"/>
    </row>
    <row r="34" spans="1:142">
      <c r="A34" s="127" t="s">
        <v>182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9"/>
    </row>
    <row r="35" spans="1:142" s="92" customFormat="1" ht="40.15" customHeight="1">
      <c r="A35" s="42" t="s">
        <v>183</v>
      </c>
      <c r="B35" s="42" t="s">
        <v>203</v>
      </c>
      <c r="C35" s="46" t="s">
        <v>63</v>
      </c>
      <c r="D35" s="46" t="s">
        <v>207</v>
      </c>
      <c r="E35" s="91" t="s">
        <v>209</v>
      </c>
      <c r="F35" s="91" t="s">
        <v>209</v>
      </c>
      <c r="G35" s="93" t="s">
        <v>55</v>
      </c>
      <c r="H35" s="94">
        <v>45783</v>
      </c>
      <c r="I35" s="93" t="s">
        <v>60</v>
      </c>
      <c r="J35" s="95" t="s">
        <v>55</v>
      </c>
      <c r="K35" s="96">
        <v>45786</v>
      </c>
      <c r="L35" s="93" t="s">
        <v>62</v>
      </c>
      <c r="M35" s="46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</row>
    <row r="36" spans="1:142" s="92" customFormat="1" ht="40.15" customHeight="1">
      <c r="A36" s="42" t="s">
        <v>197</v>
      </c>
      <c r="B36" s="42" t="s">
        <v>204</v>
      </c>
      <c r="C36" s="46" t="s">
        <v>63</v>
      </c>
      <c r="D36" s="46" t="s">
        <v>210</v>
      </c>
      <c r="E36" s="46" t="s">
        <v>211</v>
      </c>
      <c r="F36" s="46" t="s">
        <v>211</v>
      </c>
      <c r="G36" s="93" t="s">
        <v>55</v>
      </c>
      <c r="H36" s="94">
        <v>45783</v>
      </c>
      <c r="I36" s="93" t="s">
        <v>60</v>
      </c>
      <c r="J36" s="95" t="s">
        <v>55</v>
      </c>
      <c r="K36" s="96">
        <v>45786</v>
      </c>
      <c r="L36" s="93" t="s">
        <v>62</v>
      </c>
      <c r="M36" s="46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</row>
    <row r="37" spans="1:142" s="92" customFormat="1" ht="40.15" customHeight="1">
      <c r="A37" s="42" t="s">
        <v>198</v>
      </c>
      <c r="B37" s="42" t="s">
        <v>205</v>
      </c>
      <c r="C37" s="46" t="s">
        <v>63</v>
      </c>
      <c r="D37" s="46" t="s">
        <v>214</v>
      </c>
      <c r="E37" s="46" t="s">
        <v>212</v>
      </c>
      <c r="F37" s="46" t="s">
        <v>212</v>
      </c>
      <c r="G37" s="93" t="s">
        <v>55</v>
      </c>
      <c r="H37" s="94">
        <v>45783</v>
      </c>
      <c r="I37" s="93" t="s">
        <v>60</v>
      </c>
      <c r="J37" s="95" t="s">
        <v>55</v>
      </c>
      <c r="K37" s="96">
        <v>45786</v>
      </c>
      <c r="L37" s="93" t="s">
        <v>62</v>
      </c>
      <c r="M37" s="46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</row>
    <row r="38" spans="1:142" s="92" customFormat="1" ht="40.15" customHeight="1">
      <c r="A38" s="42" t="s">
        <v>199</v>
      </c>
      <c r="B38" s="42" t="s">
        <v>206</v>
      </c>
      <c r="C38" s="46" t="s">
        <v>208</v>
      </c>
      <c r="D38" s="46" t="s">
        <v>215</v>
      </c>
      <c r="E38" s="46" t="s">
        <v>213</v>
      </c>
      <c r="F38" s="46" t="s">
        <v>213</v>
      </c>
      <c r="G38" s="93" t="s">
        <v>55</v>
      </c>
      <c r="H38" s="94">
        <v>45783</v>
      </c>
      <c r="I38" s="93" t="s">
        <v>60</v>
      </c>
      <c r="J38" s="95" t="s">
        <v>55</v>
      </c>
      <c r="K38" s="96">
        <v>45786</v>
      </c>
      <c r="L38" s="93" t="s">
        <v>62</v>
      </c>
      <c r="M38" s="46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</row>
    <row r="39" spans="1:142">
      <c r="A39" s="130" t="s">
        <v>196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2"/>
    </row>
    <row r="40" spans="1:142" ht="44.25" customHeight="1">
      <c r="A40" s="43" t="s">
        <v>200</v>
      </c>
      <c r="B40" s="43" t="s">
        <v>216</v>
      </c>
      <c r="C40" s="43" t="s">
        <v>153</v>
      </c>
      <c r="D40" s="31" t="s">
        <v>217</v>
      </c>
      <c r="E40" s="46" t="s">
        <v>218</v>
      </c>
      <c r="F40" s="46" t="s">
        <v>218</v>
      </c>
      <c r="G40" s="81" t="s">
        <v>55</v>
      </c>
      <c r="H40" s="94">
        <v>45783</v>
      </c>
      <c r="I40" s="95" t="s">
        <v>60</v>
      </c>
      <c r="J40" s="81" t="s">
        <v>55</v>
      </c>
      <c r="K40" s="96">
        <v>45786</v>
      </c>
      <c r="L40" s="95" t="s">
        <v>62</v>
      </c>
      <c r="M40" s="45"/>
    </row>
    <row r="41" spans="1:142" ht="46.5" customHeight="1">
      <c r="A41" s="43" t="s">
        <v>201</v>
      </c>
      <c r="B41" s="43" t="s">
        <v>219</v>
      </c>
      <c r="C41" s="43" t="s">
        <v>221</v>
      </c>
      <c r="D41" s="45" t="s">
        <v>222</v>
      </c>
      <c r="E41" s="46" t="s">
        <v>225</v>
      </c>
      <c r="F41" s="46" t="s">
        <v>225</v>
      </c>
      <c r="G41" s="81" t="s">
        <v>55</v>
      </c>
      <c r="H41" s="94">
        <v>45783</v>
      </c>
      <c r="I41" s="95" t="s">
        <v>60</v>
      </c>
      <c r="J41" s="81" t="s">
        <v>55</v>
      </c>
      <c r="K41" s="96">
        <v>45786</v>
      </c>
      <c r="L41" s="95" t="s">
        <v>62</v>
      </c>
      <c r="M41" s="45"/>
    </row>
    <row r="42" spans="1:142" ht="48.75" customHeight="1">
      <c r="A42" s="43" t="s">
        <v>202</v>
      </c>
      <c r="B42" s="43" t="s">
        <v>220</v>
      </c>
      <c r="C42" s="43" t="s">
        <v>223</v>
      </c>
      <c r="D42" s="43" t="s">
        <v>217</v>
      </c>
      <c r="E42" s="46" t="s">
        <v>224</v>
      </c>
      <c r="F42" s="46" t="s">
        <v>224</v>
      </c>
      <c r="G42" s="81" t="s">
        <v>55</v>
      </c>
      <c r="H42" s="94">
        <v>45783</v>
      </c>
      <c r="I42" s="95" t="s">
        <v>60</v>
      </c>
      <c r="J42" s="81" t="s">
        <v>55</v>
      </c>
      <c r="K42" s="96">
        <v>45786</v>
      </c>
      <c r="L42" s="95" t="s">
        <v>62</v>
      </c>
      <c r="M42" s="45"/>
    </row>
  </sheetData>
  <mergeCells count="14">
    <mergeCell ref="A39:M39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23" type="noConversion"/>
  <dataValidations count="1">
    <dataValidation type="list" operator="equal" allowBlank="1" showErrorMessage="1" promptTitle="dfdf" sqref="G35:G38 J35:J38 J40:J42 G40:G42" xr:uid="{19A272BF-E655-4EF6-B79C-168B0E464493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Trường hợp kiểm thử</vt:lpstr>
      <vt:lpstr>Báo cáo kiểm tra</vt:lpstr>
      <vt:lpstr>Quản lý lớp học</vt:lpstr>
      <vt:lpstr>Quản lý học viên</vt:lpstr>
      <vt:lpstr>Quản lý lịch tập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2025-05-19T06:55:55Z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