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82CB1599-87A1-4B35-A8D6-3EE3C04F4FE1}" xr6:coauthVersionLast="47" xr6:coauthVersionMax="47" xr10:uidLastSave="{00000000-0000-0000-0000-000000000000}"/>
  <bookViews>
    <workbookView xWindow="-108" yWindow="-108" windowWidth="23256" windowHeight="12456" tabRatio="896" activeTab="7" xr2:uid="{00000000-000D-0000-FFFF-FFFF00000000}"/>
  </bookViews>
  <sheets>
    <sheet name="Trường hợp kiểm thử" sheetId="1" r:id="rId1"/>
    <sheet name="Báo cáo kiểm tra" sheetId="10" state="hidden" r:id="rId2"/>
    <sheet name="Multiplayer" sheetId="3" r:id="rId3"/>
    <sheet name="Setting" sheetId="19" r:id="rId4"/>
    <sheet name="Enemy" sheetId="31" r:id="rId5"/>
    <sheet name="Character" sheetId="22" r:id="rId6"/>
    <sheet name="Bản đồ" sheetId="35" r:id="rId7"/>
    <sheet name="Va chạm môi trường" sheetId="4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0" l="1"/>
  <c r="D5" i="40"/>
  <c r="E4" i="40"/>
  <c r="D4" i="40"/>
  <c r="E5" i="35"/>
  <c r="D5" i="35"/>
  <c r="E4" i="35"/>
  <c r="D4" i="35"/>
  <c r="E5" i="22"/>
  <c r="D5" i="22"/>
  <c r="E4" i="22"/>
  <c r="D4" i="22"/>
  <c r="E5" i="31"/>
  <c r="D5" i="31"/>
  <c r="E4" i="31"/>
  <c r="D4" i="31"/>
  <c r="E5" i="19"/>
  <c r="D5" i="19"/>
  <c r="E4" i="19"/>
  <c r="D4" i="19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D4" i="3" l="1"/>
  <c r="E4" i="3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E5" i="3"/>
  <c r="D5" i="3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<sst xmlns="http://schemas.openxmlformats.org/spreadsheetml/2006/main" count="657" uniqueCount="289">
  <si>
    <t>TEST CASE SYSTEM SPRINT 1</t>
  </si>
  <si>
    <t>Tên dự án</t>
  </si>
  <si>
    <t>STT</t>
  </si>
  <si>
    <t>Chức năng</t>
  </si>
  <si>
    <t>Sheet Name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</si>
  <si>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</si>
  <si>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</si>
  <si>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</si>
  <si>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</si>
  <si>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</si>
  <si>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</si>
  <si>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</si>
  <si>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</si>
  <si>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</si>
  <si>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</si>
  <si>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</si>
  <si>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</si>
  <si>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</si>
  <si>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</si>
  <si>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</si>
  <si>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</si>
  <si>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</si>
  <si>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</si>
  <si>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</si>
  <si>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</si>
  <si>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</si>
  <si>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</si>
  <si>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</si>
  <si>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</si>
  <si>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</si>
  <si>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</si>
  <si>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</si>
  <si>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</si>
  <si>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</si>
  <si>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</si>
  <si>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</si>
  <si>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</si>
  <si>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</si>
  <si>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</si>
  <si>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</si>
  <si>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</si>
  <si>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</si>
  <si>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</si>
  <si>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</si>
  <si>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</si>
  <si>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</si>
  <si>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</si>
  <si>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</si>
  <si>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</si>
  <si>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</si>
  <si>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</si>
  <si>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</si>
  <si>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</si>
  <si>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</si>
  <si>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</si>
  <si>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</si>
  <si>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</si>
  <si>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</si>
  <si>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</si>
  <si>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GUI-DN01</t>
  </si>
  <si>
    <t xml:space="preserve"> -Label : black
 -Status : enable</t>
  </si>
  <si>
    <t>Passed</t>
  </si>
  <si>
    <t>GUI-DN02</t>
  </si>
  <si>
    <t xml:space="preserve"> -Text color : black
 -Status : enable</t>
  </si>
  <si>
    <t>GUI-DN03</t>
  </si>
  <si>
    <t>FUNC-DN01</t>
  </si>
  <si>
    <t>Truy cập vào hệ thống</t>
  </si>
  <si>
    <t>FUNC-DN02</t>
  </si>
  <si>
    <t>FUNC-DN03</t>
  </si>
  <si>
    <t>Quy trình</t>
  </si>
  <si>
    <t>Menu tồn tại trên giao diện</t>
  </si>
  <si>
    <t xml:space="preserve"> - Text: Black
 - Status: Enable</t>
  </si>
  <si>
    <t>[Thêm] Button</t>
  </si>
  <si>
    <t>Kiểm tra độ dài mật khẩu</t>
  </si>
  <si>
    <t>1. Mở giao diện thêm tài khoản.
2. Nhập mật khẩu ngắn hơn 8 ký tự.
3. Nhấn nút "Thêm".</t>
  </si>
  <si>
    <t>Failed</t>
  </si>
  <si>
    <t> </t>
  </si>
  <si>
    <t>FUNCTION_SHOW Quản lý đơn vị</t>
  </si>
  <si>
    <t>Phát triễn game 2D Top Down Shooter Rougelike</t>
  </si>
  <si>
    <t>Main Menu</t>
  </si>
  <si>
    <t>Character</t>
  </si>
  <si>
    <t>Enemy</t>
  </si>
  <si>
    <t>Environment &amp; Map</t>
  </si>
  <si>
    <t>Settings</t>
  </si>
  <si>
    <t>Di chuyển</t>
  </si>
  <si>
    <t>Tấn công</t>
  </si>
  <si>
    <t>Tương tác với nhân vật</t>
  </si>
  <si>
    <t>Spawn</t>
  </si>
  <si>
    <t>Bắn</t>
  </si>
  <si>
    <t>Nhận sát thương</t>
  </si>
  <si>
    <t>Chết</t>
  </si>
  <si>
    <t>Bản đồ</t>
  </si>
  <si>
    <t>Va chạm với môi trường</t>
  </si>
  <si>
    <t>Giao diện người chơi(HUD)</t>
  </si>
  <si>
    <t>Thanh máu</t>
  </si>
  <si>
    <t>Số đạn</t>
  </si>
  <si>
    <t>Gameplay</t>
  </si>
  <si>
    <t>Play Game</t>
  </si>
  <si>
    <t>Khoa</t>
  </si>
  <si>
    <t>Tú</t>
  </si>
  <si>
    <t>M.Đức</t>
  </si>
  <si>
    <t>Trọng</t>
  </si>
  <si>
    <t>T.Đức</t>
  </si>
  <si>
    <t>Multiplayer</t>
  </si>
  <si>
    <t>[Name] text</t>
  </si>
  <si>
    <t>GUI_SHOW Mutilplayer</t>
  </si>
  <si>
    <t>Click vào Mutilplayer mời bạn bè chơi cùng</t>
  </si>
  <si>
    <t>Click vào Thêm mời bạn bè</t>
  </si>
  <si>
    <t>Hiện thị tên những người tham gia</t>
  </si>
  <si>
    <t>FUNCTION_SHOW  Trang Mutilplayer</t>
  </si>
  <si>
    <t>1. Click "Mutilplayer".</t>
  </si>
  <si>
    <t>1. Click "Mutilplayer" 2.Click"Thêm"</t>
  </si>
  <si>
    <t>Kiểm tra danh sách bạn bè</t>
  </si>
  <si>
    <t>Đi đến giao diện Multilplayer</t>
  </si>
  <si>
    <t>Người chơi đã được thêm</t>
  </si>
  <si>
    <t>Hiện thị tên người chơi</t>
  </si>
  <si>
    <t>Setting</t>
  </si>
  <si>
    <t>[Âm thanh] Button</t>
  </si>
  <si>
    <t>[Hướng dẫn] Text</t>
  </si>
  <si>
    <t>Kiểm tra Menu "Setting"</t>
  </si>
  <si>
    <t>Kiểm tra Menu "Mutilplayer"</t>
  </si>
  <si>
    <t>Thay đổi âm thanh và đọc hướng dẫn chơi game</t>
  </si>
  <si>
    <t>Kiểm tra nút "Âm Thanh" hoạt động</t>
  </si>
  <si>
    <t xml:space="preserve">Kiểm tra "Hướng dẫn" hiện danh sách </t>
  </si>
  <si>
    <t xml:space="preserve">1. Mở giao diện Setting.
</t>
  </si>
  <si>
    <t>1. Mở giao diện Setting.
2. Nhấn nút "Âm thanh" điều chỉnh.</t>
  </si>
  <si>
    <t>1. Mở giao diện Setting.
2. Hiển thị hướng dẫn.</t>
  </si>
  <si>
    <t>Hiển thị hướng dẫn chơi game</t>
  </si>
  <si>
    <t>Nút "Âm thanh" đã thay đổi màu sắc</t>
  </si>
  <si>
    <t>Hiển thị các thay đổi âm thanh và danh sách hướng dẫn</t>
  </si>
  <si>
    <t>GUI_SHOW Enemy</t>
  </si>
  <si>
    <t>Kiểm tra Tên Enemy</t>
  </si>
  <si>
    <t>Tên Enemy hiển thị đúng theo nội dung nhập</t>
  </si>
  <si>
    <t>1.Mở trình chỉnh sửa Enemy 2.Nhập tên vào Input Field 3.Lưu và kiểm tra</t>
  </si>
  <si>
    <t xml:space="preserve">1.Tấn công người chơi 2.Quan sát hiển thị thanh máu </t>
  </si>
  <si>
    <t>Giao diện hiển thị máu chính xác và cập nhật khi Enemy bị sát thương</t>
  </si>
  <si>
    <t>Kiểm tra thanh máu</t>
  </si>
  <si>
    <t>Kiểm tra hiệu ứng Spawn</t>
  </si>
  <si>
    <t>Hiệu ứng spawn được hiển thị đúng lúc và rõ ràng</t>
  </si>
  <si>
    <t>Kiểm tra di chuyển của Enemy</t>
  </si>
  <si>
    <t>1. Khởi tạo Enemy
2. Đặt Player trong tầm phát hiện.
3. Quan sát di chuyển Enemy.</t>
  </si>
  <si>
    <t>Enemy di chuyển chính xác về phía người chơi với tốc độ đúng</t>
  </si>
  <si>
    <t>Kiểm tra tấn công của Enemy</t>
  </si>
  <si>
    <t>1. Khởi tạo Enemy
2. Đặt Player trong tầm phát hiện.
3. Quan sát hành vi Enemy.</t>
  </si>
  <si>
    <t>Kiểm tra tương tác Enemy</t>
  </si>
  <si>
    <t xml:space="preserve">1. Đặt điều kiện Spawn.
2. quan sát phản ứng.
</t>
  </si>
  <si>
    <t>Kiểm tra máu và chết của Enemy</t>
  </si>
  <si>
    <t xml:space="preserve">1. Tấn công Enemy.
2. Quan sát máu giảm và Enemy chết khi máu =0.
</t>
  </si>
  <si>
    <t>Enemy thực hiện tấn công khi trong tầm, gây sát thương</t>
  </si>
  <si>
    <t>Enemy xuất hiện đúng lúc, đúng vị trí theo điều kiện</t>
  </si>
  <si>
    <t>Enemy có hành vi tương tác đúng (bị cản, đổi hướng, phản ứng AI...)</t>
  </si>
  <si>
    <t>Máu giảm đúng, Enemy biến mất hoặc chuyển trạng thái khi chết</t>
  </si>
  <si>
    <t>GUI_CHAR_01</t>
  </si>
  <si>
    <t>GUI_CHAR_02</t>
  </si>
  <si>
    <t>GUI_CHAR_03</t>
  </si>
  <si>
    <t>GUI_CHAR_04</t>
  </si>
  <si>
    <t>Hiển thị trạng thái di chuyển</t>
  </si>
  <si>
    <t>Hiển thị khi bắn</t>
  </si>
  <si>
    <t>Hiển thị khi nhận sát thương</t>
  </si>
  <si>
    <t>Hiển thị khi chết</t>
  </si>
  <si>
    <t xml:space="preserve">1. Di chuyển nhân vật.
2. Quan sát hoạt ảnh và hiệu ứng di chuyẻn. </t>
  </si>
  <si>
    <t>1. Nhấn nút bắn.
2. Quan sát hoạt ảnh bắn và hiệu ứng.</t>
  </si>
  <si>
    <t>1. Để nhân vật chịu sát thương từ Enemy.
2. Quan sát phản hồi từ màn hình.</t>
  </si>
  <si>
    <t>Hiển thị đúng animation hoặc hiệu ứng khi di chuyển</t>
  </si>
  <si>
    <t>Nhân vật đã load vào game và có thể điều khiển</t>
  </si>
  <si>
    <t>Vũ khí đã được trang bị, đạn còn</t>
  </si>
  <si>
    <t>Có Enemy gần đó có thể gây sát thương</t>
  </si>
  <si>
    <t>Máu nhân vật dưới mức nguy hiểm (gần 0)</t>
  </si>
  <si>
    <t>Animation bắn và hiệu ứng (âm thanh, ánh sáng) được hiển thị đúng</t>
  </si>
  <si>
    <t>Hiển thị animation trúng đạn (giật, đỏ màn hình, máu giảm...)</t>
  </si>
  <si>
    <t>Màn hình chuyển sang Death Screen hoặc hiển thị hiệu ứng chết</t>
  </si>
  <si>
    <t>FUNC_CHAR_01</t>
  </si>
  <si>
    <t>FUNC_CHAR_02</t>
  </si>
  <si>
    <t>FUNC_CHAR_03</t>
  </si>
  <si>
    <t>FUNC_CHAR_04</t>
  </si>
  <si>
    <t>Kiểm tra logic di chuyển</t>
  </si>
  <si>
    <t>Kiểm tra hành vi bắn</t>
  </si>
  <si>
    <t>Kiểm tra nhận sát thương</t>
  </si>
  <si>
    <t>Kiểm tra khi nhân vật chết</t>
  </si>
  <si>
    <t>Nhân vật có thể điều khiển, không bị khóa</t>
  </si>
  <si>
    <t>Nhân vật có vũ khí, còn đạn, enemy trong tầm</t>
  </si>
  <si>
    <t>Có enemy gây sát thương, nhân vật có máu</t>
  </si>
  <si>
    <t>Nhân vật có máu thấp hoặc bị enemy mạnh tấn công</t>
  </si>
  <si>
    <t xml:space="preserve">1. Nhấn phím diều hướng(WASD).
2. Quan sát vị trí nhân vật thay đổi.
</t>
  </si>
  <si>
    <t xml:space="preserve">1. Để Enemy tấn công nhân vật kiểm tra lượng máy giảm.
</t>
  </si>
  <si>
    <t>Nhân vật di chuyển đúng hướng và tốc độ theo input</t>
  </si>
  <si>
    <t>Đạn được tạo đúng hướng, bắn ra và gây sát thương Enemy khi trúng</t>
  </si>
  <si>
    <t>Máu nhân vật giảm đúng theo sát thương từ Enemy</t>
  </si>
  <si>
    <t>Nhân vật ngừng hoạt động, hiển thị màn hình chết, không thể điều khiển nữa</t>
  </si>
  <si>
    <t>1. Để Enemy tấn công nhân vật kiểm tra lượng máy giảm = 0.</t>
  </si>
  <si>
    <t>1. Nhấn chuột bắn.
2. Quan sát đạn và va chạm với Enemy.</t>
  </si>
  <si>
    <t>GUI_ENE01</t>
  </si>
  <si>
    <t>GUI_ENE02</t>
  </si>
  <si>
    <t>GUI_ENE03</t>
  </si>
  <si>
    <t>FUN-ENE01</t>
  </si>
  <si>
    <t>FUN-ENE02</t>
  </si>
  <si>
    <t>FUN-ENE03</t>
  </si>
  <si>
    <t>FUN-ENE04</t>
  </si>
  <si>
    <t>FUN-ENE05</t>
  </si>
  <si>
    <t>GUI_SET01</t>
  </si>
  <si>
    <t>GUI_SET02</t>
  </si>
  <si>
    <t>GUI_SET03</t>
  </si>
  <si>
    <t>FUN_SET01</t>
  </si>
  <si>
    <t>FUN_SET02</t>
  </si>
  <si>
    <t>FUN_SET03</t>
  </si>
  <si>
    <t>GUI_SHOW Bản đồ</t>
  </si>
  <si>
    <t>GUI_SHOW Character</t>
  </si>
  <si>
    <t>GUI_MAP_01</t>
  </si>
  <si>
    <t>GUI_MAP_02</t>
  </si>
  <si>
    <t>GUI_MAP_03</t>
  </si>
  <si>
    <t>GUI_MAP_04</t>
  </si>
  <si>
    <t>FUNC_MAP_01</t>
  </si>
  <si>
    <t>FUNC_MAP_02</t>
  </si>
  <si>
    <t>FUNC_MAP_03</t>
  </si>
  <si>
    <t>FUNC_MAP_04</t>
  </si>
  <si>
    <t>Kiểm tra chuyển phòng khi di chuyển</t>
  </si>
  <si>
    <t>Kiểm tra tạo bản đồ ngẫu nhiên</t>
  </si>
  <si>
    <t>Kiểm tra mở bản đồ mini</t>
  </si>
  <si>
    <t>Kiểm tra unlock phòng sau khi clear</t>
  </si>
  <si>
    <t>Kiểm tra hiển thị bản đồ chính</t>
  </si>
  <si>
    <t>Hiển thị các phòng trên bản đồ</t>
  </si>
  <si>
    <t xml:space="preserve">	Hiển thị vị trí người chơi</t>
  </si>
  <si>
    <t>Hiển thị cửa ra vào</t>
  </si>
  <si>
    <t xml:space="preserve">1. Mở màn chơi .
2. Quan sát bản đồ. </t>
  </si>
  <si>
    <t>1. Mở bản đồ mini.
2. Quan sát các phòng hiển thị.</t>
  </si>
  <si>
    <t>1. Mở bản đồ mini.
2. Di chuyển nhân vật.</t>
  </si>
  <si>
    <t>1. Mở bản đồ mini.
2. Quan sát biểu tượng cửa phòng.</t>
  </si>
  <si>
    <t>Game đã vào màn chơi, bản đồ đã load</t>
  </si>
  <si>
    <t>Có nhiều phòng trong level hiện tại</t>
  </si>
  <si>
    <t>Nhân vật đang ở trong bản đồ</t>
  </si>
  <si>
    <t>Có các cửa vào ra giữa các phòng</t>
  </si>
  <si>
    <t>Bản đồ hiển thị đúng kích thước, tiles đầy đủ, không bị lỗi họa tiết</t>
  </si>
  <si>
    <t>Các phòng hiển thị đúng vị trí, đúng trạng thái (đã vào/chưa vào)</t>
  </si>
  <si>
    <t>Vị trí nhân vật cập nhật chính xác trên bản đồ mini</t>
  </si>
  <si>
    <t>Các biểu tượng cửa hiển thị đúng, rõ ràng trên bản đồ</t>
  </si>
  <si>
    <t>FUNCTION_SHOW Bản đồ</t>
  </si>
  <si>
    <t xml:space="preserve">1. Di chuyển đến cửa phòng.
2. Đi qua phòng kế tiếp.
</t>
  </si>
  <si>
    <t xml:space="preserve">1.Quan sát bố cục bản đồ.
</t>
  </si>
  <si>
    <t xml:space="preserve">1. Nhấn phím M để mở Mini-Map.
</t>
  </si>
  <si>
    <t>Nhân vật còn sống, phòng kế tiếp tồn tại</t>
  </si>
  <si>
    <t>Nhân vật trong màn chơi</t>
  </si>
  <si>
    <t>Hệ thống tạo map procedural hoặc room-based</t>
  </si>
  <si>
    <t>Phòng hiện tại có enemy và cửa bị khóa</t>
  </si>
  <si>
    <t>Bản đồ chuyển đúng sang phòng mới, không lỗi loading</t>
  </si>
  <si>
    <t>Mỗi lần chơi, bản đồ tạo khác nhau, không trùng layout</t>
  </si>
  <si>
    <t>Bản đồ mini mở ra đúng lúc, không che khuất nội dung quan trọng</t>
  </si>
  <si>
    <t>Sau khi clear phòng, cửa mở ra, phòng mới có thể truy cập</t>
  </si>
  <si>
    <t>Va chạm môi trường</t>
  </si>
  <si>
    <t>GUI_SHOW Va chạm môi trường</t>
  </si>
  <si>
    <t>GUI_ENV_01</t>
  </si>
  <si>
    <t>GUI_ENV_02</t>
  </si>
  <si>
    <t>GUI_ENV_03</t>
  </si>
  <si>
    <t>FUNC_ENV_01</t>
  </si>
  <si>
    <t>FUNC_ENV_02</t>
  </si>
  <si>
    <t>FUNC_ENV_03</t>
  </si>
  <si>
    <t>FUNC_ENV_04</t>
  </si>
  <si>
    <t>Hiển thị phản hồi khi va vào tường</t>
  </si>
  <si>
    <t>Hiển thị va chạm với chướng ngại vật</t>
  </si>
  <si>
    <t>Đạn va vào vật thể</t>
  </si>
  <si>
    <t xml:space="preserve">1. Di chuyển nhân vật đến tường .
</t>
  </si>
  <si>
    <t>1.Bắn đạn vào tường hoặc vật cản.
.</t>
  </si>
  <si>
    <t>Nhân vật ở gần khu vực có tường/chướng ngại vật</t>
  </si>
  <si>
    <t>Bản đồ có vật thể va chạm được</t>
  </si>
  <si>
    <t>Vật thể có thuộc tính va chạm với đạn</t>
  </si>
  <si>
    <t>Nhân vật dừng lại đúng lúc, có hiệu ứng nhẹ (hoặc animation chạm)</t>
  </si>
  <si>
    <t>Giao diện phản hồi đúng (bóng đổ, đè layer, hoặc đẩy nhẹ)</t>
  </si>
  <si>
    <t>Đạn dừng lại, phát nổ hoặc biến mất, có hiệu ứng rõ ràng khi chạm</t>
  </si>
  <si>
    <t>Nhân vật không đi xuyên tường</t>
  </si>
  <si>
    <t>Logic va chạm với chướng ngại vật</t>
  </si>
  <si>
    <t>Đạn dừng lại khi gặp vật cản</t>
  </si>
  <si>
    <t>Enemy bị chặn bởi môi trường</t>
  </si>
  <si>
    <t>1. Tiêu diệt hết enemy trong phòng hiện tại.</t>
  </si>
  <si>
    <t>1.Để Enemy tự di chuyển</t>
  </si>
  <si>
    <t xml:space="preserve">1.Bắn đạn về phía vật thể xem có xuyên hay không.
</t>
  </si>
  <si>
    <t xml:space="preserve">1.Di chuyển nhân vật tới các cạnh Map, tường.
</t>
  </si>
  <si>
    <t xml:space="preserve">1.Di chuyển các vật thể có collider.
</t>
  </si>
  <si>
    <t>Map có tilemap hoặc collider cho tường</t>
  </si>
  <si>
    <t>Vật thể trên bản đồ đã có collider</t>
  </si>
  <si>
    <t>Vật thể có Collider</t>
  </si>
  <si>
    <t>Có Enemy AI và map có chướng ngại vật</t>
  </si>
  <si>
    <t>Enemy không đi xuyên tường hoặc vật thể, phản hồi di chuyển hợp lý</t>
  </si>
  <si>
    <t>Đạn dừng lại hoặc biến mất khi chạm, không đi xuyên</t>
  </si>
  <si>
    <t>Nhân vật va vào và không đi xuyên vật thể, có cảm giác vật lý chính xác</t>
  </si>
  <si>
    <t>Nhân vật không thể đi xuyên, bị dừng chính xác tại vị trí tường</t>
  </si>
  <si>
    <t>Label: "Setting"; trạng thái enable</t>
  </si>
  <si>
    <t>FUNCTION_SHOW Enemy</t>
  </si>
  <si>
    <t>Inp+A5:E20</t>
  </si>
  <si>
    <t>FUNCTION_SHOW  Trang Setting</t>
  </si>
  <si>
    <t>GUI_SHOW Settting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</si>
</sst>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40">
    <font>
      <sz val="11"/>
      <color theme="1"/>
      <name val="Arial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18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8"/>
      <name val="Times New Roman"/>
      <family val="1"/>
    </font>
    <font>
      <sz val="13"/>
      <color rgb="FF00000A"/>
      <name val="Times New Roman"/>
      <family val="1"/>
    </font>
    <font>
      <sz val="13"/>
      <color rgb="FF000000"/>
      <name val="Times New Roman"/>
      <family val="1"/>
    </font>
    <font>
      <sz val="13"/>
      <color indexed="8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b/>
      <sz val="12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theme="0"/>
      <name val="Arial"/>
      <family val="2"/>
      <scheme val="minor"/>
    </font>
    <font>
      <b/>
      <sz val="12"/>
      <color theme="0"/>
      <name val="Times New Roman"/>
      <family val="1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sz val="13"/>
      <color theme="1"/>
      <name val="Times New Roman"/>
      <family val="1"/>
      <charset val="1"/>
    </font>
    <font>
      <u/>
      <sz val="11"/>
      <color theme="10"/>
      <name val="Arial"/>
      <family val="2"/>
      <scheme val="minor"/>
    </font>
    <font>
      <sz val="13"/>
      <color rgb="FF000000"/>
      <name val="Times New Roman"/>
    </font>
    <font>
      <b/>
      <sz val="13"/>
      <color theme="1"/>
      <name val="Times New Roman"/>
      <family val="1"/>
      <charset val="163"/>
    </font>
    <font>
      <sz val="11"/>
      <color theme="1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rgb="FF000000"/>
      <name val="Times New Roman"/>
      <family val="1"/>
      <charset val="163"/>
      <scheme val="major"/>
    </font>
    <font>
      <sz val="13"/>
      <color rgb="FF000000"/>
      <name val="Times New Roman"/>
      <family val="1"/>
      <charset val="163"/>
    </font>
    <font>
      <sz val="13"/>
      <color theme="1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theme="8" tint="0.59999389629810485"/>
        <bgColor indexed="3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8" tint="-0.249977111117893"/>
        <bgColor indexed="38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  <xf numFmtId="0" fontId="32" fillId="0" borderId="0" applyNumberFormat="0" applyFill="0" applyBorder="0" applyAlignment="0" applyProtection="0"/>
  </cellStyleXfs>
  <cellXfs count="232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8" fillId="3" borderId="4" xfId="1" applyFont="1" applyFill="1" applyBorder="1" applyAlignment="1" applyProtection="1">
      <alignment horizontal="center"/>
    </xf>
    <xf numFmtId="0" fontId="18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8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8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13" fillId="0" borderId="0" xfId="0" applyFont="1"/>
    <xf numFmtId="0" fontId="19" fillId="0" borderId="0" xfId="0" applyFont="1"/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24" fillId="0" borderId="0" xfId="0" applyFont="1"/>
    <xf numFmtId="0" fontId="5" fillId="0" borderId="0" xfId="0" applyFont="1" applyAlignment="1">
      <alignment horizontal="left" vertical="top" wrapText="1"/>
    </xf>
    <xf numFmtId="0" fontId="5" fillId="0" borderId="17" xfId="1" applyFont="1" applyBorder="1" applyAlignment="1" applyProtection="1">
      <alignment horizontal="center"/>
    </xf>
    <xf numFmtId="165" fontId="5" fillId="0" borderId="17" xfId="2" applyNumberFormat="1" applyFont="1" applyBorder="1" applyAlignment="1" applyProtection="1">
      <alignment horizontal="center"/>
    </xf>
    <xf numFmtId="1" fontId="5" fillId="0" borderId="17" xfId="2" applyNumberFormat="1" applyFont="1" applyBorder="1" applyAlignment="1" applyProtection="1">
      <alignment horizontal="center"/>
    </xf>
    <xf numFmtId="0" fontId="6" fillId="0" borderId="17" xfId="0" applyFont="1" applyBorder="1" applyAlignment="1">
      <alignment horizontal="center"/>
    </xf>
    <xf numFmtId="0" fontId="5" fillId="2" borderId="17" xfId="1" applyFont="1" applyFill="1" applyBorder="1" applyAlignment="1" applyProtection="1">
      <alignment horizontal="center"/>
    </xf>
    <xf numFmtId="0" fontId="4" fillId="2" borderId="17" xfId="1" applyFont="1" applyFill="1" applyBorder="1" applyAlignment="1" applyProtection="1"/>
    <xf numFmtId="165" fontId="4" fillId="2" borderId="17" xfId="1" applyNumberFormat="1" applyFont="1" applyFill="1" applyBorder="1" applyAlignment="1" applyProtection="1">
      <alignment horizontal="center"/>
    </xf>
    <xf numFmtId="0" fontId="23" fillId="5" borderId="17" xfId="0" applyFont="1" applyFill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5" fillId="0" borderId="17" xfId="1" applyFont="1" applyBorder="1" applyAlignment="1" applyProtection="1">
      <alignment horizontal="center" vertical="center" wrapText="1"/>
    </xf>
    <xf numFmtId="0" fontId="5" fillId="0" borderId="17" xfId="0" applyFont="1" applyBorder="1" applyAlignment="1">
      <alignment horizontal="right" vertical="center" wrapText="1"/>
    </xf>
    <xf numFmtId="0" fontId="4" fillId="2" borderId="17" xfId="0" applyFont="1" applyFill="1" applyBorder="1" applyAlignment="1">
      <alignment horizontal="center" vertical="top" wrapText="1"/>
    </xf>
    <xf numFmtId="164" fontId="4" fillId="2" borderId="17" xfId="0" applyNumberFormat="1" applyFont="1" applyFill="1" applyBorder="1" applyAlignment="1">
      <alignment horizontal="center" vertical="center" wrapText="1"/>
    </xf>
    <xf numFmtId="0" fontId="5" fillId="3" borderId="17" xfId="3" applyFont="1" applyFill="1" applyBorder="1" applyAlignment="1">
      <alignment horizontal="left" vertical="top" wrapText="1"/>
    </xf>
    <xf numFmtId="0" fontId="5" fillId="3" borderId="17" xfId="0" applyFont="1" applyFill="1" applyBorder="1" applyAlignment="1">
      <alignment horizontal="left" vertical="top" wrapText="1"/>
    </xf>
    <xf numFmtId="0" fontId="22" fillId="3" borderId="17" xfId="0" applyFont="1" applyFill="1" applyBorder="1" applyAlignment="1">
      <alignment horizontal="left" vertical="top" wrapText="1"/>
    </xf>
    <xf numFmtId="0" fontId="5" fillId="0" borderId="17" xfId="0" applyFont="1" applyBorder="1" applyAlignment="1">
      <alignment horizontal="center" vertical="top"/>
    </xf>
    <xf numFmtId="14" fontId="21" fillId="0" borderId="17" xfId="0" applyNumberFormat="1" applyFont="1" applyBorder="1" applyAlignment="1">
      <alignment horizontal="center" vertical="top"/>
    </xf>
    <xf numFmtId="0" fontId="20" fillId="0" borderId="17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top" wrapText="1"/>
    </xf>
    <xf numFmtId="0" fontId="26" fillId="11" borderId="17" xfId="0" applyFont="1" applyFill="1" applyBorder="1" applyAlignment="1">
      <alignment horizontal="left" vertical="top" wrapText="1"/>
    </xf>
    <xf numFmtId="164" fontId="26" fillId="11" borderId="17" xfId="0" applyNumberFormat="1" applyFont="1" applyFill="1" applyBorder="1" applyAlignment="1">
      <alignment horizontal="left" vertical="top" wrapText="1"/>
    </xf>
    <xf numFmtId="0" fontId="28" fillId="10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164" fontId="28" fillId="10" borderId="17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top" wrapText="1"/>
    </xf>
    <xf numFmtId="14" fontId="6" fillId="0" borderId="17" xfId="0" applyNumberFormat="1" applyFont="1" applyBorder="1" applyAlignment="1">
      <alignment horizontal="left" vertical="top" wrapText="1"/>
    </xf>
    <xf numFmtId="0" fontId="6" fillId="3" borderId="17" xfId="3" applyFont="1" applyFill="1" applyBorder="1" applyAlignment="1">
      <alignment horizontal="left" vertical="top" wrapText="1"/>
    </xf>
    <xf numFmtId="0" fontId="6" fillId="3" borderId="17" xfId="0" applyFont="1" applyFill="1" applyBorder="1" applyAlignment="1">
      <alignment horizontal="left" vertical="top" wrapText="1"/>
    </xf>
    <xf numFmtId="0" fontId="26" fillId="11" borderId="17" xfId="0" applyFont="1" applyFill="1" applyBorder="1" applyAlignment="1">
      <alignment horizontal="center" vertical="center" wrapText="1"/>
    </xf>
    <xf numFmtId="164" fontId="26" fillId="11" borderId="17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top" wrapText="1"/>
    </xf>
    <xf numFmtId="14" fontId="6" fillId="0" borderId="17" xfId="0" applyNumberFormat="1" applyFont="1" applyBorder="1" applyAlignment="1">
      <alignment horizontal="center" vertical="top" wrapText="1"/>
    </xf>
    <xf numFmtId="0" fontId="6" fillId="0" borderId="17" xfId="0" applyFont="1" applyBorder="1" applyAlignment="1">
      <alignment wrapText="1"/>
    </xf>
    <xf numFmtId="0" fontId="15" fillId="2" borderId="29" xfId="0" applyFont="1" applyFill="1" applyBorder="1" applyAlignment="1">
      <alignment horizontal="center" vertical="center"/>
    </xf>
    <xf numFmtId="0" fontId="12" fillId="0" borderId="25" xfId="1" applyFont="1" applyBorder="1" applyAlignment="1" applyProtection="1">
      <alignment horizontal="center" vertical="center"/>
    </xf>
    <xf numFmtId="0" fontId="12" fillId="0" borderId="25" xfId="1" applyFont="1" applyBorder="1" applyAlignment="1" applyProtection="1">
      <alignment horizontal="center"/>
    </xf>
    <xf numFmtId="0" fontId="12" fillId="0" borderId="25" xfId="1" applyFont="1" applyBorder="1" applyAlignment="1" applyProtection="1">
      <alignment horizontal="center" vertical="top"/>
    </xf>
    <xf numFmtId="0" fontId="6" fillId="0" borderId="25" xfId="0" applyFont="1" applyBorder="1" applyAlignment="1">
      <alignment horizontal="center"/>
    </xf>
    <xf numFmtId="0" fontId="12" fillId="0" borderId="29" xfId="1" applyFont="1" applyBorder="1" applyProtection="1">
      <alignment vertical="center"/>
    </xf>
    <xf numFmtId="0" fontId="16" fillId="0" borderId="29" xfId="1" applyFont="1" applyBorder="1" applyAlignment="1" applyProtection="1">
      <alignment vertical="top" wrapText="1"/>
    </xf>
    <xf numFmtId="0" fontId="5" fillId="0" borderId="29" xfId="1" applyFont="1" applyBorder="1" applyAlignment="1" applyProtection="1">
      <alignment wrapText="1"/>
    </xf>
    <xf numFmtId="0" fontId="12" fillId="0" borderId="30" xfId="1" applyFont="1" applyBorder="1" applyProtection="1">
      <alignment vertical="center"/>
    </xf>
    <xf numFmtId="0" fontId="16" fillId="0" borderId="30" xfId="1" applyFont="1" applyBorder="1" applyAlignment="1" applyProtection="1">
      <alignment vertical="top" wrapText="1"/>
    </xf>
    <xf numFmtId="0" fontId="12" fillId="0" borderId="30" xfId="1" applyFont="1" applyBorder="1" applyAlignment="1" applyProtection="1"/>
    <xf numFmtId="0" fontId="17" fillId="0" borderId="30" xfId="1" applyFont="1" applyBorder="1" applyAlignment="1" applyProtection="1"/>
    <xf numFmtId="0" fontId="4" fillId="2" borderId="30" xfId="1" applyFont="1" applyFill="1" applyBorder="1" applyAlignment="1" applyProtection="1">
      <alignment horizontal="center" vertical="center"/>
    </xf>
    <xf numFmtId="0" fontId="4" fillId="2" borderId="30" xfId="1" applyFont="1" applyFill="1" applyBorder="1" applyAlignment="1" applyProtection="1">
      <alignment horizontal="center" vertical="center" wrapText="1"/>
    </xf>
    <xf numFmtId="0" fontId="14" fillId="0" borderId="25" xfId="0" applyFont="1" applyBorder="1" applyAlignment="1">
      <alignment horizontal="center"/>
    </xf>
    <xf numFmtId="0" fontId="14" fillId="0" borderId="25" xfId="0" applyFont="1" applyBorder="1" applyAlignment="1">
      <alignment vertical="center" wrapText="1"/>
    </xf>
    <xf numFmtId="0" fontId="5" fillId="0" borderId="30" xfId="1" applyFont="1" applyBorder="1" applyAlignment="1" applyProtection="1">
      <alignment horizontal="center"/>
    </xf>
    <xf numFmtId="165" fontId="5" fillId="0" borderId="30" xfId="2" applyNumberFormat="1" applyFont="1" applyBorder="1" applyAlignment="1" applyProtection="1">
      <alignment horizontal="center"/>
    </xf>
    <xf numFmtId="1" fontId="5" fillId="0" borderId="30" xfId="2" applyNumberFormat="1" applyFont="1" applyBorder="1" applyAlignment="1" applyProtection="1">
      <alignment horizontal="center"/>
    </xf>
    <xf numFmtId="0" fontId="14" fillId="0" borderId="29" xfId="0" applyFont="1" applyBorder="1" applyAlignment="1">
      <alignment horizontal="center"/>
    </xf>
    <xf numFmtId="0" fontId="14" fillId="0" borderId="29" xfId="0" applyFont="1" applyBorder="1" applyAlignment="1">
      <alignment vertical="center" wrapText="1"/>
    </xf>
    <xf numFmtId="0" fontId="14" fillId="0" borderId="31" xfId="0" applyFont="1" applyBorder="1" applyAlignment="1">
      <alignment horizontal="center"/>
    </xf>
    <xf numFmtId="0" fontId="14" fillId="0" borderId="31" xfId="0" applyFont="1" applyBorder="1" applyAlignment="1">
      <alignment vertical="center" wrapText="1"/>
    </xf>
    <xf numFmtId="0" fontId="5" fillId="0" borderId="17" xfId="0" applyFont="1" applyBorder="1" applyAlignment="1">
      <alignment vertical="top"/>
    </xf>
    <xf numFmtId="0" fontId="5" fillId="3" borderId="0" xfId="0" applyFont="1" applyFill="1" applyAlignment="1">
      <alignment horizontal="left" vertical="top" wrapText="1"/>
    </xf>
    <xf numFmtId="0" fontId="5" fillId="0" borderId="0" xfId="0" applyFont="1" applyAlignment="1">
      <alignment vertical="top"/>
    </xf>
    <xf numFmtId="14" fontId="6" fillId="0" borderId="0" xfId="0" applyNumberFormat="1" applyFont="1" applyAlignment="1">
      <alignment vertical="top"/>
    </xf>
    <xf numFmtId="0" fontId="20" fillId="0" borderId="0" xfId="0" applyFont="1" applyAlignment="1">
      <alignment horizontal="center" vertical="top"/>
    </xf>
    <xf numFmtId="0" fontId="5" fillId="0" borderId="33" xfId="1" applyFont="1" applyBorder="1" applyAlignment="1" applyProtection="1"/>
    <xf numFmtId="0" fontId="5" fillId="0" borderId="33" xfId="1" applyFont="1" applyBorder="1" applyProtection="1">
      <alignment vertical="center"/>
    </xf>
    <xf numFmtId="0" fontId="5" fillId="0" borderId="33" xfId="1" applyFont="1" applyBorder="1" applyAlignment="1" applyProtection="1">
      <alignment horizontal="center" wrapText="1"/>
    </xf>
    <xf numFmtId="0" fontId="5" fillId="0" borderId="34" xfId="1" applyFont="1" applyBorder="1" applyAlignment="1" applyProtection="1">
      <alignment horizontal="center" wrapText="1"/>
    </xf>
    <xf numFmtId="0" fontId="12" fillId="4" borderId="17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center" vertical="center"/>
    </xf>
    <xf numFmtId="0" fontId="5" fillId="6" borderId="17" xfId="4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34" fillId="6" borderId="17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6" fillId="0" borderId="35" xfId="0" applyFont="1" applyBorder="1" applyAlignment="1">
      <alignment vertical="center"/>
    </xf>
    <xf numFmtId="0" fontId="36" fillId="0" borderId="17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0" fontId="36" fillId="0" borderId="17" xfId="0" applyFont="1" applyBorder="1" applyAlignment="1">
      <alignment vertical="top"/>
    </xf>
    <xf numFmtId="0" fontId="36" fillId="3" borderId="17" xfId="0" applyFont="1" applyFill="1" applyBorder="1" applyAlignment="1">
      <alignment horizontal="left" vertical="top" wrapText="1"/>
    </xf>
    <xf numFmtId="0" fontId="36" fillId="3" borderId="17" xfId="0" applyFont="1" applyFill="1" applyBorder="1" applyAlignment="1">
      <alignment vertical="top" wrapText="1"/>
    </xf>
    <xf numFmtId="0" fontId="36" fillId="0" borderId="17" xfId="0" applyFont="1" applyBorder="1" applyAlignment="1">
      <alignment vertical="top" wrapText="1"/>
    </xf>
    <xf numFmtId="0" fontId="36" fillId="0" borderId="17" xfId="0" applyFont="1" applyBorder="1" applyAlignment="1">
      <alignment horizontal="left" vertical="top" wrapText="1"/>
    </xf>
    <xf numFmtId="0" fontId="35" fillId="0" borderId="17" xfId="0" applyFont="1" applyBorder="1" applyAlignment="1">
      <alignment horizontal="left" vertical="top"/>
    </xf>
    <xf numFmtId="0" fontId="37" fillId="0" borderId="17" xfId="0" applyFont="1" applyBorder="1" applyAlignment="1">
      <alignment horizontal="left" vertical="top" wrapText="1"/>
    </xf>
    <xf numFmtId="0" fontId="6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5" fillId="0" borderId="0" xfId="0" applyFont="1" applyAlignment="1">
      <alignment horizontal="left" vertical="top"/>
    </xf>
    <xf numFmtId="14" fontId="36" fillId="0" borderId="17" xfId="0" applyNumberFormat="1" applyFont="1" applyBorder="1" applyAlignment="1">
      <alignment horizontal="left" vertical="top" wrapText="1"/>
    </xf>
    <xf numFmtId="0" fontId="36" fillId="0" borderId="0" xfId="0" applyFont="1" applyAlignment="1">
      <alignment horizontal="left" vertical="top"/>
    </xf>
    <xf numFmtId="0" fontId="36" fillId="0" borderId="20" xfId="0" applyFont="1" applyBorder="1" applyAlignment="1">
      <alignment horizontal="left" vertical="top"/>
    </xf>
    <xf numFmtId="0" fontId="37" fillId="0" borderId="17" xfId="0" applyFont="1" applyBorder="1" applyAlignment="1">
      <alignment vertical="top" wrapText="1"/>
    </xf>
    <xf numFmtId="14" fontId="36" fillId="0" borderId="17" xfId="0" applyNumberFormat="1" applyFont="1" applyBorder="1" applyAlignment="1">
      <alignment vertical="top" wrapText="1"/>
    </xf>
    <xf numFmtId="14" fontId="38" fillId="12" borderId="17" xfId="0" applyNumberFormat="1" applyFont="1" applyFill="1" applyBorder="1" applyAlignment="1">
      <alignment horizontal="center" vertical="center" wrapText="1"/>
    </xf>
    <xf numFmtId="0" fontId="38" fillId="0" borderId="17" xfId="0" applyFont="1" applyBorder="1"/>
    <xf numFmtId="14" fontId="39" fillId="0" borderId="17" xfId="0" applyNumberFormat="1" applyFont="1" applyBorder="1"/>
    <xf numFmtId="0" fontId="6" fillId="0" borderId="1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38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top" wrapText="1"/>
    </xf>
    <xf numFmtId="14" fontId="39" fillId="0" borderId="17" xfId="0" applyNumberFormat="1" applyFont="1" applyBorder="1" applyAlignment="1">
      <alignment vertical="top"/>
    </xf>
    <xf numFmtId="0" fontId="38" fillId="0" borderId="17" xfId="0" applyFont="1" applyBorder="1" applyAlignment="1">
      <alignment vertical="top"/>
    </xf>
    <xf numFmtId="14" fontId="39" fillId="0" borderId="17" xfId="0" applyNumberFormat="1" applyFont="1" applyBorder="1" applyAlignment="1">
      <alignment horizontal="left" vertical="top"/>
    </xf>
    <xf numFmtId="0" fontId="38" fillId="0" borderId="17" xfId="0" applyFon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32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64" fontId="12" fillId="0" borderId="30" xfId="1" applyNumberFormat="1" applyFont="1" applyBorder="1" applyAlignment="1" applyProtection="1">
      <alignment horizontal="center" vertical="center"/>
    </xf>
    <xf numFmtId="0" fontId="12" fillId="0" borderId="30" xfId="1" applyFont="1" applyBorder="1" applyAlignment="1" applyProtection="1">
      <alignment horizontal="center" vertical="center" wrapText="1"/>
    </xf>
    <xf numFmtId="0" fontId="6" fillId="0" borderId="25" xfId="0" applyFont="1" applyBorder="1" applyAlignment="1">
      <alignment horizontal="center"/>
    </xf>
    <xf numFmtId="0" fontId="12" fillId="0" borderId="25" xfId="1" applyFont="1" applyBorder="1" applyAlignment="1" applyProtection="1">
      <alignment horizontal="left"/>
    </xf>
    <xf numFmtId="0" fontId="16" fillId="0" borderId="29" xfId="1" applyFont="1" applyBorder="1" applyAlignment="1" applyProtection="1">
      <alignment vertical="top" wrapText="1"/>
    </xf>
    <xf numFmtId="0" fontId="12" fillId="0" borderId="30" xfId="1" applyFont="1" applyBorder="1" applyAlignment="1" applyProtection="1">
      <alignment horizontal="center" vertical="center"/>
    </xf>
    <xf numFmtId="15" fontId="6" fillId="0" borderId="26" xfId="0" applyNumberFormat="1" applyFont="1" applyBorder="1" applyAlignment="1">
      <alignment horizontal="center"/>
    </xf>
    <xf numFmtId="15" fontId="6" fillId="0" borderId="27" xfId="0" applyNumberFormat="1" applyFont="1" applyBorder="1" applyAlignment="1">
      <alignment horizontal="center"/>
    </xf>
    <xf numFmtId="15" fontId="6" fillId="0" borderId="28" xfId="0" applyNumberFormat="1" applyFont="1" applyBorder="1" applyAlignment="1">
      <alignment horizontal="center"/>
    </xf>
    <xf numFmtId="0" fontId="12" fillId="0" borderId="26" xfId="1" applyFont="1" applyBorder="1" applyAlignment="1" applyProtection="1">
      <alignment horizontal="center" vertical="top"/>
    </xf>
    <xf numFmtId="0" fontId="12" fillId="0" borderId="27" xfId="1" applyFont="1" applyBorder="1" applyAlignment="1" applyProtection="1">
      <alignment horizontal="center" vertical="top"/>
    </xf>
    <xf numFmtId="0" fontId="12" fillId="0" borderId="28" xfId="1" applyFont="1" applyBorder="1" applyAlignment="1" applyProtection="1">
      <alignment horizontal="center" vertical="top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25" xfId="1" applyFont="1" applyBorder="1" applyAlignment="1" applyProtection="1">
      <alignment horizontal="center"/>
    </xf>
    <xf numFmtId="0" fontId="12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12" fillId="4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left" vertical="center"/>
    </xf>
    <xf numFmtId="0" fontId="26" fillId="11" borderId="17" xfId="0" applyFont="1" applyFill="1" applyBorder="1" applyAlignment="1">
      <alignment horizontal="left" vertical="top" wrapText="1"/>
    </xf>
    <xf numFmtId="0" fontId="26" fillId="9" borderId="17" xfId="0" applyFont="1" applyFill="1" applyBorder="1" applyAlignment="1">
      <alignment horizontal="left" vertical="top" wrapText="1"/>
    </xf>
    <xf numFmtId="0" fontId="15" fillId="7" borderId="18" xfId="0" applyFont="1" applyFill="1" applyBorder="1" applyAlignment="1">
      <alignment horizontal="left" vertical="top" wrapText="1"/>
    </xf>
    <xf numFmtId="0" fontId="15" fillId="7" borderId="19" xfId="0" applyFont="1" applyFill="1" applyBorder="1" applyAlignment="1">
      <alignment horizontal="left" vertical="top" wrapText="1"/>
    </xf>
    <xf numFmtId="0" fontId="15" fillId="7" borderId="20" xfId="0" applyFont="1" applyFill="1" applyBorder="1" applyAlignment="1">
      <alignment horizontal="left" vertical="top" wrapText="1"/>
    </xf>
    <xf numFmtId="0" fontId="26" fillId="11" borderId="17" xfId="0" applyFont="1" applyFill="1" applyBorder="1" applyAlignment="1">
      <alignment horizontal="center" vertical="center" wrapText="1"/>
    </xf>
    <xf numFmtId="0" fontId="26" fillId="9" borderId="17" xfId="0" applyFont="1" applyFill="1" applyBorder="1" applyAlignment="1">
      <alignment horizontal="center" wrapText="1"/>
    </xf>
    <xf numFmtId="0" fontId="15" fillId="7" borderId="18" xfId="0" applyFont="1" applyFill="1" applyBorder="1" applyAlignment="1">
      <alignment horizontal="left" vertical="center" wrapText="1"/>
    </xf>
    <xf numFmtId="0" fontId="15" fillId="7" borderId="19" xfId="0" applyFont="1" applyFill="1" applyBorder="1" applyAlignment="1">
      <alignment horizontal="left" vertical="center" wrapText="1"/>
    </xf>
    <xf numFmtId="0" fontId="15" fillId="7" borderId="41" xfId="0" applyFont="1" applyFill="1" applyBorder="1" applyAlignment="1">
      <alignment horizontal="left" vertical="center" wrapText="1"/>
    </xf>
    <xf numFmtId="0" fontId="15" fillId="7" borderId="20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left" vertical="top"/>
    </xf>
    <xf numFmtId="0" fontId="15" fillId="4" borderId="19" xfId="0" applyFont="1" applyFill="1" applyBorder="1" applyAlignment="1">
      <alignment horizontal="left" vertical="top"/>
    </xf>
    <xf numFmtId="0" fontId="15" fillId="4" borderId="41" xfId="0" applyFont="1" applyFill="1" applyBorder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4" borderId="20" xfId="0" applyFont="1" applyFill="1" applyBorder="1" applyAlignment="1">
      <alignment horizontal="left" vertical="top"/>
    </xf>
    <xf numFmtId="0" fontId="15" fillId="4" borderId="17" xfId="0" applyFont="1" applyFill="1" applyBorder="1" applyAlignment="1">
      <alignment horizontal="left" vertical="top" wrapText="1"/>
    </xf>
    <xf numFmtId="0" fontId="28" fillId="10" borderId="17" xfId="0" applyFont="1" applyFill="1" applyBorder="1" applyAlignment="1">
      <alignment horizontal="center" vertical="center" wrapText="1"/>
    </xf>
    <xf numFmtId="0" fontId="27" fillId="8" borderId="17" xfId="0" applyFont="1" applyFill="1" applyBorder="1" applyAlignment="1">
      <alignment horizontal="center" vertical="center" wrapText="1"/>
    </xf>
    <xf numFmtId="0" fontId="26" fillId="8" borderId="17" xfId="0" applyFont="1" applyFill="1" applyBorder="1" applyAlignment="1">
      <alignment horizontal="center" vertical="center" wrapText="1"/>
    </xf>
    <xf numFmtId="0" fontId="29" fillId="8" borderId="17" xfId="0" applyFont="1" applyFill="1" applyBorder="1" applyAlignment="1">
      <alignment horizontal="center" vertical="center" wrapText="1"/>
    </xf>
    <xf numFmtId="0" fontId="25" fillId="7" borderId="40" xfId="0" applyFont="1" applyFill="1" applyBorder="1" applyAlignment="1">
      <alignment horizontal="left" vertical="center" wrapText="1"/>
    </xf>
    <xf numFmtId="0" fontId="25" fillId="7" borderId="41" xfId="0" applyFont="1" applyFill="1" applyBorder="1" applyAlignment="1">
      <alignment horizontal="left" vertical="center" wrapText="1"/>
    </xf>
    <xf numFmtId="0" fontId="25" fillId="7" borderId="42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vertical="top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5">
    <cellStyle name="Hyperlink" xfId="4" builtinId="8"/>
    <cellStyle name="Normal" xfId="0" builtinId="0"/>
    <cellStyle name="Normal 10" xfId="1" xr:uid="{00000000-0005-0000-0000-000002000000}"/>
    <cellStyle name="Normal_Sheet1" xfId="3" xr:uid="{00000000-0005-0000-0000-000003000000}"/>
    <cellStyle name="Percent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5</xdr:row>
      <xdr:rowOff>137160</xdr:rowOff>
    </xdr:from>
    <xdr:to>
      <xdr:col>3</xdr:col>
      <xdr:colOff>1310640</xdr:colOff>
      <xdr:row>5</xdr:row>
      <xdr:rowOff>4509134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B73441-5408-6C99-8617-3C7E2F83B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188720"/>
          <a:ext cx="7772400" cy="4371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413658</xdr:rowOff>
    </xdr:from>
    <xdr:to>
      <xdr:col>2</xdr:col>
      <xdr:colOff>3859784</xdr:colOff>
      <xdr:row>6</xdr:row>
      <xdr:rowOff>2470486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69C8D-8765-CFE3-F6C4-7AD602C9D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665515"/>
          <a:ext cx="8126984" cy="45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670560</xdr:colOff>
      <xdr:row>6</xdr:row>
      <xdr:rowOff>60960</xdr:rowOff>
    </xdr:from>
    <xdr:to>
      <xdr:col>3</xdr:col>
      <xdr:colOff>2240280</xdr:colOff>
      <xdr:row>11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DC84EA-C210-2A8A-3D3C-27F0EFF39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880" y="1950720"/>
          <a:ext cx="6614160" cy="944880"/>
        </a:xfrm>
        <a:prstGeom prst="rect">
          <a:avLst/>
        </a:prstGeom>
      </xdr:spPr>
    </xdr:pic>
    <xdr:clientData/>
  </xdr:twoCellAnchor>
  <xdr:twoCellAnchor editAs="oneCell">
    <xdr:from>
      <xdr:col>1</xdr:col>
      <xdr:colOff>1203960</xdr:colOff>
      <xdr:row>11</xdr:row>
      <xdr:rowOff>121920</xdr:rowOff>
    </xdr:from>
    <xdr:to>
      <xdr:col>3</xdr:col>
      <xdr:colOff>1950720</xdr:colOff>
      <xdr:row>18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9BED49-CEE8-EFD0-B40F-0A804E369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0280" y="2926080"/>
          <a:ext cx="5791200" cy="1158240"/>
        </a:xfrm>
        <a:prstGeom prst="rect">
          <a:avLst/>
        </a:prstGeom>
      </xdr:spPr>
    </xdr:pic>
    <xdr:clientData/>
  </xdr:twoCellAnchor>
  <xdr:twoCellAnchor editAs="oneCell">
    <xdr:from>
      <xdr:col>1</xdr:col>
      <xdr:colOff>701040</xdr:colOff>
      <xdr:row>16</xdr:row>
      <xdr:rowOff>137160</xdr:rowOff>
    </xdr:from>
    <xdr:to>
      <xdr:col>3</xdr:col>
      <xdr:colOff>2514600</xdr:colOff>
      <xdr:row>23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F8AAE8-C52E-25FB-15D1-1E819FE5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7360" y="3855720"/>
          <a:ext cx="6858000" cy="114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318655</xdr:colOff>
      <xdr:row>9</xdr:row>
      <xdr:rowOff>96983</xdr:rowOff>
    </xdr:from>
    <xdr:to>
      <xdr:col>0</xdr:col>
      <xdr:colOff>2646219</xdr:colOff>
      <xdr:row>22</xdr:row>
      <xdr:rowOff>83129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3BF2D4-4133-CF68-E383-7FDBAEB00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55" y="2022765"/>
          <a:ext cx="2327564" cy="2327564"/>
        </a:xfrm>
        <a:prstGeom prst="rect">
          <a:avLst/>
        </a:prstGeom>
      </xdr:spPr>
    </xdr:pic>
    <xdr:clientData/>
  </xdr:twoCellAnchor>
  <xdr:twoCellAnchor editAs="oneCell">
    <xdr:from>
      <xdr:col>1</xdr:col>
      <xdr:colOff>690327</xdr:colOff>
      <xdr:row>5</xdr:row>
      <xdr:rowOff>136146</xdr:rowOff>
    </xdr:from>
    <xdr:to>
      <xdr:col>3</xdr:col>
      <xdr:colOff>1979341</xdr:colOff>
      <xdr:row>12</xdr:row>
      <xdr:rowOff>13854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3FC47E-13D4-2D90-F584-DB8463C5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1236" y="1341491"/>
          <a:ext cx="6830832" cy="1138472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687927</xdr:colOff>
      <xdr:row>11</xdr:row>
      <xdr:rowOff>119892</xdr:rowOff>
    </xdr:from>
    <xdr:to>
      <xdr:col>3</xdr:col>
      <xdr:colOff>1991347</xdr:colOff>
      <xdr:row>18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A9D9BC-08DE-D1D3-C58C-9265FD55F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8836" y="2405892"/>
          <a:ext cx="6845238" cy="1140873"/>
        </a:xfrm>
        <a:prstGeom prst="rect">
          <a:avLst/>
        </a:prstGeom>
      </xdr:spPr>
    </xdr:pic>
    <xdr:clientData/>
  </xdr:twoCellAnchor>
  <xdr:twoCellAnchor editAs="oneCell">
    <xdr:from>
      <xdr:col>1</xdr:col>
      <xdr:colOff>713236</xdr:colOff>
      <xdr:row>17</xdr:row>
      <xdr:rowOff>117490</xdr:rowOff>
    </xdr:from>
    <xdr:to>
      <xdr:col>3</xdr:col>
      <xdr:colOff>1864796</xdr:colOff>
      <xdr:row>23</xdr:row>
      <xdr:rowOff>152399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0B2DE5-0FBD-B349-44E3-52FB6B70C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4145" y="3484145"/>
          <a:ext cx="6693378" cy="1115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259976</xdr:colOff>
      <xdr:row>5</xdr:row>
      <xdr:rowOff>197224</xdr:rowOff>
    </xdr:from>
    <xdr:to>
      <xdr:col>3</xdr:col>
      <xdr:colOff>1369919</xdr:colOff>
      <xdr:row>8</xdr:row>
      <xdr:rowOff>755277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867249-58D4-BE62-1DFA-5AF0B6FE0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976" y="1506071"/>
          <a:ext cx="6219825" cy="3543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opLeftCell="A19" zoomScaleNormal="100" workbookViewId="0">
      <selection sqref="A1:D2"/>
    </sheetView>
  </sheetViews>
  <sheetFormatPr defaultColWidth="9.09765625" defaultRowHeight="16.8"/>
  <cols>
    <col min="1" max="1" width="35.3984375" style="8" customWidth="1"/>
    <col min="2" max="2" width="41.59765625" style="8" customWidth="1"/>
    <col min="3" max="3" width="41" style="8" customWidth="1"/>
    <col min="4" max="4" width="41.8984375" style="8" customWidth="1"/>
    <col min="5" max="16384" width="9.09765625" style="8"/>
  </cols>
  <sheetData>
    <row r="1" spans="1:5">
      <c r="A1" s="160" t="s">
        <v>0</v>
      </c>
      <c r="B1" s="161"/>
      <c r="C1" s="161"/>
      <c r="D1" s="162"/>
    </row>
    <row r="2" spans="1:5">
      <c r="A2" s="163"/>
      <c r="B2" s="164"/>
      <c r="C2" s="164"/>
      <c r="D2" s="165"/>
    </row>
    <row r="3" spans="1:5">
      <c r="A3" s="75" t="s">
        <v>1</v>
      </c>
      <c r="B3" s="166" t="s">
        <v>78</v>
      </c>
      <c r="C3" s="167"/>
      <c r="D3" s="168"/>
    </row>
    <row r="4" spans="1:5">
      <c r="A4" s="110" t="s">
        <v>286</v>
      </c>
      <c r="B4" s="108" t="s">
        <v>3</v>
      </c>
      <c r="C4" s="108" t="s">
        <v>4</v>
      </c>
      <c r="D4" s="108" t="s">
        <v>5</v>
      </c>
      <c r="E4" s="108" t="s">
        <v>6</v>
      </c>
    </row>
    <row r="5" spans="1:5">
      <c r="A5" s="172">
        <v>1</v>
      </c>
      <c r="B5" s="169" t="s">
        <v>79</v>
      </c>
      <c r="C5" s="109" t="s">
        <v>103</v>
      </c>
      <c r="D5" s="59">
        <v>10</v>
      </c>
      <c r="E5" s="111" t="s">
        <v>98</v>
      </c>
    </row>
    <row r="6" spans="1:5">
      <c r="A6" s="173"/>
      <c r="B6" s="170"/>
      <c r="C6" s="59" t="s">
        <v>83</v>
      </c>
      <c r="D6" s="59">
        <v>10</v>
      </c>
      <c r="E6" s="112" t="s">
        <v>98</v>
      </c>
    </row>
    <row r="7" spans="1:5">
      <c r="A7" s="174"/>
      <c r="B7" s="171"/>
      <c r="C7" s="59" t="s">
        <v>97</v>
      </c>
      <c r="D7" s="59">
        <v>10</v>
      </c>
      <c r="E7" s="112" t="s">
        <v>98</v>
      </c>
    </row>
    <row r="8" spans="1:5">
      <c r="A8" s="157">
        <v>2</v>
      </c>
      <c r="B8" s="157" t="s">
        <v>81</v>
      </c>
      <c r="C8" s="59" t="s">
        <v>84</v>
      </c>
      <c r="D8" s="59">
        <v>5</v>
      </c>
      <c r="E8" s="112" t="s">
        <v>100</v>
      </c>
    </row>
    <row r="9" spans="1:5">
      <c r="A9" s="159"/>
      <c r="B9" s="159"/>
      <c r="C9" s="59" t="s">
        <v>85</v>
      </c>
      <c r="D9" s="59">
        <v>5</v>
      </c>
      <c r="E9" s="112" t="s">
        <v>100</v>
      </c>
    </row>
    <row r="10" spans="1:5">
      <c r="A10" s="159"/>
      <c r="B10" s="159"/>
      <c r="C10" s="59" t="s">
        <v>86</v>
      </c>
      <c r="D10" s="59">
        <v>7</v>
      </c>
      <c r="E10" s="112" t="s">
        <v>102</v>
      </c>
    </row>
    <row r="11" spans="1:5">
      <c r="A11" s="158"/>
      <c r="B11" s="158"/>
      <c r="C11" s="59" t="s">
        <v>87</v>
      </c>
      <c r="D11" s="59">
        <v>7</v>
      </c>
      <c r="E11" s="112" t="s">
        <v>102</v>
      </c>
    </row>
    <row r="12" spans="1:5">
      <c r="A12" s="157">
        <v>3</v>
      </c>
      <c r="B12" s="157" t="s">
        <v>80</v>
      </c>
      <c r="C12" s="59" t="s">
        <v>84</v>
      </c>
      <c r="D12" s="59">
        <v>7</v>
      </c>
      <c r="E12" s="112" t="s">
        <v>100</v>
      </c>
    </row>
    <row r="13" spans="1:5">
      <c r="A13" s="159"/>
      <c r="B13" s="159"/>
      <c r="C13" s="59" t="s">
        <v>88</v>
      </c>
      <c r="D13" s="59">
        <v>10</v>
      </c>
      <c r="E13" s="112" t="s">
        <v>102</v>
      </c>
    </row>
    <row r="14" spans="1:5">
      <c r="A14" s="159"/>
      <c r="B14" s="159"/>
      <c r="C14" s="59" t="s">
        <v>89</v>
      </c>
      <c r="D14" s="59">
        <v>8</v>
      </c>
      <c r="E14" s="112" t="s">
        <v>102</v>
      </c>
    </row>
    <row r="15" spans="1:5">
      <c r="A15" s="158"/>
      <c r="B15" s="158"/>
      <c r="C15" s="59" t="s">
        <v>90</v>
      </c>
      <c r="D15" s="59">
        <v>5</v>
      </c>
      <c r="E15" s="112" t="s">
        <v>100</v>
      </c>
    </row>
    <row r="16" spans="1:5">
      <c r="A16" s="157">
        <v>4</v>
      </c>
      <c r="B16" s="157" t="s">
        <v>82</v>
      </c>
      <c r="C16" s="59" t="s">
        <v>91</v>
      </c>
      <c r="D16" s="59">
        <v>9</v>
      </c>
      <c r="E16" s="112" t="s">
        <v>99</v>
      </c>
    </row>
    <row r="17" spans="1:5">
      <c r="A17" s="158"/>
      <c r="B17" s="158"/>
      <c r="C17" s="59" t="s">
        <v>92</v>
      </c>
      <c r="D17" s="59">
        <v>9</v>
      </c>
      <c r="E17" s="112" t="s">
        <v>99</v>
      </c>
    </row>
    <row r="18" spans="1:5">
      <c r="A18" s="157">
        <v>5</v>
      </c>
      <c r="B18" s="157" t="s">
        <v>93</v>
      </c>
      <c r="C18" s="59" t="s">
        <v>94</v>
      </c>
      <c r="D18" s="59">
        <v>12</v>
      </c>
      <c r="E18" s="112" t="s">
        <v>101</v>
      </c>
    </row>
    <row r="19" spans="1:5">
      <c r="A19" s="158"/>
      <c r="B19" s="158"/>
      <c r="C19" s="59" t="s">
        <v>95</v>
      </c>
      <c r="D19" s="59">
        <v>16</v>
      </c>
      <c r="E19" s="112" t="s">
        <v>101</v>
      </c>
    </row>
    <row r="20" spans="1:5">
      <c r="A20" s="113">
        <v>6</v>
      </c>
      <c r="B20" s="113" t="s">
        <v>96</v>
      </c>
      <c r="C20" s="113" t="s">
        <v>97</v>
      </c>
      <c r="D20" s="113">
        <v>12</v>
      </c>
      <c r="E20" s="114" t="s">
        <v>102</v>
      </c>
    </row>
    <row r="21" spans="1:5">
      <c r="A21" s="115"/>
      <c r="B21" s="115"/>
      <c r="C21" s="116"/>
      <c r="D21" s="116"/>
      <c r="E21" s="117"/>
    </row>
    <row r="22" spans="1:5">
      <c r="A22" s="116"/>
      <c r="B22" s="116"/>
      <c r="C22" s="116"/>
      <c r="D22" s="116"/>
      <c r="E22" s="117"/>
    </row>
    <row r="23" spans="1:5">
      <c r="A23" s="115"/>
      <c r="B23" s="115"/>
      <c r="C23" s="116"/>
      <c r="D23" s="116"/>
      <c r="E23" s="117"/>
    </row>
    <row r="24" spans="1:5">
      <c r="A24" s="115"/>
      <c r="B24" s="115"/>
      <c r="C24" s="116"/>
      <c r="D24" s="116"/>
      <c r="E24" s="117"/>
    </row>
    <row r="25" spans="1:5">
      <c r="A25" s="115"/>
      <c r="B25" s="115"/>
      <c r="C25" s="116"/>
      <c r="D25" s="116"/>
      <c r="E25" s="117"/>
    </row>
    <row r="26" spans="1:5">
      <c r="A26" s="118"/>
      <c r="B26" s="115"/>
      <c r="C26" s="116"/>
      <c r="D26" s="116"/>
      <c r="E26" s="117"/>
    </row>
    <row r="27" spans="1:5">
      <c r="A27" s="154"/>
    </row>
    <row r="28" spans="1:5">
      <c r="A28" s="155"/>
    </row>
    <row r="29" spans="1:5">
      <c r="A29" s="156"/>
    </row>
  </sheetData>
  <mergeCells count="12">
    <mergeCell ref="A1:D2"/>
    <mergeCell ref="B3:D3"/>
    <mergeCell ref="B8:B11"/>
    <mergeCell ref="A8:A11"/>
    <mergeCell ref="B5:B7"/>
    <mergeCell ref="A5:A7"/>
    <mergeCell ref="B18:B19"/>
    <mergeCell ref="A18:A19"/>
    <mergeCell ref="B16:B17"/>
    <mergeCell ref="A16:A17"/>
    <mergeCell ref="A12:A15"/>
    <mergeCell ref="B12:B15"/>
  </mergeCells>
  <hyperlinks>
    <hyperlink ref="C5" location="'Đăng nhập'!A1" display="Đăng nhập" xr:uid="{00000000-0004-0000-0000-000000000000}"/>
  </hyperlink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09765625" defaultRowHeight="13.8"/>
  <cols>
    <col min="1" max="1" width="14.09765625" style="7" customWidth="1"/>
    <col min="2" max="2" width="33.296875" style="7" bestFit="1" customWidth="1"/>
    <col min="3" max="3" width="11.69921875" style="7" customWidth="1"/>
    <col min="4" max="10" width="9.09765625" style="7"/>
    <col min="11" max="11" width="13.59765625" style="7" customWidth="1"/>
    <col min="12" max="12" width="14.296875" style="7" customWidth="1"/>
    <col min="13" max="16384" width="9.09765625" style="7"/>
  </cols>
  <sheetData>
    <row r="1" spans="1:16" s="1" customFormat="1" ht="24.6">
      <c r="A1" s="190" t="s">
        <v>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76" t="s">
        <v>1</v>
      </c>
      <c r="B3" s="191" t="s">
        <v>9</v>
      </c>
      <c r="C3" s="191"/>
      <c r="D3" s="77"/>
      <c r="E3" s="178" t="s">
        <v>10</v>
      </c>
      <c r="F3" s="178"/>
      <c r="G3" s="178"/>
      <c r="H3" s="184" t="s">
        <v>11</v>
      </c>
      <c r="I3" s="185"/>
      <c r="J3" s="185"/>
      <c r="K3" s="186"/>
      <c r="L3" s="78"/>
      <c r="M3" s="78"/>
      <c r="N3" s="78"/>
      <c r="O3" s="78"/>
      <c r="P3" s="78"/>
    </row>
    <row r="4" spans="1:16" s="1" customFormat="1" ht="16.8">
      <c r="A4" s="76"/>
      <c r="B4" s="177"/>
      <c r="C4" s="177"/>
      <c r="D4" s="79"/>
      <c r="E4" s="178" t="s">
        <v>12</v>
      </c>
      <c r="F4" s="178"/>
      <c r="G4" s="178"/>
      <c r="H4" s="187" t="s">
        <v>13</v>
      </c>
      <c r="I4" s="188"/>
      <c r="J4" s="188"/>
      <c r="K4" s="189"/>
      <c r="L4" s="79"/>
      <c r="M4" s="78"/>
      <c r="N4" s="78"/>
      <c r="O4" s="78"/>
      <c r="P4" s="78"/>
    </row>
    <row r="5" spans="1:16" s="1" customFormat="1" ht="16.8">
      <c r="A5" s="76"/>
      <c r="B5" s="177"/>
      <c r="C5" s="177"/>
      <c r="D5" s="79"/>
      <c r="E5" s="178" t="s">
        <v>14</v>
      </c>
      <c r="F5" s="178"/>
      <c r="G5" s="178"/>
      <c r="H5" s="181">
        <v>44114</v>
      </c>
      <c r="I5" s="182"/>
      <c r="J5" s="182"/>
      <c r="K5" s="183"/>
      <c r="L5" s="79"/>
      <c r="M5" s="78"/>
      <c r="N5" s="78"/>
      <c r="O5" s="78"/>
      <c r="P5" s="78"/>
    </row>
    <row r="6" spans="1:16" s="1" customFormat="1" ht="20.25" customHeight="1">
      <c r="A6" s="80" t="s">
        <v>15</v>
      </c>
      <c r="B6" s="179" t="s">
        <v>16</v>
      </c>
      <c r="C6" s="179"/>
      <c r="D6" s="179"/>
      <c r="E6" s="179"/>
      <c r="F6" s="179"/>
      <c r="G6" s="179"/>
      <c r="H6" s="179"/>
      <c r="I6" s="179"/>
      <c r="J6" s="179"/>
      <c r="K6" s="179"/>
      <c r="L6" s="81"/>
      <c r="M6" s="82"/>
      <c r="N6" s="82"/>
      <c r="O6" s="82"/>
      <c r="P6" s="82"/>
    </row>
    <row r="7" spans="1:16" s="1" customFormat="1" ht="20.25" customHeight="1">
      <c r="A7" s="83"/>
      <c r="B7" s="84"/>
      <c r="C7" s="180" t="s">
        <v>17</v>
      </c>
      <c r="D7" s="180"/>
      <c r="E7" s="180" t="s">
        <v>18</v>
      </c>
      <c r="F7" s="180"/>
      <c r="G7" s="180" t="s">
        <v>19</v>
      </c>
      <c r="H7" s="180"/>
      <c r="I7" s="180" t="s">
        <v>20</v>
      </c>
      <c r="J7" s="180"/>
      <c r="K7" s="180" t="s">
        <v>21</v>
      </c>
      <c r="L7" s="180"/>
      <c r="M7" s="175" t="s">
        <v>22</v>
      </c>
      <c r="N7" s="175"/>
      <c r="O7" s="176" t="s">
        <v>23</v>
      </c>
      <c r="P7" s="176"/>
    </row>
    <row r="8" spans="1:16" s="1" customFormat="1" ht="16.8">
      <c r="A8" s="85"/>
      <c r="B8" s="86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75"/>
      <c r="N8" s="175"/>
      <c r="O8" s="176"/>
      <c r="P8" s="176"/>
    </row>
    <row r="9" spans="1:16" s="5" customFormat="1" ht="22.5" customHeight="1">
      <c r="A9" s="87" t="s">
        <v>2</v>
      </c>
      <c r="B9" s="87" t="s">
        <v>24</v>
      </c>
      <c r="C9" s="88" t="s">
        <v>25</v>
      </c>
      <c r="D9" s="88" t="s">
        <v>26</v>
      </c>
      <c r="E9" s="88" t="s">
        <v>25</v>
      </c>
      <c r="F9" s="88" t="s">
        <v>26</v>
      </c>
      <c r="G9" s="88" t="s">
        <v>25</v>
      </c>
      <c r="H9" s="88" t="s">
        <v>26</v>
      </c>
      <c r="I9" s="87" t="s">
        <v>25</v>
      </c>
      <c r="J9" s="88" t="s">
        <v>26</v>
      </c>
      <c r="K9" s="88" t="s">
        <v>25</v>
      </c>
      <c r="L9" s="88" t="s">
        <v>26</v>
      </c>
      <c r="M9" s="88" t="s">
        <v>25</v>
      </c>
      <c r="N9" s="88" t="s">
        <v>26</v>
      </c>
      <c r="O9" s="88" t="s">
        <v>25</v>
      </c>
      <c r="P9" s="88" t="s">
        <v>26</v>
      </c>
    </row>
    <row r="10" spans="1:16" s="1" customFormat="1" ht="31.65" customHeight="1">
      <c r="A10" s="89">
        <v>1</v>
      </c>
      <c r="B10" s="90" t="s">
        <v>7</v>
      </c>
      <c r="C10" s="91">
        <v>15</v>
      </c>
      <c r="D10" s="91">
        <v>15</v>
      </c>
      <c r="E10" s="91">
        <v>0</v>
      </c>
      <c r="F10" s="91">
        <f>'[1]Show Bus Routes List'!C6</f>
        <v>0</v>
      </c>
      <c r="G10" s="91">
        <f>'[1]Show Bus Routes List'!D5</f>
        <v>0</v>
      </c>
      <c r="H10" s="91">
        <f>'[1]Show Bus Routes List'!D6</f>
        <v>0</v>
      </c>
      <c r="I10" s="91">
        <f>'[1]Show Bus Routes List'!E5</f>
        <v>0</v>
      </c>
      <c r="J10" s="91">
        <f>'[1]Show Bus Routes List'!E6</f>
        <v>0</v>
      </c>
      <c r="K10" s="91">
        <v>15</v>
      </c>
      <c r="L10" s="91">
        <v>15</v>
      </c>
      <c r="M10" s="92">
        <f>ROUND(C10*100/K10,1)</f>
        <v>100</v>
      </c>
      <c r="N10" s="92">
        <f t="shared" ref="N10:N20" si="0">ROUND(D10*100/L10,1)</f>
        <v>100</v>
      </c>
      <c r="O10" s="92">
        <f t="shared" ref="O10:P17" si="1">ROUND((C10+E10)*100/K10,1)</f>
        <v>100</v>
      </c>
      <c r="P10" s="93">
        <f t="shared" si="1"/>
        <v>100</v>
      </c>
    </row>
    <row r="11" spans="1:16" s="1" customFormat="1" ht="31.65" customHeight="1">
      <c r="A11" s="89">
        <v>2</v>
      </c>
      <c r="B11" s="90" t="s">
        <v>27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2"/>
      <c r="N11" s="92"/>
      <c r="O11" s="92"/>
      <c r="P11" s="93"/>
    </row>
    <row r="12" spans="1:16" s="1" customFormat="1" ht="45" customHeight="1">
      <c r="A12" s="89">
        <v>3</v>
      </c>
      <c r="B12" s="90" t="s">
        <v>28</v>
      </c>
      <c r="C12" s="91">
        <v>12</v>
      </c>
      <c r="D12" s="91">
        <v>12</v>
      </c>
      <c r="E12" s="91">
        <v>0</v>
      </c>
      <c r="F12" s="91">
        <f>'[1]Show Bus Stops List'!C6</f>
        <v>0</v>
      </c>
      <c r="G12" s="91">
        <f>'[1]Show Bus Stops List'!D5</f>
        <v>0</v>
      </c>
      <c r="H12" s="91">
        <f>'[1]Show Bus Stops List'!D6</f>
        <v>0</v>
      </c>
      <c r="I12" s="91">
        <f>'[1]Show Bus Stops List'!E5</f>
        <v>0</v>
      </c>
      <c r="J12" s="91">
        <f>'[1]Show Bus Stops List'!E6</f>
        <v>0</v>
      </c>
      <c r="K12" s="91">
        <v>12</v>
      </c>
      <c r="L12" s="91">
        <v>12</v>
      </c>
      <c r="M12" s="92">
        <f t="shared" ref="M12:M20" si="2">ROUND(C12*100/K12,1)</f>
        <v>100</v>
      </c>
      <c r="N12" s="92">
        <f t="shared" si="0"/>
        <v>100</v>
      </c>
      <c r="O12" s="92">
        <f t="shared" si="1"/>
        <v>100</v>
      </c>
      <c r="P12" s="93">
        <f t="shared" si="1"/>
        <v>100</v>
      </c>
    </row>
    <row r="13" spans="1:16" s="1" customFormat="1" ht="45" customHeight="1">
      <c r="A13" s="94">
        <v>4</v>
      </c>
      <c r="B13" s="95" t="s">
        <v>29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2"/>
      <c r="N13" s="92"/>
      <c r="O13" s="92"/>
      <c r="P13" s="93"/>
    </row>
    <row r="14" spans="1:16" s="1" customFormat="1" ht="33.75" customHeight="1">
      <c r="A14" s="94">
        <v>5</v>
      </c>
      <c r="B14" s="95" t="s">
        <v>30</v>
      </c>
      <c r="C14" s="37">
        <v>8</v>
      </c>
      <c r="D14" s="37">
        <v>8</v>
      </c>
      <c r="E14" s="37" t="e">
        <f>#REF!</f>
        <v>#REF!</v>
      </c>
      <c r="F14" s="37" t="e">
        <f>#REF!</f>
        <v>#REF!</v>
      </c>
      <c r="G14" s="37" t="e">
        <f>#REF!</f>
        <v>#REF!</v>
      </c>
      <c r="H14" s="37" t="e">
        <f>#REF!</f>
        <v>#REF!</v>
      </c>
      <c r="I14" s="37" t="e">
        <f>#REF!</f>
        <v>#REF!</v>
      </c>
      <c r="J14" s="37" t="e">
        <f>#REF!</f>
        <v>#REF!</v>
      </c>
      <c r="K14" s="37">
        <v>4</v>
      </c>
      <c r="L14" s="37">
        <v>4</v>
      </c>
      <c r="M14" s="92">
        <f t="shared" si="2"/>
        <v>200</v>
      </c>
      <c r="N14" s="92">
        <f t="shared" si="0"/>
        <v>200</v>
      </c>
      <c r="O14" s="92" t="e">
        <f>ROUND((C14+E14)*100/K14,1)</f>
        <v>#REF!</v>
      </c>
      <c r="P14" s="93" t="e">
        <f t="shared" si="1"/>
        <v>#REF!</v>
      </c>
    </row>
    <row r="15" spans="1:16" s="1" customFormat="1" ht="33.75" customHeight="1">
      <c r="A15" s="94">
        <v>6</v>
      </c>
      <c r="B15" s="95" t="s">
        <v>31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8"/>
      <c r="O15" s="38"/>
      <c r="P15" s="39"/>
    </row>
    <row r="16" spans="1:16" s="1" customFormat="1" ht="42" customHeight="1">
      <c r="A16" s="94">
        <v>7</v>
      </c>
      <c r="B16" s="95" t="s">
        <v>32</v>
      </c>
      <c r="C16" s="37">
        <v>15</v>
      </c>
      <c r="D16" s="37">
        <v>15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15</v>
      </c>
      <c r="L16" s="37">
        <v>15</v>
      </c>
      <c r="M16" s="92">
        <f t="shared" si="2"/>
        <v>100</v>
      </c>
      <c r="N16" s="38">
        <v>100</v>
      </c>
      <c r="O16" s="38">
        <v>100</v>
      </c>
      <c r="P16" s="39">
        <v>100</v>
      </c>
    </row>
    <row r="17" spans="1:16" s="1" customFormat="1" ht="33.75" customHeight="1">
      <c r="A17" s="94">
        <v>8</v>
      </c>
      <c r="B17" s="95" t="s">
        <v>33</v>
      </c>
      <c r="C17" s="37">
        <v>20</v>
      </c>
      <c r="D17" s="37">
        <v>20</v>
      </c>
      <c r="E17" s="37" t="e">
        <f>#REF!</f>
        <v>#REF!</v>
      </c>
      <c r="F17" s="37" t="e">
        <f>#REF!</f>
        <v>#REF!</v>
      </c>
      <c r="G17" s="37" t="e">
        <f>#REF!</f>
        <v>#REF!</v>
      </c>
      <c r="H17" s="37" t="e">
        <f>#REF!</f>
        <v>#REF!</v>
      </c>
      <c r="I17" s="37" t="e">
        <f>#REF!</f>
        <v>#REF!</v>
      </c>
      <c r="J17" s="37" t="e">
        <f>#REF!</f>
        <v>#REF!</v>
      </c>
      <c r="K17" s="37">
        <v>20</v>
      </c>
      <c r="L17" s="37">
        <v>20</v>
      </c>
      <c r="M17" s="92">
        <f t="shared" si="2"/>
        <v>100</v>
      </c>
      <c r="N17" s="92">
        <f t="shared" si="0"/>
        <v>100</v>
      </c>
      <c r="O17" s="92" t="e">
        <f>ROUND((C17+E17)*100/K17,1)</f>
        <v>#REF!</v>
      </c>
      <c r="P17" s="93" t="e">
        <f t="shared" si="1"/>
        <v>#REF!</v>
      </c>
    </row>
    <row r="18" spans="1:16" s="1" customFormat="1" ht="21">
      <c r="A18" s="94">
        <v>9</v>
      </c>
      <c r="B18" s="95" t="s">
        <v>34</v>
      </c>
      <c r="C18" s="37">
        <v>27</v>
      </c>
      <c r="D18" s="37">
        <v>27</v>
      </c>
      <c r="E18" s="37" t="e">
        <f>#REF!</f>
        <v>#REF!</v>
      </c>
      <c r="F18" s="91">
        <v>0</v>
      </c>
      <c r="G18" s="37" t="e">
        <f>#REF!</f>
        <v>#REF!</v>
      </c>
      <c r="H18" s="37" t="e">
        <f>#REF!</f>
        <v>#REF!</v>
      </c>
      <c r="I18" s="37" t="e">
        <f>#REF!</f>
        <v>#REF!</v>
      </c>
      <c r="J18" s="37">
        <v>0</v>
      </c>
      <c r="K18" s="37">
        <v>27</v>
      </c>
      <c r="L18" s="37">
        <v>27</v>
      </c>
      <c r="M18" s="92">
        <f t="shared" si="2"/>
        <v>100</v>
      </c>
      <c r="N18" s="92">
        <f t="shared" si="0"/>
        <v>100</v>
      </c>
      <c r="O18" s="92" t="e">
        <f t="shared" ref="O18:O20" si="3">ROUND((C18+E18)*100/K18,1)</f>
        <v>#REF!</v>
      </c>
      <c r="P18" s="93">
        <f t="shared" ref="P18:P20" si="4">ROUND((D18+F18)*100/L18,1)</f>
        <v>100</v>
      </c>
    </row>
    <row r="19" spans="1:16" s="6" customFormat="1" ht="21">
      <c r="A19" s="96">
        <v>10</v>
      </c>
      <c r="B19" s="97" t="s">
        <v>35</v>
      </c>
      <c r="C19" s="40">
        <v>17</v>
      </c>
      <c r="D19" s="40">
        <v>17</v>
      </c>
      <c r="E19" s="37">
        <v>0</v>
      </c>
      <c r="F19" s="37" t="e">
        <f>#REF!</f>
        <v>#REF!</v>
      </c>
      <c r="G19" s="37">
        <v>0</v>
      </c>
      <c r="H19" s="37">
        <v>0</v>
      </c>
      <c r="I19" s="37">
        <v>0</v>
      </c>
      <c r="J19" s="37" t="e">
        <f>#REF!</f>
        <v>#REF!</v>
      </c>
      <c r="K19" s="40">
        <v>17</v>
      </c>
      <c r="L19" s="40">
        <v>17</v>
      </c>
      <c r="M19" s="92">
        <f t="shared" si="2"/>
        <v>100</v>
      </c>
      <c r="N19" s="92">
        <f t="shared" si="0"/>
        <v>100</v>
      </c>
      <c r="O19" s="92">
        <f t="shared" si="3"/>
        <v>100</v>
      </c>
      <c r="P19" s="93" t="e">
        <f t="shared" si="4"/>
        <v>#REF!</v>
      </c>
    </row>
    <row r="20" spans="1:16" s="1" customFormat="1" ht="21">
      <c r="A20" s="96">
        <v>11</v>
      </c>
      <c r="B20" s="97" t="s">
        <v>36</v>
      </c>
      <c r="C20" s="40">
        <v>18</v>
      </c>
      <c r="D20" s="40">
        <v>18</v>
      </c>
      <c r="E20" s="37" t="e">
        <f>#REF!</f>
        <v>#REF!</v>
      </c>
      <c r="F20" s="37">
        <v>0</v>
      </c>
      <c r="G20" s="37" t="e">
        <f>#REF!</f>
        <v>#REF!</v>
      </c>
      <c r="H20" s="37" t="e">
        <f>#REF!</f>
        <v>#REF!</v>
      </c>
      <c r="I20" s="37" t="e">
        <f>#REF!</f>
        <v>#REF!</v>
      </c>
      <c r="J20" s="37">
        <v>0</v>
      </c>
      <c r="K20" s="40">
        <v>18</v>
      </c>
      <c r="L20" s="40">
        <v>18</v>
      </c>
      <c r="M20" s="92">
        <f t="shared" si="2"/>
        <v>100</v>
      </c>
      <c r="N20" s="92">
        <f t="shared" si="0"/>
        <v>100</v>
      </c>
      <c r="O20" s="92" t="e">
        <f t="shared" si="3"/>
        <v>#REF!</v>
      </c>
      <c r="P20" s="93">
        <f t="shared" si="4"/>
        <v>100</v>
      </c>
    </row>
    <row r="21" spans="1:16" s="1" customFormat="1" ht="16.8">
      <c r="A21" s="41"/>
      <c r="B21" s="42" t="s">
        <v>37</v>
      </c>
      <c r="C21" s="43">
        <f t="shared" ref="C21" si="5">SUM(C10:C20)</f>
        <v>132</v>
      </c>
      <c r="D21" s="43">
        <f t="shared" ref="D21" si="6">SUM(D10:D20)</f>
        <v>132</v>
      </c>
      <c r="E21" s="43" t="e">
        <f t="shared" ref="E21" si="7">SUM(E10:E20)</f>
        <v>#REF!</v>
      </c>
      <c r="F21" s="43" t="e">
        <f t="shared" ref="F21" si="8">SUM(F10:F20)</f>
        <v>#REF!</v>
      </c>
      <c r="G21" s="43" t="e">
        <f t="shared" ref="G21" si="9">SUM(G10:G20)</f>
        <v>#REF!</v>
      </c>
      <c r="H21" s="43" t="e">
        <f t="shared" ref="H21" si="10">SUM(H10:H20)</f>
        <v>#REF!</v>
      </c>
      <c r="I21" s="43" t="e">
        <f t="shared" ref="I21" si="11">SUM(I10:I20)</f>
        <v>#REF!</v>
      </c>
      <c r="J21" s="43" t="e">
        <f t="shared" ref="J21" si="12">SUM(J10:J20)</f>
        <v>#REF!</v>
      </c>
      <c r="K21" s="43">
        <f t="shared" ref="K21" si="13">SUM(K10:K20)</f>
        <v>128</v>
      </c>
      <c r="L21" s="43">
        <f t="shared" ref="L21" si="14">SUM(L10:L20)</f>
        <v>128</v>
      </c>
      <c r="M21" s="43">
        <f t="shared" ref="M21" si="15">SUM(M10:M20)</f>
        <v>900</v>
      </c>
      <c r="N21" s="43">
        <f t="shared" ref="N21" si="16">SUM(N10:N20)</f>
        <v>900</v>
      </c>
      <c r="O21" s="43" t="e">
        <f t="shared" ref="O21" si="17">SUM(O10:O20)</f>
        <v>#REF!</v>
      </c>
      <c r="P21" s="43" t="e">
        <f t="shared" ref="P21" si="18">SUM(P10:P20)</f>
        <v>#REF!</v>
      </c>
    </row>
    <row r="22" spans="1:16" ht="17.399999999999999" thickBot="1">
      <c r="A22" s="9"/>
      <c r="B22" s="10"/>
      <c r="C22" s="11" t="s">
        <v>25</v>
      </c>
      <c r="D22" s="11" t="s">
        <v>38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39</v>
      </c>
      <c r="C23" s="18" t="e">
        <f>ROUND((C21+E21)*100/K21,1)</f>
        <v>#REF!</v>
      </c>
      <c r="D23" s="19" t="e">
        <f>ROUND((D21+F21)*100/L21,1)</f>
        <v>#REF!</v>
      </c>
      <c r="E23" s="16" t="s">
        <v>40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103"/>
      <c r="B24" s="23" t="s">
        <v>41</v>
      </c>
      <c r="C24" s="24">
        <f>ROUND(C21*100/K21,1)</f>
        <v>103.1</v>
      </c>
      <c r="D24" s="25">
        <f>ROUND(D21*100/L21,1)</f>
        <v>103.1</v>
      </c>
      <c r="E24" s="24" t="s">
        <v>40</v>
      </c>
      <c r="F24" s="26"/>
      <c r="G24" s="104"/>
      <c r="H24" s="103"/>
      <c r="I24" s="103"/>
      <c r="J24" s="103"/>
      <c r="K24" s="104"/>
      <c r="L24" s="104"/>
      <c r="M24" s="105"/>
      <c r="N24" s="105"/>
      <c r="O24" s="105"/>
      <c r="P24" s="106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M26"/>
  <sheetViews>
    <sheetView topLeftCell="A6" zoomScale="50" zoomScaleNormal="50" workbookViewId="0">
      <selection activeCell="A14" sqref="A14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3" customFormat="1" ht="15.75" customHeight="1">
      <c r="A1" s="44" t="s">
        <v>42</v>
      </c>
      <c r="B1" s="192" t="s">
        <v>78</v>
      </c>
      <c r="C1" s="192"/>
      <c r="D1" s="192"/>
      <c r="E1" s="192"/>
      <c r="F1" s="192"/>
      <c r="G1" s="31"/>
      <c r="H1" s="32"/>
      <c r="J1" s="31"/>
    </row>
    <row r="2" spans="1:13" s="33" customFormat="1">
      <c r="A2" s="44" t="s">
        <v>43</v>
      </c>
      <c r="B2" s="193" t="s">
        <v>103</v>
      </c>
      <c r="C2" s="193"/>
      <c r="D2" s="193"/>
      <c r="E2" s="193"/>
      <c r="F2" s="193"/>
      <c r="G2" s="31"/>
      <c r="H2" s="32"/>
      <c r="J2" s="31"/>
    </row>
    <row r="3" spans="1:13" s="33" customFormat="1" ht="16.5" customHeight="1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  <c r="G3" s="31"/>
      <c r="H3" s="32"/>
      <c r="J3" s="31"/>
    </row>
    <row r="4" spans="1:13" s="33" customFormat="1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  <c r="G4" s="31"/>
      <c r="H4" s="32"/>
      <c r="J4" s="31"/>
    </row>
    <row r="5" spans="1:13" s="33" customFormat="1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  <c r="G5" s="31"/>
      <c r="H5" s="32"/>
      <c r="J5" s="31"/>
    </row>
    <row r="6" spans="1:13" s="33" customFormat="1" ht="409.5" customHeight="1">
      <c r="A6" s="34"/>
      <c r="B6" s="35"/>
      <c r="E6" s="36"/>
      <c r="G6" s="31"/>
      <c r="H6" s="32"/>
      <c r="J6" s="31"/>
    </row>
    <row r="7" spans="1:13" s="33" customFormat="1">
      <c r="A7" s="195" t="s">
        <v>49</v>
      </c>
      <c r="B7" s="195" t="s">
        <v>6</v>
      </c>
      <c r="C7" s="195" t="s">
        <v>50</v>
      </c>
      <c r="D7" s="195" t="s">
        <v>51</v>
      </c>
      <c r="E7" s="195" t="s">
        <v>52</v>
      </c>
      <c r="F7" s="195" t="s">
        <v>53</v>
      </c>
      <c r="G7" s="195" t="s">
        <v>54</v>
      </c>
      <c r="H7" s="195"/>
      <c r="I7" s="195"/>
      <c r="J7" s="195" t="s">
        <v>54</v>
      </c>
      <c r="K7" s="195"/>
      <c r="L7" s="195"/>
      <c r="M7" s="195" t="s">
        <v>55</v>
      </c>
    </row>
    <row r="8" spans="1:13" s="33" customFormat="1">
      <c r="A8" s="195"/>
      <c r="B8" s="195"/>
      <c r="C8" s="195"/>
      <c r="D8" s="195"/>
      <c r="E8" s="195"/>
      <c r="F8" s="195"/>
      <c r="G8" s="195" t="s">
        <v>25</v>
      </c>
      <c r="H8" s="195"/>
      <c r="I8" s="195"/>
      <c r="J8" s="195" t="s">
        <v>26</v>
      </c>
      <c r="K8" s="195"/>
      <c r="L8" s="195"/>
      <c r="M8" s="195"/>
    </row>
    <row r="9" spans="1:13" s="33" customFormat="1">
      <c r="A9" s="195"/>
      <c r="B9" s="195"/>
      <c r="C9" s="195"/>
      <c r="D9" s="195"/>
      <c r="E9" s="195"/>
      <c r="F9" s="195"/>
      <c r="G9" s="50" t="s">
        <v>56</v>
      </c>
      <c r="H9" s="51" t="s">
        <v>57</v>
      </c>
      <c r="I9" s="46" t="s">
        <v>58</v>
      </c>
      <c r="J9" s="50" t="s">
        <v>56</v>
      </c>
      <c r="K9" s="51" t="s">
        <v>57</v>
      </c>
      <c r="L9" s="46" t="s">
        <v>58</v>
      </c>
      <c r="M9" s="195"/>
    </row>
    <row r="10" spans="1:13" s="33" customFormat="1">
      <c r="A10" s="194" t="s">
        <v>105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</row>
    <row r="11" spans="1:13" s="33" customFormat="1" ht="33.6">
      <c r="A11" s="52" t="s">
        <v>59</v>
      </c>
      <c r="B11" s="53" t="s">
        <v>120</v>
      </c>
      <c r="C11" s="98"/>
      <c r="D11" s="98"/>
      <c r="E11" s="54" t="s">
        <v>60</v>
      </c>
      <c r="F11" s="54" t="s">
        <v>60</v>
      </c>
      <c r="G11" s="55" t="s">
        <v>61</v>
      </c>
      <c r="H11" s="141">
        <v>45733</v>
      </c>
      <c r="I11" s="142" t="s">
        <v>100</v>
      </c>
      <c r="J11" s="55"/>
      <c r="K11" s="56"/>
      <c r="L11" s="57"/>
      <c r="M11" s="98"/>
    </row>
    <row r="12" spans="1:13" s="33" customFormat="1" ht="33.6">
      <c r="A12" s="52" t="s">
        <v>62</v>
      </c>
      <c r="B12" s="53" t="s">
        <v>72</v>
      </c>
      <c r="C12" s="98"/>
      <c r="D12" s="98"/>
      <c r="E12" s="54" t="s">
        <v>63</v>
      </c>
      <c r="F12" s="54" t="s">
        <v>63</v>
      </c>
      <c r="G12" s="55" t="s">
        <v>61</v>
      </c>
      <c r="H12" s="141">
        <v>45733</v>
      </c>
      <c r="I12" s="142" t="s">
        <v>100</v>
      </c>
      <c r="J12" s="55"/>
      <c r="K12" s="56"/>
      <c r="L12" s="57"/>
      <c r="M12" s="98"/>
    </row>
    <row r="13" spans="1:13" s="33" customFormat="1" ht="33.6">
      <c r="A13" s="52" t="s">
        <v>64</v>
      </c>
      <c r="B13" s="53" t="s">
        <v>104</v>
      </c>
      <c r="C13" s="98"/>
      <c r="D13" s="98"/>
      <c r="E13" s="54" t="s">
        <v>63</v>
      </c>
      <c r="F13" s="54" t="s">
        <v>63</v>
      </c>
      <c r="G13" s="55" t="s">
        <v>61</v>
      </c>
      <c r="H13" s="141">
        <v>45733</v>
      </c>
      <c r="I13" s="142" t="s">
        <v>100</v>
      </c>
      <c r="J13" s="55"/>
      <c r="K13" s="56"/>
      <c r="L13" s="57"/>
      <c r="M13" s="98"/>
    </row>
    <row r="14" spans="1:13" s="33" customFormat="1">
      <c r="A14" s="107" t="s">
        <v>109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1:13" s="33" customFormat="1" ht="33.6">
      <c r="A15" s="53" t="s">
        <v>65</v>
      </c>
      <c r="B15" s="53" t="s">
        <v>106</v>
      </c>
      <c r="C15" s="53" t="s">
        <v>110</v>
      </c>
      <c r="D15" s="98" t="s">
        <v>66</v>
      </c>
      <c r="E15" s="58" t="s">
        <v>113</v>
      </c>
      <c r="F15" s="58" t="s">
        <v>113</v>
      </c>
      <c r="G15" s="55" t="s">
        <v>61</v>
      </c>
      <c r="H15" s="141">
        <v>45733</v>
      </c>
      <c r="I15" s="142" t="s">
        <v>100</v>
      </c>
      <c r="J15" s="55" t="s">
        <v>61</v>
      </c>
      <c r="K15" s="141">
        <v>45734</v>
      </c>
      <c r="L15" s="142" t="s">
        <v>100</v>
      </c>
      <c r="M15" s="98"/>
    </row>
    <row r="16" spans="1:13" s="33" customFormat="1" ht="39.6" customHeight="1">
      <c r="A16" s="53" t="s">
        <v>67</v>
      </c>
      <c r="B16" s="53" t="s">
        <v>107</v>
      </c>
      <c r="C16" s="53" t="s">
        <v>111</v>
      </c>
      <c r="D16" s="98" t="s">
        <v>66</v>
      </c>
      <c r="E16" s="58" t="s">
        <v>114</v>
      </c>
      <c r="F16" s="58" t="s">
        <v>114</v>
      </c>
      <c r="G16" s="55" t="s">
        <v>61</v>
      </c>
      <c r="H16" s="141">
        <v>45733</v>
      </c>
      <c r="I16" s="142" t="s">
        <v>100</v>
      </c>
      <c r="J16" s="55" t="s">
        <v>61</v>
      </c>
      <c r="K16" s="141">
        <v>45734</v>
      </c>
      <c r="L16" s="142" t="s">
        <v>100</v>
      </c>
      <c r="M16" s="98"/>
    </row>
    <row r="17" spans="1:13" s="33" customFormat="1" ht="37.200000000000003" customHeight="1">
      <c r="A17" s="53" t="s">
        <v>68</v>
      </c>
      <c r="B17" s="53" t="s">
        <v>108</v>
      </c>
      <c r="C17" s="53" t="s">
        <v>112</v>
      </c>
      <c r="D17" s="98" t="s">
        <v>66</v>
      </c>
      <c r="E17" s="58" t="s">
        <v>115</v>
      </c>
      <c r="F17" s="58" t="s">
        <v>115</v>
      </c>
      <c r="G17" s="55" t="s">
        <v>61</v>
      </c>
      <c r="H17" s="141">
        <v>45733</v>
      </c>
      <c r="I17" s="142" t="s">
        <v>100</v>
      </c>
      <c r="J17" s="55" t="s">
        <v>61</v>
      </c>
      <c r="K17" s="141">
        <v>45734</v>
      </c>
      <c r="L17" s="142" t="s">
        <v>100</v>
      </c>
      <c r="M17" s="98"/>
    </row>
    <row r="18" spans="1:13" s="33" customFormat="1">
      <c r="A18" s="99"/>
      <c r="B18" s="99"/>
      <c r="C18" s="99"/>
      <c r="D18" s="100"/>
      <c r="E18" s="36"/>
      <c r="F18" s="36"/>
      <c r="G18" s="31"/>
      <c r="H18" s="101"/>
      <c r="I18" s="102"/>
      <c r="J18" s="31"/>
      <c r="K18" s="101"/>
      <c r="L18" s="102"/>
      <c r="M18" s="100"/>
    </row>
    <row r="19" spans="1:13" s="33" customFormat="1">
      <c r="A19" s="99"/>
      <c r="B19" s="99"/>
      <c r="C19" s="99"/>
      <c r="D19" s="100"/>
      <c r="E19" s="36"/>
      <c r="F19" s="36"/>
      <c r="G19" s="31"/>
      <c r="H19" s="101"/>
      <c r="I19" s="102"/>
      <c r="J19" s="31"/>
      <c r="K19" s="101"/>
      <c r="L19" s="102"/>
      <c r="M19" s="100"/>
    </row>
    <row r="20" spans="1:13" s="33" customFormat="1">
      <c r="A20" s="99"/>
      <c r="B20" s="99"/>
      <c r="C20" s="99"/>
      <c r="D20" s="100"/>
      <c r="E20" s="36"/>
      <c r="F20" s="36"/>
      <c r="G20" s="31"/>
      <c r="H20" s="101"/>
      <c r="I20" s="102"/>
      <c r="J20" s="31"/>
      <c r="K20" s="101"/>
      <c r="L20" s="102"/>
      <c r="M20" s="100"/>
    </row>
    <row r="21" spans="1:13" s="33" customFormat="1"/>
    <row r="22" spans="1:13" s="33" customFormat="1"/>
    <row r="24" spans="1:13">
      <c r="A24" s="99"/>
      <c r="B24" s="99"/>
      <c r="C24" s="99"/>
      <c r="D24" s="100"/>
      <c r="E24" s="36"/>
      <c r="F24" s="36"/>
      <c r="G24" s="31"/>
      <c r="H24" s="101"/>
      <c r="I24" s="102"/>
      <c r="J24" s="31"/>
      <c r="K24" s="101"/>
      <c r="L24" s="102"/>
      <c r="M24" s="100"/>
    </row>
    <row r="25" spans="1:13">
      <c r="A25" s="99"/>
      <c r="B25" s="99"/>
      <c r="C25" s="99"/>
      <c r="D25" s="100"/>
      <c r="E25" s="36"/>
      <c r="F25" s="36"/>
      <c r="G25" s="31"/>
      <c r="H25" s="101"/>
      <c r="I25" s="102"/>
      <c r="J25" s="31"/>
      <c r="K25" s="101"/>
      <c r="L25" s="102"/>
      <c r="M25" s="100"/>
    </row>
    <row r="26" spans="1:13">
      <c r="A26" s="99"/>
      <c r="B26" s="99"/>
      <c r="C26" s="99"/>
      <c r="D26" s="100"/>
      <c r="E26" s="36"/>
      <c r="F26" s="36"/>
      <c r="G26" s="31"/>
      <c r="H26" s="101"/>
      <c r="I26" s="102"/>
      <c r="J26" s="31"/>
      <c r="K26" s="101"/>
      <c r="L26" s="102"/>
      <c r="M26" s="100"/>
    </row>
  </sheetData>
  <mergeCells count="14">
    <mergeCell ref="B1:F1"/>
    <mergeCell ref="B2:F2"/>
    <mergeCell ref="A10:M10"/>
    <mergeCell ref="G7:I7"/>
    <mergeCell ref="J7:L7"/>
    <mergeCell ref="M7:M9"/>
    <mergeCell ref="G8:I8"/>
    <mergeCell ref="J8:L8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3 J11:J13 G15:G20 G24:G26 J15:J20 J24:J26" xr:uid="{00000000-0002-0000-02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L42"/>
  <sheetViews>
    <sheetView topLeftCell="A7" zoomScale="70" zoomScaleNormal="70" workbookViewId="0">
      <selection activeCell="A38" sqref="A38:XFD38"/>
    </sheetView>
  </sheetViews>
  <sheetFormatPr defaultColWidth="9.09765625" defaultRowHeight="13.8"/>
  <cols>
    <col min="1" max="1" width="15.69921875" bestFit="1" customWidth="1"/>
    <col min="2" max="2" width="43.296875" bestFit="1" customWidth="1"/>
    <col min="3" max="3" width="52.3984375" bestFit="1" customWidth="1"/>
    <col min="4" max="4" width="47.59765625" bestFit="1" customWidth="1"/>
    <col min="5" max="5" width="56.3984375" bestFit="1" customWidth="1"/>
    <col min="6" max="6" width="26.69921875" customWidth="1"/>
    <col min="7" max="7" width="12.09765625" bestFit="1" customWidth="1"/>
    <col min="8" max="8" width="9.09765625" customWidth="1"/>
    <col min="9" max="9" width="7.69921875" bestFit="1" customWidth="1"/>
    <col min="10" max="10" width="12.09765625" bestFit="1" customWidth="1"/>
    <col min="11" max="11" width="14.296875" customWidth="1"/>
    <col min="12" max="12" width="11.296875" bestFit="1" customWidth="1"/>
  </cols>
  <sheetData>
    <row r="1" spans="1:6" ht="15.75" customHeight="1">
      <c r="A1" s="44" t="s">
        <v>42</v>
      </c>
      <c r="B1" s="192" t="s">
        <v>78</v>
      </c>
      <c r="C1" s="192"/>
      <c r="D1" s="192"/>
      <c r="E1" s="192"/>
      <c r="F1" s="192"/>
    </row>
    <row r="2" spans="1:6" ht="15.75" customHeight="1">
      <c r="A2" s="44" t="s">
        <v>43</v>
      </c>
      <c r="B2" s="193" t="s">
        <v>116</v>
      </c>
      <c r="C2" s="193"/>
      <c r="D2" s="193"/>
      <c r="E2" s="193"/>
      <c r="F2" s="193"/>
    </row>
    <row r="3" spans="1:6" ht="33.6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6" ht="16.8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</row>
    <row r="5" spans="1:6" ht="16.8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</row>
    <row r="6" spans="1:6" ht="198" customHeight="1"/>
    <row r="7" spans="1:6" ht="275.25" customHeight="1"/>
    <row r="8" spans="1:6" hidden="1"/>
    <row r="9" spans="1:6" hidden="1"/>
    <row r="10" spans="1:6" hidden="1"/>
    <row r="11" spans="1:6" hidden="1"/>
    <row r="12" spans="1:6" hidden="1"/>
    <row r="13" spans="1:6" hidden="1"/>
    <row r="14" spans="1:6" hidden="1"/>
    <row r="15" spans="1:6" hidden="1"/>
    <row r="16" spans="1:6" hidden="1"/>
    <row r="17" spans="1:12" hidden="1"/>
    <row r="18" spans="1:12" hidden="1"/>
    <row r="19" spans="1:12" hidden="1"/>
    <row r="20" spans="1:12" hidden="1"/>
    <row r="21" spans="1:12" hidden="1"/>
    <row r="22" spans="1:12" hidden="1"/>
    <row r="23" spans="1:12" hidden="1"/>
    <row r="24" spans="1:12" hidden="1"/>
    <row r="25" spans="1:12" hidden="1"/>
    <row r="26" spans="1:12" hidden="1"/>
    <row r="27" spans="1:12" hidden="1"/>
    <row r="28" spans="1:12" hidden="1"/>
    <row r="29" spans="1:12" hidden="1"/>
    <row r="30" spans="1:12" hidden="1"/>
    <row r="31" spans="1:12" ht="16.8">
      <c r="A31" s="197" t="s">
        <v>49</v>
      </c>
      <c r="B31" s="197" t="s">
        <v>6</v>
      </c>
      <c r="C31" s="197" t="s">
        <v>69</v>
      </c>
      <c r="D31" s="197" t="s">
        <v>52</v>
      </c>
      <c r="E31" s="197" t="s">
        <v>53</v>
      </c>
      <c r="F31" s="198" t="s">
        <v>54</v>
      </c>
      <c r="G31" s="198"/>
      <c r="H31" s="198"/>
      <c r="I31" s="198"/>
      <c r="J31" s="198"/>
      <c r="K31" s="198"/>
      <c r="L31" s="198" t="s">
        <v>55</v>
      </c>
    </row>
    <row r="32" spans="1:12" ht="16.8">
      <c r="A32" s="197"/>
      <c r="B32" s="197"/>
      <c r="C32" s="197"/>
      <c r="D32" s="197"/>
      <c r="E32" s="197"/>
      <c r="F32" s="198" t="s">
        <v>25</v>
      </c>
      <c r="G32" s="198"/>
      <c r="H32" s="198"/>
      <c r="I32" s="198" t="s">
        <v>26</v>
      </c>
      <c r="J32" s="198"/>
      <c r="K32" s="198"/>
      <c r="L32" s="198"/>
    </row>
    <row r="33" spans="1:12" ht="36" customHeight="1">
      <c r="A33" s="197"/>
      <c r="B33" s="197"/>
      <c r="C33" s="197"/>
      <c r="D33" s="197"/>
      <c r="E33" s="197"/>
      <c r="F33" s="61" t="s">
        <v>56</v>
      </c>
      <c r="G33" s="62" t="s">
        <v>57</v>
      </c>
      <c r="H33" s="61" t="s">
        <v>58</v>
      </c>
      <c r="I33" s="61" t="s">
        <v>56</v>
      </c>
      <c r="J33" s="61" t="s">
        <v>57</v>
      </c>
      <c r="K33" s="61" t="s">
        <v>58</v>
      </c>
      <c r="L33" s="198"/>
    </row>
    <row r="34" spans="1:12" ht="16.8">
      <c r="A34" s="199" t="s">
        <v>288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1"/>
    </row>
    <row r="35" spans="1:12" ht="34.950000000000003" customHeight="1">
      <c r="A35" s="68" t="s">
        <v>199</v>
      </c>
      <c r="B35" s="68" t="s">
        <v>119</v>
      </c>
      <c r="C35" s="66"/>
      <c r="D35" s="69" t="s">
        <v>70</v>
      </c>
      <c r="E35" s="69" t="s">
        <v>284</v>
      </c>
      <c r="F35" s="66" t="s">
        <v>61</v>
      </c>
      <c r="G35" s="143">
        <v>45759</v>
      </c>
      <c r="H35" s="142" t="s">
        <v>100</v>
      </c>
      <c r="I35" s="66" t="s">
        <v>61</v>
      </c>
      <c r="J35" s="67"/>
      <c r="K35" s="66"/>
      <c r="L35" s="66"/>
    </row>
    <row r="36" spans="1:12" ht="34.950000000000003" customHeight="1">
      <c r="A36" s="68" t="s">
        <v>200</v>
      </c>
      <c r="B36" s="68" t="s">
        <v>117</v>
      </c>
      <c r="C36" s="66"/>
      <c r="D36" s="69" t="s">
        <v>71</v>
      </c>
      <c r="E36" s="69" t="s">
        <v>71</v>
      </c>
      <c r="F36" s="66" t="s">
        <v>61</v>
      </c>
      <c r="G36" s="143">
        <v>45759</v>
      </c>
      <c r="H36" s="142" t="s">
        <v>100</v>
      </c>
      <c r="I36" s="66" t="s">
        <v>61</v>
      </c>
      <c r="J36" s="67"/>
      <c r="K36" s="66"/>
      <c r="L36" s="66"/>
    </row>
    <row r="37" spans="1:12" ht="34.799999999999997" customHeight="1">
      <c r="A37" s="68" t="s">
        <v>201</v>
      </c>
      <c r="B37" s="68" t="s">
        <v>118</v>
      </c>
      <c r="C37" s="66"/>
      <c r="D37" s="69" t="s">
        <v>71</v>
      </c>
      <c r="E37" s="69" t="s">
        <v>71</v>
      </c>
      <c r="F37" s="66" t="s">
        <v>61</v>
      </c>
      <c r="G37" s="143">
        <v>45759</v>
      </c>
      <c r="H37" s="142" t="s">
        <v>100</v>
      </c>
      <c r="I37" s="66" t="s">
        <v>61</v>
      </c>
      <c r="J37" s="67"/>
      <c r="K37" s="66"/>
      <c r="L37" s="66"/>
    </row>
    <row r="38" spans="1:12" ht="16.8">
      <c r="A38" s="196" t="s">
        <v>287</v>
      </c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</row>
    <row r="39" spans="1:12" s="64" customFormat="1" ht="33.6">
      <c r="A39" s="69" t="s">
        <v>202</v>
      </c>
      <c r="B39" s="69" t="s">
        <v>121</v>
      </c>
      <c r="C39" s="69" t="s">
        <v>124</v>
      </c>
      <c r="D39" s="66" t="s">
        <v>129</v>
      </c>
      <c r="E39" s="66" t="s">
        <v>129</v>
      </c>
      <c r="F39" s="66" t="s">
        <v>61</v>
      </c>
      <c r="G39" s="143">
        <v>45759</v>
      </c>
      <c r="H39" s="142" t="s">
        <v>100</v>
      </c>
      <c r="I39" s="66" t="s">
        <v>61</v>
      </c>
      <c r="J39" s="143">
        <v>45759</v>
      </c>
      <c r="K39" s="142" t="s">
        <v>100</v>
      </c>
      <c r="L39" s="66"/>
    </row>
    <row r="40" spans="1:12" s="64" customFormat="1" ht="33.6">
      <c r="A40" s="69" t="s">
        <v>203</v>
      </c>
      <c r="B40" s="69" t="s">
        <v>122</v>
      </c>
      <c r="C40" s="69" t="s">
        <v>125</v>
      </c>
      <c r="D40" s="66" t="s">
        <v>128</v>
      </c>
      <c r="E40" s="66" t="s">
        <v>128</v>
      </c>
      <c r="F40" s="66" t="s">
        <v>61</v>
      </c>
      <c r="G40" s="143">
        <v>45759</v>
      </c>
      <c r="H40" s="142" t="s">
        <v>100</v>
      </c>
      <c r="I40" s="66" t="s">
        <v>61</v>
      </c>
      <c r="J40" s="143">
        <v>45759</v>
      </c>
      <c r="K40" s="142" t="s">
        <v>100</v>
      </c>
      <c r="L40" s="66"/>
    </row>
    <row r="41" spans="1:12" s="64" customFormat="1" ht="33.6">
      <c r="A41" s="69" t="s">
        <v>204</v>
      </c>
      <c r="B41" s="66" t="s">
        <v>123</v>
      </c>
      <c r="C41" s="69" t="s">
        <v>126</v>
      </c>
      <c r="D41" s="66" t="s">
        <v>127</v>
      </c>
      <c r="E41" s="66" t="s">
        <v>127</v>
      </c>
      <c r="F41" s="66" t="s">
        <v>61</v>
      </c>
      <c r="G41" s="143">
        <v>45759</v>
      </c>
      <c r="H41" s="142" t="s">
        <v>100</v>
      </c>
      <c r="I41" s="66" t="s">
        <v>61</v>
      </c>
      <c r="J41" s="143">
        <v>45759</v>
      </c>
      <c r="K41" s="142" t="s">
        <v>100</v>
      </c>
      <c r="L41" s="66"/>
    </row>
    <row r="42" spans="1:12" ht="34.950000000000003" customHeight="1"/>
  </sheetData>
  <mergeCells count="13">
    <mergeCell ref="A38:L38"/>
    <mergeCell ref="B1:F1"/>
    <mergeCell ref="B2:F2"/>
    <mergeCell ref="A31:A33"/>
    <mergeCell ref="B31:B33"/>
    <mergeCell ref="C31:C33"/>
    <mergeCell ref="D31:D33"/>
    <mergeCell ref="E31:E33"/>
    <mergeCell ref="L31:L33"/>
    <mergeCell ref="F32:H32"/>
    <mergeCell ref="F31:K31"/>
    <mergeCell ref="I32:K32"/>
    <mergeCell ref="A34:L34"/>
  </mergeCells>
  <phoneticPr fontId="30" type="noConversion"/>
  <dataValidations count="1">
    <dataValidation type="list" operator="equal" allowBlank="1" showErrorMessage="1" promptTitle="dfdf" sqref="F35:F37 I35:I37 F39:F41 I39:I41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EQ46"/>
  <sheetViews>
    <sheetView topLeftCell="A3" zoomScale="50" zoomScaleNormal="50" workbookViewId="0">
      <selection activeCell="E23" sqref="E23"/>
    </sheetView>
  </sheetViews>
  <sheetFormatPr defaultRowHeight="13.8"/>
  <cols>
    <col min="1" max="1" width="13.59765625" customWidth="1"/>
    <col min="2" max="2" width="41.09765625" bestFit="1" customWidth="1"/>
    <col min="3" max="3" width="25" customWidth="1"/>
    <col min="4" max="4" width="67.09765625" customWidth="1"/>
    <col min="5" max="5" width="75.296875" customWidth="1"/>
    <col min="6" max="6" width="20" bestFit="1" customWidth="1"/>
    <col min="7" max="7" width="15.8984375" bestFit="1" customWidth="1"/>
    <col min="8" max="8" width="17" bestFit="1" customWidth="1"/>
    <col min="9" max="9" width="12.09765625" bestFit="1" customWidth="1"/>
    <col min="10" max="10" width="15.8984375" bestFit="1" customWidth="1"/>
    <col min="11" max="11" width="17" bestFit="1" customWidth="1"/>
    <col min="12" max="12" width="10.69921875" bestFit="1" customWidth="1"/>
  </cols>
  <sheetData>
    <row r="1" spans="1:6" ht="33.6">
      <c r="A1" s="44" t="s">
        <v>42</v>
      </c>
      <c r="B1" s="192" t="s">
        <v>78</v>
      </c>
      <c r="C1" s="192"/>
      <c r="D1" s="192"/>
      <c r="E1" s="192"/>
      <c r="F1" s="192"/>
    </row>
    <row r="2" spans="1:6" ht="33.6">
      <c r="A2" s="44" t="s">
        <v>43</v>
      </c>
      <c r="B2" s="193" t="s">
        <v>81</v>
      </c>
      <c r="C2" s="193"/>
      <c r="D2" s="193"/>
      <c r="E2" s="193"/>
      <c r="F2" s="193"/>
    </row>
    <row r="3" spans="1:6" ht="33.6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6" ht="16.8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</row>
    <row r="5" spans="1:6" ht="16.8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</row>
    <row r="7" spans="1:6">
      <c r="B7" s="222"/>
      <c r="C7" s="223"/>
      <c r="D7" s="224"/>
    </row>
    <row r="8" spans="1:6">
      <c r="B8" s="225"/>
      <c r="C8" s="226"/>
      <c r="D8" s="227"/>
    </row>
    <row r="9" spans="1:6">
      <c r="B9" s="225"/>
      <c r="C9" s="226"/>
      <c r="D9" s="227"/>
    </row>
    <row r="10" spans="1:6">
      <c r="B10" s="225"/>
      <c r="C10" s="226"/>
      <c r="D10" s="227"/>
    </row>
    <row r="11" spans="1:6">
      <c r="B11" s="228"/>
      <c r="C11" s="229"/>
      <c r="D11" s="230"/>
    </row>
    <row r="13" spans="1:6">
      <c r="B13" s="222"/>
      <c r="C13" s="223"/>
      <c r="D13" s="224"/>
    </row>
    <row r="14" spans="1:6">
      <c r="B14" s="225"/>
      <c r="C14" s="226"/>
      <c r="D14" s="227"/>
    </row>
    <row r="15" spans="1:6">
      <c r="B15" s="225"/>
      <c r="C15" s="226"/>
      <c r="D15" s="227"/>
    </row>
    <row r="16" spans="1:6">
      <c r="B16" s="225"/>
      <c r="C16" s="226"/>
      <c r="D16" s="227"/>
    </row>
    <row r="17" spans="1:12">
      <c r="B17" s="228"/>
      <c r="C17" s="229"/>
      <c r="D17" s="230"/>
    </row>
    <row r="19" spans="1:12">
      <c r="B19" s="222"/>
      <c r="C19" s="223"/>
      <c r="D19" s="224"/>
    </row>
    <row r="20" spans="1:12">
      <c r="B20" s="225"/>
      <c r="C20" s="226"/>
      <c r="D20" s="227"/>
    </row>
    <row r="21" spans="1:12">
      <c r="B21" s="225"/>
      <c r="C21" s="226"/>
      <c r="D21" s="227"/>
    </row>
    <row r="22" spans="1:12">
      <c r="B22" s="225"/>
      <c r="C22" s="226"/>
      <c r="D22" s="227"/>
    </row>
    <row r="23" spans="1:12">
      <c r="B23" s="228"/>
      <c r="C23" s="229"/>
      <c r="D23" s="230"/>
    </row>
    <row r="31" spans="1:12" ht="16.8">
      <c r="A31" s="202" t="s">
        <v>49</v>
      </c>
      <c r="B31" s="202" t="s">
        <v>6</v>
      </c>
      <c r="C31" s="202" t="s">
        <v>69</v>
      </c>
      <c r="D31" s="202" t="s">
        <v>52</v>
      </c>
      <c r="E31" s="202" t="s">
        <v>53</v>
      </c>
      <c r="F31" s="203" t="s">
        <v>54</v>
      </c>
      <c r="G31" s="203"/>
      <c r="H31" s="203"/>
      <c r="I31" s="203"/>
      <c r="J31" s="203"/>
      <c r="K31" s="203"/>
      <c r="L31" s="203" t="s">
        <v>55</v>
      </c>
    </row>
    <row r="32" spans="1:12" ht="16.8">
      <c r="A32" s="202"/>
      <c r="B32" s="202"/>
      <c r="C32" s="202"/>
      <c r="D32" s="202"/>
      <c r="E32" s="202"/>
      <c r="F32" s="203" t="s">
        <v>25</v>
      </c>
      <c r="G32" s="203"/>
      <c r="H32" s="203"/>
      <c r="I32" s="203" t="s">
        <v>26</v>
      </c>
      <c r="J32" s="203"/>
      <c r="K32" s="203"/>
      <c r="L32" s="203"/>
    </row>
    <row r="33" spans="1:147" ht="16.8">
      <c r="A33" s="202"/>
      <c r="B33" s="202"/>
      <c r="C33" s="202"/>
      <c r="D33" s="202"/>
      <c r="E33" s="202"/>
      <c r="F33" s="70" t="s">
        <v>56</v>
      </c>
      <c r="G33" s="71" t="s">
        <v>57</v>
      </c>
      <c r="H33" s="70" t="s">
        <v>58</v>
      </c>
      <c r="I33" s="70" t="s">
        <v>56</v>
      </c>
      <c r="J33" s="70" t="s">
        <v>57</v>
      </c>
      <c r="K33" s="70" t="s">
        <v>58</v>
      </c>
      <c r="L33" s="203"/>
    </row>
    <row r="34" spans="1:147" ht="16.8">
      <c r="A34" s="204" t="s">
        <v>130</v>
      </c>
      <c r="B34" s="205"/>
      <c r="C34" s="205"/>
      <c r="D34" s="205"/>
      <c r="E34" s="205"/>
      <c r="F34" s="205"/>
      <c r="G34" s="205"/>
      <c r="H34" s="206"/>
      <c r="I34" s="205"/>
      <c r="J34" s="205"/>
      <c r="K34" s="205"/>
      <c r="L34" s="207"/>
    </row>
    <row r="35" spans="1:147" ht="52.2" customHeight="1">
      <c r="A35" s="68" t="s">
        <v>191</v>
      </c>
      <c r="B35" s="68" t="s">
        <v>131</v>
      </c>
      <c r="C35" s="66" t="s">
        <v>133</v>
      </c>
      <c r="D35" s="119" t="s">
        <v>132</v>
      </c>
      <c r="E35" s="119" t="s">
        <v>132</v>
      </c>
      <c r="F35" s="72" t="s">
        <v>61</v>
      </c>
      <c r="G35" s="143">
        <v>45733</v>
      </c>
      <c r="H35" s="146" t="s">
        <v>102</v>
      </c>
      <c r="I35" s="147" t="s">
        <v>61</v>
      </c>
      <c r="J35" s="73"/>
      <c r="K35" s="72"/>
      <c r="L35" s="74"/>
    </row>
    <row r="36" spans="1:147" ht="54" customHeight="1">
      <c r="A36" s="68" t="s">
        <v>192</v>
      </c>
      <c r="B36" s="68" t="s">
        <v>136</v>
      </c>
      <c r="C36" s="66" t="s">
        <v>134</v>
      </c>
      <c r="D36" s="119" t="s">
        <v>135</v>
      </c>
      <c r="E36" s="119" t="s">
        <v>135</v>
      </c>
      <c r="F36" s="72" t="s">
        <v>61</v>
      </c>
      <c r="G36" s="143">
        <v>45733</v>
      </c>
      <c r="H36" s="146" t="s">
        <v>102</v>
      </c>
      <c r="I36" s="147" t="s">
        <v>61</v>
      </c>
      <c r="J36" s="73"/>
      <c r="K36" s="72"/>
      <c r="L36" s="74"/>
    </row>
    <row r="37" spans="1:147" ht="40.200000000000003" customHeight="1">
      <c r="A37" s="68" t="s">
        <v>193</v>
      </c>
      <c r="B37" s="68" t="s">
        <v>137</v>
      </c>
      <c r="C37" s="66"/>
      <c r="D37" s="119" t="s">
        <v>138</v>
      </c>
      <c r="E37" s="119" t="s">
        <v>138</v>
      </c>
      <c r="F37" s="72" t="s">
        <v>61</v>
      </c>
      <c r="G37" s="143">
        <v>45733</v>
      </c>
      <c r="H37" s="146" t="s">
        <v>102</v>
      </c>
      <c r="I37" s="147" t="s">
        <v>61</v>
      </c>
      <c r="J37" s="73"/>
      <c r="K37" s="72"/>
      <c r="L37" s="74"/>
    </row>
    <row r="38" spans="1:147" s="60" customFormat="1" ht="16.8">
      <c r="A38" s="208" t="s">
        <v>285</v>
      </c>
      <c r="B38" s="209"/>
      <c r="C38" s="209"/>
      <c r="D38" s="209"/>
      <c r="E38" s="209"/>
      <c r="F38" s="209"/>
      <c r="G38" s="210"/>
      <c r="H38" s="211"/>
      <c r="I38" s="210"/>
      <c r="J38" s="210"/>
      <c r="K38" s="210"/>
      <c r="L38" s="212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64"/>
      <c r="EH38" s="64"/>
      <c r="EI38" s="64"/>
      <c r="EJ38" s="64"/>
      <c r="EK38" s="64"/>
      <c r="EL38" s="64"/>
      <c r="EM38" s="64"/>
      <c r="EN38" s="64"/>
      <c r="EO38" s="64"/>
      <c r="EP38" s="64"/>
      <c r="EQ38" s="64"/>
    </row>
    <row r="39" spans="1:147" s="60" customFormat="1" ht="84">
      <c r="A39" s="69" t="s">
        <v>194</v>
      </c>
      <c r="B39" s="69" t="s">
        <v>139</v>
      </c>
      <c r="C39" s="69" t="s">
        <v>140</v>
      </c>
      <c r="D39" s="119" t="s">
        <v>141</v>
      </c>
      <c r="E39" s="119" t="s">
        <v>141</v>
      </c>
      <c r="F39" s="144" t="s">
        <v>61</v>
      </c>
      <c r="G39" s="143">
        <v>45733</v>
      </c>
      <c r="H39" s="146" t="s">
        <v>102</v>
      </c>
      <c r="I39" s="66" t="s">
        <v>61</v>
      </c>
      <c r="J39" s="143">
        <v>45733</v>
      </c>
      <c r="K39" s="146" t="s">
        <v>102</v>
      </c>
      <c r="L39" s="145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64"/>
      <c r="DC39" s="64"/>
      <c r="DD39" s="64"/>
      <c r="DE39" s="64"/>
      <c r="DF39" s="64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64"/>
      <c r="DT39" s="64"/>
      <c r="DU39" s="64"/>
      <c r="DV39" s="64"/>
      <c r="DW39" s="64"/>
      <c r="DX39" s="64"/>
      <c r="DY39" s="64"/>
      <c r="DZ39" s="64"/>
      <c r="EA39" s="64"/>
      <c r="EB39" s="64"/>
      <c r="EC39" s="64"/>
      <c r="ED39" s="64"/>
      <c r="EE39" s="64"/>
      <c r="EF39" s="64"/>
      <c r="EG39" s="64"/>
      <c r="EH39" s="64"/>
      <c r="EI39" s="64"/>
      <c r="EJ39" s="64"/>
      <c r="EK39" s="64"/>
      <c r="EL39" s="64"/>
      <c r="EM39" s="64"/>
      <c r="EN39" s="64"/>
      <c r="EO39" s="64"/>
      <c r="EP39" s="64"/>
      <c r="EQ39" s="64"/>
    </row>
    <row r="40" spans="1:147" s="60" customFormat="1" ht="84">
      <c r="A40" s="69" t="s">
        <v>195</v>
      </c>
      <c r="B40" s="69" t="s">
        <v>142</v>
      </c>
      <c r="C40" s="69" t="s">
        <v>143</v>
      </c>
      <c r="D40" s="119" t="s">
        <v>148</v>
      </c>
      <c r="E40" s="119" t="s">
        <v>148</v>
      </c>
      <c r="F40" s="144" t="s">
        <v>61</v>
      </c>
      <c r="G40" s="143">
        <v>45733</v>
      </c>
      <c r="H40" s="146" t="s">
        <v>102</v>
      </c>
      <c r="I40" s="66" t="s">
        <v>61</v>
      </c>
      <c r="J40" s="143">
        <v>45733</v>
      </c>
      <c r="K40" s="146" t="s">
        <v>102</v>
      </c>
      <c r="L40" s="145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</row>
    <row r="41" spans="1:147" s="60" customFormat="1" ht="50.4">
      <c r="A41" s="69" t="s">
        <v>196</v>
      </c>
      <c r="B41" s="69" t="s">
        <v>144</v>
      </c>
      <c r="C41" s="69" t="s">
        <v>145</v>
      </c>
      <c r="D41" s="119" t="s">
        <v>149</v>
      </c>
      <c r="E41" s="119" t="s">
        <v>149</v>
      </c>
      <c r="F41" s="144" t="s">
        <v>61</v>
      </c>
      <c r="G41" s="143">
        <v>45733</v>
      </c>
      <c r="H41" s="146" t="s">
        <v>102</v>
      </c>
      <c r="I41" s="66" t="s">
        <v>61</v>
      </c>
      <c r="J41" s="143">
        <v>45733</v>
      </c>
      <c r="K41" s="146" t="s">
        <v>102</v>
      </c>
      <c r="L41" s="145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  <c r="EI41" s="64"/>
      <c r="EJ41" s="64"/>
      <c r="EK41" s="64"/>
      <c r="EL41" s="64"/>
      <c r="EM41" s="64"/>
      <c r="EN41" s="64"/>
      <c r="EO41" s="64"/>
      <c r="EP41" s="64"/>
      <c r="EQ41" s="64"/>
    </row>
    <row r="42" spans="1:147" s="60" customFormat="1" ht="67.2">
      <c r="A42" s="69" t="s">
        <v>197</v>
      </c>
      <c r="B42" s="66" t="s">
        <v>146</v>
      </c>
      <c r="C42" s="69" t="s">
        <v>147</v>
      </c>
      <c r="D42" s="119" t="s">
        <v>150</v>
      </c>
      <c r="E42" s="119" t="s">
        <v>150</v>
      </c>
      <c r="F42" s="144" t="s">
        <v>61</v>
      </c>
      <c r="G42" s="143">
        <v>45733</v>
      </c>
      <c r="H42" s="146" t="s">
        <v>102</v>
      </c>
      <c r="I42" s="66" t="s">
        <v>61</v>
      </c>
      <c r="J42" s="143">
        <v>45733</v>
      </c>
      <c r="K42" s="146" t="s">
        <v>102</v>
      </c>
      <c r="L42" s="145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  <c r="DK42" s="64"/>
      <c r="DL42" s="64"/>
      <c r="DM42" s="64"/>
      <c r="DN42" s="64"/>
      <c r="DO42" s="64"/>
      <c r="DP42" s="64"/>
      <c r="DQ42" s="64"/>
      <c r="DR42" s="64"/>
      <c r="DS42" s="64"/>
      <c r="DT42" s="64"/>
      <c r="DU42" s="64"/>
      <c r="DV42" s="64"/>
      <c r="DW42" s="64"/>
      <c r="DX42" s="64"/>
      <c r="DY42" s="64"/>
      <c r="DZ42" s="64"/>
      <c r="EA42" s="64"/>
      <c r="EB42" s="64"/>
      <c r="EC42" s="64"/>
      <c r="ED42" s="64"/>
      <c r="EE42" s="64"/>
      <c r="EF42" s="64"/>
      <c r="EG42" s="64"/>
      <c r="EH42" s="64"/>
      <c r="EI42" s="64"/>
      <c r="EJ42" s="64"/>
      <c r="EK42" s="64"/>
      <c r="EL42" s="64"/>
      <c r="EM42" s="64"/>
      <c r="EN42" s="64"/>
      <c r="EO42" s="64"/>
      <c r="EP42" s="64"/>
      <c r="EQ42" s="64"/>
    </row>
    <row r="43" spans="1:147" s="120" customFormat="1" ht="84">
      <c r="A43" s="69" t="s">
        <v>198</v>
      </c>
      <c r="B43" s="66" t="s">
        <v>73</v>
      </c>
      <c r="C43" s="69" t="s">
        <v>74</v>
      </c>
      <c r="D43" s="119" t="s">
        <v>151</v>
      </c>
      <c r="E43" s="119" t="s">
        <v>151</v>
      </c>
      <c r="F43" s="144" t="s">
        <v>75</v>
      </c>
      <c r="G43" s="143">
        <v>45733</v>
      </c>
      <c r="H43" s="146" t="s">
        <v>102</v>
      </c>
      <c r="I43" s="66" t="s">
        <v>61</v>
      </c>
      <c r="J43" s="143">
        <v>45733</v>
      </c>
      <c r="K43" s="146" t="s">
        <v>102</v>
      </c>
      <c r="L43" s="145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  <c r="DK43" s="64"/>
      <c r="DL43" s="64"/>
      <c r="DM43" s="64"/>
      <c r="DN43" s="64"/>
      <c r="DO43" s="64"/>
      <c r="DP43" s="64"/>
      <c r="DQ43" s="64"/>
      <c r="DR43" s="64"/>
      <c r="DS43" s="64"/>
      <c r="DT43" s="64"/>
      <c r="DU43" s="64"/>
      <c r="DV43" s="64"/>
      <c r="DW43" s="64"/>
      <c r="DX43" s="64"/>
      <c r="DY43" s="64"/>
      <c r="DZ43" s="64"/>
      <c r="EA43" s="64"/>
      <c r="EB43" s="64"/>
      <c r="EC43" s="64"/>
      <c r="ED43" s="64"/>
      <c r="EE43" s="64"/>
      <c r="EF43" s="64"/>
      <c r="EG43" s="64"/>
      <c r="EH43" s="64"/>
      <c r="EI43" s="64"/>
      <c r="EJ43" s="64"/>
      <c r="EK43" s="64"/>
      <c r="EL43" s="64"/>
      <c r="EM43" s="64"/>
      <c r="EN43" s="64"/>
      <c r="EO43" s="64"/>
      <c r="EP43" s="64"/>
      <c r="EQ43" s="64"/>
    </row>
    <row r="44" spans="1:147" ht="16.8">
      <c r="A44" s="64"/>
      <c r="B44" s="64"/>
      <c r="C44" s="64"/>
      <c r="D44" s="64"/>
      <c r="E44" s="64"/>
      <c r="F44" s="64"/>
      <c r="G44" s="121"/>
      <c r="H44" s="64"/>
      <c r="I44" s="64"/>
      <c r="J44" s="121"/>
      <c r="K44" s="64"/>
      <c r="L44" s="64"/>
    </row>
    <row r="45" spans="1:147" ht="16.8">
      <c r="A45" s="64"/>
      <c r="B45" s="64"/>
      <c r="C45" s="64"/>
      <c r="D45" s="64"/>
      <c r="E45" s="64"/>
      <c r="F45" s="64"/>
      <c r="G45" s="121"/>
      <c r="H45" s="64"/>
      <c r="I45" s="64"/>
      <c r="J45" s="121"/>
      <c r="K45" s="64"/>
      <c r="L45" s="64"/>
    </row>
    <row r="46" spans="1:147" ht="16.8">
      <c r="A46" s="64"/>
      <c r="B46" s="64"/>
      <c r="C46" s="64"/>
      <c r="D46" s="64"/>
      <c r="E46" s="64"/>
      <c r="F46" s="64"/>
      <c r="G46" s="121"/>
      <c r="H46" s="64"/>
      <c r="I46" s="64"/>
      <c r="J46" s="121"/>
      <c r="K46" s="64"/>
      <c r="L46" s="64"/>
    </row>
  </sheetData>
  <mergeCells count="16">
    <mergeCell ref="L31:L33"/>
    <mergeCell ref="A34:L34"/>
    <mergeCell ref="A38:L38"/>
    <mergeCell ref="F31:K31"/>
    <mergeCell ref="F32:H32"/>
    <mergeCell ref="I32:K32"/>
    <mergeCell ref="B1:F1"/>
    <mergeCell ref="B2:F2"/>
    <mergeCell ref="A31:A33"/>
    <mergeCell ref="B31:B33"/>
    <mergeCell ref="C31:C33"/>
    <mergeCell ref="D31:D33"/>
    <mergeCell ref="E31:E33"/>
    <mergeCell ref="B7:D11"/>
    <mergeCell ref="B13:D17"/>
    <mergeCell ref="B19:D23"/>
  </mergeCells>
  <phoneticPr fontId="30" type="noConversion"/>
  <dataValidations count="1">
    <dataValidation type="list" operator="equal" allowBlank="1" showErrorMessage="1" promptTitle="dfdf" sqref="F39:F43 F35:F37 I39:I46 I35:I37" xr:uid="{00000000-0002-0000-05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AZ50"/>
  <sheetViews>
    <sheetView topLeftCell="A2" zoomScale="55" zoomScaleNormal="55" workbookViewId="0">
      <selection activeCell="E15" sqref="E15"/>
    </sheetView>
  </sheetViews>
  <sheetFormatPr defaultColWidth="36.296875" defaultRowHeight="13.8"/>
  <cols>
    <col min="4" max="4" width="44.69921875" customWidth="1"/>
    <col min="5" max="5" width="61.59765625" customWidth="1"/>
    <col min="6" max="6" width="61.8984375" customWidth="1"/>
  </cols>
  <sheetData>
    <row r="1" spans="1:7" ht="22.8">
      <c r="A1" s="44" t="s">
        <v>42</v>
      </c>
      <c r="B1" s="192" t="s">
        <v>78</v>
      </c>
      <c r="C1" s="192"/>
      <c r="D1" s="192"/>
      <c r="E1" s="192"/>
      <c r="F1" s="192"/>
      <c r="G1" s="29"/>
    </row>
    <row r="2" spans="1:7" ht="22.8">
      <c r="A2" s="44" t="s">
        <v>43</v>
      </c>
      <c r="B2" s="193" t="s">
        <v>80</v>
      </c>
      <c r="C2" s="193"/>
      <c r="D2" s="193"/>
      <c r="E2" s="193"/>
      <c r="F2" s="193"/>
      <c r="G2" s="30"/>
    </row>
    <row r="3" spans="1:7" ht="16.8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7" ht="16.8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</row>
    <row r="5" spans="1:7" ht="16.8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</row>
    <row r="7" spans="1:7">
      <c r="A7" s="231"/>
      <c r="B7" s="231"/>
      <c r="C7" s="231"/>
      <c r="D7" s="231"/>
    </row>
    <row r="8" spans="1:7">
      <c r="A8" s="231"/>
      <c r="B8" s="231"/>
      <c r="C8" s="231"/>
      <c r="D8" s="231"/>
    </row>
    <row r="9" spans="1:7">
      <c r="A9" s="231"/>
      <c r="B9" s="231"/>
      <c r="C9" s="231"/>
      <c r="D9" s="231"/>
    </row>
    <row r="10" spans="1:7">
      <c r="A10" s="231"/>
      <c r="B10" s="231"/>
      <c r="C10" s="231"/>
      <c r="D10" s="231"/>
    </row>
    <row r="11" spans="1:7">
      <c r="A11" s="231"/>
      <c r="B11" s="231"/>
      <c r="C11" s="231"/>
      <c r="D11" s="231"/>
    </row>
    <row r="12" spans="1:7">
      <c r="A12" s="231"/>
      <c r="B12" s="231"/>
      <c r="C12" s="231"/>
      <c r="D12" s="231"/>
    </row>
    <row r="13" spans="1:7">
      <c r="A13" s="231"/>
      <c r="B13" s="231"/>
      <c r="C13" s="231"/>
      <c r="D13" s="231"/>
    </row>
    <row r="14" spans="1:7">
      <c r="A14" s="231"/>
      <c r="B14" s="231"/>
      <c r="C14" s="231"/>
      <c r="D14" s="231"/>
    </row>
    <row r="15" spans="1:7">
      <c r="A15" s="231"/>
      <c r="B15" s="231"/>
      <c r="C15" s="231"/>
      <c r="D15" s="231"/>
    </row>
    <row r="16" spans="1:7">
      <c r="A16" s="231"/>
      <c r="B16" s="231"/>
      <c r="C16" s="231"/>
      <c r="D16" s="231"/>
    </row>
    <row r="17" spans="1:13">
      <c r="A17" s="231"/>
      <c r="B17" s="231"/>
      <c r="C17" s="231"/>
      <c r="D17" s="231"/>
    </row>
    <row r="18" spans="1:13">
      <c r="A18" s="231"/>
      <c r="B18" s="231"/>
      <c r="C18" s="231"/>
      <c r="D18" s="231"/>
    </row>
    <row r="19" spans="1:13">
      <c r="A19" s="231"/>
      <c r="B19" s="231"/>
      <c r="C19" s="231"/>
      <c r="D19" s="231"/>
    </row>
    <row r="20" spans="1:13">
      <c r="A20" s="231"/>
      <c r="B20" s="231"/>
      <c r="C20" s="231"/>
      <c r="D20" s="231"/>
    </row>
    <row r="21" spans="1:13">
      <c r="A21" s="231"/>
      <c r="B21" s="231"/>
      <c r="C21" s="231"/>
      <c r="D21" s="231"/>
    </row>
    <row r="22" spans="1:13">
      <c r="A22" s="231"/>
      <c r="B22" s="231"/>
      <c r="C22" s="231"/>
      <c r="D22" s="231"/>
    </row>
    <row r="23" spans="1:13">
      <c r="A23" s="231"/>
      <c r="B23" s="231"/>
      <c r="C23" s="231"/>
      <c r="D23" s="231"/>
    </row>
    <row r="24" spans="1:13">
      <c r="A24" s="231"/>
      <c r="B24" s="231"/>
      <c r="C24" s="231"/>
      <c r="D24" s="231"/>
    </row>
    <row r="31" spans="1:13" ht="16.8">
      <c r="A31" s="214" t="s">
        <v>49</v>
      </c>
      <c r="B31" s="214" t="s">
        <v>6</v>
      </c>
      <c r="C31" s="214" t="s">
        <v>69</v>
      </c>
      <c r="D31" s="214" t="s">
        <v>51</v>
      </c>
      <c r="E31" s="214" t="s">
        <v>52</v>
      </c>
      <c r="F31" s="214" t="s">
        <v>53</v>
      </c>
      <c r="G31" s="215" t="s">
        <v>54</v>
      </c>
      <c r="H31" s="215"/>
      <c r="I31" s="215"/>
      <c r="J31" s="215"/>
      <c r="K31" s="215"/>
      <c r="L31" s="215"/>
      <c r="M31" s="216" t="s">
        <v>55</v>
      </c>
    </row>
    <row r="32" spans="1:13" ht="16.8">
      <c r="A32" s="214"/>
      <c r="B32" s="214"/>
      <c r="C32" s="214"/>
      <c r="D32" s="214"/>
      <c r="E32" s="214"/>
      <c r="F32" s="214"/>
      <c r="G32" s="215" t="s">
        <v>25</v>
      </c>
      <c r="H32" s="215"/>
      <c r="I32" s="215"/>
      <c r="J32" s="215" t="s">
        <v>26</v>
      </c>
      <c r="K32" s="215"/>
      <c r="L32" s="215"/>
      <c r="M32" s="217"/>
    </row>
    <row r="33" spans="1:52" ht="15.6">
      <c r="A33" s="214"/>
      <c r="B33" s="214"/>
      <c r="C33" s="214"/>
      <c r="D33" s="214"/>
      <c r="E33" s="214"/>
      <c r="F33" s="214"/>
      <c r="G33" s="63" t="s">
        <v>56</v>
      </c>
      <c r="H33" s="65" t="s">
        <v>57</v>
      </c>
      <c r="I33" s="63" t="s">
        <v>58</v>
      </c>
      <c r="J33" s="63" t="s">
        <v>56</v>
      </c>
      <c r="K33" s="63" t="s">
        <v>57</v>
      </c>
      <c r="L33" s="63" t="s">
        <v>58</v>
      </c>
      <c r="M33" s="217"/>
    </row>
    <row r="34" spans="1:52" ht="15.6">
      <c r="A34" s="218" t="s">
        <v>206</v>
      </c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20"/>
    </row>
    <row r="35" spans="1:52" s="127" customFormat="1" ht="50.4">
      <c r="A35" s="119" t="s">
        <v>152</v>
      </c>
      <c r="B35" s="119" t="s">
        <v>156</v>
      </c>
      <c r="C35" s="123" t="s">
        <v>160</v>
      </c>
      <c r="D35" s="119" t="s">
        <v>164</v>
      </c>
      <c r="E35" s="123" t="s">
        <v>163</v>
      </c>
      <c r="F35" s="123" t="s">
        <v>163</v>
      </c>
      <c r="G35" s="126" t="s">
        <v>61</v>
      </c>
      <c r="H35" s="150">
        <v>45733</v>
      </c>
      <c r="I35" s="151" t="s">
        <v>102</v>
      </c>
      <c r="J35" s="126"/>
      <c r="K35" s="128" t="s">
        <v>76</v>
      </c>
      <c r="L35" s="128" t="s">
        <v>76</v>
      </c>
      <c r="M35" s="128" t="s">
        <v>76</v>
      </c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</row>
    <row r="36" spans="1:52" s="127" customFormat="1" ht="33.6">
      <c r="A36" s="119" t="s">
        <v>153</v>
      </c>
      <c r="B36" s="119" t="s">
        <v>157</v>
      </c>
      <c r="C36" s="123" t="s">
        <v>161</v>
      </c>
      <c r="D36" s="119" t="s">
        <v>165</v>
      </c>
      <c r="E36" s="119" t="s">
        <v>168</v>
      </c>
      <c r="F36" s="119" t="s">
        <v>168</v>
      </c>
      <c r="G36" s="126" t="s">
        <v>61</v>
      </c>
      <c r="H36" s="150">
        <v>45733</v>
      </c>
      <c r="I36" s="151" t="s">
        <v>102</v>
      </c>
      <c r="J36" s="126"/>
      <c r="K36" s="128" t="s">
        <v>76</v>
      </c>
      <c r="L36" s="128" t="s">
        <v>76</v>
      </c>
      <c r="M36" s="128" t="s">
        <v>76</v>
      </c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</row>
    <row r="37" spans="1:52" s="127" customFormat="1" ht="50.4">
      <c r="A37" s="119" t="s">
        <v>154</v>
      </c>
      <c r="B37" s="119" t="s">
        <v>158</v>
      </c>
      <c r="C37" s="123" t="s">
        <v>162</v>
      </c>
      <c r="D37" s="119" t="s">
        <v>166</v>
      </c>
      <c r="E37" s="119" t="s">
        <v>169</v>
      </c>
      <c r="F37" s="119" t="s">
        <v>169</v>
      </c>
      <c r="G37" s="126" t="s">
        <v>61</v>
      </c>
      <c r="H37" s="150">
        <v>45733</v>
      </c>
      <c r="I37" s="151" t="s">
        <v>102</v>
      </c>
      <c r="J37" s="126"/>
      <c r="K37" s="128" t="s">
        <v>76</v>
      </c>
      <c r="L37" s="128" t="s">
        <v>76</v>
      </c>
      <c r="M37" s="128" t="s">
        <v>76</v>
      </c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</row>
    <row r="38" spans="1:52" s="127" customFormat="1" ht="50.4">
      <c r="A38" s="119" t="s">
        <v>155</v>
      </c>
      <c r="B38" s="119" t="s">
        <v>159</v>
      </c>
      <c r="C38" s="123" t="s">
        <v>162</v>
      </c>
      <c r="D38" s="119" t="s">
        <v>167</v>
      </c>
      <c r="E38" s="119" t="s">
        <v>170</v>
      </c>
      <c r="F38" s="119" t="s">
        <v>170</v>
      </c>
      <c r="G38" s="126" t="s">
        <v>61</v>
      </c>
      <c r="H38" s="150">
        <v>45733</v>
      </c>
      <c r="I38" s="151" t="s">
        <v>102</v>
      </c>
      <c r="J38" s="126"/>
      <c r="K38" s="128" t="s">
        <v>76</v>
      </c>
      <c r="L38" s="128" t="s">
        <v>76</v>
      </c>
      <c r="M38" s="128" t="s">
        <v>76</v>
      </c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</row>
    <row r="39" spans="1:52" s="152" customFormat="1" ht="16.8">
      <c r="A39" s="213" t="s">
        <v>77</v>
      </c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</row>
    <row r="40" spans="1:52" s="119" customFormat="1" ht="84">
      <c r="A40" s="123" t="s">
        <v>171</v>
      </c>
      <c r="B40" s="119" t="s">
        <v>175</v>
      </c>
      <c r="C40" s="123" t="s">
        <v>183</v>
      </c>
      <c r="D40" s="119" t="s">
        <v>179</v>
      </c>
      <c r="E40" s="119" t="s">
        <v>185</v>
      </c>
      <c r="F40" s="119" t="s">
        <v>185</v>
      </c>
      <c r="G40" s="126" t="s">
        <v>61</v>
      </c>
      <c r="H40" s="150">
        <v>45733</v>
      </c>
      <c r="I40" s="151" t="s">
        <v>102</v>
      </c>
      <c r="J40" s="126"/>
      <c r="K40" s="136"/>
      <c r="L40" s="126"/>
      <c r="M40" s="126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</row>
    <row r="41" spans="1:52" s="119" customFormat="1" ht="50.4">
      <c r="A41" s="123" t="s">
        <v>172</v>
      </c>
      <c r="B41" s="119" t="s">
        <v>176</v>
      </c>
      <c r="C41" s="123" t="s">
        <v>190</v>
      </c>
      <c r="D41" s="119" t="s">
        <v>180</v>
      </c>
      <c r="E41" s="119" t="s">
        <v>186</v>
      </c>
      <c r="F41" s="119" t="s">
        <v>186</v>
      </c>
      <c r="G41" s="126" t="s">
        <v>61</v>
      </c>
      <c r="H41" s="150">
        <v>45733</v>
      </c>
      <c r="I41" s="151" t="s">
        <v>102</v>
      </c>
      <c r="J41" s="126"/>
      <c r="K41" s="136"/>
      <c r="L41" s="126"/>
      <c r="M41" s="126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</row>
    <row r="42" spans="1:52" s="119" customFormat="1" ht="67.2">
      <c r="A42" s="123" t="s">
        <v>173</v>
      </c>
      <c r="B42" s="119" t="s">
        <v>177</v>
      </c>
      <c r="C42" s="123" t="s">
        <v>184</v>
      </c>
      <c r="D42" s="119" t="s">
        <v>181</v>
      </c>
      <c r="E42" s="119" t="s">
        <v>187</v>
      </c>
      <c r="F42" s="119" t="s">
        <v>187</v>
      </c>
      <c r="G42" s="126" t="s">
        <v>61</v>
      </c>
      <c r="H42" s="150">
        <v>45733</v>
      </c>
      <c r="I42" s="151" t="s">
        <v>102</v>
      </c>
      <c r="J42" s="126" t="s">
        <v>61</v>
      </c>
      <c r="K42" s="150">
        <v>45733</v>
      </c>
      <c r="L42" s="151" t="s">
        <v>102</v>
      </c>
      <c r="M42" s="126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</row>
    <row r="43" spans="1:52" s="119" customFormat="1" ht="33.6">
      <c r="A43" s="123" t="s">
        <v>174</v>
      </c>
      <c r="B43" s="119" t="s">
        <v>178</v>
      </c>
      <c r="C43" s="123" t="s">
        <v>189</v>
      </c>
      <c r="D43" s="119" t="s">
        <v>182</v>
      </c>
      <c r="E43" s="119" t="s">
        <v>188</v>
      </c>
      <c r="F43" s="119" t="s">
        <v>188</v>
      </c>
      <c r="G43" s="126" t="s">
        <v>61</v>
      </c>
      <c r="H43" s="150">
        <v>45733</v>
      </c>
      <c r="I43" s="151" t="s">
        <v>102</v>
      </c>
      <c r="J43" s="126"/>
      <c r="K43" s="126"/>
      <c r="L43" s="126"/>
      <c r="M43" s="126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</row>
    <row r="44" spans="1:52" ht="16.8">
      <c r="A44" s="129"/>
      <c r="B44" s="130"/>
      <c r="C44" s="129"/>
      <c r="D44" s="130"/>
      <c r="E44" s="130"/>
      <c r="F44" s="130"/>
      <c r="G44" s="131"/>
      <c r="H44" s="132"/>
      <c r="I44" s="131"/>
      <c r="J44" s="131"/>
      <c r="K44" s="133"/>
      <c r="L44" s="131"/>
      <c r="M44" s="134"/>
    </row>
    <row r="45" spans="1:52" ht="16.8">
      <c r="A45" s="129"/>
      <c r="B45" s="130"/>
      <c r="C45" s="129"/>
      <c r="D45" s="130"/>
      <c r="E45" s="130"/>
      <c r="F45" s="130"/>
      <c r="G45" s="131"/>
      <c r="H45" s="132"/>
      <c r="I45" s="131"/>
      <c r="J45" s="131"/>
      <c r="K45" s="133"/>
      <c r="L45" s="131"/>
      <c r="M45" s="134"/>
    </row>
    <row r="46" spans="1:52" ht="16.8">
      <c r="A46" s="129"/>
      <c r="B46" s="130"/>
      <c r="C46" s="129"/>
      <c r="D46" s="130"/>
      <c r="E46" s="130"/>
      <c r="F46" s="130"/>
      <c r="G46" s="131"/>
      <c r="H46" s="132"/>
      <c r="I46" s="131"/>
      <c r="J46" s="131"/>
      <c r="K46" s="133"/>
      <c r="L46" s="131"/>
      <c r="M46" s="134"/>
    </row>
    <row r="47" spans="1:52" ht="16.8">
      <c r="A47" s="129"/>
      <c r="B47" s="130"/>
      <c r="C47" s="129"/>
      <c r="D47" s="130"/>
      <c r="E47" s="130"/>
      <c r="F47" s="130"/>
      <c r="G47" s="131"/>
      <c r="H47" s="132"/>
      <c r="I47" s="131"/>
      <c r="J47" s="131"/>
      <c r="K47" s="133"/>
      <c r="L47" s="131"/>
      <c r="M47" s="134"/>
    </row>
    <row r="48" spans="1:52" ht="16.8">
      <c r="A48" s="129"/>
      <c r="B48" s="130"/>
      <c r="C48" s="129"/>
      <c r="D48" s="130"/>
      <c r="E48" s="130"/>
      <c r="F48" s="130"/>
      <c r="G48" s="131"/>
      <c r="H48" s="132"/>
      <c r="I48" s="131"/>
      <c r="J48" s="131"/>
      <c r="K48" s="133"/>
      <c r="L48" s="131"/>
      <c r="M48" s="134"/>
    </row>
    <row r="49" spans="1:13" ht="16.8">
      <c r="A49" s="129"/>
      <c r="B49" s="130"/>
      <c r="C49" s="129"/>
      <c r="D49" s="130"/>
      <c r="E49" s="130"/>
      <c r="F49" s="130"/>
      <c r="G49" s="131"/>
      <c r="H49" s="132"/>
      <c r="I49" s="131"/>
      <c r="J49" s="131"/>
      <c r="K49" s="133"/>
      <c r="L49" s="131"/>
      <c r="M49" s="134"/>
    </row>
    <row r="50" spans="1:13" ht="16.8">
      <c r="A50" s="129"/>
      <c r="B50" s="130"/>
      <c r="C50" s="129"/>
      <c r="D50" s="130"/>
      <c r="E50" s="130"/>
      <c r="F50" s="130"/>
      <c r="G50" s="131"/>
      <c r="H50" s="132"/>
      <c r="I50" s="131"/>
      <c r="J50" s="131"/>
      <c r="K50" s="133"/>
      <c r="L50" s="131"/>
      <c r="M50" s="134"/>
    </row>
  </sheetData>
  <mergeCells count="18">
    <mergeCell ref="B13:D18"/>
    <mergeCell ref="B19:D24"/>
    <mergeCell ref="A7:A24"/>
    <mergeCell ref="A39:M39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  <mergeCell ref="B7:D12"/>
  </mergeCells>
  <phoneticPr fontId="30" type="noConversion"/>
  <dataValidations count="1">
    <dataValidation type="list" operator="equal" allowBlank="1" showErrorMessage="1" promptTitle="dfdf" sqref="J35:J38 G35:G38 J40:J50 G40:G50" xr:uid="{00000000-0002-0000-0A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609E-438C-4609-A824-755A7A060565}">
  <sheetPr>
    <tabColor rgb="FFFFFF00"/>
  </sheetPr>
  <dimension ref="A1:AV23"/>
  <sheetViews>
    <sheetView topLeftCell="A6" zoomScale="85" zoomScaleNormal="85" workbookViewId="0">
      <selection activeCell="E7" sqref="E7"/>
    </sheetView>
  </sheetViews>
  <sheetFormatPr defaultRowHeight="13.8"/>
  <cols>
    <col min="1" max="1" width="16.59765625" customWidth="1"/>
    <col min="2" max="2" width="28.796875" customWidth="1"/>
    <col min="3" max="3" width="21.59765625" customWidth="1"/>
    <col min="4" max="4" width="44.5" customWidth="1"/>
    <col min="5" max="5" width="54.09765625" customWidth="1"/>
    <col min="6" max="6" width="56.09765625" customWidth="1"/>
    <col min="8" max="8" width="12.59765625" customWidth="1"/>
    <col min="11" max="11" width="11.59765625" bestFit="1" customWidth="1"/>
  </cols>
  <sheetData>
    <row r="1" spans="1:48" ht="22.8" customHeight="1">
      <c r="A1" s="44" t="s">
        <v>42</v>
      </c>
      <c r="B1" s="192" t="s">
        <v>78</v>
      </c>
      <c r="C1" s="192"/>
      <c r="D1" s="192"/>
      <c r="E1" s="192"/>
      <c r="F1" s="192"/>
    </row>
    <row r="2" spans="1:48" ht="18.600000000000001" customHeight="1">
      <c r="A2" s="44" t="s">
        <v>43</v>
      </c>
      <c r="B2" s="193" t="s">
        <v>91</v>
      </c>
      <c r="C2" s="193"/>
      <c r="D2" s="193"/>
      <c r="E2" s="193"/>
      <c r="F2" s="193"/>
    </row>
    <row r="3" spans="1:48" ht="28.2" customHeight="1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48" ht="16.8">
      <c r="A4" s="47" t="s">
        <v>47</v>
      </c>
      <c r="B4" s="48">
        <v>12</v>
      </c>
      <c r="C4" s="48">
        <v>0</v>
      </c>
      <c r="D4" s="45">
        <f>COUNTIF(G11:G18,"Untested")</f>
        <v>0</v>
      </c>
      <c r="E4" s="49">
        <f>COUNTIF(G11:G18,"Blocked")</f>
        <v>0</v>
      </c>
      <c r="F4" s="45">
        <v>12</v>
      </c>
    </row>
    <row r="5" spans="1:48" ht="16.8">
      <c r="A5" s="47" t="s">
        <v>48</v>
      </c>
      <c r="B5" s="48">
        <v>6</v>
      </c>
      <c r="C5" s="48">
        <v>0</v>
      </c>
      <c r="D5" s="45">
        <f>COUNTIF(J11:J18,"Untested")</f>
        <v>0</v>
      </c>
      <c r="E5" s="49">
        <f>COUNTIF(J11:J18,"Blocked")</f>
        <v>0</v>
      </c>
      <c r="F5" s="45">
        <v>6</v>
      </c>
    </row>
    <row r="6" spans="1:48" ht="78.599999999999994" customHeight="1"/>
    <row r="7" spans="1:48" ht="78.599999999999994" customHeight="1"/>
    <row r="8" spans="1:48" ht="78.599999999999994" customHeight="1"/>
    <row r="9" spans="1:48" ht="78.599999999999994" customHeight="1"/>
    <row r="11" spans="1:48" ht="16.8">
      <c r="A11" s="214" t="s">
        <v>49</v>
      </c>
      <c r="B11" s="214" t="s">
        <v>6</v>
      </c>
      <c r="C11" s="214" t="s">
        <v>69</v>
      </c>
      <c r="D11" s="214" t="s">
        <v>51</v>
      </c>
      <c r="E11" s="214" t="s">
        <v>52</v>
      </c>
      <c r="F11" s="214" t="s">
        <v>53</v>
      </c>
      <c r="G11" s="215" t="s">
        <v>54</v>
      </c>
      <c r="H11" s="215"/>
      <c r="I11" s="215"/>
      <c r="J11" s="215"/>
      <c r="K11" s="215"/>
      <c r="L11" s="215"/>
      <c r="M11" s="216" t="s">
        <v>55</v>
      </c>
    </row>
    <row r="12" spans="1:48" ht="16.8">
      <c r="A12" s="214"/>
      <c r="B12" s="214"/>
      <c r="C12" s="214"/>
      <c r="D12" s="214"/>
      <c r="E12" s="214"/>
      <c r="F12" s="214"/>
      <c r="G12" s="215" t="s">
        <v>25</v>
      </c>
      <c r="H12" s="215"/>
      <c r="I12" s="215"/>
      <c r="J12" s="215" t="s">
        <v>26</v>
      </c>
      <c r="K12" s="215"/>
      <c r="L12" s="215"/>
      <c r="M12" s="217"/>
    </row>
    <row r="13" spans="1:48" ht="31.2">
      <c r="A13" s="214"/>
      <c r="B13" s="214"/>
      <c r="C13" s="214"/>
      <c r="D13" s="214"/>
      <c r="E13" s="214"/>
      <c r="F13" s="214"/>
      <c r="G13" s="63" t="s">
        <v>56</v>
      </c>
      <c r="H13" s="65" t="s">
        <v>57</v>
      </c>
      <c r="I13" s="63" t="s">
        <v>58</v>
      </c>
      <c r="J13" s="63" t="s">
        <v>56</v>
      </c>
      <c r="K13" s="63" t="s">
        <v>57</v>
      </c>
      <c r="L13" s="63" t="s">
        <v>58</v>
      </c>
      <c r="M13" s="217"/>
    </row>
    <row r="14" spans="1:48" ht="15.6">
      <c r="A14" s="218" t="s">
        <v>205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20"/>
    </row>
    <row r="15" spans="1:48" s="127" customFormat="1" ht="50.4" customHeight="1">
      <c r="A15" s="122" t="s">
        <v>207</v>
      </c>
      <c r="B15" s="122" t="s">
        <v>219</v>
      </c>
      <c r="C15" s="124" t="s">
        <v>223</v>
      </c>
      <c r="D15" s="122" t="s">
        <v>227</v>
      </c>
      <c r="E15" s="122" t="s">
        <v>231</v>
      </c>
      <c r="F15" s="122" t="s">
        <v>231</v>
      </c>
      <c r="G15" s="125" t="s">
        <v>61</v>
      </c>
      <c r="H15" s="148">
        <v>45756</v>
      </c>
      <c r="I15" s="149" t="s">
        <v>100</v>
      </c>
      <c r="J15" s="125"/>
      <c r="K15" s="139" t="s">
        <v>76</v>
      </c>
      <c r="L15" s="139" t="s">
        <v>76</v>
      </c>
      <c r="M15" s="139" t="s">
        <v>76</v>
      </c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</row>
    <row r="16" spans="1:48" s="127" customFormat="1" ht="50.4">
      <c r="A16" s="122" t="s">
        <v>208</v>
      </c>
      <c r="B16" s="122" t="s">
        <v>220</v>
      </c>
      <c r="C16" s="124" t="s">
        <v>224</v>
      </c>
      <c r="D16" s="122" t="s">
        <v>228</v>
      </c>
      <c r="E16" s="122" t="s">
        <v>232</v>
      </c>
      <c r="F16" s="122" t="s">
        <v>232</v>
      </c>
      <c r="G16" s="125" t="s">
        <v>61</v>
      </c>
      <c r="H16" s="148">
        <v>45756</v>
      </c>
      <c r="I16" s="149" t="s">
        <v>100</v>
      </c>
      <c r="J16" s="125"/>
      <c r="K16" s="139" t="s">
        <v>76</v>
      </c>
      <c r="L16" s="139" t="s">
        <v>76</v>
      </c>
      <c r="M16" s="139" t="s">
        <v>76</v>
      </c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</row>
    <row r="17" spans="1:48" s="127" customFormat="1" ht="41.4" customHeight="1">
      <c r="A17" s="122" t="s">
        <v>209</v>
      </c>
      <c r="B17" s="125" t="s">
        <v>221</v>
      </c>
      <c r="C17" s="124" t="s">
        <v>225</v>
      </c>
      <c r="D17" s="122" t="s">
        <v>229</v>
      </c>
      <c r="E17" s="122" t="s">
        <v>233</v>
      </c>
      <c r="F17" s="122" t="s">
        <v>233</v>
      </c>
      <c r="G17" s="125" t="s">
        <v>61</v>
      </c>
      <c r="H17" s="148">
        <v>45756</v>
      </c>
      <c r="I17" s="149" t="s">
        <v>100</v>
      </c>
      <c r="J17" s="125"/>
      <c r="K17" s="139" t="s">
        <v>76</v>
      </c>
      <c r="L17" s="139" t="s">
        <v>76</v>
      </c>
      <c r="M17" s="139" t="s">
        <v>76</v>
      </c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</row>
    <row r="18" spans="1:48" s="127" customFormat="1" ht="57.6" customHeight="1">
      <c r="A18" s="122" t="s">
        <v>210</v>
      </c>
      <c r="B18" s="122" t="s">
        <v>222</v>
      </c>
      <c r="C18" s="124" t="s">
        <v>226</v>
      </c>
      <c r="D18" s="122" t="s">
        <v>230</v>
      </c>
      <c r="E18" s="122" t="s">
        <v>234</v>
      </c>
      <c r="F18" s="122" t="s">
        <v>234</v>
      </c>
      <c r="G18" s="125" t="s">
        <v>61</v>
      </c>
      <c r="H18" s="148">
        <v>45756</v>
      </c>
      <c r="I18" s="149" t="s">
        <v>100</v>
      </c>
      <c r="J18" s="125"/>
      <c r="K18" s="139" t="s">
        <v>76</v>
      </c>
      <c r="L18" s="139" t="s">
        <v>76</v>
      </c>
      <c r="M18" s="139" t="s">
        <v>76</v>
      </c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</row>
    <row r="19" spans="1:48" ht="16.8">
      <c r="A19" s="221" t="s">
        <v>235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</row>
    <row r="20" spans="1:48" s="119" customFormat="1" ht="54" customHeight="1">
      <c r="A20" s="124" t="s">
        <v>211</v>
      </c>
      <c r="B20" s="122" t="s">
        <v>215</v>
      </c>
      <c r="C20" s="124" t="s">
        <v>236</v>
      </c>
      <c r="D20" s="122" t="s">
        <v>239</v>
      </c>
      <c r="E20" s="122" t="s">
        <v>243</v>
      </c>
      <c r="F20" s="122" t="s">
        <v>243</v>
      </c>
      <c r="G20" s="125" t="s">
        <v>61</v>
      </c>
      <c r="H20" s="148">
        <v>45756</v>
      </c>
      <c r="I20" s="149" t="s">
        <v>100</v>
      </c>
      <c r="J20" s="125"/>
      <c r="K20" s="140"/>
      <c r="L20" s="125"/>
      <c r="M20" s="125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8"/>
    </row>
    <row r="21" spans="1:48" s="119" customFormat="1" ht="33" customHeight="1">
      <c r="A21" s="124" t="s">
        <v>212</v>
      </c>
      <c r="B21" s="122" t="s">
        <v>216</v>
      </c>
      <c r="C21" s="124" t="s">
        <v>237</v>
      </c>
      <c r="D21" s="122" t="s">
        <v>241</v>
      </c>
      <c r="E21" s="122" t="s">
        <v>244</v>
      </c>
      <c r="F21" s="122" t="s">
        <v>244</v>
      </c>
      <c r="G21" s="125" t="s">
        <v>61</v>
      </c>
      <c r="H21" s="148">
        <v>45756</v>
      </c>
      <c r="I21" s="149" t="s">
        <v>100</v>
      </c>
      <c r="J21" s="125"/>
      <c r="K21" s="140"/>
      <c r="L21" s="125"/>
      <c r="M21" s="125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8"/>
    </row>
    <row r="22" spans="1:48" s="119" customFormat="1" ht="34.799999999999997" customHeight="1">
      <c r="A22" s="124" t="s">
        <v>213</v>
      </c>
      <c r="B22" s="122" t="s">
        <v>217</v>
      </c>
      <c r="C22" s="124" t="s">
        <v>238</v>
      </c>
      <c r="D22" s="122" t="s">
        <v>240</v>
      </c>
      <c r="E22" s="122" t="s">
        <v>245</v>
      </c>
      <c r="F22" s="122" t="s">
        <v>245</v>
      </c>
      <c r="G22" s="125" t="s">
        <v>61</v>
      </c>
      <c r="H22" s="148">
        <v>45756</v>
      </c>
      <c r="I22" s="149" t="s">
        <v>100</v>
      </c>
      <c r="J22" s="125" t="s">
        <v>61</v>
      </c>
      <c r="K22" s="148"/>
      <c r="L22" s="149" t="s">
        <v>100</v>
      </c>
      <c r="M22" s="125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8"/>
    </row>
    <row r="23" spans="1:48" s="119" customFormat="1" ht="33.6">
      <c r="A23" s="124" t="s">
        <v>214</v>
      </c>
      <c r="B23" s="122" t="s">
        <v>218</v>
      </c>
      <c r="C23" s="124" t="s">
        <v>271</v>
      </c>
      <c r="D23" s="122" t="s">
        <v>242</v>
      </c>
      <c r="E23" s="122" t="s">
        <v>246</v>
      </c>
      <c r="F23" s="122" t="s">
        <v>246</v>
      </c>
      <c r="G23" s="125" t="s">
        <v>61</v>
      </c>
      <c r="H23" s="148">
        <v>45756</v>
      </c>
      <c r="I23" s="149" t="s">
        <v>100</v>
      </c>
      <c r="J23" s="125"/>
      <c r="K23" s="125"/>
      <c r="L23" s="125"/>
      <c r="M23" s="125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8"/>
    </row>
  </sheetData>
  <mergeCells count="14">
    <mergeCell ref="A19:M19"/>
    <mergeCell ref="B1:F1"/>
    <mergeCell ref="B2:F2"/>
    <mergeCell ref="A11:A13"/>
    <mergeCell ref="B11:B13"/>
    <mergeCell ref="C11:C13"/>
    <mergeCell ref="D11:D13"/>
    <mergeCell ref="E11:E13"/>
    <mergeCell ref="F11:F13"/>
    <mergeCell ref="G11:L11"/>
    <mergeCell ref="M11:M13"/>
    <mergeCell ref="G12:I12"/>
    <mergeCell ref="J12:L12"/>
    <mergeCell ref="A14:M14"/>
  </mergeCells>
  <phoneticPr fontId="30" type="noConversion"/>
  <dataValidations count="1">
    <dataValidation type="list" operator="equal" allowBlank="1" showErrorMessage="1" promptTitle="dfdf" sqref="J15:J18 G15:G18 J20:J23 G20:G23" xr:uid="{6CA512EF-0D48-4544-BAC9-9DD8E7D2CDD1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FCE0-C4A8-42E8-BFE8-DCAE78DE5F64}">
  <sheetPr>
    <tabColor rgb="FF00B0F0"/>
  </sheetPr>
  <dimension ref="A1:KV22"/>
  <sheetViews>
    <sheetView tabSelected="1" zoomScale="50" zoomScaleNormal="50" workbookViewId="0">
      <selection activeCell="F33" sqref="F33"/>
    </sheetView>
  </sheetViews>
  <sheetFormatPr defaultRowHeight="13.8"/>
  <cols>
    <col min="1" max="1" width="17.59765625" customWidth="1"/>
    <col min="2" max="2" width="39.3984375" customWidth="1"/>
    <col min="3" max="3" width="23.3984375" customWidth="1"/>
    <col min="4" max="4" width="46.19921875" customWidth="1"/>
    <col min="5" max="5" width="70.69921875" customWidth="1"/>
    <col min="6" max="6" width="70.3984375" customWidth="1"/>
    <col min="7" max="7" width="13.19921875" customWidth="1"/>
    <col min="8" max="8" width="12" customWidth="1"/>
    <col min="9" max="9" width="13.59765625" customWidth="1"/>
    <col min="11" max="11" width="12.09765625" bestFit="1" customWidth="1"/>
  </cols>
  <sheetData>
    <row r="1" spans="1:308" ht="30" customHeight="1">
      <c r="A1" s="44" t="s">
        <v>42</v>
      </c>
      <c r="B1" s="192" t="s">
        <v>78</v>
      </c>
      <c r="C1" s="192"/>
      <c r="D1" s="192"/>
      <c r="E1" s="192"/>
      <c r="F1" s="192"/>
    </row>
    <row r="2" spans="1:308" ht="16.8">
      <c r="A2" s="44" t="s">
        <v>43</v>
      </c>
      <c r="B2" s="193" t="s">
        <v>247</v>
      </c>
      <c r="C2" s="193"/>
      <c r="D2" s="193"/>
      <c r="E2" s="193"/>
      <c r="F2" s="193"/>
    </row>
    <row r="3" spans="1:308" ht="31.2" customHeight="1">
      <c r="A3" s="45"/>
      <c r="B3" s="46" t="s">
        <v>17</v>
      </c>
      <c r="C3" s="46" t="s">
        <v>18</v>
      </c>
      <c r="D3" s="46" t="s">
        <v>44</v>
      </c>
      <c r="E3" s="46" t="s">
        <v>45</v>
      </c>
      <c r="F3" s="46" t="s">
        <v>46</v>
      </c>
    </row>
    <row r="4" spans="1:308" ht="16.8">
      <c r="A4" s="47" t="s">
        <v>47</v>
      </c>
      <c r="B4" s="48">
        <v>12</v>
      </c>
      <c r="C4" s="48">
        <v>0</v>
      </c>
      <c r="D4" s="45">
        <f>COUNTIF(G11:G17,"Untested")</f>
        <v>0</v>
      </c>
      <c r="E4" s="49">
        <f>COUNTIF(G11:G17,"Blocked")</f>
        <v>0</v>
      </c>
      <c r="F4" s="45">
        <v>12</v>
      </c>
    </row>
    <row r="5" spans="1:308" ht="16.8">
      <c r="A5" s="47" t="s">
        <v>48</v>
      </c>
      <c r="B5" s="48">
        <v>6</v>
      </c>
      <c r="C5" s="48">
        <v>0</v>
      </c>
      <c r="D5" s="45">
        <f>COUNTIF(J11:J17,"Untested")</f>
        <v>0</v>
      </c>
      <c r="E5" s="49">
        <f>COUNTIF(J11:J17,"Blocked")</f>
        <v>0</v>
      </c>
      <c r="F5" s="45">
        <v>6</v>
      </c>
    </row>
    <row r="11" spans="1:308" ht="16.8">
      <c r="A11" s="214" t="s">
        <v>49</v>
      </c>
      <c r="B11" s="214" t="s">
        <v>6</v>
      </c>
      <c r="C11" s="214" t="s">
        <v>69</v>
      </c>
      <c r="D11" s="214" t="s">
        <v>51</v>
      </c>
      <c r="E11" s="214" t="s">
        <v>52</v>
      </c>
      <c r="F11" s="214" t="s">
        <v>53</v>
      </c>
      <c r="G11" s="215" t="s">
        <v>54</v>
      </c>
      <c r="H11" s="215"/>
      <c r="I11" s="215"/>
      <c r="J11" s="215"/>
      <c r="K11" s="215"/>
      <c r="L11" s="215"/>
      <c r="M11" s="216" t="s">
        <v>55</v>
      </c>
    </row>
    <row r="12" spans="1:308" ht="16.8">
      <c r="A12" s="214"/>
      <c r="B12" s="214"/>
      <c r="C12" s="214"/>
      <c r="D12" s="214"/>
      <c r="E12" s="214"/>
      <c r="F12" s="214"/>
      <c r="G12" s="215" t="s">
        <v>25</v>
      </c>
      <c r="H12" s="215"/>
      <c r="I12" s="215"/>
      <c r="J12" s="215" t="s">
        <v>26</v>
      </c>
      <c r="K12" s="215"/>
      <c r="L12" s="215"/>
      <c r="M12" s="217"/>
    </row>
    <row r="13" spans="1:308" ht="31.2">
      <c r="A13" s="214"/>
      <c r="B13" s="214"/>
      <c r="C13" s="214"/>
      <c r="D13" s="214"/>
      <c r="E13" s="214"/>
      <c r="F13" s="214"/>
      <c r="G13" s="63" t="s">
        <v>56</v>
      </c>
      <c r="H13" s="65" t="s">
        <v>57</v>
      </c>
      <c r="I13" s="63" t="s">
        <v>58</v>
      </c>
      <c r="J13" s="63" t="s">
        <v>56</v>
      </c>
      <c r="K13" s="63" t="s">
        <v>57</v>
      </c>
      <c r="L13" s="63" t="s">
        <v>58</v>
      </c>
      <c r="M13" s="217"/>
    </row>
    <row r="14" spans="1:308" ht="15.6">
      <c r="A14" s="218" t="s">
        <v>248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20"/>
    </row>
    <row r="15" spans="1:308" s="119" customFormat="1" ht="37.200000000000003" customHeight="1">
      <c r="A15" s="119" t="s">
        <v>249</v>
      </c>
      <c r="B15" s="119" t="s">
        <v>256</v>
      </c>
      <c r="C15" s="123" t="s">
        <v>259</v>
      </c>
      <c r="D15" s="119" t="s">
        <v>261</v>
      </c>
      <c r="E15" s="119" t="s">
        <v>264</v>
      </c>
      <c r="F15" s="119" t="s">
        <v>264</v>
      </c>
      <c r="G15" s="126" t="s">
        <v>61</v>
      </c>
      <c r="H15" s="150">
        <v>45756</v>
      </c>
      <c r="I15" s="151" t="s">
        <v>102</v>
      </c>
      <c r="J15" s="126"/>
      <c r="K15" s="128" t="s">
        <v>76</v>
      </c>
      <c r="L15" s="128" t="s">
        <v>76</v>
      </c>
      <c r="M15" s="128" t="s">
        <v>76</v>
      </c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37"/>
      <c r="DL15" s="137"/>
      <c r="DM15" s="137"/>
      <c r="DN15" s="137"/>
      <c r="DO15" s="137"/>
      <c r="DP15" s="137"/>
      <c r="DQ15" s="137"/>
      <c r="DR15" s="137"/>
      <c r="DS15" s="137"/>
      <c r="DT15" s="137"/>
      <c r="DU15" s="137"/>
      <c r="DV15" s="137"/>
      <c r="DW15" s="137"/>
      <c r="DX15" s="137"/>
      <c r="DY15" s="137"/>
      <c r="DZ15" s="137"/>
      <c r="EA15" s="137"/>
      <c r="EB15" s="137"/>
      <c r="EC15" s="137"/>
      <c r="ED15" s="137"/>
      <c r="EE15" s="137"/>
      <c r="EF15" s="137"/>
      <c r="EG15" s="137"/>
      <c r="EH15" s="137"/>
      <c r="EI15" s="137"/>
      <c r="EJ15" s="137"/>
      <c r="EK15" s="137"/>
      <c r="EL15" s="137"/>
      <c r="EM15" s="137"/>
      <c r="EN15" s="137"/>
      <c r="EO15" s="137"/>
      <c r="EP15" s="137"/>
      <c r="EQ15" s="137"/>
      <c r="ER15" s="137"/>
      <c r="ES15" s="137"/>
      <c r="ET15" s="137"/>
      <c r="EU15" s="137"/>
      <c r="EV15" s="137"/>
      <c r="EW15" s="137"/>
      <c r="EX15" s="137"/>
      <c r="EY15" s="137"/>
      <c r="EZ15" s="137"/>
      <c r="FA15" s="137"/>
      <c r="FB15" s="137"/>
      <c r="FC15" s="137"/>
      <c r="FD15" s="137"/>
      <c r="FE15" s="137"/>
      <c r="FF15" s="137"/>
      <c r="FG15" s="137"/>
      <c r="FH15" s="137"/>
      <c r="FI15" s="137"/>
      <c r="FJ15" s="137"/>
      <c r="FK15" s="137"/>
      <c r="FL15" s="137"/>
      <c r="FM15" s="137"/>
      <c r="FN15" s="137"/>
      <c r="FO15" s="137"/>
      <c r="FP15" s="137"/>
      <c r="FQ15" s="137"/>
      <c r="FR15" s="137"/>
      <c r="FS15" s="137"/>
      <c r="FT15" s="137"/>
      <c r="FU15" s="137"/>
      <c r="FV15" s="137"/>
      <c r="FW15" s="137"/>
      <c r="FX15" s="137"/>
      <c r="FY15" s="137"/>
      <c r="FZ15" s="137"/>
      <c r="GA15" s="137"/>
      <c r="GB15" s="137"/>
      <c r="GC15" s="137"/>
      <c r="GD15" s="137"/>
      <c r="GE15" s="137"/>
      <c r="GF15" s="137"/>
      <c r="GG15" s="137"/>
      <c r="GH15" s="137"/>
      <c r="GI15" s="137"/>
      <c r="GJ15" s="137"/>
      <c r="GK15" s="137"/>
      <c r="GL15" s="137"/>
      <c r="GM15" s="137"/>
      <c r="GN15" s="137"/>
      <c r="GO15" s="137"/>
      <c r="GP15" s="137"/>
      <c r="GQ15" s="137"/>
      <c r="GR15" s="137"/>
      <c r="GS15" s="137"/>
      <c r="GT15" s="137"/>
      <c r="GU15" s="137"/>
      <c r="GV15" s="137"/>
      <c r="GW15" s="137"/>
      <c r="GX15" s="137"/>
      <c r="GY15" s="137"/>
      <c r="GZ15" s="137"/>
      <c r="HA15" s="137"/>
      <c r="HB15" s="137"/>
      <c r="HC15" s="137"/>
      <c r="HD15" s="137"/>
      <c r="HE15" s="137"/>
      <c r="HF15" s="137"/>
      <c r="HG15" s="137"/>
      <c r="HH15" s="137"/>
      <c r="HI15" s="137"/>
      <c r="HJ15" s="137"/>
      <c r="HK15" s="137"/>
      <c r="HL15" s="137"/>
      <c r="HM15" s="137"/>
      <c r="HN15" s="137"/>
      <c r="HO15" s="137"/>
      <c r="HP15" s="137"/>
      <c r="HQ15" s="137"/>
      <c r="HR15" s="137"/>
      <c r="HS15" s="137"/>
      <c r="HT15" s="137"/>
      <c r="HU15" s="137"/>
      <c r="HV15" s="137"/>
      <c r="HW15" s="137"/>
      <c r="HX15" s="137"/>
      <c r="HY15" s="137"/>
      <c r="HZ15" s="137"/>
      <c r="IA15" s="137"/>
      <c r="IB15" s="137"/>
      <c r="IC15" s="137"/>
      <c r="ID15" s="137"/>
      <c r="IE15" s="137"/>
      <c r="IF15" s="137"/>
      <c r="IG15" s="137"/>
      <c r="IH15" s="137"/>
      <c r="II15" s="137"/>
      <c r="IJ15" s="137"/>
      <c r="IK15" s="137"/>
      <c r="IL15" s="137"/>
      <c r="IM15" s="137"/>
      <c r="IN15" s="137"/>
      <c r="IO15" s="137"/>
      <c r="IP15" s="137"/>
      <c r="IQ15" s="137"/>
      <c r="IR15" s="137"/>
      <c r="IS15" s="137"/>
      <c r="IT15" s="137"/>
      <c r="IU15" s="137"/>
      <c r="IV15" s="137"/>
      <c r="IW15" s="137"/>
      <c r="IX15" s="137"/>
      <c r="IY15" s="137"/>
      <c r="IZ15" s="137"/>
      <c r="JA15" s="137"/>
      <c r="JB15" s="137"/>
      <c r="JC15" s="137"/>
      <c r="JD15" s="137"/>
      <c r="JE15" s="137"/>
      <c r="JF15" s="137"/>
      <c r="JG15" s="137"/>
      <c r="JH15" s="137"/>
      <c r="JI15" s="137"/>
      <c r="JJ15" s="137"/>
      <c r="JK15" s="137"/>
      <c r="JL15" s="137"/>
      <c r="JM15" s="137"/>
      <c r="JN15" s="137"/>
      <c r="JO15" s="137"/>
      <c r="JP15" s="137"/>
      <c r="JQ15" s="137"/>
      <c r="JR15" s="137"/>
      <c r="JS15" s="137"/>
      <c r="JT15" s="137"/>
      <c r="JU15" s="137"/>
      <c r="JV15" s="137"/>
      <c r="JW15" s="137"/>
      <c r="JX15" s="137"/>
      <c r="JY15" s="137"/>
      <c r="JZ15" s="137"/>
      <c r="KA15" s="137"/>
      <c r="KB15" s="137"/>
      <c r="KC15" s="137"/>
      <c r="KD15" s="137"/>
      <c r="KE15" s="137"/>
      <c r="KF15" s="137"/>
      <c r="KG15" s="137"/>
      <c r="KH15" s="137"/>
      <c r="KI15" s="137"/>
      <c r="KJ15" s="137"/>
      <c r="KK15" s="137"/>
      <c r="KL15" s="137"/>
      <c r="KM15" s="137"/>
      <c r="KN15" s="137"/>
      <c r="KO15" s="137"/>
      <c r="KP15" s="137"/>
      <c r="KQ15" s="137"/>
      <c r="KR15" s="137"/>
      <c r="KS15" s="137"/>
      <c r="KT15" s="137"/>
      <c r="KU15" s="137"/>
      <c r="KV15" s="137"/>
    </row>
    <row r="16" spans="1:308" s="119" customFormat="1" ht="34.799999999999997" customHeight="1">
      <c r="A16" s="119" t="s">
        <v>250</v>
      </c>
      <c r="B16" s="119" t="s">
        <v>257</v>
      </c>
      <c r="C16" s="123" t="s">
        <v>259</v>
      </c>
      <c r="D16" s="119" t="s">
        <v>262</v>
      </c>
      <c r="E16" s="119" t="s">
        <v>265</v>
      </c>
      <c r="F16" s="119" t="s">
        <v>265</v>
      </c>
      <c r="G16" s="126" t="s">
        <v>61</v>
      </c>
      <c r="H16" s="150">
        <v>45756</v>
      </c>
      <c r="I16" s="151" t="s">
        <v>102</v>
      </c>
      <c r="J16" s="126"/>
      <c r="K16" s="128" t="s">
        <v>76</v>
      </c>
      <c r="L16" s="128" t="s">
        <v>76</v>
      </c>
      <c r="M16" s="128" t="s">
        <v>76</v>
      </c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37"/>
      <c r="DL16" s="137"/>
      <c r="DM16" s="137"/>
      <c r="DN16" s="137"/>
      <c r="DO16" s="137"/>
      <c r="DP16" s="137"/>
      <c r="DQ16" s="137"/>
      <c r="DR16" s="137"/>
      <c r="DS16" s="137"/>
      <c r="DT16" s="137"/>
      <c r="DU16" s="137"/>
      <c r="DV16" s="137"/>
      <c r="DW16" s="137"/>
      <c r="DX16" s="137"/>
      <c r="DY16" s="137"/>
      <c r="DZ16" s="137"/>
      <c r="EA16" s="137"/>
      <c r="EB16" s="137"/>
      <c r="EC16" s="137"/>
      <c r="ED16" s="137"/>
      <c r="EE16" s="137"/>
      <c r="EF16" s="137"/>
      <c r="EG16" s="137"/>
      <c r="EH16" s="137"/>
      <c r="EI16" s="137"/>
      <c r="EJ16" s="137"/>
      <c r="EK16" s="137"/>
      <c r="EL16" s="137"/>
      <c r="EM16" s="137"/>
      <c r="EN16" s="137"/>
      <c r="EO16" s="137"/>
      <c r="EP16" s="137"/>
      <c r="EQ16" s="137"/>
      <c r="ER16" s="137"/>
      <c r="ES16" s="137"/>
      <c r="ET16" s="137"/>
      <c r="EU16" s="137"/>
      <c r="EV16" s="137"/>
      <c r="EW16" s="137"/>
      <c r="EX16" s="137"/>
      <c r="EY16" s="137"/>
      <c r="EZ16" s="137"/>
      <c r="FA16" s="137"/>
      <c r="FB16" s="137"/>
      <c r="FC16" s="137"/>
      <c r="FD16" s="137"/>
      <c r="FE16" s="137"/>
      <c r="FF16" s="137"/>
      <c r="FG16" s="137"/>
      <c r="FH16" s="137"/>
      <c r="FI16" s="137"/>
      <c r="FJ16" s="137"/>
      <c r="FK16" s="137"/>
      <c r="FL16" s="137"/>
      <c r="FM16" s="137"/>
      <c r="FN16" s="137"/>
      <c r="FO16" s="137"/>
      <c r="FP16" s="137"/>
      <c r="FQ16" s="137"/>
      <c r="FR16" s="137"/>
      <c r="FS16" s="137"/>
      <c r="FT16" s="137"/>
      <c r="FU16" s="137"/>
      <c r="FV16" s="137"/>
      <c r="FW16" s="137"/>
      <c r="FX16" s="137"/>
      <c r="FY16" s="137"/>
      <c r="FZ16" s="137"/>
      <c r="GA16" s="137"/>
      <c r="GB16" s="137"/>
      <c r="GC16" s="137"/>
      <c r="GD16" s="137"/>
      <c r="GE16" s="137"/>
      <c r="GF16" s="137"/>
      <c r="GG16" s="137"/>
      <c r="GH16" s="137"/>
      <c r="GI16" s="137"/>
      <c r="GJ16" s="137"/>
      <c r="GK16" s="137"/>
      <c r="GL16" s="137"/>
      <c r="GM16" s="137"/>
      <c r="GN16" s="137"/>
      <c r="GO16" s="137"/>
      <c r="GP16" s="137"/>
      <c r="GQ16" s="137"/>
      <c r="GR16" s="137"/>
      <c r="GS16" s="137"/>
      <c r="GT16" s="137"/>
      <c r="GU16" s="137"/>
      <c r="GV16" s="137"/>
      <c r="GW16" s="137"/>
      <c r="GX16" s="137"/>
      <c r="GY16" s="137"/>
      <c r="GZ16" s="137"/>
      <c r="HA16" s="137"/>
      <c r="HB16" s="137"/>
      <c r="HC16" s="137"/>
      <c r="HD16" s="137"/>
      <c r="HE16" s="137"/>
      <c r="HF16" s="137"/>
      <c r="HG16" s="137"/>
      <c r="HH16" s="137"/>
      <c r="HI16" s="137"/>
      <c r="HJ16" s="137"/>
      <c r="HK16" s="137"/>
      <c r="HL16" s="137"/>
      <c r="HM16" s="137"/>
      <c r="HN16" s="137"/>
      <c r="HO16" s="137"/>
      <c r="HP16" s="137"/>
      <c r="HQ16" s="137"/>
      <c r="HR16" s="137"/>
      <c r="HS16" s="137"/>
      <c r="HT16" s="137"/>
      <c r="HU16" s="137"/>
      <c r="HV16" s="137"/>
      <c r="HW16" s="137"/>
      <c r="HX16" s="137"/>
      <c r="HY16" s="137"/>
      <c r="HZ16" s="137"/>
      <c r="IA16" s="137"/>
      <c r="IB16" s="137"/>
      <c r="IC16" s="137"/>
      <c r="ID16" s="137"/>
      <c r="IE16" s="137"/>
      <c r="IF16" s="137"/>
      <c r="IG16" s="137"/>
      <c r="IH16" s="137"/>
      <c r="II16" s="137"/>
      <c r="IJ16" s="137"/>
      <c r="IK16" s="137"/>
      <c r="IL16" s="137"/>
      <c r="IM16" s="137"/>
      <c r="IN16" s="137"/>
      <c r="IO16" s="137"/>
      <c r="IP16" s="137"/>
      <c r="IQ16" s="137"/>
      <c r="IR16" s="137"/>
      <c r="IS16" s="137"/>
      <c r="IT16" s="137"/>
      <c r="IU16" s="137"/>
      <c r="IV16" s="137"/>
      <c r="IW16" s="137"/>
      <c r="IX16" s="137"/>
      <c r="IY16" s="137"/>
      <c r="IZ16" s="137"/>
      <c r="JA16" s="137"/>
      <c r="JB16" s="137"/>
      <c r="JC16" s="137"/>
      <c r="JD16" s="137"/>
      <c r="JE16" s="137"/>
      <c r="JF16" s="137"/>
      <c r="JG16" s="137"/>
      <c r="JH16" s="137"/>
      <c r="JI16" s="137"/>
      <c r="JJ16" s="137"/>
      <c r="JK16" s="137"/>
      <c r="JL16" s="137"/>
      <c r="JM16" s="137"/>
      <c r="JN16" s="137"/>
      <c r="JO16" s="137"/>
      <c r="JP16" s="137"/>
      <c r="JQ16" s="137"/>
      <c r="JR16" s="137"/>
      <c r="JS16" s="137"/>
      <c r="JT16" s="137"/>
      <c r="JU16" s="137"/>
      <c r="JV16" s="137"/>
      <c r="JW16" s="137"/>
      <c r="JX16" s="137"/>
      <c r="JY16" s="137"/>
      <c r="JZ16" s="137"/>
      <c r="KA16" s="137"/>
      <c r="KB16" s="137"/>
      <c r="KC16" s="137"/>
      <c r="KD16" s="137"/>
      <c r="KE16" s="137"/>
      <c r="KF16" s="137"/>
      <c r="KG16" s="137"/>
      <c r="KH16" s="137"/>
      <c r="KI16" s="137"/>
      <c r="KJ16" s="137"/>
      <c r="KK16" s="137"/>
      <c r="KL16" s="137"/>
      <c r="KM16" s="137"/>
      <c r="KN16" s="137"/>
      <c r="KO16" s="137"/>
      <c r="KP16" s="137"/>
      <c r="KQ16" s="137"/>
      <c r="KR16" s="137"/>
      <c r="KS16" s="137"/>
      <c r="KT16" s="137"/>
      <c r="KU16" s="137"/>
      <c r="KV16" s="137"/>
    </row>
    <row r="17" spans="1:308" s="119" customFormat="1" ht="34.799999999999997" customHeight="1">
      <c r="A17" s="119" t="s">
        <v>251</v>
      </c>
      <c r="B17" s="119" t="s">
        <v>258</v>
      </c>
      <c r="C17" s="123" t="s">
        <v>260</v>
      </c>
      <c r="D17" s="119" t="s">
        <v>263</v>
      </c>
      <c r="E17" s="119" t="s">
        <v>266</v>
      </c>
      <c r="F17" s="119" t="s">
        <v>266</v>
      </c>
      <c r="G17" s="126" t="s">
        <v>61</v>
      </c>
      <c r="H17" s="150">
        <v>45756</v>
      </c>
      <c r="I17" s="151" t="s">
        <v>102</v>
      </c>
      <c r="J17" s="126"/>
      <c r="K17" s="128" t="s">
        <v>76</v>
      </c>
      <c r="L17" s="128" t="s">
        <v>76</v>
      </c>
      <c r="M17" s="128" t="s">
        <v>76</v>
      </c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37"/>
      <c r="DL17" s="137"/>
      <c r="DM17" s="137"/>
      <c r="DN17" s="137"/>
      <c r="DO17" s="137"/>
      <c r="DP17" s="137"/>
      <c r="DQ17" s="137"/>
      <c r="DR17" s="137"/>
      <c r="DS17" s="137"/>
      <c r="DT17" s="137"/>
      <c r="DU17" s="137"/>
      <c r="DV17" s="137"/>
      <c r="DW17" s="137"/>
      <c r="DX17" s="137"/>
      <c r="DY17" s="137"/>
      <c r="DZ17" s="137"/>
      <c r="EA17" s="137"/>
      <c r="EB17" s="137"/>
      <c r="EC17" s="137"/>
      <c r="ED17" s="137"/>
      <c r="EE17" s="137"/>
      <c r="EF17" s="137"/>
      <c r="EG17" s="137"/>
      <c r="EH17" s="137"/>
      <c r="EI17" s="137"/>
      <c r="EJ17" s="137"/>
      <c r="EK17" s="137"/>
      <c r="EL17" s="137"/>
      <c r="EM17" s="137"/>
      <c r="EN17" s="137"/>
      <c r="EO17" s="137"/>
      <c r="EP17" s="137"/>
      <c r="EQ17" s="137"/>
      <c r="ER17" s="137"/>
      <c r="ES17" s="137"/>
      <c r="ET17" s="137"/>
      <c r="EU17" s="137"/>
      <c r="EV17" s="137"/>
      <c r="EW17" s="137"/>
      <c r="EX17" s="137"/>
      <c r="EY17" s="137"/>
      <c r="EZ17" s="137"/>
      <c r="FA17" s="137"/>
      <c r="FB17" s="137"/>
      <c r="FC17" s="137"/>
      <c r="FD17" s="137"/>
      <c r="FE17" s="137"/>
      <c r="FF17" s="137"/>
      <c r="FG17" s="137"/>
      <c r="FH17" s="137"/>
      <c r="FI17" s="137"/>
      <c r="FJ17" s="137"/>
      <c r="FK17" s="137"/>
      <c r="FL17" s="137"/>
      <c r="FM17" s="137"/>
      <c r="FN17" s="137"/>
      <c r="FO17" s="137"/>
      <c r="FP17" s="137"/>
      <c r="FQ17" s="137"/>
      <c r="FR17" s="137"/>
      <c r="FS17" s="137"/>
      <c r="FT17" s="137"/>
      <c r="FU17" s="137"/>
      <c r="FV17" s="137"/>
      <c r="FW17" s="137"/>
      <c r="FX17" s="137"/>
      <c r="FY17" s="137"/>
      <c r="FZ17" s="137"/>
      <c r="GA17" s="137"/>
      <c r="GB17" s="137"/>
      <c r="GC17" s="137"/>
      <c r="GD17" s="137"/>
      <c r="GE17" s="137"/>
      <c r="GF17" s="137"/>
      <c r="GG17" s="137"/>
      <c r="GH17" s="137"/>
      <c r="GI17" s="137"/>
      <c r="GJ17" s="137"/>
      <c r="GK17" s="137"/>
      <c r="GL17" s="137"/>
      <c r="GM17" s="137"/>
      <c r="GN17" s="137"/>
      <c r="GO17" s="137"/>
      <c r="GP17" s="137"/>
      <c r="GQ17" s="137"/>
      <c r="GR17" s="137"/>
      <c r="GS17" s="137"/>
      <c r="GT17" s="137"/>
      <c r="GU17" s="137"/>
      <c r="GV17" s="137"/>
      <c r="GW17" s="137"/>
      <c r="GX17" s="137"/>
      <c r="GY17" s="137"/>
      <c r="GZ17" s="137"/>
      <c r="HA17" s="137"/>
      <c r="HB17" s="137"/>
      <c r="HC17" s="137"/>
      <c r="HD17" s="137"/>
      <c r="HE17" s="137"/>
      <c r="HF17" s="137"/>
      <c r="HG17" s="137"/>
      <c r="HH17" s="137"/>
      <c r="HI17" s="137"/>
      <c r="HJ17" s="137"/>
      <c r="HK17" s="137"/>
      <c r="HL17" s="137"/>
      <c r="HM17" s="137"/>
      <c r="HN17" s="137"/>
      <c r="HO17" s="137"/>
      <c r="HP17" s="137"/>
      <c r="HQ17" s="137"/>
      <c r="HR17" s="137"/>
      <c r="HS17" s="137"/>
      <c r="HT17" s="137"/>
      <c r="HU17" s="137"/>
      <c r="HV17" s="137"/>
      <c r="HW17" s="137"/>
      <c r="HX17" s="137"/>
      <c r="HY17" s="137"/>
      <c r="HZ17" s="137"/>
      <c r="IA17" s="137"/>
      <c r="IB17" s="137"/>
      <c r="IC17" s="137"/>
      <c r="ID17" s="137"/>
      <c r="IE17" s="137"/>
      <c r="IF17" s="137"/>
      <c r="IG17" s="137"/>
      <c r="IH17" s="137"/>
      <c r="II17" s="137"/>
      <c r="IJ17" s="137"/>
      <c r="IK17" s="137"/>
      <c r="IL17" s="137"/>
      <c r="IM17" s="137"/>
      <c r="IN17" s="137"/>
      <c r="IO17" s="137"/>
      <c r="IP17" s="137"/>
      <c r="IQ17" s="137"/>
      <c r="IR17" s="137"/>
      <c r="IS17" s="137"/>
      <c r="IT17" s="137"/>
      <c r="IU17" s="137"/>
      <c r="IV17" s="137"/>
      <c r="IW17" s="137"/>
      <c r="IX17" s="137"/>
      <c r="IY17" s="137"/>
      <c r="IZ17" s="137"/>
      <c r="JA17" s="137"/>
      <c r="JB17" s="137"/>
      <c r="JC17" s="137"/>
      <c r="JD17" s="137"/>
      <c r="JE17" s="137"/>
      <c r="JF17" s="137"/>
      <c r="JG17" s="137"/>
      <c r="JH17" s="137"/>
      <c r="JI17" s="137"/>
      <c r="JJ17" s="137"/>
      <c r="JK17" s="137"/>
      <c r="JL17" s="137"/>
      <c r="JM17" s="137"/>
      <c r="JN17" s="137"/>
      <c r="JO17" s="137"/>
      <c r="JP17" s="137"/>
      <c r="JQ17" s="137"/>
      <c r="JR17" s="137"/>
      <c r="JS17" s="137"/>
      <c r="JT17" s="137"/>
      <c r="JU17" s="137"/>
      <c r="JV17" s="137"/>
      <c r="JW17" s="137"/>
      <c r="JX17" s="137"/>
      <c r="JY17" s="137"/>
      <c r="JZ17" s="137"/>
      <c r="KA17" s="137"/>
      <c r="KB17" s="137"/>
      <c r="KC17" s="137"/>
      <c r="KD17" s="137"/>
      <c r="KE17" s="137"/>
      <c r="KF17" s="137"/>
      <c r="KG17" s="137"/>
      <c r="KH17" s="137"/>
      <c r="KI17" s="137"/>
      <c r="KJ17" s="137"/>
      <c r="KK17" s="137"/>
      <c r="KL17" s="137"/>
      <c r="KM17" s="137"/>
      <c r="KN17" s="137"/>
      <c r="KO17" s="137"/>
      <c r="KP17" s="137"/>
      <c r="KQ17" s="137"/>
      <c r="KR17" s="137"/>
      <c r="KS17" s="137"/>
      <c r="KT17" s="137"/>
      <c r="KU17" s="137"/>
      <c r="KV17" s="137"/>
    </row>
    <row r="18" spans="1:308" ht="16.8">
      <c r="A18" s="213" t="s">
        <v>235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</row>
    <row r="19" spans="1:308" s="119" customFormat="1" ht="50.4">
      <c r="A19" s="123" t="s">
        <v>252</v>
      </c>
      <c r="B19" s="119" t="s">
        <v>267</v>
      </c>
      <c r="C19" s="123" t="s">
        <v>274</v>
      </c>
      <c r="D19" s="119" t="s">
        <v>276</v>
      </c>
      <c r="E19" s="119" t="s">
        <v>283</v>
      </c>
      <c r="F19" s="119" t="s">
        <v>283</v>
      </c>
      <c r="G19" s="126" t="s">
        <v>61</v>
      </c>
      <c r="H19" s="150">
        <v>45756</v>
      </c>
      <c r="I19" s="151" t="s">
        <v>102</v>
      </c>
      <c r="J19" s="126"/>
      <c r="K19" s="136"/>
      <c r="L19" s="126"/>
      <c r="M19" s="126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37"/>
      <c r="DL19" s="137"/>
      <c r="DM19" s="137"/>
      <c r="DN19" s="137"/>
      <c r="DO19" s="137"/>
      <c r="DP19" s="137"/>
      <c r="DQ19" s="137"/>
      <c r="DR19" s="137"/>
      <c r="DS19" s="137"/>
      <c r="DT19" s="137"/>
      <c r="DU19" s="137"/>
      <c r="DV19" s="137"/>
      <c r="DW19" s="137"/>
      <c r="DX19" s="137"/>
      <c r="DY19" s="137"/>
      <c r="DZ19" s="137"/>
      <c r="EA19" s="137"/>
      <c r="EB19" s="137"/>
      <c r="EC19" s="137"/>
      <c r="ED19" s="137"/>
      <c r="EE19" s="137"/>
      <c r="EF19" s="137"/>
      <c r="EG19" s="137"/>
      <c r="EH19" s="137"/>
      <c r="EI19" s="137"/>
      <c r="EJ19" s="137"/>
      <c r="EK19" s="137"/>
      <c r="EL19" s="137"/>
      <c r="EM19" s="137"/>
      <c r="EN19" s="137"/>
      <c r="EO19" s="137"/>
      <c r="EP19" s="137"/>
      <c r="EQ19" s="137"/>
      <c r="ER19" s="137"/>
      <c r="ES19" s="137"/>
      <c r="ET19" s="137"/>
      <c r="EU19" s="137"/>
      <c r="EV19" s="137"/>
      <c r="EW19" s="137"/>
      <c r="EX19" s="137"/>
      <c r="EY19" s="137"/>
      <c r="EZ19" s="137"/>
      <c r="FA19" s="137"/>
      <c r="FB19" s="137"/>
      <c r="FC19" s="137"/>
      <c r="FD19" s="137"/>
      <c r="FE19" s="137"/>
      <c r="FF19" s="137"/>
      <c r="FG19" s="137"/>
      <c r="FH19" s="137"/>
      <c r="FI19" s="137"/>
      <c r="FJ19" s="137"/>
      <c r="FK19" s="137"/>
      <c r="FL19" s="137"/>
      <c r="FM19" s="137"/>
      <c r="FN19" s="137"/>
      <c r="FO19" s="137"/>
      <c r="FP19" s="137"/>
      <c r="FQ19" s="137"/>
      <c r="FR19" s="137"/>
      <c r="FS19" s="137"/>
      <c r="FT19" s="137"/>
      <c r="FU19" s="137"/>
      <c r="FV19" s="137"/>
      <c r="FW19" s="137"/>
      <c r="FX19" s="137"/>
      <c r="FY19" s="137"/>
      <c r="FZ19" s="137"/>
      <c r="GA19" s="137"/>
      <c r="GB19" s="137"/>
      <c r="GC19" s="137"/>
      <c r="GD19" s="137"/>
      <c r="GE19" s="137"/>
      <c r="GF19" s="137"/>
      <c r="GG19" s="137"/>
      <c r="GH19" s="137"/>
      <c r="GI19" s="137"/>
      <c r="GJ19" s="137"/>
      <c r="GK19" s="137"/>
      <c r="GL19" s="137"/>
      <c r="GM19" s="137"/>
      <c r="GN19" s="137"/>
      <c r="GO19" s="137"/>
      <c r="GP19" s="137"/>
      <c r="GQ19" s="137"/>
      <c r="GR19" s="137"/>
      <c r="GS19" s="137"/>
      <c r="GT19" s="137"/>
      <c r="GU19" s="137"/>
      <c r="GV19" s="137"/>
      <c r="GW19" s="137"/>
      <c r="GX19" s="137"/>
      <c r="GY19" s="137"/>
      <c r="GZ19" s="137"/>
      <c r="HA19" s="137"/>
      <c r="HB19" s="137"/>
      <c r="HC19" s="137"/>
      <c r="HD19" s="137"/>
      <c r="HE19" s="137"/>
      <c r="HF19" s="137"/>
      <c r="HG19" s="137"/>
      <c r="HH19" s="137"/>
      <c r="HI19" s="137"/>
      <c r="HJ19" s="137"/>
      <c r="HK19" s="137"/>
      <c r="HL19" s="137"/>
      <c r="HM19" s="137"/>
      <c r="HN19" s="137"/>
      <c r="HO19" s="137"/>
      <c r="HP19" s="137"/>
      <c r="HQ19" s="137"/>
      <c r="HR19" s="137"/>
      <c r="HS19" s="137"/>
      <c r="HT19" s="137"/>
      <c r="HU19" s="137"/>
      <c r="HV19" s="137"/>
      <c r="HW19" s="137"/>
      <c r="HX19" s="137"/>
      <c r="HY19" s="137"/>
      <c r="HZ19" s="137"/>
      <c r="IA19" s="137"/>
      <c r="IB19" s="137"/>
      <c r="IC19" s="137"/>
      <c r="ID19" s="137"/>
      <c r="IE19" s="137"/>
      <c r="IF19" s="137"/>
      <c r="IG19" s="137"/>
      <c r="IH19" s="137"/>
      <c r="II19" s="137"/>
      <c r="IJ19" s="137"/>
      <c r="IK19" s="137"/>
      <c r="IL19" s="137"/>
      <c r="IM19" s="137"/>
      <c r="IN19" s="137"/>
      <c r="IO19" s="137"/>
      <c r="IP19" s="137"/>
      <c r="IQ19" s="137"/>
      <c r="IR19" s="137"/>
      <c r="IS19" s="137"/>
      <c r="IT19" s="137"/>
      <c r="IU19" s="137"/>
      <c r="IV19" s="137"/>
      <c r="IW19" s="137"/>
      <c r="IX19" s="137"/>
      <c r="IY19" s="137"/>
      <c r="IZ19" s="137"/>
      <c r="JA19" s="137"/>
      <c r="JB19" s="137"/>
      <c r="JC19" s="137"/>
      <c r="JD19" s="137"/>
      <c r="JE19" s="137"/>
      <c r="JF19" s="137"/>
      <c r="JG19" s="137"/>
      <c r="JH19" s="137"/>
      <c r="JI19" s="137"/>
      <c r="JJ19" s="137"/>
      <c r="JK19" s="137"/>
      <c r="JL19" s="137"/>
      <c r="JM19" s="137"/>
      <c r="JN19" s="137"/>
      <c r="JO19" s="137"/>
      <c r="JP19" s="137"/>
      <c r="JQ19" s="137"/>
      <c r="JR19" s="137"/>
      <c r="JS19" s="137"/>
      <c r="JT19" s="137"/>
      <c r="JU19" s="137"/>
      <c r="JV19" s="137"/>
      <c r="JW19" s="137"/>
      <c r="JX19" s="137"/>
      <c r="JY19" s="137"/>
      <c r="JZ19" s="137"/>
      <c r="KA19" s="137"/>
      <c r="KB19" s="137"/>
      <c r="KC19" s="137"/>
      <c r="KD19" s="137"/>
      <c r="KE19" s="137"/>
      <c r="KF19" s="137"/>
      <c r="KG19" s="137"/>
      <c r="KH19" s="137"/>
      <c r="KI19" s="137"/>
      <c r="KJ19" s="137"/>
      <c r="KK19" s="137"/>
      <c r="KL19" s="137"/>
      <c r="KM19" s="137"/>
      <c r="KN19" s="137"/>
      <c r="KO19" s="137"/>
      <c r="KP19" s="137"/>
      <c r="KQ19" s="137"/>
      <c r="KR19" s="137"/>
      <c r="KS19" s="137"/>
      <c r="KT19" s="137"/>
      <c r="KU19" s="137"/>
      <c r="KV19" s="137"/>
    </row>
    <row r="20" spans="1:308" s="119" customFormat="1" ht="50.4">
      <c r="A20" s="123" t="s">
        <v>253</v>
      </c>
      <c r="B20" s="119" t="s">
        <v>268</v>
      </c>
      <c r="C20" s="123" t="s">
        <v>275</v>
      </c>
      <c r="D20" s="119" t="s">
        <v>277</v>
      </c>
      <c r="E20" s="119" t="s">
        <v>282</v>
      </c>
      <c r="F20" s="119" t="s">
        <v>282</v>
      </c>
      <c r="G20" s="126" t="s">
        <v>61</v>
      </c>
      <c r="H20" s="150">
        <v>45756</v>
      </c>
      <c r="I20" s="151" t="s">
        <v>102</v>
      </c>
      <c r="J20" s="126"/>
      <c r="K20" s="136"/>
      <c r="L20" s="126"/>
      <c r="M20" s="126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37"/>
      <c r="DL20" s="137"/>
      <c r="DM20" s="137"/>
      <c r="DN20" s="137"/>
      <c r="DO20" s="137"/>
      <c r="DP20" s="137"/>
      <c r="DQ20" s="137"/>
      <c r="DR20" s="137"/>
      <c r="DS20" s="137"/>
      <c r="DT20" s="137"/>
      <c r="DU20" s="137"/>
      <c r="DV20" s="137"/>
      <c r="DW20" s="137"/>
      <c r="DX20" s="137"/>
      <c r="DY20" s="137"/>
      <c r="DZ20" s="137"/>
      <c r="EA20" s="137"/>
      <c r="EB20" s="137"/>
      <c r="EC20" s="137"/>
      <c r="ED20" s="137"/>
      <c r="EE20" s="137"/>
      <c r="EF20" s="137"/>
      <c r="EG20" s="137"/>
      <c r="EH20" s="137"/>
      <c r="EI20" s="137"/>
      <c r="EJ20" s="137"/>
      <c r="EK20" s="137"/>
      <c r="EL20" s="137"/>
      <c r="EM20" s="137"/>
      <c r="EN20" s="137"/>
      <c r="EO20" s="137"/>
      <c r="EP20" s="137"/>
      <c r="EQ20" s="137"/>
      <c r="ER20" s="137"/>
      <c r="ES20" s="137"/>
      <c r="ET20" s="137"/>
      <c r="EU20" s="137"/>
      <c r="EV20" s="137"/>
      <c r="EW20" s="137"/>
      <c r="EX20" s="137"/>
      <c r="EY20" s="137"/>
      <c r="EZ20" s="137"/>
      <c r="FA20" s="137"/>
      <c r="FB20" s="137"/>
      <c r="FC20" s="137"/>
      <c r="FD20" s="137"/>
      <c r="FE20" s="137"/>
      <c r="FF20" s="137"/>
      <c r="FG20" s="137"/>
      <c r="FH20" s="137"/>
      <c r="FI20" s="137"/>
      <c r="FJ20" s="137"/>
      <c r="FK20" s="137"/>
      <c r="FL20" s="137"/>
      <c r="FM20" s="137"/>
      <c r="FN20" s="137"/>
      <c r="FO20" s="137"/>
      <c r="FP20" s="137"/>
      <c r="FQ20" s="137"/>
      <c r="FR20" s="137"/>
      <c r="FS20" s="137"/>
      <c r="FT20" s="137"/>
      <c r="FU20" s="137"/>
      <c r="FV20" s="137"/>
      <c r="FW20" s="137"/>
      <c r="FX20" s="137"/>
      <c r="FY20" s="137"/>
      <c r="FZ20" s="137"/>
      <c r="GA20" s="137"/>
      <c r="GB20" s="137"/>
      <c r="GC20" s="137"/>
      <c r="GD20" s="137"/>
      <c r="GE20" s="137"/>
      <c r="GF20" s="137"/>
      <c r="GG20" s="137"/>
      <c r="GH20" s="137"/>
      <c r="GI20" s="137"/>
      <c r="GJ20" s="137"/>
      <c r="GK20" s="137"/>
      <c r="GL20" s="137"/>
      <c r="GM20" s="137"/>
      <c r="GN20" s="137"/>
      <c r="GO20" s="137"/>
      <c r="GP20" s="137"/>
      <c r="GQ20" s="137"/>
      <c r="GR20" s="137"/>
      <c r="GS20" s="137"/>
      <c r="GT20" s="137"/>
      <c r="GU20" s="137"/>
      <c r="GV20" s="137"/>
      <c r="GW20" s="137"/>
      <c r="GX20" s="137"/>
      <c r="GY20" s="137"/>
      <c r="GZ20" s="137"/>
      <c r="HA20" s="137"/>
      <c r="HB20" s="137"/>
      <c r="HC20" s="137"/>
      <c r="HD20" s="137"/>
      <c r="HE20" s="137"/>
      <c r="HF20" s="137"/>
      <c r="HG20" s="137"/>
      <c r="HH20" s="137"/>
      <c r="HI20" s="137"/>
      <c r="HJ20" s="137"/>
      <c r="HK20" s="137"/>
      <c r="HL20" s="137"/>
      <c r="HM20" s="137"/>
      <c r="HN20" s="137"/>
      <c r="HO20" s="137"/>
      <c r="HP20" s="137"/>
      <c r="HQ20" s="137"/>
      <c r="HR20" s="137"/>
      <c r="HS20" s="137"/>
      <c r="HT20" s="137"/>
      <c r="HU20" s="137"/>
      <c r="HV20" s="137"/>
      <c r="HW20" s="137"/>
      <c r="HX20" s="137"/>
      <c r="HY20" s="137"/>
      <c r="HZ20" s="137"/>
      <c r="IA20" s="137"/>
      <c r="IB20" s="137"/>
      <c r="IC20" s="137"/>
      <c r="ID20" s="137"/>
      <c r="IE20" s="137"/>
      <c r="IF20" s="137"/>
      <c r="IG20" s="137"/>
      <c r="IH20" s="137"/>
      <c r="II20" s="137"/>
      <c r="IJ20" s="137"/>
      <c r="IK20" s="137"/>
      <c r="IL20" s="137"/>
      <c r="IM20" s="137"/>
      <c r="IN20" s="137"/>
      <c r="IO20" s="137"/>
      <c r="IP20" s="137"/>
      <c r="IQ20" s="137"/>
      <c r="IR20" s="137"/>
      <c r="IS20" s="137"/>
      <c r="IT20" s="137"/>
      <c r="IU20" s="137"/>
      <c r="IV20" s="137"/>
      <c r="IW20" s="137"/>
      <c r="IX20" s="137"/>
      <c r="IY20" s="137"/>
      <c r="IZ20" s="137"/>
      <c r="JA20" s="137"/>
      <c r="JB20" s="137"/>
      <c r="JC20" s="137"/>
      <c r="JD20" s="137"/>
      <c r="JE20" s="137"/>
      <c r="JF20" s="137"/>
      <c r="JG20" s="137"/>
      <c r="JH20" s="137"/>
      <c r="JI20" s="137"/>
      <c r="JJ20" s="137"/>
      <c r="JK20" s="137"/>
      <c r="JL20" s="137"/>
      <c r="JM20" s="137"/>
      <c r="JN20" s="137"/>
      <c r="JO20" s="137"/>
      <c r="JP20" s="137"/>
      <c r="JQ20" s="137"/>
      <c r="JR20" s="137"/>
      <c r="JS20" s="137"/>
      <c r="JT20" s="137"/>
      <c r="JU20" s="137"/>
      <c r="JV20" s="137"/>
      <c r="JW20" s="137"/>
      <c r="JX20" s="137"/>
      <c r="JY20" s="137"/>
      <c r="JZ20" s="137"/>
      <c r="KA20" s="137"/>
      <c r="KB20" s="137"/>
      <c r="KC20" s="137"/>
      <c r="KD20" s="137"/>
      <c r="KE20" s="137"/>
      <c r="KF20" s="137"/>
      <c r="KG20" s="137"/>
      <c r="KH20" s="137"/>
      <c r="KI20" s="137"/>
      <c r="KJ20" s="137"/>
      <c r="KK20" s="137"/>
      <c r="KL20" s="137"/>
      <c r="KM20" s="137"/>
      <c r="KN20" s="137"/>
      <c r="KO20" s="137"/>
      <c r="KP20" s="137"/>
      <c r="KQ20" s="137"/>
      <c r="KR20" s="137"/>
      <c r="KS20" s="137"/>
      <c r="KT20" s="137"/>
      <c r="KU20" s="137"/>
      <c r="KV20" s="137"/>
    </row>
    <row r="21" spans="1:308" s="119" customFormat="1" ht="52.8" customHeight="1">
      <c r="A21" s="123" t="s">
        <v>254</v>
      </c>
      <c r="B21" s="119" t="s">
        <v>269</v>
      </c>
      <c r="C21" s="123" t="s">
        <v>273</v>
      </c>
      <c r="D21" s="119" t="s">
        <v>278</v>
      </c>
      <c r="E21" s="119" t="s">
        <v>281</v>
      </c>
      <c r="F21" s="119" t="s">
        <v>281</v>
      </c>
      <c r="G21" s="126" t="s">
        <v>61</v>
      </c>
      <c r="H21" s="150">
        <v>45756</v>
      </c>
      <c r="I21" s="151" t="s">
        <v>102</v>
      </c>
      <c r="J21" s="126" t="s">
        <v>61</v>
      </c>
      <c r="K21" s="150">
        <v>45756</v>
      </c>
      <c r="L21" s="151" t="s">
        <v>102</v>
      </c>
      <c r="M21" s="12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37"/>
      <c r="DL21" s="137"/>
      <c r="DM21" s="137"/>
      <c r="DN21" s="137"/>
      <c r="DO21" s="137"/>
      <c r="DP21" s="137"/>
      <c r="DQ21" s="137"/>
      <c r="DR21" s="137"/>
      <c r="DS21" s="137"/>
      <c r="DT21" s="137"/>
      <c r="DU21" s="137"/>
      <c r="DV21" s="137"/>
      <c r="DW21" s="137"/>
      <c r="DX21" s="137"/>
      <c r="DY21" s="137"/>
      <c r="DZ21" s="137"/>
      <c r="EA21" s="137"/>
      <c r="EB21" s="137"/>
      <c r="EC21" s="137"/>
      <c r="ED21" s="137"/>
      <c r="EE21" s="137"/>
      <c r="EF21" s="137"/>
      <c r="EG21" s="137"/>
      <c r="EH21" s="137"/>
      <c r="EI21" s="137"/>
      <c r="EJ21" s="137"/>
      <c r="EK21" s="137"/>
      <c r="EL21" s="137"/>
      <c r="EM21" s="137"/>
      <c r="EN21" s="137"/>
      <c r="EO21" s="137"/>
      <c r="EP21" s="137"/>
      <c r="EQ21" s="137"/>
      <c r="ER21" s="137"/>
      <c r="ES21" s="137"/>
      <c r="ET21" s="137"/>
      <c r="EU21" s="137"/>
      <c r="EV21" s="137"/>
      <c r="EW21" s="137"/>
      <c r="EX21" s="137"/>
      <c r="EY21" s="137"/>
      <c r="EZ21" s="137"/>
      <c r="FA21" s="137"/>
      <c r="FB21" s="137"/>
      <c r="FC21" s="137"/>
      <c r="FD21" s="137"/>
      <c r="FE21" s="137"/>
      <c r="FF21" s="137"/>
      <c r="FG21" s="137"/>
      <c r="FH21" s="137"/>
      <c r="FI21" s="137"/>
      <c r="FJ21" s="137"/>
      <c r="FK21" s="137"/>
      <c r="FL21" s="137"/>
      <c r="FM21" s="137"/>
      <c r="FN21" s="137"/>
      <c r="FO21" s="137"/>
      <c r="FP21" s="137"/>
      <c r="FQ21" s="137"/>
      <c r="FR21" s="137"/>
      <c r="FS21" s="137"/>
      <c r="FT21" s="137"/>
      <c r="FU21" s="137"/>
      <c r="FV21" s="137"/>
      <c r="FW21" s="137"/>
      <c r="FX21" s="137"/>
      <c r="FY21" s="137"/>
      <c r="FZ21" s="137"/>
      <c r="GA21" s="137"/>
      <c r="GB21" s="137"/>
      <c r="GC21" s="137"/>
      <c r="GD21" s="137"/>
      <c r="GE21" s="137"/>
      <c r="GF21" s="137"/>
      <c r="GG21" s="137"/>
      <c r="GH21" s="137"/>
      <c r="GI21" s="137"/>
      <c r="GJ21" s="137"/>
      <c r="GK21" s="137"/>
      <c r="GL21" s="137"/>
      <c r="GM21" s="137"/>
      <c r="GN21" s="137"/>
      <c r="GO21" s="137"/>
      <c r="GP21" s="137"/>
      <c r="GQ21" s="137"/>
      <c r="GR21" s="137"/>
      <c r="GS21" s="137"/>
      <c r="GT21" s="137"/>
      <c r="GU21" s="137"/>
      <c r="GV21" s="137"/>
      <c r="GW21" s="137"/>
      <c r="GX21" s="137"/>
      <c r="GY21" s="137"/>
      <c r="GZ21" s="137"/>
      <c r="HA21" s="137"/>
      <c r="HB21" s="137"/>
      <c r="HC21" s="137"/>
      <c r="HD21" s="137"/>
      <c r="HE21" s="137"/>
      <c r="HF21" s="137"/>
      <c r="HG21" s="137"/>
      <c r="HH21" s="137"/>
      <c r="HI21" s="137"/>
      <c r="HJ21" s="137"/>
      <c r="HK21" s="137"/>
      <c r="HL21" s="137"/>
      <c r="HM21" s="137"/>
      <c r="HN21" s="137"/>
      <c r="HO21" s="137"/>
      <c r="HP21" s="137"/>
      <c r="HQ21" s="137"/>
      <c r="HR21" s="137"/>
      <c r="HS21" s="137"/>
      <c r="HT21" s="137"/>
      <c r="HU21" s="137"/>
      <c r="HV21" s="137"/>
      <c r="HW21" s="137"/>
      <c r="HX21" s="137"/>
      <c r="HY21" s="137"/>
      <c r="HZ21" s="137"/>
      <c r="IA21" s="137"/>
      <c r="IB21" s="137"/>
      <c r="IC21" s="137"/>
      <c r="ID21" s="137"/>
      <c r="IE21" s="137"/>
      <c r="IF21" s="137"/>
      <c r="IG21" s="137"/>
      <c r="IH21" s="137"/>
      <c r="II21" s="137"/>
      <c r="IJ21" s="137"/>
      <c r="IK21" s="137"/>
      <c r="IL21" s="137"/>
      <c r="IM21" s="137"/>
      <c r="IN21" s="137"/>
      <c r="IO21" s="137"/>
      <c r="IP21" s="137"/>
      <c r="IQ21" s="137"/>
      <c r="IR21" s="137"/>
      <c r="IS21" s="137"/>
      <c r="IT21" s="137"/>
      <c r="IU21" s="137"/>
      <c r="IV21" s="137"/>
      <c r="IW21" s="137"/>
      <c r="IX21" s="137"/>
      <c r="IY21" s="137"/>
      <c r="IZ21" s="137"/>
      <c r="JA21" s="137"/>
      <c r="JB21" s="137"/>
      <c r="JC21" s="137"/>
      <c r="JD21" s="137"/>
      <c r="JE21" s="137"/>
      <c r="JF21" s="137"/>
      <c r="JG21" s="137"/>
      <c r="JH21" s="137"/>
      <c r="JI21" s="137"/>
      <c r="JJ21" s="137"/>
      <c r="JK21" s="137"/>
      <c r="JL21" s="137"/>
      <c r="JM21" s="137"/>
      <c r="JN21" s="137"/>
      <c r="JO21" s="137"/>
      <c r="JP21" s="137"/>
      <c r="JQ21" s="137"/>
      <c r="JR21" s="137"/>
      <c r="JS21" s="137"/>
      <c r="JT21" s="137"/>
      <c r="JU21" s="137"/>
      <c r="JV21" s="137"/>
      <c r="JW21" s="137"/>
      <c r="JX21" s="137"/>
      <c r="JY21" s="137"/>
      <c r="JZ21" s="137"/>
      <c r="KA21" s="137"/>
      <c r="KB21" s="137"/>
      <c r="KC21" s="137"/>
      <c r="KD21" s="137"/>
      <c r="KE21" s="137"/>
      <c r="KF21" s="137"/>
      <c r="KG21" s="137"/>
      <c r="KH21" s="137"/>
      <c r="KI21" s="137"/>
      <c r="KJ21" s="137"/>
      <c r="KK21" s="137"/>
      <c r="KL21" s="137"/>
      <c r="KM21" s="137"/>
      <c r="KN21" s="137"/>
      <c r="KO21" s="137"/>
      <c r="KP21" s="137"/>
      <c r="KQ21" s="137"/>
      <c r="KR21" s="137"/>
      <c r="KS21" s="137"/>
      <c r="KT21" s="137"/>
      <c r="KU21" s="137"/>
      <c r="KV21" s="137"/>
    </row>
    <row r="22" spans="1:308" s="119" customFormat="1" ht="33.6">
      <c r="A22" s="123" t="s">
        <v>255</v>
      </c>
      <c r="B22" s="119" t="s">
        <v>270</v>
      </c>
      <c r="C22" s="123" t="s">
        <v>272</v>
      </c>
      <c r="D22" s="119" t="s">
        <v>279</v>
      </c>
      <c r="E22" s="119" t="s">
        <v>280</v>
      </c>
      <c r="F22" s="119" t="s">
        <v>280</v>
      </c>
      <c r="G22" s="126" t="s">
        <v>61</v>
      </c>
      <c r="H22" s="150">
        <v>45756</v>
      </c>
      <c r="I22" s="151" t="s">
        <v>102</v>
      </c>
      <c r="J22" s="126"/>
      <c r="K22" s="126"/>
      <c r="L22" s="126"/>
      <c r="M22" s="126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37"/>
      <c r="DL22" s="137"/>
      <c r="DM22" s="137"/>
      <c r="DN22" s="137"/>
      <c r="DO22" s="137"/>
      <c r="DP22" s="137"/>
      <c r="DQ22" s="137"/>
      <c r="DR22" s="137"/>
      <c r="DS22" s="137"/>
      <c r="DT22" s="137"/>
      <c r="DU22" s="137"/>
      <c r="DV22" s="137"/>
      <c r="DW22" s="137"/>
      <c r="DX22" s="137"/>
      <c r="DY22" s="137"/>
      <c r="DZ22" s="137"/>
      <c r="EA22" s="137"/>
      <c r="EB22" s="137"/>
      <c r="EC22" s="137"/>
      <c r="ED22" s="137"/>
      <c r="EE22" s="137"/>
      <c r="EF22" s="137"/>
      <c r="EG22" s="137"/>
      <c r="EH22" s="137"/>
      <c r="EI22" s="137"/>
      <c r="EJ22" s="137"/>
      <c r="EK22" s="137"/>
      <c r="EL22" s="137"/>
      <c r="EM22" s="137"/>
      <c r="EN22" s="137"/>
      <c r="EO22" s="137"/>
      <c r="EP22" s="137"/>
      <c r="EQ22" s="137"/>
      <c r="ER22" s="137"/>
      <c r="ES22" s="137"/>
      <c r="ET22" s="137"/>
      <c r="EU22" s="137"/>
      <c r="EV22" s="137"/>
      <c r="EW22" s="137"/>
      <c r="EX22" s="137"/>
      <c r="EY22" s="137"/>
      <c r="EZ22" s="137"/>
      <c r="FA22" s="137"/>
      <c r="FB22" s="137"/>
      <c r="FC22" s="137"/>
      <c r="FD22" s="137"/>
      <c r="FE22" s="137"/>
      <c r="FF22" s="137"/>
      <c r="FG22" s="137"/>
      <c r="FH22" s="137"/>
      <c r="FI22" s="137"/>
      <c r="FJ22" s="137"/>
      <c r="FK22" s="137"/>
      <c r="FL22" s="137"/>
      <c r="FM22" s="137"/>
      <c r="FN22" s="137"/>
      <c r="FO22" s="137"/>
      <c r="FP22" s="137"/>
      <c r="FQ22" s="137"/>
      <c r="FR22" s="137"/>
      <c r="FS22" s="137"/>
      <c r="FT22" s="137"/>
      <c r="FU22" s="137"/>
      <c r="FV22" s="137"/>
      <c r="FW22" s="137"/>
      <c r="FX22" s="137"/>
      <c r="FY22" s="137"/>
      <c r="FZ22" s="137"/>
      <c r="GA22" s="137"/>
      <c r="GB22" s="137"/>
      <c r="GC22" s="137"/>
      <c r="GD22" s="137"/>
      <c r="GE22" s="137"/>
      <c r="GF22" s="137"/>
      <c r="GG22" s="137"/>
      <c r="GH22" s="137"/>
      <c r="GI22" s="137"/>
      <c r="GJ22" s="137"/>
      <c r="GK22" s="137"/>
      <c r="GL22" s="137"/>
      <c r="GM22" s="137"/>
      <c r="GN22" s="137"/>
      <c r="GO22" s="137"/>
      <c r="GP22" s="137"/>
      <c r="GQ22" s="137"/>
      <c r="GR22" s="137"/>
      <c r="GS22" s="137"/>
      <c r="GT22" s="137"/>
      <c r="GU22" s="137"/>
      <c r="GV22" s="137"/>
      <c r="GW22" s="137"/>
      <c r="GX22" s="137"/>
      <c r="GY22" s="137"/>
      <c r="GZ22" s="137"/>
      <c r="HA22" s="137"/>
      <c r="HB22" s="137"/>
      <c r="HC22" s="137"/>
      <c r="HD22" s="137"/>
      <c r="HE22" s="137"/>
      <c r="HF22" s="137"/>
      <c r="HG22" s="137"/>
      <c r="HH22" s="137"/>
      <c r="HI22" s="137"/>
      <c r="HJ22" s="137"/>
      <c r="HK22" s="137"/>
      <c r="HL22" s="137"/>
      <c r="HM22" s="137"/>
      <c r="HN22" s="137"/>
      <c r="HO22" s="137"/>
      <c r="HP22" s="137"/>
      <c r="HQ22" s="137"/>
      <c r="HR22" s="137"/>
      <c r="HS22" s="137"/>
      <c r="HT22" s="137"/>
      <c r="HU22" s="137"/>
      <c r="HV22" s="137"/>
      <c r="HW22" s="137"/>
      <c r="HX22" s="137"/>
      <c r="HY22" s="137"/>
      <c r="HZ22" s="137"/>
      <c r="IA22" s="137"/>
      <c r="IB22" s="137"/>
      <c r="IC22" s="137"/>
      <c r="ID22" s="137"/>
      <c r="IE22" s="137"/>
      <c r="IF22" s="137"/>
      <c r="IG22" s="137"/>
      <c r="IH22" s="137"/>
      <c r="II22" s="137"/>
      <c r="IJ22" s="137"/>
      <c r="IK22" s="137"/>
      <c r="IL22" s="137"/>
      <c r="IM22" s="137"/>
      <c r="IN22" s="137"/>
      <c r="IO22" s="137"/>
      <c r="IP22" s="137"/>
      <c r="IQ22" s="137"/>
      <c r="IR22" s="137"/>
      <c r="IS22" s="137"/>
      <c r="IT22" s="137"/>
      <c r="IU22" s="137"/>
      <c r="IV22" s="137"/>
      <c r="IW22" s="137"/>
      <c r="IX22" s="137"/>
      <c r="IY22" s="137"/>
      <c r="IZ22" s="137"/>
      <c r="JA22" s="137"/>
      <c r="JB22" s="137"/>
      <c r="JC22" s="137"/>
      <c r="JD22" s="137"/>
      <c r="JE22" s="137"/>
      <c r="JF22" s="137"/>
      <c r="JG22" s="137"/>
      <c r="JH22" s="137"/>
      <c r="JI22" s="137"/>
      <c r="JJ22" s="137"/>
      <c r="JK22" s="137"/>
      <c r="JL22" s="137"/>
      <c r="JM22" s="137"/>
      <c r="JN22" s="137"/>
      <c r="JO22" s="137"/>
      <c r="JP22" s="137"/>
      <c r="JQ22" s="137"/>
      <c r="JR22" s="137"/>
      <c r="JS22" s="137"/>
      <c r="JT22" s="137"/>
      <c r="JU22" s="137"/>
      <c r="JV22" s="137"/>
      <c r="JW22" s="137"/>
      <c r="JX22" s="137"/>
      <c r="JY22" s="137"/>
      <c r="JZ22" s="137"/>
      <c r="KA22" s="137"/>
      <c r="KB22" s="137"/>
      <c r="KC22" s="137"/>
      <c r="KD22" s="137"/>
      <c r="KE22" s="137"/>
      <c r="KF22" s="137"/>
      <c r="KG22" s="137"/>
      <c r="KH22" s="137"/>
      <c r="KI22" s="137"/>
      <c r="KJ22" s="137"/>
      <c r="KK22" s="137"/>
      <c r="KL22" s="137"/>
      <c r="KM22" s="137"/>
      <c r="KN22" s="137"/>
      <c r="KO22" s="137"/>
      <c r="KP22" s="137"/>
      <c r="KQ22" s="137"/>
      <c r="KR22" s="137"/>
      <c r="KS22" s="137"/>
      <c r="KT22" s="137"/>
      <c r="KU22" s="137"/>
      <c r="KV22" s="137"/>
    </row>
  </sheetData>
  <mergeCells count="14">
    <mergeCell ref="A18:M18"/>
    <mergeCell ref="B1:F1"/>
    <mergeCell ref="B2:F2"/>
    <mergeCell ref="A11:A13"/>
    <mergeCell ref="B11:B13"/>
    <mergeCell ref="C11:C13"/>
    <mergeCell ref="D11:D13"/>
    <mergeCell ref="E11:E13"/>
    <mergeCell ref="F11:F13"/>
    <mergeCell ref="G11:L11"/>
    <mergeCell ref="M11:M13"/>
    <mergeCell ref="G12:I12"/>
    <mergeCell ref="J12:L12"/>
    <mergeCell ref="A14:M14"/>
  </mergeCells>
  <phoneticPr fontId="30" type="noConversion"/>
  <dataValidations count="1">
    <dataValidation type="list" operator="equal" allowBlank="1" showErrorMessage="1" promptTitle="dfdf" sqref="J15:J17 G15:G17 J19:J22 G19:G22" xr:uid="{F0272E85-0292-4905-8191-828FD9B8F6B1}">
      <formula1>"Passed,Untested,Failed,Blocked"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Báo cáo kiểm tra</vt:lpstr>
      <vt:lpstr>Multiplayer</vt:lpstr>
      <vt:lpstr>Setting</vt:lpstr>
      <vt:lpstr>Enemy</vt:lpstr>
      <vt:lpstr>Character</vt:lpstr>
      <vt:lpstr>Bản đồ</vt:lpstr>
      <vt:lpstr>Va chạm môi trường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2025-05-10T09:12:36Z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