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 tabRatio="896" firstSheet="3" activeTab="10"/>
  </bookViews>
  <sheets>
    <sheet name="Trường hợp kiểm thử" sheetId="1" r:id="rId1"/>
    <sheet name="Báo cáo kiểm tra" sheetId="10" state="hidden" r:id="rId2"/>
    <sheet name="Đăng ký" sheetId="33" r:id="rId3"/>
    <sheet name="Đăng nhập" sheetId="3" r:id="rId4"/>
    <sheet name="Đổi mật khẩu" sheetId="20" r:id="rId5"/>
    <sheet name="Quên mật khẩu" sheetId="34" r:id="rId6"/>
    <sheet name="Danh sách người dùng" sheetId="19" r:id="rId7"/>
    <sheet name="Thêm người dùng" sheetId="31" r:id="rId8"/>
    <sheet name="Cập nhật người dùng" sheetId="32" r:id="rId9"/>
    <sheet name="Xóa người dùng" sheetId="35" r:id="rId10"/>
    <sheet name="Quản lí phân quyền" sheetId="37" r:id="rId11"/>
  </sheets>
  <definedNames>
    <definedName name="_xlnm.Print_Area" localSheetId="8">'Cập nhật người dùng'!$A$1:$L$45</definedName>
    <definedName name="_xlnm.Print_Area" localSheetId="2">'Đăng ký'!$A$1:$M$62</definedName>
    <definedName name="_xlnm.Print_Area" localSheetId="3">'Đăng nhập'!$A$1:$M$26</definedName>
    <definedName name="_xlnm.Print_Area" localSheetId="6">'Danh sách người dùng'!$A$1:$L$48</definedName>
    <definedName name="_xlnm.Print_Area" localSheetId="4">'Đổi mật khẩu'!$A$1:$M$26</definedName>
    <definedName name="_xlnm.Print_Area" localSheetId="10">'Quản lí phân quyền'!$A$1:$L$26</definedName>
    <definedName name="_xlnm.Print_Area" localSheetId="7">'Thêm người dùng'!$A$1:$L$43</definedName>
    <definedName name="_xlnm.Print_Area" localSheetId="0">'Trường hợp kiểm thử'!$A$1:$E$13</definedName>
    <definedName name="_xlnm.Print_Area" localSheetId="9">'Xóa người dùng'!$A$1:$L$22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7" l="1"/>
  <c r="F4" i="35"/>
  <c r="F4" i="32"/>
  <c r="F4" i="34"/>
  <c r="E5" i="34"/>
  <c r="D5" i="34"/>
  <c r="E4" i="34"/>
  <c r="D4" i="34"/>
  <c r="E5" i="33"/>
  <c r="D5" i="33"/>
  <c r="E4" i="33"/>
  <c r="D4" i="33"/>
  <c r="F5" i="20" l="1"/>
  <c r="F5" i="31"/>
  <c r="F4" i="31"/>
  <c r="E5" i="20" l="1"/>
  <c r="D5" i="20"/>
  <c r="F4" i="20"/>
  <c r="E4" i="20"/>
  <c r="D4" i="20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D4" i="3" l="1"/>
  <c r="E4" i="3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E5" i="3"/>
  <c r="D5" i="3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<sst xmlns="http://schemas.openxmlformats.org/spreadsheetml/2006/main" count="1412" uniqueCount="482">
  <si>
    <t>Tên dự án</t>
  </si>
  <si>
    <t>STT</t>
  </si>
  <si>
    <t>Chức năng</t>
  </si>
  <si>
    <t>Sheet Name</t>
  </si>
  <si>
    <t>Mô tả</t>
  </si>
  <si>
    <t>Đăng nhập</t>
  </si>
  <si>
    <t>Đổi mật khẩu</t>
  </si>
  <si>
    <t>Danh sách người dùng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</si>
  <si>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</si>
  <si>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</si>
  <si>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</si>
  <si>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</si>
  <si>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</si>
  <si>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</si>
  <si>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</si>
  <si>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</si>
  <si>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</si>
  <si>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</si>
  <si>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</si>
  <si>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</si>
  <si>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</si>
  <si>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</si>
  <si>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</si>
  <si>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</si>
  <si>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</si>
  <si>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</si>
  <si>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</si>
  <si>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</si>
  <si>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</si>
  <si>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</si>
  <si>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</si>
  <si>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</si>
  <si>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</si>
  <si>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</si>
  <si>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</si>
  <si>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</si>
  <si>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</si>
  <si>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</si>
  <si>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</si>
  <si>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</si>
  <si>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</si>
  <si>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</si>
  <si>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</si>
  <si>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</si>
  <si>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</si>
  <si>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</si>
  <si>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</si>
  <si>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</si>
  <si>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</si>
  <si>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</si>
  <si>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</si>
  <si>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</si>
  <si>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</si>
  <si>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</si>
  <si>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</si>
  <si>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</si>
  <si>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</si>
  <si>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</si>
  <si>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</si>
  <si>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Trang đăng nhập</t>
  </si>
  <si>
    <t>GUI-DN01</t>
  </si>
  <si>
    <t xml:space="preserve"> -Label : black
 -Status : enable</t>
  </si>
  <si>
    <t>GUI-DN02</t>
  </si>
  <si>
    <t xml:space="preserve"> -Text color : black
 -Status : enable</t>
  </si>
  <si>
    <t>GUI-DN03</t>
  </si>
  <si>
    <t>[Mật khẩu] Textbox</t>
  </si>
  <si>
    <t>GUI-DN04</t>
  </si>
  <si>
    <t xml:space="preserve"> -Text color : white
 -Status : enable</t>
  </si>
  <si>
    <t>GUI-DN05</t>
  </si>
  <si>
    <t>GUI-DN06</t>
  </si>
  <si>
    <t>FUNCTION_SHOW Trang đăng nhập</t>
  </si>
  <si>
    <t>FUNC-DN01</t>
  </si>
  <si>
    <t>Truy cập vào hệ thống</t>
  </si>
  <si>
    <t>FUNC-DN02</t>
  </si>
  <si>
    <t>FUNC-DN03</t>
  </si>
  <si>
    <t>Để trống trường "Mật khẩu".</t>
  </si>
  <si>
    <t>FUNC-DN04</t>
  </si>
  <si>
    <t>FUNC-DN05</t>
  </si>
  <si>
    <t>FUNC-DN06</t>
  </si>
  <si>
    <t xml:space="preserve">Chuyển sang trang đổi mật khẩu thành công </t>
  </si>
  <si>
    <t>Quy trình</t>
  </si>
  <si>
    <t>GUI_SHOW Đổi mât khẩu</t>
  </si>
  <si>
    <t>GUI-DMK01</t>
  </si>
  <si>
    <t>[ĐỔI MẬT KHẨU] Lable</t>
  </si>
  <si>
    <t>Đăng nhập thành công vào hệ thống</t>
  </si>
  <si>
    <t>GUI-DMK02</t>
  </si>
  <si>
    <t>GUI-DMK03</t>
  </si>
  <si>
    <t>GUI-DMK04</t>
  </si>
  <si>
    <t>GUI-DMK05</t>
  </si>
  <si>
    <t>[Mật khẩu mới]textbox</t>
  </si>
  <si>
    <t>GUI-DMK06</t>
  </si>
  <si>
    <t>[Xác nhận mật khẩu mới]textbox</t>
  </si>
  <si>
    <t>GUI-DMK07</t>
  </si>
  <si>
    <t xml:space="preserve">[Change] Button </t>
  </si>
  <si>
    <t>FUNCTION_SHOW Đổi mật khẩu</t>
  </si>
  <si>
    <t>FUNC-DMK01</t>
  </si>
  <si>
    <t>FUNC-DMK02</t>
  </si>
  <si>
    <t>FUNC-DMK03</t>
  </si>
  <si>
    <t>FUNC-DMK04</t>
  </si>
  <si>
    <t>FUNC-DMK05</t>
  </si>
  <si>
    <t>Quản lý người dùng</t>
  </si>
  <si>
    <t>Tổng lần kiểm tra</t>
  </si>
  <si>
    <t>GUI_SHOW Danh sách người dùng</t>
  </si>
  <si>
    <t>GUI-DSND01</t>
  </si>
  <si>
    <t>Menu tồn tại trên giao diện</t>
  </si>
  <si>
    <t xml:space="preserve"> - Text: Black
 - Status: Enable</t>
  </si>
  <si>
    <t>GUI-DSND03</t>
  </si>
  <si>
    <t>[Tìm kiếm] Search Bar</t>
  </si>
  <si>
    <t>GUI-DSND04</t>
  </si>
  <si>
    <t>[Thêm] Button</t>
  </si>
  <si>
    <t xml:space="preserve"> - Text: White
 - Status: Enable</t>
  </si>
  <si>
    <t>GUI-DSND05</t>
  </si>
  <si>
    <t>[Sửa] Button</t>
  </si>
  <si>
    <t xml:space="preserve"> - Icon: White
 - Status: Enable</t>
  </si>
  <si>
    <t>GUI-DSND06</t>
  </si>
  <si>
    <t>[Xóa] Button</t>
  </si>
  <si>
    <t>GUI-DSND07</t>
  </si>
  <si>
    <t>[Phân quyền] Button</t>
  </si>
  <si>
    <t>Kiểm tra chức năng tìm kiếm người dùng</t>
  </si>
  <si>
    <t>GUI_SHOW Thêm người dùng</t>
  </si>
  <si>
    <t>GUI-TND01</t>
  </si>
  <si>
    <t>GUI-TND02</t>
  </si>
  <si>
    <t>Text: Black; trạng thái Enable</t>
  </si>
  <si>
    <t>GUI-TND03</t>
  </si>
  <si>
    <t>GUI-TND04</t>
  </si>
  <si>
    <t>[Email] Input Field</t>
  </si>
  <si>
    <t>Placeholder: "Nhập email"; trạng thái Enable</t>
  </si>
  <si>
    <t>GUI-TND05</t>
  </si>
  <si>
    <t>[Số điện thoại] Input Field</t>
  </si>
  <si>
    <t>Placeholder: "Nhập số điện thoại"; trạng thái Enable</t>
  </si>
  <si>
    <t>[Chọn vai trò] Dropdown</t>
  </si>
  <si>
    <t>GUI-TND07</t>
  </si>
  <si>
    <t>GUI-TND08</t>
  </si>
  <si>
    <t>Text: "Chọn ảnh"; trạng thái Enable</t>
  </si>
  <si>
    <t>[Lưu] Button</t>
  </si>
  <si>
    <t>Text: White; trạng thái Enable</t>
  </si>
  <si>
    <t>FUNCTION_SHOW Thêm người  dùng</t>
  </si>
  <si>
    <t>Thêm người dùng với thông tin hợp lệ</t>
  </si>
  <si>
    <t>Hiển thị thông báo: "Thêm thành công" và dữ liệu được lưu vào hệ thống.</t>
  </si>
  <si>
    <t>1. Mở giao diện thêm tài khoản.
2. Bỏ trống các trường bắt buộc (vd: "Họ Tên").
3. Nhấn nút "Thêm".</t>
  </si>
  <si>
    <t>Quay lại giao diện trước đó mà không lưu bất kỳ thông tin nào.</t>
  </si>
  <si>
    <t>Kiểm tra email hợp lệ</t>
  </si>
  <si>
    <t>1. Mở giao diện thêm tài khoản.
2. Nhập email hợp lệ (vd: example@mail.com).
3. Nhấn nút "Thêm".</t>
  </si>
  <si>
    <t>Cho phép lưu thông tin mà không có lỗi.</t>
  </si>
  <si>
    <t>GUI_SHOW Cập nhật người dùng</t>
  </si>
  <si>
    <t>GUI-CNTK01</t>
  </si>
  <si>
    <t>GUI-CNTK02</t>
  </si>
  <si>
    <t>GUI-CNTK03</t>
  </si>
  <si>
    <t>GUI-CNTK04</t>
  </si>
  <si>
    <t>GUI-CNTK05</t>
  </si>
  <si>
    <t>GUI-CNTK06</t>
  </si>
  <si>
    <t>GUI-CNTK07</t>
  </si>
  <si>
    <t>Text: Default (ví dụ: "Chọn chức vụ"); trạng thái Enable</t>
  </si>
  <si>
    <t>GUI-CNTK08</t>
  </si>
  <si>
    <t>GUI-CNTK09</t>
  </si>
  <si>
    <t>FUN-CNTK01</t>
  </si>
  <si>
    <t>Cập nhật người dùng với thông tin hợp lệ</t>
  </si>
  <si>
    <t>Hiển thị thông báo: "Cập nhật thành công" và dữ liệu được lưu vào hệ thống.</t>
  </si>
  <si>
    <t>FUN-CNTK02</t>
  </si>
  <si>
    <t>FUN-CNTK03</t>
  </si>
  <si>
    <t>FUN-CNTK04</t>
  </si>
  <si>
    <t>FUN-CNTK05</t>
  </si>
  <si>
    <t>FUN-CNTK06</t>
  </si>
  <si>
    <t>FUN-CNTK08</t>
  </si>
  <si>
    <t>1. Mở giao diện cập nhật tài khoản.
2. Nhập email hợp lệ (vd: example@mail.com).
3. Nhấn nút "Cập Nhật".</t>
  </si>
  <si>
    <t>[Xoá] Button</t>
  </si>
  <si>
    <t>TEST CASE SYSTEM SPRINT 2</t>
  </si>
  <si>
    <t>Đăng ký</t>
  </si>
  <si>
    <t>Quên mật khẩu</t>
  </si>
  <si>
    <t>Hà</t>
  </si>
  <si>
    <t>XÂY DỰNG WEBSITE ĐẶT ĐỒ ĂN TÍCH HỢP THANH TOÁN VNPAY VÀ AI CHATBOX HỖ TRỢ TƯ VẤN</t>
  </si>
  <si>
    <t>FUNCTION_SHOW Trang đăng ký</t>
  </si>
  <si>
    <t>GUI_SHOW Trang đăng ký</t>
  </si>
  <si>
    <t>GUI-DK01</t>
  </si>
  <si>
    <t>GUI-DK02</t>
  </si>
  <si>
    <t>GUI-DK03</t>
  </si>
  <si>
    <t>GUI-DK04</t>
  </si>
  <si>
    <t>GUI-DK05</t>
  </si>
  <si>
    <t>FUNC-DK01</t>
  </si>
  <si>
    <t>FUNC-DK02</t>
  </si>
  <si>
    <t>FUNC-DK03</t>
  </si>
  <si>
    <t>FUNC-DK04</t>
  </si>
  <si>
    <t>FUNC-DK05</t>
  </si>
  <si>
    <t>FUNC-DK06</t>
  </si>
  <si>
    <t>GUI_SHOW Quên mât khẩu</t>
  </si>
  <si>
    <t>GUI-QMK01</t>
  </si>
  <si>
    <t>GUI-QMK02</t>
  </si>
  <si>
    <t>GUI-QMK03</t>
  </si>
  <si>
    <t>GUI-QMK04</t>
  </si>
  <si>
    <t>GUI-QMK05</t>
  </si>
  <si>
    <t>GUI-QMK06</t>
  </si>
  <si>
    <t>GUI-QMK07</t>
  </si>
  <si>
    <t>FUNCTION_SHOW Quên mật khẩu</t>
  </si>
  <si>
    <t>FUNC-QMK01</t>
  </si>
  <si>
    <t>FUNC-QMK02</t>
  </si>
  <si>
    <t>FUNC-QMK03</t>
  </si>
  <si>
    <t>Số test case</t>
  </si>
  <si>
    <t>GUI_SHOW Xóa người dùng</t>
  </si>
  <si>
    <t>FUNCTION_SHOW Xóa người dùng</t>
  </si>
  <si>
    <t>Thêm người dùng</t>
  </si>
  <si>
    <t>Cập nhật người dùng</t>
  </si>
  <si>
    <t>Xóa người dùng</t>
  </si>
  <si>
    <t>[Đăng ký] Button</t>
  </si>
  <si>
    <t>Đăng ký thành công</t>
  </si>
  <si>
    <t>Hệ thống thông báo lỗi : "Email đã tồn tại trong hệ thống!"</t>
  </si>
  <si>
    <t>Email đã tồn tại</t>
  </si>
  <si>
    <t>[Email] Textbox</t>
  </si>
  <si>
    <t>Chuyển hướng sang trang đăng nhập thành công</t>
  </si>
  <si>
    <t>[Quên mật khẩu]Link</t>
  </si>
  <si>
    <t>[Đăng nhập] Button</t>
  </si>
  <si>
    <t>Link hoạt động, chuyển đúng đến trang Quên mật khẩu</t>
  </si>
  <si>
    <t xml:space="preserve">Đăng nhập thành công </t>
  </si>
  <si>
    <t>Có tài khoản hợp lệ trong hệ thống</t>
  </si>
  <si>
    <t>Nhập sai mật khẩu</t>
  </si>
  <si>
    <t>1 .Nhập tên tài khoản
2. Không nhập dữ liệu trường "Mật khẩu".
3. Click "Đăng nhập".</t>
  </si>
  <si>
    <t>Thông báo lỗi : "Vui lòng nhập mật khẩu!"</t>
  </si>
  <si>
    <t>1 .Để trống tên tài khoản
2. Nhập "Mật khẩu"
3. Click "Đăng nhập"</t>
  </si>
  <si>
    <t>Để trống tất cả các trường dữ liệu</t>
  </si>
  <si>
    <t xml:space="preserve">Click vào "Quên mật khẩu" </t>
  </si>
  <si>
    <t xml:space="preserve">1. Truy cập trang Đăng nhập 
2. Click “Quên mật khẩu”
</t>
  </si>
  <si>
    <t>Đổi mật khẩu thành công</t>
  </si>
  <si>
    <t>Hiển thị thông báo “Đổi mật khẩu thành công”, chuyển về đăng nhập</t>
  </si>
  <si>
    <t>Mật khẩu xác nhận không khớp</t>
  </si>
  <si>
    <t>Hiển thị lỗi: “Mật khẩu xác nhận không khớp”</t>
  </si>
  <si>
    <t>Không nhập gì</t>
  </si>
  <si>
    <t>Hiển thị lỗi: “Vui lòng nhập đầy đủ thông tin”</t>
  </si>
  <si>
    <t>Mật khẩu mới trùng mật khẩu cũ</t>
  </si>
  <si>
    <t>1. Nhập mật khẩu mới giống mật khẩu cũ 
2. Xác nhận đúng 
3. Click “Xác nhận”</t>
  </si>
  <si>
    <t>Tài khoản có mật khẩu cũ trong hệ thống</t>
  </si>
  <si>
    <t>Hiển thị cảnh báo: "Mật khẩu mới không được trùng với mật khẩu cũ"</t>
  </si>
  <si>
    <t>[Tạo tài khoản mới] Label</t>
  </si>
  <si>
    <t>[Nhập họ tên] Textbox</t>
  </si>
  <si>
    <t xml:space="preserve">[Nhập họ tên] Label
</t>
  </si>
  <si>
    <t>[Email] Label</t>
  </si>
  <si>
    <t>[SĐT] Label</t>
  </si>
  <si>
    <t>[SĐT] Textbox</t>
  </si>
  <si>
    <t>[Địa chỉ] Textbox</t>
  </si>
  <si>
    <t>[Địa chỉ] Label</t>
  </si>
  <si>
    <t>[Mật khẩu] Label</t>
  </si>
  <si>
    <t>[Nhập lại mật khẩu] Label</t>
  </si>
  <si>
    <t>[Nhập Lại mật khẩu] Textbox</t>
  </si>
  <si>
    <t>[Điều kiện] Checkbox</t>
  </si>
  <si>
    <t>GUI-DK06</t>
  </si>
  <si>
    <t>GUI-DK07</t>
  </si>
  <si>
    <t>GUI-DK08</t>
  </si>
  <si>
    <t>GUI-DK09</t>
  </si>
  <si>
    <t>GUI-DK10</t>
  </si>
  <si>
    <t>GUI-DK11</t>
  </si>
  <si>
    <t>GUI-DK12</t>
  </si>
  <si>
    <t>GUI-DK13</t>
  </si>
  <si>
    <t>GUI-DK14</t>
  </si>
  <si>
    <t>GUI-DK15</t>
  </si>
  <si>
    <t>1. Nhập đầy đủ thông tin hợp lệ gồm: Tên đăng ký, Số điện thoại,Email đăng ký,Địa chỉ, Mật khẩu,Điều kiện 
2. Click "Đăng ký".</t>
  </si>
  <si>
    <t>Thông báo đăng ký thành công
 Chuyển đến trang đăng nhập</t>
  </si>
  <si>
    <t xml:space="preserve">1 .Nhập tất cả các trường
2. Không nhập dữ liệu trường "Mật khẩu".
3. Click "Đăng ký".
</t>
  </si>
  <si>
    <t xml:space="preserve">Để trống trường "Nhập họ tên" </t>
  </si>
  <si>
    <t>Để trống trường "Địa chỉ".</t>
  </si>
  <si>
    <t xml:space="preserve">1 .Nhập tất cả các trường
2. Không nhập dữ liệu trường "Địa chỉ".
3. Click "Đăng ký".
</t>
  </si>
  <si>
    <t xml:space="preserve">Để trống trường "SĐT" </t>
  </si>
  <si>
    <t xml:space="preserve">1. Để trống trường "SĐT" 
2. Click "Đăng ký".
</t>
  </si>
  <si>
    <t>Để trống trường "Nhập lại mật khẩu".</t>
  </si>
  <si>
    <t xml:space="preserve">1 .Nhập tất cả các trường
2. Không nhập dữ liệu trường "Nhập lại mật khẩu".
3. Click "Đăng ký".
</t>
  </si>
  <si>
    <t>FUNC-DK07</t>
  </si>
  <si>
    <t>FUNC-DK08</t>
  </si>
  <si>
    <t>FUNC-DK09</t>
  </si>
  <si>
    <t>Trí</t>
  </si>
  <si>
    <t>Passed</t>
  </si>
  <si>
    <t xml:space="preserve"> -Label : white
 -Status : enable</t>
  </si>
  <si>
    <t>[ Đăng Nhập tài khoản của bạn] Label</t>
  </si>
  <si>
    <t>[Số điện thoại] Textbox</t>
  </si>
  <si>
    <t>[Số điện thoại] Label</t>
  </si>
  <si>
    <t>[Nhớ tài khoản] Checkbox</t>
  </si>
  <si>
    <t>GUI-DN07</t>
  </si>
  <si>
    <t>GUI-DN08</t>
  </si>
  <si>
    <t>1. Nhập SĐT và password hợp lệ
2. Click "Đăng nhập".</t>
  </si>
  <si>
    <t>Đi đến trang chủ</t>
  </si>
  <si>
    <t>1. Nhập SĐT
2. Nhập sai password
3. Click "Đăng nhập"</t>
  </si>
  <si>
    <t>Thông báo lỗi : "Bạn nhập sai mật khẩu, vui lòng nhập lại!"</t>
  </si>
  <si>
    <t xml:space="preserve">1 .Không nhập SĐT
2. Không nhập dữ liệu trường "Mật khẩu".
3. Click "Đăng nhập".
</t>
  </si>
  <si>
    <t xml:space="preserve">Để trống trường "Mật khẩu" </t>
  </si>
  <si>
    <t>Nhập sai SĐT</t>
  </si>
  <si>
    <t>1. Nhập sai SĐT
2. Nhập đúng password
3. Click "Đăng nhập"</t>
  </si>
  <si>
    <t>Hệ thống thông báo :" Vui lòng nhập SĐT/ password "</t>
  </si>
  <si>
    <t>FUNC-DN07</t>
  </si>
  <si>
    <t>[Mật khẩu hiện tại]Lable</t>
  </si>
  <si>
    <t>[Mật khẩu hiện tại]input</t>
  </si>
  <si>
    <t>[Mật khẩu mới]Lable</t>
  </si>
  <si>
    <t>[Mật khẩu mới]input</t>
  </si>
  <si>
    <t>[Xác nhận mật khẩu mới]Lable</t>
  </si>
  <si>
    <t>[Xác nhận mật khẩu mới]Input</t>
  </si>
  <si>
    <t xml:space="preserve">[Thay đổi] Button </t>
  </si>
  <si>
    <t>Nhập đầy đủ mật khẩu hiện tại, mật khẩu mới
 và xác nhận mật khẩu</t>
  </si>
  <si>
    <t>Không nhập mật khẩu hiện tại</t>
  </si>
  <si>
    <t>1. Không nhập mật khẩu hiện tại
2. Nhập mật khẩu mới
3. Xác nhận
4. Click "Thay đổi"</t>
  </si>
  <si>
    <t>1. Nhập mật khẩu hiện tại
2. Nhập mật khẩu mới  
2. Nhập xác nhận không trùng 
3. Click “Thay đổi”</t>
  </si>
  <si>
    <t>1.Nhập mật khẩu hiện tai
2. Nhập mật khẩu mới 
3. Nhập lại xác nhận 
4. Click “Thay đổi”</t>
  </si>
  <si>
    <t>Nhập tất cả trừ trường mật khẩu hiện tại không nhập</t>
  </si>
  <si>
    <t>Hiển thị lỗi: “Bạn chưa nhập mật khẩu hiện tại”</t>
  </si>
  <si>
    <t>1. Để trống 3 trường 
2. Click “Xác nhận”</t>
  </si>
  <si>
    <t>Không nhập gì cả</t>
  </si>
  <si>
    <t>FUNC-DMK06</t>
  </si>
  <si>
    <t>Không nhập mật khẩu mới</t>
  </si>
  <si>
    <t>1. Nhập mật khẩu hiện tại
2. Không nhập mật khẩu mới
3. Nhập xác nhận
4. Click "Thay đổi"</t>
  </si>
  <si>
    <t>Nhập tất cả trừ trường mật khẩu mới không nhập</t>
  </si>
  <si>
    <t>Hiển thị lỗi: “Bạn chưa nhập mật khẩu mới”</t>
  </si>
  <si>
    <t>FUNC-DMK07</t>
  </si>
  <si>
    <t>Không nhập mật khẩu xác nhận</t>
  </si>
  <si>
    <t>1. Nhập mật khẩu hiện tại
2. Nhập mật khẩu mới
3. Không nhập xác nhận
4. Click "Thay đổi"</t>
  </si>
  <si>
    <t>Nhập tất cả trừ trường mật khẩu xác nhận không nhập</t>
  </si>
  <si>
    <t>Hiển thị lỗi: “Bạn chưa nhập mật khẩu xác nhận”</t>
  </si>
  <si>
    <t>Truy cập trang "Quên mật khẩu"</t>
  </si>
  <si>
    <t>[Quên mật khẩu] Lable</t>
  </si>
  <si>
    <t>Label “Nhập email…”</t>
  </si>
  <si>
    <t>Textbox nhập email của bạn</t>
  </si>
  <si>
    <t>Button “Gửi yêu cầu”</t>
  </si>
  <si>
    <t>Tiêu đề hiển thị: "QUÊN MẬT KHẨU"
 Status: enable</t>
  </si>
  <si>
    <t>Nhập email hợp lệ
 và nhấn “Gửi yêu cầu”</t>
  </si>
  <si>
    <t>Tài khoản có email hợp lệ</t>
  </si>
  <si>
    <t>Gửi liên kết đặt lại mật khẩu thành công</t>
  </si>
  <si>
    <t>Nhập email không tồn tại</t>
  </si>
  <si>
    <t>Email không nằm trong hệ thống</t>
  </si>
  <si>
    <t>1. Nhập Tài khoản email hợp lệ</t>
  </si>
  <si>
    <t>1. Email không nằm trong hệ thống</t>
  </si>
  <si>
    <t>1. Không nhập tài khoản email</t>
  </si>
  <si>
    <t>Không nhập email</t>
  </si>
  <si>
    <t xml:space="preserve">Hiển thị lỗi: “Bạn chưa nhập tài khoản Email" </t>
  </si>
  <si>
    <t>Không nhập Email</t>
  </si>
  <si>
    <t xml:space="preserve"> - Label màu đen 
- Status: enable</t>
  </si>
  <si>
    <t>FUNCTION_SHOW Quản lí người dùng</t>
  </si>
  <si>
    <t>Hiện kết quả khớp tên</t>
  </si>
  <si>
    <t>FUN-QLND01</t>
  </si>
  <si>
    <t>1. Mở giao diện quản lý người dùng.
2. Nhập từ khóa (VD: "Trần Hữu Thuỷ") vào ô tìm kiếm.
3. Nhấn phím "Enter" hoặc nút tìm kiếm.</t>
  </si>
  <si>
    <t>Tìm với chuỗi không khớp</t>
  </si>
  <si>
    <t>1. Mở giao diện quản lý người dùng.
2. Nhập từ khóa (VD: "ABC") vào ô tìm kiếm.
3. Nhấn phím "Enter" hoặc nút tìm kiếm.</t>
  </si>
  <si>
    <t>FUN-QLND02</t>
  </si>
  <si>
    <t>FUN-QLND03</t>
  </si>
  <si>
    <t>Chọn "Customer"</t>
  </si>
  <si>
    <t>Chỉ hiển thị user có vai trò là Customer</t>
  </si>
  <si>
    <t>FUN-QLND04</t>
  </si>
  <si>
    <t>FUN-QLND05</t>
  </si>
  <si>
    <t>Chọn "Admin"</t>
  </si>
  <si>
    <t>Chỉ hiển thị user có vai trò là Admin</t>
  </si>
  <si>
    <t>Chọn "Tất cả vai trò"</t>
  </si>
  <si>
    <t>Hiển thị toàn bộ danh sách</t>
  </si>
  <si>
    <t>FUN-QLND06</t>
  </si>
  <si>
    <t>Hiển thị “Không có kết quả” 
hoặc danh sách trống</t>
  </si>
  <si>
    <t>1. Chọn dropdown “Vai trò” 
2. Chọn Customer</t>
  </si>
  <si>
    <t>1. Chọn dropdown “Vai trò” 
2. Chọn Admin</t>
  </si>
  <si>
    <t>1. Chọn dropdown “Vai trò” 
2. Chọn tất cả vai trò</t>
  </si>
  <si>
    <t>Hiển thị tiêu đề form</t>
  </si>
  <si>
    <t>[Họ và tên] Input Field</t>
  </si>
  <si>
    <t>Placeholder: "Nhập Họ và tên";
Trạng thái Enable</t>
  </si>
  <si>
    <t>[Địa chỉ] Input Field</t>
  </si>
  <si>
    <t>[Huỷ] Button</t>
  </si>
  <si>
    <t>FUN-TND01</t>
  </si>
  <si>
    <t>FUN-TND02</t>
  </si>
  <si>
    <t>FUN-TND03</t>
  </si>
  <si>
    <t>FUN-TND04</t>
  </si>
  <si>
    <t>FUN-TND05</t>
  </si>
  <si>
    <t>FUN-TND06</t>
  </si>
  <si>
    <t>FUN-TND07</t>
  </si>
  <si>
    <t>FUN-TND08</t>
  </si>
  <si>
    <t>1. Mở giao diện thêm tài khoản.
2. Nhập đầy đủ thông tin cần thiết (Họ Tên, Email, Mật khẩu, SĐT, Địa chỉ...).
3. Nhấn nút "Thêm".</t>
  </si>
  <si>
    <t>Email sai định dạng</t>
  </si>
  <si>
    <t>1. Mở giao diện thêm tài khoản.
2. Nhấn nút "Chọn tệp".
3. Nhập Email sai định dạng (vd: thiếu @).</t>
  </si>
  <si>
    <t>Hiển thị lỗi: “Email không hợp lệ”</t>
  </si>
  <si>
    <t>Thêm người dùng với thiếu thông tin mật khẩu</t>
  </si>
  <si>
    <t>1. Mở giao diện thêm tài khoản.
2. Bỏ trống các trường bắt buộc (vd: "Mật khẩu").
3. Nhấn nút "Thêm".</t>
  </si>
  <si>
    <t>1. Mở giao diện thêm tài khoản.
2. Nhấn nút "Huỷ".</t>
  </si>
  <si>
    <t>Label: "Hiển thị tiêu đề form"; trạng thái Enable</t>
  </si>
  <si>
    <t>Hiển thị đúng dữ liệu người dùng hiện tại</t>
  </si>
  <si>
    <t>[Mật khẩu] Input Field</t>
  </si>
  <si>
    <t>Cho phép nhập, placeholder “(để trống để cập nhật)”</t>
  </si>
  <si>
    <t>[Cập nhật] Button</t>
  </si>
  <si>
    <t>1. Mở giao diện cập nhật tài khoản.
2. Nhập đầy đủ thông tin cần thiết (Họ Tên, Email, Mật khẩu, Sđt, Địa chỉ...).
3. Nhấn nút "Cập Nhật".</t>
  </si>
  <si>
    <t>Không thay đổi gì và nhấn “Cập nhật”</t>
  </si>
  <si>
    <t xml:space="preserve">1. Mở giao diện cập nhật tài khoản.
2.  nhấn “Cập nhật” ngay.
</t>
  </si>
  <si>
    <t>Xóa Họ và Tên → Cập nhật</t>
  </si>
  <si>
    <t>1. Mở giao diện cập nhật tài khoản.
2. Xoá toàn bộ nội dung ở ô Họ và tên
3. Nhấn "Cập nhật"</t>
  </si>
  <si>
    <t>Báo lỗi: “Họ và Tên không được để trống”</t>
  </si>
  <si>
    <t>Nhập email sai định dạng</t>
  </si>
  <si>
    <t>1. Mở giao diện cập nhật tài khoản.
2.Nhập email sai định dạng (vd:132).
3. Nhấn nút "Cập Nhật".</t>
  </si>
  <si>
    <t>Báo lỗi: “Email không hợp lệ”</t>
  </si>
  <si>
    <t>Để trống mật khẩu</t>
  </si>
  <si>
    <t>1. Mở giao diện cập nhật tài khoản.
2. Để trống mật khẩu.
3. Nhấn nút "Cập Nhật".</t>
  </si>
  <si>
    <t xml:space="preserve">Chọn vai trò khác </t>
  </si>
  <si>
    <t>1. Mở giao diện cập nhật tài khoản.
2. Nhấn thay đổi vai trò
3. Customer sang Admin
2. Nhấn nút "Cập nhật".</t>
  </si>
  <si>
    <t>Dữ liệu vai trò được cập nhật</t>
  </si>
  <si>
    <t>Xử lý nút "Huỷ"</t>
  </si>
  <si>
    <t>Xoá người dùng</t>
  </si>
  <si>
    <t>FUNCTION_SHOW Cập nhật người dùng</t>
  </si>
  <si>
    <t>Hiển thị tiêu đề xác nhận</t>
  </si>
  <si>
    <t>Hiển thị mô tả cảnh báo</t>
  </si>
  <si>
    <t>Xóa người dùng thành công</t>
  </si>
  <si>
    <t>Hiển thị thông báo xoá thành công</t>
  </si>
  <si>
    <t>Nhấn “Hủy” để không xóa</t>
  </si>
  <si>
    <t>Popup đóng, không thay đổi dữ liệu</t>
  </si>
  <si>
    <t>Kiểm tra cập nhật danh sách sau khi xóa</t>
  </si>
  <si>
    <t>Người bị xóa không còn trong danh sách</t>
  </si>
  <si>
    <t>Label: "Xác nhận muốn xoá"; trạng thái Enable</t>
  </si>
  <si>
    <t>1.Mở giao diện xoá 
người dùng
2. Nhấn "Xoá"</t>
  </si>
  <si>
    <t>1. Mở giao diện xoá tài khoản.
2. Nhấn xoá 
3. Nhấn huỷ.</t>
  </si>
  <si>
    <t xml:space="preserve">1. Mở giao diện xoá tài khoản.
2. Nhấn xoá 
3. Xác nhận xoá.
4. Kiểm tra lại danh sách </t>
  </si>
  <si>
    <t>Kiểm tra hiển thị 
danh sách</t>
  </si>
  <si>
    <t>[Phân vai trò]
 Button</t>
  </si>
  <si>
    <t>Hiển thị
tiêu đề form</t>
  </si>
  <si>
    <t>Tiêu đề hiển thị:
 "Thêm mới người dùng"</t>
  </si>
  <si>
    <t>Có các lựa chọn:
 "Admin", "Customer"</t>
  </si>
  <si>
    <t>Kiểm tra phân quyền</t>
  </si>
  <si>
    <t>Phân quyền</t>
  </si>
  <si>
    <t>GUI-PQ01</t>
  </si>
  <si>
    <t>GUI-PQ02</t>
  </si>
  <si>
    <t>GUI-PQ03</t>
  </si>
  <si>
    <t>GUI-PQ04</t>
  </si>
  <si>
    <t>FUN-PQ01</t>
  </si>
  <si>
    <t>FUN-PQ02</t>
  </si>
  <si>
    <t>FUN-PQ03</t>
  </si>
  <si>
    <t>[Quản lý Người dùng]Lable</t>
  </si>
  <si>
    <t>Input [tìm kiếm]</t>
  </si>
  <si>
    <t>Dropdown [vai trò]</t>
  </si>
  <si>
    <t>table [danh sách người dùng]</t>
  </si>
  <si>
    <t>Icon [Sửa]</t>
  </si>
  <si>
    <t>Icon [Xoá]</t>
  </si>
  <si>
    <t>Tìm kiếm người dùng</t>
  </si>
  <si>
    <t>1.Nhập Thuỷ vào ô tìm kiếm
2. Nhấn "Xoá"</t>
  </si>
  <si>
    <t>Lọc và hiển thị đúng người dùng có tên khớp</t>
  </si>
  <si>
    <t>Lọc theo vai trò</t>
  </si>
  <si>
    <t>Nhấn nút xoá</t>
  </si>
  <si>
    <t>1. Nhấn icon Xoá
.</t>
  </si>
  <si>
    <t>Xem danh sách đầy đủ</t>
  </si>
  <si>
    <t xml:space="preserve">1. Truy cập trang
2. Không lọc
 </t>
  </si>
  <si>
    <t>Hiển thị tất cả người dùng</t>
  </si>
  <si>
    <t>GUI-PQ05</t>
  </si>
  <si>
    <t>GUI-PQ06</t>
  </si>
  <si>
    <t>FUN-PQ05</t>
  </si>
  <si>
    <t>Thông báo lỗi:" Mật khẩu phải từ 8 ký tự trở lên"</t>
  </si>
  <si>
    <t>Mật khẩu đủ mạnh</t>
  </si>
  <si>
    <t>Mật khẩu có ký tự đặc biệt</t>
  </si>
  <si>
    <t xml:space="preserve">1 .Nhập use name
2. Nhập mật khẩu  ký tự đặc biệt vd(@#$!...)
3. Click "Đăng ký".
</t>
  </si>
  <si>
    <t>Thông báo lỗi:" Mật khẩu không có ký tự đặc biệt"</t>
  </si>
  <si>
    <t>FUNC-DK10</t>
  </si>
  <si>
    <t xml:space="preserve">1. Nhập số điện thoại đã đăng ký trước đó
2. Click "Đăng ký".
</t>
  </si>
  <si>
    <t>Hệ thống thông báo lỗi : "SĐT đã tồn tại trong hệ thống!"</t>
  </si>
  <si>
    <t>SĐT đã tồn tại</t>
  </si>
  <si>
    <t xml:space="preserve">1. Nhập Email đã đăng ký trước đó
2. Click "Đăng ký".
</t>
  </si>
  <si>
    <t xml:space="preserve">1. Để trống trường "Nhập họ tên"
2. Nhập các trường còn lại
3. Click "Đăng ký".
</t>
  </si>
  <si>
    <t>Thông báo lỗi : "Bắt buộc phải nhập"</t>
  </si>
  <si>
    <t xml:space="preserve">1 .Nhập use name
2. Nhập mật khẩu it nhất 8  ký tự
3. Click "Đăng ký".
</t>
  </si>
  <si>
    <t>Thông báo "Đăng ký thành công"</t>
  </si>
  <si>
    <t>Click vào [Đăng ký] chuyển trang</t>
  </si>
  <si>
    <t xml:space="preserve">1. Click nút [Đăng ký]
</t>
  </si>
  <si>
    <t>Thông báo lỗi : "SĐT không tồn tại!"</t>
  </si>
  <si>
    <t>Thông báo lỗi : "Vui lòng nhập SĐT!"</t>
  </si>
  <si>
    <t xml:space="preserve">Hiển thị lỗi: “Email không tồn tại”
</t>
  </si>
  <si>
    <t>Nhập mật khẩu hiện tại, nhập mật khẩu mới và nhập khác mật khẩu mới</t>
  </si>
  <si>
    <t>Kiểm tra chức năng tìm kiếm từ khoá</t>
  </si>
  <si>
    <t>1. Mở giao diện quản lý người dùng.
2. Nhập từ khóa (VD: "Hữu ") vào ô tìm kiếm.
3. Nhấn phím "Enter" hoặc nút tìm kiếm.</t>
  </si>
  <si>
    <t>Thêm người dùng với không nhập thông tin Họ tên</t>
  </si>
  <si>
    <t>thông báo lỗi và yêu cầu nhập thông tin họ tên.</t>
  </si>
  <si>
    <t>Kiểm tra Email trùng lặp</t>
  </si>
  <si>
    <t>1. Mở giao diện thêm tài khoản.
2. Nhập Email đã tồn tại trong hệ thống.
3. Nhấn nút "Thêm".</t>
  </si>
  <si>
    <t>Hiển thị lỗi: "Email đã tồn tại, vui lòng chọn Email khác."</t>
  </si>
  <si>
    <t>thông báo lỗi yêu cầu nhập thông tin mật khẩu.</t>
  </si>
  <si>
    <t>Không nhập SĐT</t>
  </si>
  <si>
    <t>1. Mở giao diện thêm tài khoản.
2. Nhập tất cả các trường.
3. Không nhập SĐT
4. click "Thêm"</t>
  </si>
  <si>
    <t>thông báo lỗi yêu cầu nhập SĐT.</t>
  </si>
  <si>
    <t>“Không có thay đổi”</t>
  </si>
  <si>
    <t>Không thay đổi mật khẩu</t>
  </si>
  <si>
    <t>FUN-CNTK07</t>
  </si>
  <si>
    <t xml:space="preserve">1. Chọn Admin từ dropdown
</t>
  </si>
  <si>
    <t>Chỉ hiển thị người dùng vai trò Admin</t>
  </si>
  <si>
    <t>FUNCTION_SHOW Phân quyền</t>
  </si>
  <si>
    <t>GUI_SHOW Phân quyền</t>
  </si>
  <si>
    <t>Login được vào trang Admin sử dụng chức năng</t>
  </si>
  <si>
    <t>Không cho xoá tài khoảng Admin</t>
  </si>
  <si>
    <t xml:space="preserve">1. Truy cập được vào trang admin
 </t>
  </si>
  <si>
    <t xml:space="preserve">Login  Admin </t>
  </si>
  <si>
    <t>FUN-PQ04</t>
  </si>
  <si>
    <t>FUNC-DK11</t>
  </si>
  <si>
    <t>GUI-DMK08</t>
  </si>
  <si>
    <t>GUI-DSND02</t>
  </si>
  <si>
    <t>GUI-TND06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</si>
</sst>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;[Red]0"/>
  </numFmts>
  <fonts count="30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name val="Times New Roman"/>
      <family val="1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theme="8" tint="0.59999389629810485"/>
        <bgColor indexed="3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</fills>
  <borders count="33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  <xf numFmtId="0" fontId="22" fillId="0" borderId="0" applyNumberFormat="0" applyFill="0" applyBorder="0" applyAlignment="0" applyProtection="0"/>
  </cellStyleXfs>
  <cellXfs count="226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8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9" fillId="3" borderId="4" xfId="1" applyFont="1" applyFill="1" applyBorder="1" applyAlignment="1" applyProtection="1">
      <alignment horizontal="center"/>
    </xf>
    <xf numFmtId="0" fontId="19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9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0" fontId="14" fillId="0" borderId="0" xfId="0" applyFont="1"/>
    <xf numFmtId="9" fontId="19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horizontal="left" vertical="top" wrapText="1"/>
    </xf>
    <xf numFmtId="0" fontId="5" fillId="0" borderId="14" xfId="1" applyFont="1" applyBorder="1" applyAlignment="1" applyProtection="1">
      <alignment horizontal="center"/>
    </xf>
    <xf numFmtId="165" fontId="5" fillId="0" borderId="14" xfId="2" applyNumberFormat="1" applyFont="1" applyBorder="1" applyAlignment="1" applyProtection="1">
      <alignment horizontal="center"/>
    </xf>
    <xf numFmtId="1" fontId="5" fillId="0" borderId="14" xfId="2" applyNumberFormat="1" applyFont="1" applyBorder="1" applyAlignment="1" applyProtection="1">
      <alignment horizontal="center"/>
    </xf>
    <xf numFmtId="0" fontId="6" fillId="0" borderId="14" xfId="0" applyFont="1" applyBorder="1" applyAlignment="1">
      <alignment horizontal="center"/>
    </xf>
    <xf numFmtId="0" fontId="5" fillId="2" borderId="14" xfId="1" applyFont="1" applyFill="1" applyBorder="1" applyAlignment="1" applyProtection="1">
      <alignment horizontal="center"/>
    </xf>
    <xf numFmtId="0" fontId="4" fillId="2" borderId="14" xfId="1" applyFont="1" applyFill="1" applyBorder="1" applyAlignment="1" applyProtection="1"/>
    <xf numFmtId="165" fontId="4" fillId="2" borderId="14" xfId="1" applyNumberFormat="1" applyFont="1" applyFill="1" applyBorder="1" applyAlignment="1" applyProtection="1">
      <alignment horizontal="center"/>
    </xf>
    <xf numFmtId="0" fontId="12" fillId="0" borderId="20" xfId="1" applyFont="1" applyBorder="1" applyAlignment="1" applyProtection="1">
      <alignment horizontal="center" vertical="center"/>
    </xf>
    <xf numFmtId="0" fontId="12" fillId="0" borderId="20" xfId="1" applyFont="1" applyBorder="1" applyAlignment="1" applyProtection="1">
      <alignment horizontal="center"/>
    </xf>
    <xf numFmtId="0" fontId="12" fillId="0" borderId="20" xfId="1" applyFont="1" applyBorder="1" applyAlignment="1" applyProtection="1">
      <alignment horizontal="center" vertical="top"/>
    </xf>
    <xf numFmtId="0" fontId="6" fillId="0" borderId="20" xfId="0" applyFont="1" applyBorder="1" applyAlignment="1">
      <alignment horizontal="center"/>
    </xf>
    <xf numFmtId="0" fontId="12" fillId="0" borderId="24" xfId="1" applyFont="1" applyBorder="1" applyProtection="1">
      <alignment vertical="center"/>
    </xf>
    <xf numFmtId="0" fontId="17" fillId="0" borderId="24" xfId="1" applyFont="1" applyBorder="1" applyAlignment="1" applyProtection="1">
      <alignment vertical="top" wrapText="1"/>
    </xf>
    <xf numFmtId="0" fontId="5" fillId="0" borderId="24" xfId="1" applyFont="1" applyBorder="1" applyAlignment="1" applyProtection="1">
      <alignment wrapText="1"/>
    </xf>
    <xf numFmtId="0" fontId="12" fillId="0" borderId="25" xfId="1" applyFont="1" applyBorder="1" applyProtection="1">
      <alignment vertical="center"/>
    </xf>
    <xf numFmtId="0" fontId="17" fillId="0" borderId="25" xfId="1" applyFont="1" applyBorder="1" applyAlignment="1" applyProtection="1">
      <alignment vertical="top" wrapText="1"/>
    </xf>
    <xf numFmtId="0" fontId="12" fillId="0" borderId="25" xfId="1" applyFont="1" applyBorder="1" applyAlignment="1" applyProtection="1"/>
    <xf numFmtId="0" fontId="18" fillId="0" borderId="25" xfId="1" applyFont="1" applyBorder="1" applyAlignment="1" applyProtection="1"/>
    <xf numFmtId="0" fontId="4" fillId="2" borderId="25" xfId="1" applyFont="1" applyFill="1" applyBorder="1" applyAlignment="1" applyProtection="1">
      <alignment horizontal="center" vertical="center"/>
    </xf>
    <xf numFmtId="0" fontId="4" fillId="2" borderId="25" xfId="1" applyFont="1" applyFill="1" applyBorder="1" applyAlignment="1" applyProtection="1">
      <alignment horizontal="center" vertical="center" wrapText="1"/>
    </xf>
    <xf numFmtId="0" fontId="15" fillId="0" borderId="20" xfId="0" applyFont="1" applyBorder="1" applyAlignment="1">
      <alignment horizontal="center"/>
    </xf>
    <xf numFmtId="0" fontId="15" fillId="0" borderId="20" xfId="0" applyFont="1" applyBorder="1" applyAlignment="1">
      <alignment vertical="center" wrapText="1"/>
    </xf>
    <xf numFmtId="0" fontId="5" fillId="0" borderId="25" xfId="1" applyFont="1" applyBorder="1" applyAlignment="1" applyProtection="1">
      <alignment horizontal="center"/>
    </xf>
    <xf numFmtId="165" fontId="5" fillId="0" borderId="25" xfId="2" applyNumberFormat="1" applyFont="1" applyBorder="1" applyAlignment="1" applyProtection="1">
      <alignment horizontal="center"/>
    </xf>
    <xf numFmtId="1" fontId="5" fillId="0" borderId="25" xfId="2" applyNumberFormat="1" applyFont="1" applyBorder="1" applyAlignment="1" applyProtection="1">
      <alignment horizontal="center"/>
    </xf>
    <xf numFmtId="0" fontId="15" fillId="0" borderId="24" xfId="0" applyFont="1" applyBorder="1" applyAlignment="1">
      <alignment horizontal="center"/>
    </xf>
    <xf numFmtId="0" fontId="15" fillId="0" borderId="24" xfId="0" applyFont="1" applyBorder="1" applyAlignment="1">
      <alignment vertical="center" wrapText="1"/>
    </xf>
    <xf numFmtId="0" fontId="15" fillId="0" borderId="26" xfId="0" applyFont="1" applyBorder="1" applyAlignment="1">
      <alignment horizontal="center"/>
    </xf>
    <xf numFmtId="0" fontId="15" fillId="0" borderId="26" xfId="0" applyFont="1" applyBorder="1" applyAlignment="1">
      <alignment vertical="center" wrapText="1"/>
    </xf>
    <xf numFmtId="0" fontId="5" fillId="6" borderId="25" xfId="4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top" wrapText="1"/>
    </xf>
    <xf numFmtId="0" fontId="5" fillId="0" borderId="0" xfId="0" applyFont="1" applyAlignment="1">
      <alignment vertical="top"/>
    </xf>
    <xf numFmtId="14" fontId="6" fillId="0" borderId="0" xfId="0" applyNumberFormat="1" applyFont="1" applyAlignment="1">
      <alignment vertical="top"/>
    </xf>
    <xf numFmtId="0" fontId="20" fillId="0" borderId="0" xfId="0" applyFont="1" applyAlignment="1">
      <alignment horizontal="center" vertical="top"/>
    </xf>
    <xf numFmtId="0" fontId="5" fillId="0" borderId="28" xfId="1" applyFont="1" applyBorder="1" applyAlignment="1" applyProtection="1"/>
    <xf numFmtId="0" fontId="5" fillId="0" borderId="28" xfId="1" applyFont="1" applyBorder="1" applyProtection="1">
      <alignment vertical="center"/>
    </xf>
    <xf numFmtId="0" fontId="5" fillId="0" borderId="28" xfId="1" applyFont="1" applyBorder="1" applyAlignment="1" applyProtection="1">
      <alignment horizontal="center" wrapText="1"/>
    </xf>
    <xf numFmtId="0" fontId="5" fillId="0" borderId="29" xfId="1" applyFont="1" applyBorder="1" applyAlignment="1" applyProtection="1">
      <alignment horizontal="center" wrapText="1"/>
    </xf>
    <xf numFmtId="0" fontId="16" fillId="0" borderId="19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3" fillId="9" borderId="14" xfId="0" applyFont="1" applyFill="1" applyBorder="1" applyAlignment="1">
      <alignment horizontal="left" vertical="center" wrapText="1"/>
    </xf>
    <xf numFmtId="164" fontId="23" fillId="9" borderId="14" xfId="0" applyNumberFormat="1" applyFont="1" applyFill="1" applyBorder="1" applyAlignment="1">
      <alignment horizontal="left" vertical="center" wrapText="1"/>
    </xf>
    <xf numFmtId="0" fontId="25" fillId="3" borderId="14" xfId="0" applyFont="1" applyFill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25" xfId="0" applyFont="1" applyBorder="1" applyAlignment="1">
      <alignment horizontal="left" vertical="center" wrapText="1"/>
    </xf>
    <xf numFmtId="0" fontId="25" fillId="3" borderId="25" xfId="0" applyFont="1" applyFill="1" applyBorder="1" applyAlignment="1">
      <alignment horizontal="left" vertical="center" wrapText="1"/>
    </xf>
    <xf numFmtId="0" fontId="25" fillId="0" borderId="0" xfId="0" applyFont="1"/>
    <xf numFmtId="0" fontId="25" fillId="0" borderId="25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3" borderId="14" xfId="3" applyFont="1" applyFill="1" applyBorder="1" applyAlignment="1">
      <alignment horizontal="left" vertical="center" wrapText="1"/>
    </xf>
    <xf numFmtId="14" fontId="25" fillId="0" borderId="14" xfId="0" applyNumberFormat="1" applyFont="1" applyBorder="1" applyAlignment="1">
      <alignment horizontal="left" vertical="top"/>
    </xf>
    <xf numFmtId="0" fontId="25" fillId="0" borderId="14" xfId="0" applyFont="1" applyBorder="1" applyAlignment="1">
      <alignment horizontal="left" vertical="center"/>
    </xf>
    <xf numFmtId="14" fontId="25" fillId="0" borderId="14" xfId="0" applyNumberFormat="1" applyFont="1" applyBorder="1" applyAlignment="1">
      <alignment horizontal="left"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25" fillId="0" borderId="0" xfId="0" applyFont="1" applyAlignment="1">
      <alignment horizontal="left" vertical="top" wrapText="1"/>
    </xf>
    <xf numFmtId="0" fontId="25" fillId="0" borderId="12" xfId="0" applyFont="1" applyBorder="1" applyAlignment="1">
      <alignment horizontal="left" vertical="top" wrapText="1"/>
    </xf>
    <xf numFmtId="0" fontId="24" fillId="0" borderId="14" xfId="0" applyFont="1" applyBorder="1" applyAlignment="1">
      <alignment horizontal="left" vertical="center"/>
    </xf>
    <xf numFmtId="0" fontId="23" fillId="5" borderId="14" xfId="0" applyFont="1" applyFill="1" applyBorder="1" applyAlignment="1">
      <alignment horizontal="left" vertical="center"/>
    </xf>
    <xf numFmtId="0" fontId="23" fillId="5" borderId="14" xfId="0" applyFont="1" applyFill="1" applyBorder="1" applyAlignment="1">
      <alignment horizontal="left" vertical="center" wrapText="1"/>
    </xf>
    <xf numFmtId="164" fontId="12" fillId="0" borderId="25" xfId="1" applyNumberFormat="1" applyFont="1" applyBorder="1" applyAlignment="1" applyProtection="1">
      <alignment horizontal="center" vertical="center"/>
    </xf>
    <xf numFmtId="0" fontId="12" fillId="0" borderId="25" xfId="1" applyFont="1" applyBorder="1" applyAlignment="1" applyProtection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12" fillId="0" borderId="20" xfId="1" applyFont="1" applyBorder="1" applyAlignment="1" applyProtection="1">
      <alignment horizontal="left"/>
    </xf>
    <xf numFmtId="0" fontId="17" fillId="0" borderId="24" xfId="1" applyFont="1" applyBorder="1" applyAlignment="1" applyProtection="1">
      <alignment vertical="top" wrapText="1"/>
    </xf>
    <xf numFmtId="0" fontId="12" fillId="0" borderId="25" xfId="1" applyFont="1" applyBorder="1" applyAlignment="1" applyProtection="1">
      <alignment horizontal="center" vertical="center"/>
    </xf>
    <xf numFmtId="15" fontId="6" fillId="0" borderId="21" xfId="0" applyNumberFormat="1" applyFont="1" applyBorder="1" applyAlignment="1">
      <alignment horizontal="center"/>
    </xf>
    <xf numFmtId="15" fontId="6" fillId="0" borderId="22" xfId="0" applyNumberFormat="1" applyFont="1" applyBorder="1" applyAlignment="1">
      <alignment horizontal="center"/>
    </xf>
    <xf numFmtId="15" fontId="6" fillId="0" borderId="23" xfId="0" applyNumberFormat="1" applyFont="1" applyBorder="1" applyAlignment="1">
      <alignment horizontal="center"/>
    </xf>
    <xf numFmtId="0" fontId="12" fillId="0" borderId="21" xfId="1" applyFont="1" applyBorder="1" applyAlignment="1" applyProtection="1">
      <alignment horizontal="center" vertical="top"/>
    </xf>
    <xf numFmtId="0" fontId="12" fillId="0" borderId="22" xfId="1" applyFont="1" applyBorder="1" applyAlignment="1" applyProtection="1">
      <alignment horizontal="center" vertical="top"/>
    </xf>
    <xf numFmtId="0" fontId="12" fillId="0" borderId="23" xfId="1" applyFont="1" applyBorder="1" applyAlignment="1" applyProtection="1">
      <alignment horizontal="center" vertical="top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20" xfId="1" applyFont="1" applyBorder="1" applyAlignment="1" applyProtection="1">
      <alignment horizontal="center"/>
    </xf>
    <xf numFmtId="0" fontId="24" fillId="0" borderId="14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4" fillId="4" borderId="15" xfId="0" applyFont="1" applyFill="1" applyBorder="1" applyAlignment="1">
      <alignment horizontal="left" vertical="center"/>
    </xf>
    <xf numFmtId="0" fontId="24" fillId="4" borderId="16" xfId="0" applyFont="1" applyFill="1" applyBorder="1" applyAlignment="1">
      <alignment horizontal="left" vertical="center"/>
    </xf>
    <xf numFmtId="0" fontId="24" fillId="4" borderId="17" xfId="0" applyFont="1" applyFill="1" applyBorder="1" applyAlignment="1">
      <alignment horizontal="left" vertical="center"/>
    </xf>
    <xf numFmtId="0" fontId="23" fillId="9" borderId="14" xfId="0" applyFont="1" applyFill="1" applyBorder="1" applyAlignment="1">
      <alignment horizontal="left" vertical="top" wrapText="1"/>
    </xf>
    <xf numFmtId="0" fontId="23" fillId="8" borderId="14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left" vertical="center" wrapText="1"/>
    </xf>
    <xf numFmtId="0" fontId="24" fillId="7" borderId="16" xfId="0" applyFont="1" applyFill="1" applyBorder="1" applyAlignment="1">
      <alignment horizontal="left" vertical="center" wrapText="1"/>
    </xf>
    <xf numFmtId="0" fontId="24" fillId="7" borderId="17" xfId="0" applyFont="1" applyFill="1" applyBorder="1" applyAlignment="1">
      <alignment horizontal="left" vertical="center" wrapText="1"/>
    </xf>
    <xf numFmtId="0" fontId="5" fillId="10" borderId="25" xfId="4" applyFont="1" applyFill="1" applyBorder="1" applyAlignment="1">
      <alignment horizontal="center" vertical="center" wrapText="1"/>
    </xf>
    <xf numFmtId="0" fontId="5" fillId="10" borderId="14" xfId="4" applyFont="1" applyFill="1" applyBorder="1" applyAlignment="1">
      <alignment horizontal="center" vertical="center" wrapText="1"/>
    </xf>
    <xf numFmtId="0" fontId="5" fillId="10" borderId="0" xfId="4" applyFont="1" applyFill="1" applyAlignment="1">
      <alignment horizontal="center"/>
    </xf>
    <xf numFmtId="0" fontId="5" fillId="10" borderId="14" xfId="4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6" borderId="24" xfId="0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top"/>
    </xf>
    <xf numFmtId="0" fontId="5" fillId="10" borderId="25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top"/>
    </xf>
    <xf numFmtId="0" fontId="5" fillId="10" borderId="14" xfId="0" applyFont="1" applyFill="1" applyBorder="1" applyAlignment="1">
      <alignment horizontal="center"/>
    </xf>
    <xf numFmtId="0" fontId="5" fillId="10" borderId="27" xfId="0" applyFont="1" applyFill="1" applyBorder="1" applyAlignment="1">
      <alignment horizontal="center" vertical="top"/>
    </xf>
    <xf numFmtId="0" fontId="5" fillId="10" borderId="13" xfId="0" applyFont="1" applyFill="1" applyBorder="1" applyAlignment="1">
      <alignment horizontal="center" vertical="top"/>
    </xf>
    <xf numFmtId="0" fontId="5" fillId="10" borderId="18" xfId="0" applyFont="1" applyFill="1" applyBorder="1" applyAlignment="1">
      <alignment horizontal="center" vertical="top"/>
    </xf>
    <xf numFmtId="0" fontId="5" fillId="10" borderId="14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27" fillId="10" borderId="14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horizontal="center" vertical="top"/>
    </xf>
    <xf numFmtId="164" fontId="15" fillId="10" borderId="0" xfId="0" applyNumberFormat="1" applyFont="1" applyFill="1"/>
    <xf numFmtId="0" fontId="15" fillId="10" borderId="0" xfId="0" applyFont="1" applyFill="1"/>
    <xf numFmtId="0" fontId="15" fillId="10" borderId="14" xfId="0" applyFont="1" applyFill="1" applyBorder="1" applyAlignment="1">
      <alignment horizontal="left" vertical="center" wrapText="1"/>
    </xf>
    <xf numFmtId="0" fontId="15" fillId="10" borderId="14" xfId="0" applyFont="1" applyFill="1" applyBorder="1" applyAlignment="1">
      <alignment horizontal="left" vertical="center" wrapText="1"/>
    </xf>
    <xf numFmtId="0" fontId="27" fillId="10" borderId="14" xfId="0" applyFont="1" applyFill="1" applyBorder="1" applyAlignment="1">
      <alignment horizontal="left" vertical="center" wrapText="1"/>
    </xf>
    <xf numFmtId="0" fontId="15" fillId="10" borderId="14" xfId="1" applyFont="1" applyFill="1" applyBorder="1" applyAlignment="1" applyProtection="1">
      <alignment horizontal="left" vertical="center" wrapText="1"/>
    </xf>
    <xf numFmtId="0" fontId="27" fillId="10" borderId="0" xfId="0" applyFont="1" applyFill="1" applyAlignment="1">
      <alignment vertical="center" wrapText="1"/>
    </xf>
    <xf numFmtId="0" fontId="15" fillId="10" borderId="0" xfId="1" applyFont="1" applyFill="1" applyBorder="1" applyAlignment="1" applyProtection="1">
      <alignment horizontal="center" vertical="center" wrapText="1"/>
    </xf>
    <xf numFmtId="0" fontId="15" fillId="10" borderId="0" xfId="0" applyFont="1" applyFill="1" applyAlignment="1">
      <alignment vertical="center" wrapText="1"/>
    </xf>
    <xf numFmtId="0" fontId="15" fillId="10" borderId="0" xfId="0" applyFont="1" applyFill="1" applyAlignment="1">
      <alignment horizontal="right" vertical="center" wrapText="1"/>
    </xf>
    <xf numFmtId="0" fontId="27" fillId="10" borderId="0" xfId="0" applyFont="1" applyFill="1"/>
    <xf numFmtId="0" fontId="15" fillId="10" borderId="0" xfId="0" applyFont="1" applyFill="1" applyAlignment="1">
      <alignment horizontal="left" vertical="top" wrapText="1"/>
    </xf>
    <xf numFmtId="0" fontId="27" fillId="12" borderId="14" xfId="0" applyFont="1" applyFill="1" applyBorder="1" applyAlignment="1">
      <alignment vertical="center"/>
    </xf>
    <xf numFmtId="0" fontId="15" fillId="13" borderId="14" xfId="3" applyFont="1" applyFill="1" applyBorder="1" applyAlignment="1">
      <alignment vertical="center" wrapText="1"/>
    </xf>
    <xf numFmtId="0" fontId="15" fillId="13" borderId="14" xfId="0" applyFont="1" applyFill="1" applyBorder="1" applyAlignment="1">
      <alignment vertical="center" wrapText="1"/>
    </xf>
    <xf numFmtId="0" fontId="15" fillId="10" borderId="14" xfId="0" applyFont="1" applyFill="1" applyBorder="1" applyAlignment="1">
      <alignment vertical="center"/>
    </xf>
    <xf numFmtId="0" fontId="15" fillId="13" borderId="25" xfId="0" applyFont="1" applyFill="1" applyBorder="1" applyAlignment="1">
      <alignment vertical="center" wrapText="1"/>
    </xf>
    <xf numFmtId="0" fontId="15" fillId="10" borderId="25" xfId="0" applyFont="1" applyFill="1" applyBorder="1" applyAlignment="1">
      <alignment vertical="center"/>
    </xf>
    <xf numFmtId="0" fontId="15" fillId="10" borderId="14" xfId="0" applyFont="1" applyFill="1" applyBorder="1" applyAlignment="1">
      <alignment vertical="center" wrapText="1"/>
    </xf>
    <xf numFmtId="0" fontId="27" fillId="11" borderId="14" xfId="0" applyFont="1" applyFill="1" applyBorder="1" applyAlignment="1">
      <alignment horizontal="left" vertical="center" wrapText="1"/>
    </xf>
    <xf numFmtId="0" fontId="27" fillId="6" borderId="14" xfId="0" applyFont="1" applyFill="1" applyBorder="1" applyAlignment="1">
      <alignment horizontal="left" vertical="center" wrapText="1"/>
    </xf>
    <xf numFmtId="0" fontId="27" fillId="6" borderId="1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 vertical="center" wrapText="1"/>
    </xf>
    <xf numFmtId="164" fontId="27" fillId="6" borderId="14" xfId="0" applyNumberFormat="1" applyFont="1" applyFill="1" applyBorder="1" applyAlignment="1">
      <alignment horizontal="center" vertical="center" wrapText="1"/>
    </xf>
    <xf numFmtId="14" fontId="15" fillId="10" borderId="14" xfId="0" applyNumberFormat="1" applyFont="1" applyFill="1" applyBorder="1" applyAlignment="1">
      <alignment vertical="center"/>
    </xf>
    <xf numFmtId="0" fontId="14" fillId="10" borderId="0" xfId="0" applyFont="1" applyFill="1" applyAlignment="1">
      <alignment horizontal="center" vertical="top"/>
    </xf>
    <xf numFmtId="164" fontId="14" fillId="10" borderId="0" xfId="0" applyNumberFormat="1" applyFont="1" applyFill="1"/>
    <xf numFmtId="0" fontId="14" fillId="10" borderId="0" xfId="0" applyFont="1" applyFill="1"/>
    <xf numFmtId="0" fontId="13" fillId="10" borderId="0" xfId="0" applyFont="1" applyFill="1"/>
    <xf numFmtId="0" fontId="14" fillId="10" borderId="0" xfId="0" applyFont="1" applyFill="1" applyAlignment="1">
      <alignment horizontal="left" vertical="top" wrapText="1"/>
    </xf>
    <xf numFmtId="0" fontId="27" fillId="12" borderId="14" xfId="0" applyFont="1" applyFill="1" applyBorder="1" applyAlignment="1">
      <alignment horizontal="left" vertical="center"/>
    </xf>
    <xf numFmtId="0" fontId="15" fillId="13" borderId="14" xfId="3" applyFont="1" applyFill="1" applyBorder="1" applyAlignment="1">
      <alignment horizontal="left" vertical="top" wrapText="1"/>
    </xf>
    <xf numFmtId="0" fontId="15" fillId="13" borderId="14" xfId="0" applyFont="1" applyFill="1" applyBorder="1" applyAlignment="1">
      <alignment horizontal="left" vertical="top" wrapText="1"/>
    </xf>
    <xf numFmtId="0" fontId="15" fillId="10" borderId="14" xfId="0" applyFont="1" applyFill="1" applyBorder="1" applyAlignment="1">
      <alignment horizontal="left" vertical="top"/>
    </xf>
    <xf numFmtId="0" fontId="15" fillId="13" borderId="25" xfId="0" applyFont="1" applyFill="1" applyBorder="1" applyAlignment="1">
      <alignment horizontal="left" vertical="top" wrapText="1"/>
    </xf>
    <xf numFmtId="0" fontId="15" fillId="10" borderId="25" xfId="0" applyFont="1" applyFill="1" applyBorder="1" applyAlignment="1">
      <alignment horizontal="left" vertical="top"/>
    </xf>
    <xf numFmtId="0" fontId="15" fillId="10" borderId="14" xfId="0" applyFont="1" applyFill="1" applyBorder="1" applyAlignment="1">
      <alignment horizontal="left" vertical="top" wrapText="1"/>
    </xf>
    <xf numFmtId="0" fontId="27" fillId="6" borderId="14" xfId="0" applyFont="1" applyFill="1" applyBorder="1" applyAlignment="1">
      <alignment horizontal="left" vertical="center" wrapText="1"/>
    </xf>
    <xf numFmtId="0" fontId="27" fillId="6" borderId="14" xfId="0" applyFont="1" applyFill="1" applyBorder="1" applyAlignment="1">
      <alignment horizontal="left" vertical="top" wrapText="1"/>
    </xf>
    <xf numFmtId="164" fontId="27" fillId="6" borderId="14" xfId="0" applyNumberFormat="1" applyFont="1" applyFill="1" applyBorder="1" applyAlignment="1">
      <alignment horizontal="left" vertical="center" wrapText="1"/>
    </xf>
    <xf numFmtId="14" fontId="15" fillId="10" borderId="14" xfId="0" applyNumberFormat="1" applyFont="1" applyFill="1" applyBorder="1" applyAlignment="1">
      <alignment horizontal="left" vertical="top"/>
    </xf>
    <xf numFmtId="0" fontId="8" fillId="10" borderId="0" xfId="0" applyFont="1" applyFill="1" applyAlignment="1">
      <alignment horizontal="center" vertical="top"/>
    </xf>
    <xf numFmtId="164" fontId="8" fillId="10" borderId="0" xfId="0" applyNumberFormat="1" applyFont="1" applyFill="1"/>
    <xf numFmtId="0" fontId="8" fillId="10" borderId="0" xfId="0" applyFont="1" applyFill="1"/>
    <xf numFmtId="0" fontId="27" fillId="11" borderId="14" xfId="0" applyFont="1" applyFill="1" applyBorder="1" applyAlignment="1">
      <alignment horizontal="left" vertical="center"/>
    </xf>
    <xf numFmtId="0" fontId="27" fillId="10" borderId="14" xfId="0" applyFont="1" applyFill="1" applyBorder="1" applyAlignment="1">
      <alignment horizontal="left" vertical="center"/>
    </xf>
    <xf numFmtId="0" fontId="15" fillId="10" borderId="14" xfId="0" applyFont="1" applyFill="1" applyBorder="1" applyAlignment="1">
      <alignment horizontal="left" vertical="center"/>
    </xf>
    <xf numFmtId="0" fontId="15" fillId="10" borderId="14" xfId="0" applyFont="1" applyFill="1" applyBorder="1" applyAlignment="1">
      <alignment horizontal="left" vertical="center"/>
    </xf>
    <xf numFmtId="0" fontId="27" fillId="6" borderId="14" xfId="0" applyFont="1" applyFill="1" applyBorder="1" applyAlignment="1">
      <alignment horizontal="left" vertical="center"/>
    </xf>
    <xf numFmtId="0" fontId="27" fillId="10" borderId="14" xfId="0" applyFont="1" applyFill="1" applyBorder="1" applyAlignment="1">
      <alignment horizontal="left" vertical="center"/>
    </xf>
    <xf numFmtId="0" fontId="15" fillId="10" borderId="14" xfId="1" applyFont="1" applyFill="1" applyBorder="1" applyAlignment="1" applyProtection="1">
      <alignment horizontal="left" vertical="center"/>
    </xf>
    <xf numFmtId="0" fontId="28" fillId="10" borderId="0" xfId="0" applyFont="1" applyFill="1"/>
    <xf numFmtId="0" fontId="27" fillId="6" borderId="14" xfId="0" applyFont="1" applyFill="1" applyBorder="1" applyAlignment="1">
      <alignment horizontal="left" vertical="center"/>
    </xf>
    <xf numFmtId="164" fontId="27" fillId="6" borderId="14" xfId="0" applyNumberFormat="1" applyFont="1" applyFill="1" applyBorder="1" applyAlignment="1">
      <alignment horizontal="left" vertical="center"/>
    </xf>
    <xf numFmtId="0" fontId="15" fillId="13" borderId="14" xfId="3" applyFont="1" applyFill="1" applyBorder="1" applyAlignment="1">
      <alignment horizontal="left" vertical="center" wrapText="1"/>
    </xf>
    <xf numFmtId="0" fontId="15" fillId="13" borderId="14" xfId="0" applyFont="1" applyFill="1" applyBorder="1" applyAlignment="1">
      <alignment horizontal="left" vertical="center" wrapText="1"/>
    </xf>
    <xf numFmtId="14" fontId="15" fillId="10" borderId="14" xfId="0" applyNumberFormat="1" applyFont="1" applyFill="1" applyBorder="1" applyAlignment="1">
      <alignment horizontal="left" vertical="center"/>
    </xf>
    <xf numFmtId="0" fontId="13" fillId="10" borderId="0" xfId="0" applyFont="1" applyFill="1" applyAlignment="1">
      <alignment vertical="center"/>
    </xf>
    <xf numFmtId="0" fontId="5" fillId="10" borderId="0" xfId="1" applyFont="1" applyFill="1" applyBorder="1" applyAlignment="1" applyProtection="1">
      <alignment horizontal="center" vertical="center"/>
    </xf>
    <xf numFmtId="0" fontId="14" fillId="10" borderId="0" xfId="0" applyFont="1" applyFill="1" applyAlignment="1">
      <alignment vertical="center"/>
    </xf>
    <xf numFmtId="0" fontId="14" fillId="10" borderId="0" xfId="0" applyFont="1" applyFill="1" applyAlignment="1">
      <alignment horizontal="right" vertical="center" wrapText="1"/>
    </xf>
    <xf numFmtId="0" fontId="15" fillId="10" borderId="0" xfId="0" applyFont="1" applyFill="1" applyAlignment="1">
      <alignment horizontal="left" vertical="center"/>
    </xf>
    <xf numFmtId="0" fontId="15" fillId="10" borderId="0" xfId="0" applyFont="1" applyFill="1" applyAlignment="1">
      <alignment horizontal="left" vertical="center" wrapText="1"/>
    </xf>
    <xf numFmtId="0" fontId="15" fillId="10" borderId="25" xfId="0" applyFont="1" applyFill="1" applyBorder="1" applyAlignment="1">
      <alignment horizontal="left" vertical="center"/>
    </xf>
    <xf numFmtId="0" fontId="15" fillId="10" borderId="25" xfId="0" applyFont="1" applyFill="1" applyBorder="1" applyAlignment="1">
      <alignment horizontal="left" vertical="center" wrapText="1"/>
    </xf>
    <xf numFmtId="0" fontId="15" fillId="10" borderId="32" xfId="0" applyFont="1" applyFill="1" applyBorder="1" applyAlignment="1">
      <alignment horizontal="left" vertical="center"/>
    </xf>
    <xf numFmtId="0" fontId="15" fillId="13" borderId="25" xfId="0" applyFont="1" applyFill="1" applyBorder="1" applyAlignment="1">
      <alignment horizontal="left" vertical="center" wrapText="1"/>
    </xf>
    <xf numFmtId="0" fontId="27" fillId="10" borderId="14" xfId="0" applyFont="1" applyFill="1" applyBorder="1" applyAlignment="1">
      <alignment horizontal="center" vertical="center" wrapText="1"/>
    </xf>
    <xf numFmtId="0" fontId="27" fillId="6" borderId="15" xfId="0" applyFont="1" applyFill="1" applyBorder="1" applyAlignment="1">
      <alignment horizontal="left" vertical="center" wrapText="1"/>
    </xf>
    <xf numFmtId="0" fontId="27" fillId="6" borderId="16" xfId="0" applyFont="1" applyFill="1" applyBorder="1" applyAlignment="1">
      <alignment horizontal="left" vertical="center" wrapText="1"/>
    </xf>
    <xf numFmtId="0" fontId="27" fillId="6" borderId="17" xfId="0" applyFont="1" applyFill="1" applyBorder="1" applyAlignment="1">
      <alignment horizontal="left" vertical="center" wrapText="1"/>
    </xf>
    <xf numFmtId="0" fontId="27" fillId="12" borderId="15" xfId="0" applyFont="1" applyFill="1" applyBorder="1" applyAlignment="1">
      <alignment horizontal="left" vertical="center"/>
    </xf>
    <xf numFmtId="0" fontId="27" fillId="12" borderId="16" xfId="0" applyFont="1" applyFill="1" applyBorder="1" applyAlignment="1">
      <alignment horizontal="left" vertical="center"/>
    </xf>
    <xf numFmtId="0" fontId="27" fillId="12" borderId="17" xfId="0" applyFont="1" applyFill="1" applyBorder="1" applyAlignment="1">
      <alignment horizontal="left" vertical="center"/>
    </xf>
    <xf numFmtId="0" fontId="27" fillId="6" borderId="15" xfId="0" applyFont="1" applyFill="1" applyBorder="1" applyAlignment="1">
      <alignment horizontal="left" vertical="center"/>
    </xf>
    <xf numFmtId="0" fontId="27" fillId="6" borderId="16" xfId="0" applyFont="1" applyFill="1" applyBorder="1" applyAlignment="1">
      <alignment horizontal="left" vertical="center"/>
    </xf>
    <xf numFmtId="0" fontId="27" fillId="6" borderId="17" xfId="0" applyFont="1" applyFill="1" applyBorder="1" applyAlignment="1">
      <alignment horizontal="left" vertical="center"/>
    </xf>
    <xf numFmtId="14" fontId="15" fillId="10" borderId="14" xfId="0" applyNumberFormat="1" applyFont="1" applyFill="1" applyBorder="1" applyAlignment="1">
      <alignment horizontal="left" vertical="center" wrapText="1"/>
    </xf>
    <xf numFmtId="0" fontId="15" fillId="13" borderId="14" xfId="0" applyFont="1" applyFill="1" applyBorder="1" applyAlignment="1">
      <alignment horizontal="left" vertical="center"/>
    </xf>
    <xf numFmtId="0" fontId="27" fillId="12" borderId="15" xfId="0" applyFont="1" applyFill="1" applyBorder="1" applyAlignment="1">
      <alignment horizontal="left" vertical="center" wrapText="1"/>
    </xf>
    <xf numFmtId="0" fontId="27" fillId="12" borderId="16" xfId="0" applyFont="1" applyFill="1" applyBorder="1" applyAlignment="1">
      <alignment horizontal="left" vertical="center" wrapText="1"/>
    </xf>
    <xf numFmtId="0" fontId="27" fillId="12" borderId="17" xfId="0" applyFont="1" applyFill="1" applyBorder="1" applyAlignment="1">
      <alignment horizontal="left" vertical="center" wrapText="1"/>
    </xf>
    <xf numFmtId="0" fontId="29" fillId="10" borderId="0" xfId="0" applyFont="1" applyFill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10" xfId="1"/>
    <cellStyle name="Normal_Sheet1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321849</xdr:colOff>
      <xdr:row>4</xdr:row>
      <xdr:rowOff>232097</xdr:rowOff>
    </xdr:from>
    <xdr:to>
      <xdr:col>3</xdr:col>
      <xdr:colOff>1051232</xdr:colOff>
      <xdr:row>30</xdr:row>
      <xdr:rowOff>130479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850DEE5-3380-4CA8-A7A1-499A0AE98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49" y="1702165"/>
          <a:ext cx="6087739" cy="6596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206758</xdr:rowOff>
    </xdr:from>
    <xdr:to>
      <xdr:col>2</xdr:col>
      <xdr:colOff>1632858</xdr:colOff>
      <xdr:row>5</xdr:row>
      <xdr:rowOff>4231822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E2A582B-14A5-4CE9-A37C-0D58C77B1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526651"/>
          <a:ext cx="5334000" cy="4025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58512</xdr:rowOff>
    </xdr:from>
    <xdr:to>
      <xdr:col>3</xdr:col>
      <xdr:colOff>674008</xdr:colOff>
      <xdr:row>5</xdr:row>
      <xdr:rowOff>4303824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75C5D23-3A4F-4869-A1F4-7BB25BC43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3476"/>
          <a:ext cx="8150679" cy="42453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215900</xdr:rowOff>
    </xdr:from>
    <xdr:to>
      <xdr:col>2</xdr:col>
      <xdr:colOff>1663700</xdr:colOff>
      <xdr:row>7</xdr:row>
      <xdr:rowOff>2619375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A446E86-AF64-4C26-9A22-23A6291C6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473200"/>
          <a:ext cx="5194300" cy="2857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207283</xdr:colOff>
      <xdr:row>5</xdr:row>
      <xdr:rowOff>149679</xdr:rowOff>
    </xdr:from>
    <xdr:to>
      <xdr:col>4</xdr:col>
      <xdr:colOff>1826080</xdr:colOff>
      <xdr:row>6</xdr:row>
      <xdr:rowOff>2277273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BC84A48-CFA1-46BC-AB48-0B67F46D4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283" y="1170215"/>
          <a:ext cx="9542689" cy="46417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30390</xdr:colOff>
      <xdr:row>5</xdr:row>
      <xdr:rowOff>54427</xdr:rowOff>
    </xdr:from>
    <xdr:to>
      <xdr:col>2</xdr:col>
      <xdr:colOff>19957</xdr:colOff>
      <xdr:row>22</xdr:row>
      <xdr:rowOff>1549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DA02B6C-4437-4F5D-903C-6476AAF30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90" y="1074963"/>
          <a:ext cx="3085646" cy="43358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</xdr:row>
      <xdr:rowOff>25400</xdr:rowOff>
    </xdr:from>
    <xdr:to>
      <xdr:col>1</xdr:col>
      <xdr:colOff>1583871</xdr:colOff>
      <xdr:row>22</xdr:row>
      <xdr:rowOff>112812</xdr:rowOff>
    </xdr:to>
    <xdr:pic>
      <xdr:nvPicPr>
        <xdr:cNvPr id="2" name="Picture 1" descr="Đã tải lên ảnh">
          <a:extLst>
            <a:ext uri="{FF2B5EF4-FFF2-40B4-BE49-F238E27FC236}">
              <a16:creationId xmlns:a16="http://schemas.microsoft.com/office/drawing/2014/main" xmlns="" id="{12CAE4A6-B254-479B-BCBB-EBAE541D5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54100"/>
          <a:ext cx="3162300" cy="4510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</xdr:colOff>
      <xdr:row>5</xdr:row>
      <xdr:rowOff>180181</xdr:rowOff>
    </xdr:from>
    <xdr:to>
      <xdr:col>3</xdr:col>
      <xdr:colOff>1232493</xdr:colOff>
      <xdr:row>8</xdr:row>
      <xdr:rowOff>2540187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4C10909-C204-41EE-936C-B2ABE96E1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" y="1227931"/>
          <a:ext cx="7537156" cy="3163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136961</xdr:colOff>
      <xdr:row>5</xdr:row>
      <xdr:rowOff>104277</xdr:rowOff>
    </xdr:from>
    <xdr:to>
      <xdr:col>3</xdr:col>
      <xdr:colOff>873561</xdr:colOff>
      <xdr:row>9</xdr:row>
      <xdr:rowOff>82052</xdr:rowOff>
    </xdr:to>
    <xdr:pic>
      <xdr:nvPicPr>
        <xdr:cNvPr id="3" name="Picture 2" descr="Đã tải lên ảnh">
          <a:extLst>
            <a:ext uri="{FF2B5EF4-FFF2-40B4-BE49-F238E27FC236}">
              <a16:creationId xmlns:a16="http://schemas.microsoft.com/office/drawing/2014/main" xmlns="" id="{08E62D35-C550-48C6-9F52-F29DE7F4F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1" y="1411630"/>
          <a:ext cx="7086600" cy="3962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15" zoomScaleNormal="115" workbookViewId="0">
      <selection activeCell="E13" sqref="A1:E13"/>
    </sheetView>
  </sheetViews>
  <sheetFormatPr defaultColWidth="9.140625" defaultRowHeight="16.5"/>
  <cols>
    <col min="1" max="1" width="11.28515625" style="9" customWidth="1"/>
    <col min="2" max="2" width="25.140625" style="9" customWidth="1"/>
    <col min="3" max="3" width="33.28515625" style="9" customWidth="1"/>
    <col min="4" max="4" width="13" style="9" customWidth="1"/>
    <col min="5" max="5" width="16" style="9" customWidth="1"/>
    <col min="6" max="16384" width="9.140625" style="9"/>
  </cols>
  <sheetData>
    <row r="1" spans="1:6">
      <c r="A1" s="125" t="s">
        <v>166</v>
      </c>
      <c r="B1" s="126"/>
      <c r="C1" s="126"/>
      <c r="D1" s="126"/>
      <c r="E1" s="126"/>
      <c r="F1" s="73"/>
    </row>
    <row r="2" spans="1:6" ht="7.9" customHeight="1">
      <c r="A2" s="125"/>
      <c r="B2" s="126"/>
      <c r="C2" s="126"/>
      <c r="D2" s="126"/>
      <c r="E2" s="126"/>
      <c r="F2" s="73"/>
    </row>
    <row r="3" spans="1:6" ht="40.15" customHeight="1">
      <c r="A3" s="127" t="s">
        <v>0</v>
      </c>
      <c r="B3" s="128" t="s">
        <v>170</v>
      </c>
      <c r="C3" s="129"/>
      <c r="D3" s="129"/>
      <c r="E3" s="129"/>
      <c r="F3" s="72"/>
    </row>
    <row r="4" spans="1:6" ht="25.15" customHeight="1">
      <c r="A4" s="130" t="s">
        <v>1</v>
      </c>
      <c r="B4" s="130" t="s">
        <v>2</v>
      </c>
      <c r="C4" s="130" t="s">
        <v>3</v>
      </c>
      <c r="D4" s="130" t="s">
        <v>196</v>
      </c>
      <c r="E4" s="130" t="s">
        <v>4</v>
      </c>
    </row>
    <row r="5" spans="1:6">
      <c r="A5" s="131">
        <v>1</v>
      </c>
      <c r="B5" s="131" t="s">
        <v>167</v>
      </c>
      <c r="C5" s="63" t="s">
        <v>167</v>
      </c>
      <c r="D5" s="132">
        <v>26</v>
      </c>
      <c r="E5" s="133" t="s">
        <v>265</v>
      </c>
    </row>
    <row r="6" spans="1:6">
      <c r="A6" s="131">
        <v>2</v>
      </c>
      <c r="B6" s="131" t="s">
        <v>5</v>
      </c>
      <c r="C6" s="121" t="s">
        <v>5</v>
      </c>
      <c r="D6" s="132">
        <v>15</v>
      </c>
      <c r="E6" s="133" t="s">
        <v>265</v>
      </c>
    </row>
    <row r="7" spans="1:6">
      <c r="A7" s="134">
        <v>3</v>
      </c>
      <c r="B7" s="134" t="s">
        <v>6</v>
      </c>
      <c r="C7" s="122" t="s">
        <v>6</v>
      </c>
      <c r="D7" s="135">
        <v>15</v>
      </c>
      <c r="E7" s="133" t="s">
        <v>265</v>
      </c>
    </row>
    <row r="8" spans="1:6">
      <c r="A8" s="134">
        <v>4</v>
      </c>
      <c r="B8" s="134" t="s">
        <v>168</v>
      </c>
      <c r="C8" s="122" t="s">
        <v>168</v>
      </c>
      <c r="D8" s="135">
        <v>10</v>
      </c>
      <c r="E8" s="133" t="s">
        <v>265</v>
      </c>
    </row>
    <row r="9" spans="1:6">
      <c r="A9" s="136">
        <v>5</v>
      </c>
      <c r="B9" s="136" t="s">
        <v>100</v>
      </c>
      <c r="C9" s="123" t="s">
        <v>7</v>
      </c>
      <c r="D9" s="132">
        <v>13</v>
      </c>
      <c r="E9" s="133" t="s">
        <v>265</v>
      </c>
    </row>
    <row r="10" spans="1:6">
      <c r="A10" s="137"/>
      <c r="B10" s="137"/>
      <c r="C10" s="122" t="s">
        <v>199</v>
      </c>
      <c r="D10" s="135">
        <v>16</v>
      </c>
      <c r="E10" s="133" t="s">
        <v>265</v>
      </c>
    </row>
    <row r="11" spans="1:6">
      <c r="A11" s="137"/>
      <c r="B11" s="137"/>
      <c r="C11" s="121" t="s">
        <v>200</v>
      </c>
      <c r="D11" s="132">
        <v>17</v>
      </c>
      <c r="E11" s="133" t="s">
        <v>265</v>
      </c>
    </row>
    <row r="12" spans="1:6">
      <c r="A12" s="138"/>
      <c r="B12" s="138"/>
      <c r="C12" s="122" t="s">
        <v>201</v>
      </c>
      <c r="D12" s="135">
        <v>7</v>
      </c>
      <c r="E12" s="133" t="s">
        <v>265</v>
      </c>
    </row>
    <row r="13" spans="1:6">
      <c r="A13" s="139">
        <v>6</v>
      </c>
      <c r="B13" s="139" t="s">
        <v>408</v>
      </c>
      <c r="C13" s="124" t="s">
        <v>408</v>
      </c>
      <c r="D13" s="139">
        <v>11</v>
      </c>
      <c r="E13" s="140" t="s">
        <v>265</v>
      </c>
    </row>
  </sheetData>
  <mergeCells count="4">
    <mergeCell ref="A9:A12"/>
    <mergeCell ref="B9:B12"/>
    <mergeCell ref="B3:E3"/>
    <mergeCell ref="A1:E2"/>
  </mergeCells>
  <hyperlinks>
    <hyperlink ref="C5" location="'Đăng ký'!A1" display="Đăng ký"/>
    <hyperlink ref="C6" location="'Đăng nhập'!A1" display="Đăng nhập"/>
    <hyperlink ref="C10" location="'Thêm người dùng'!A1" display="Thêm người dùng"/>
    <hyperlink ref="C11" location="'Cập nhật người dùng'!A1" display="Cập nhật người dùng"/>
    <hyperlink ref="C12" location="'Xóa người dùng'!A1" display="Xóa người dùng"/>
    <hyperlink ref="C7" location="'Đổi mật khẩu'!A1" display="Đổi mật khẩu"/>
    <hyperlink ref="C8" location="'Quên mật khẩu'!A1" display="Quên mật khẩu"/>
    <hyperlink ref="C13" location="'Quản lí phân quyền'!A1" display="Kiểm tra phân quyền"/>
    <hyperlink ref="C9" location="'Quản lý người dùng'!A1" display="Danh sách người dùng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110" fitToHeight="0" orientation="landscape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L22"/>
  <sheetViews>
    <sheetView topLeftCell="A10" zoomScale="40" zoomScaleNormal="40" workbookViewId="0">
      <selection activeCell="L22" sqref="A1:L22"/>
    </sheetView>
  </sheetViews>
  <sheetFormatPr defaultColWidth="30.28515625" defaultRowHeight="21"/>
  <cols>
    <col min="1" max="16384" width="30.28515625" style="87"/>
  </cols>
  <sheetData>
    <row r="1" spans="1:12">
      <c r="A1" s="187" t="s">
        <v>42</v>
      </c>
      <c r="B1" s="188" t="s">
        <v>170</v>
      </c>
      <c r="C1" s="188"/>
      <c r="D1" s="188"/>
      <c r="E1" s="188"/>
      <c r="F1" s="188"/>
      <c r="G1" s="144"/>
      <c r="H1" s="144"/>
      <c r="I1" s="144"/>
      <c r="J1" s="144"/>
      <c r="K1" s="144"/>
      <c r="L1" s="144"/>
    </row>
    <row r="2" spans="1:12">
      <c r="A2" s="187" t="s">
        <v>43</v>
      </c>
      <c r="B2" s="189" t="s">
        <v>389</v>
      </c>
      <c r="C2" s="189"/>
      <c r="D2" s="189"/>
      <c r="E2" s="189"/>
      <c r="F2" s="189"/>
      <c r="G2" s="144"/>
      <c r="H2" s="144"/>
      <c r="I2" s="144"/>
      <c r="J2" s="144"/>
      <c r="K2" s="144"/>
      <c r="L2" s="144"/>
    </row>
    <row r="3" spans="1:12">
      <c r="A3" s="190"/>
      <c r="B3" s="187" t="s">
        <v>17</v>
      </c>
      <c r="C3" s="187" t="s">
        <v>18</v>
      </c>
      <c r="D3" s="187" t="s">
        <v>44</v>
      </c>
      <c r="E3" s="162" t="s">
        <v>20</v>
      </c>
      <c r="F3" s="187" t="s">
        <v>101</v>
      </c>
      <c r="G3" s="144"/>
      <c r="H3" s="144"/>
      <c r="I3" s="144"/>
      <c r="J3" s="144"/>
      <c r="K3" s="144"/>
      <c r="L3" s="144"/>
    </row>
    <row r="4" spans="1:12">
      <c r="A4" s="192" t="s">
        <v>47</v>
      </c>
      <c r="B4" s="190">
        <v>7</v>
      </c>
      <c r="C4" s="190">
        <v>0</v>
      </c>
      <c r="D4" s="190">
        <v>0</v>
      </c>
      <c r="E4" s="190">
        <v>0</v>
      </c>
      <c r="F4" s="190">
        <f>B4</f>
        <v>7</v>
      </c>
      <c r="G4" s="144"/>
      <c r="H4" s="144"/>
      <c r="I4" s="144"/>
      <c r="J4" s="144"/>
      <c r="K4" s="144"/>
      <c r="L4" s="144"/>
    </row>
    <row r="5" spans="1:12">
      <c r="A5" s="192" t="s">
        <v>48</v>
      </c>
      <c r="B5" s="190">
        <v>0</v>
      </c>
      <c r="C5" s="190">
        <v>0</v>
      </c>
      <c r="D5" s="190">
        <v>0</v>
      </c>
      <c r="E5" s="146">
        <v>0</v>
      </c>
      <c r="F5" s="190">
        <v>0</v>
      </c>
      <c r="G5" s="144"/>
      <c r="H5" s="144"/>
      <c r="I5" s="144"/>
      <c r="J5" s="144"/>
      <c r="K5" s="144"/>
      <c r="L5" s="144"/>
    </row>
    <row r="6" spans="1:12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1:12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12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</row>
    <row r="9" spans="1:12" ht="252" customHeight="1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</row>
    <row r="10" spans="1:12">
      <c r="A10" s="144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</row>
    <row r="11" spans="1:12">
      <c r="A11" s="180" t="s">
        <v>49</v>
      </c>
      <c r="B11" s="180" t="s">
        <v>4</v>
      </c>
      <c r="C11" s="180" t="s">
        <v>80</v>
      </c>
      <c r="D11" s="180" t="s">
        <v>52</v>
      </c>
      <c r="E11" s="180" t="s">
        <v>53</v>
      </c>
      <c r="F11" s="141" t="s">
        <v>54</v>
      </c>
      <c r="G11" s="141"/>
      <c r="H11" s="141"/>
      <c r="I11" s="141"/>
      <c r="J11" s="141"/>
      <c r="K11" s="141"/>
      <c r="L11" s="141" t="s">
        <v>55</v>
      </c>
    </row>
    <row r="12" spans="1:12">
      <c r="A12" s="180"/>
      <c r="B12" s="180"/>
      <c r="C12" s="180"/>
      <c r="D12" s="180"/>
      <c r="E12" s="180"/>
      <c r="F12" s="141" t="s">
        <v>25</v>
      </c>
      <c r="G12" s="141"/>
      <c r="H12" s="141"/>
      <c r="I12" s="141" t="s">
        <v>26</v>
      </c>
      <c r="J12" s="141"/>
      <c r="K12" s="141"/>
      <c r="L12" s="141"/>
    </row>
    <row r="13" spans="1:12">
      <c r="A13" s="180"/>
      <c r="B13" s="180"/>
      <c r="C13" s="180"/>
      <c r="D13" s="180"/>
      <c r="E13" s="180"/>
      <c r="F13" s="163" t="s">
        <v>56</v>
      </c>
      <c r="G13" s="182" t="s">
        <v>57</v>
      </c>
      <c r="H13" s="163" t="s">
        <v>58</v>
      </c>
      <c r="I13" s="163" t="s">
        <v>56</v>
      </c>
      <c r="J13" s="163" t="s">
        <v>57</v>
      </c>
      <c r="K13" s="163" t="s">
        <v>58</v>
      </c>
      <c r="L13" s="141"/>
    </row>
    <row r="14" spans="1:12">
      <c r="A14" s="211" t="s">
        <v>197</v>
      </c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3"/>
    </row>
    <row r="15" spans="1:12" ht="40.5">
      <c r="A15" s="197" t="s">
        <v>145</v>
      </c>
      <c r="B15" s="197" t="s">
        <v>391</v>
      </c>
      <c r="C15" s="146"/>
      <c r="D15" s="146" t="s">
        <v>399</v>
      </c>
      <c r="E15" s="146"/>
      <c r="F15" s="146" t="s">
        <v>266</v>
      </c>
      <c r="G15" s="199">
        <v>45754</v>
      </c>
      <c r="H15" s="146" t="s">
        <v>265</v>
      </c>
      <c r="I15" s="146" t="s">
        <v>266</v>
      </c>
      <c r="J15" s="183">
        <v>45757</v>
      </c>
      <c r="K15" s="146" t="s">
        <v>265</v>
      </c>
      <c r="L15" s="146"/>
    </row>
    <row r="16" spans="1:12" ht="40.5">
      <c r="A16" s="197" t="s">
        <v>146</v>
      </c>
      <c r="B16" s="197" t="s">
        <v>392</v>
      </c>
      <c r="C16" s="146"/>
      <c r="D16" s="146" t="s">
        <v>122</v>
      </c>
      <c r="E16" s="146"/>
      <c r="F16" s="146" t="s">
        <v>266</v>
      </c>
      <c r="G16" s="199">
        <v>45754</v>
      </c>
      <c r="H16" s="146" t="s">
        <v>265</v>
      </c>
      <c r="I16" s="146" t="s">
        <v>266</v>
      </c>
      <c r="J16" s="183">
        <v>45757</v>
      </c>
      <c r="K16" s="146" t="s">
        <v>265</v>
      </c>
      <c r="L16" s="146"/>
    </row>
    <row r="17" spans="1:12" ht="40.5">
      <c r="A17" s="197" t="s">
        <v>147</v>
      </c>
      <c r="B17" s="146" t="s">
        <v>165</v>
      </c>
      <c r="C17" s="146"/>
      <c r="D17" s="146" t="s">
        <v>135</v>
      </c>
      <c r="E17" s="146"/>
      <c r="F17" s="146" t="s">
        <v>266</v>
      </c>
      <c r="G17" s="199">
        <v>45754</v>
      </c>
      <c r="H17" s="146" t="s">
        <v>265</v>
      </c>
      <c r="I17" s="146" t="s">
        <v>266</v>
      </c>
      <c r="J17" s="183">
        <v>45757</v>
      </c>
      <c r="K17" s="146" t="s">
        <v>265</v>
      </c>
      <c r="L17" s="190"/>
    </row>
    <row r="18" spans="1:12" ht="40.5">
      <c r="A18" s="197" t="s">
        <v>148</v>
      </c>
      <c r="B18" s="146" t="s">
        <v>353</v>
      </c>
      <c r="C18" s="146"/>
      <c r="D18" s="146" t="s">
        <v>135</v>
      </c>
      <c r="E18" s="146"/>
      <c r="F18" s="146" t="s">
        <v>266</v>
      </c>
      <c r="G18" s="199">
        <v>45754</v>
      </c>
      <c r="H18" s="146" t="s">
        <v>265</v>
      </c>
      <c r="I18" s="146" t="s">
        <v>266</v>
      </c>
      <c r="J18" s="183">
        <v>45757</v>
      </c>
      <c r="K18" s="146" t="s">
        <v>265</v>
      </c>
      <c r="L18" s="190"/>
    </row>
    <row r="19" spans="1:12">
      <c r="A19" s="222" t="s">
        <v>198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4"/>
    </row>
    <row r="20" spans="1:12" ht="63">
      <c r="A20" s="198" t="s">
        <v>155</v>
      </c>
      <c r="B20" s="198" t="s">
        <v>393</v>
      </c>
      <c r="C20" s="225" t="s">
        <v>400</v>
      </c>
      <c r="D20" s="146" t="s">
        <v>394</v>
      </c>
      <c r="E20" s="146" t="s">
        <v>394</v>
      </c>
      <c r="F20" s="146" t="s">
        <v>266</v>
      </c>
      <c r="G20" s="199">
        <v>45754</v>
      </c>
      <c r="H20" s="146" t="s">
        <v>265</v>
      </c>
      <c r="I20" s="146" t="s">
        <v>266</v>
      </c>
      <c r="J20" s="183">
        <v>45757</v>
      </c>
      <c r="K20" s="146" t="s">
        <v>265</v>
      </c>
      <c r="L20" s="146"/>
    </row>
    <row r="21" spans="1:12" ht="81">
      <c r="A21" s="198" t="s">
        <v>158</v>
      </c>
      <c r="B21" s="198" t="s">
        <v>395</v>
      </c>
      <c r="C21" s="198" t="s">
        <v>401</v>
      </c>
      <c r="D21" s="146" t="s">
        <v>396</v>
      </c>
      <c r="E21" s="146" t="s">
        <v>396</v>
      </c>
      <c r="F21" s="146" t="s">
        <v>266</v>
      </c>
      <c r="G21" s="199">
        <v>45754</v>
      </c>
      <c r="H21" s="146" t="s">
        <v>265</v>
      </c>
      <c r="I21" s="146" t="s">
        <v>266</v>
      </c>
      <c r="J21" s="183">
        <v>45757</v>
      </c>
      <c r="K21" s="146" t="s">
        <v>265</v>
      </c>
      <c r="L21" s="146"/>
    </row>
    <row r="22" spans="1:12" ht="121.5">
      <c r="A22" s="198" t="s">
        <v>159</v>
      </c>
      <c r="B22" s="198" t="s">
        <v>397</v>
      </c>
      <c r="C22" s="198" t="s">
        <v>402</v>
      </c>
      <c r="D22" s="146" t="s">
        <v>398</v>
      </c>
      <c r="E22" s="146" t="s">
        <v>398</v>
      </c>
      <c r="F22" s="146" t="s">
        <v>266</v>
      </c>
      <c r="G22" s="199">
        <v>45754</v>
      </c>
      <c r="H22" s="146" t="s">
        <v>265</v>
      </c>
      <c r="I22" s="146" t="s">
        <v>266</v>
      </c>
      <c r="J22" s="183">
        <v>45757</v>
      </c>
      <c r="K22" s="146" t="s">
        <v>265</v>
      </c>
      <c r="L22" s="146"/>
    </row>
  </sheetData>
  <mergeCells count="13">
    <mergeCell ref="B1:F1"/>
    <mergeCell ref="B2:F2"/>
    <mergeCell ref="A11:A13"/>
    <mergeCell ref="B11:B13"/>
    <mergeCell ref="C11:C13"/>
    <mergeCell ref="D11:D13"/>
    <mergeCell ref="E11:E13"/>
    <mergeCell ref="F11:K11"/>
    <mergeCell ref="L11:L13"/>
    <mergeCell ref="F12:H12"/>
    <mergeCell ref="I12:K12"/>
    <mergeCell ref="A14:L14"/>
    <mergeCell ref="A19:L19"/>
  </mergeCells>
  <phoneticPr fontId="21" type="noConversion"/>
  <dataValidations count="1">
    <dataValidation type="list" operator="equal" allowBlank="1" showErrorMessage="1" promptTitle="dfdf" sqref="I15:I18 F15:F18 I20:I22 F20:F22">
      <formula1>"Passed,Untested,Failed,Blocked"</formula1>
      <formula2>0</formula2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38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abSelected="1" topLeftCell="B20" zoomScale="55" zoomScaleNormal="55" workbookViewId="0">
      <selection activeCell="L26" sqref="A1:L26"/>
    </sheetView>
  </sheetViews>
  <sheetFormatPr defaultColWidth="30.28515625" defaultRowHeight="21"/>
  <cols>
    <col min="1" max="16384" width="30.28515625" style="87"/>
  </cols>
  <sheetData>
    <row r="1" spans="1:12">
      <c r="A1" s="187" t="s">
        <v>42</v>
      </c>
      <c r="B1" s="188" t="s">
        <v>170</v>
      </c>
      <c r="C1" s="188"/>
      <c r="D1" s="188"/>
      <c r="E1" s="188"/>
      <c r="F1" s="188"/>
      <c r="G1" s="144"/>
      <c r="H1" s="144"/>
      <c r="I1" s="144"/>
      <c r="J1" s="144"/>
      <c r="K1" s="144"/>
      <c r="L1" s="144"/>
    </row>
    <row r="2" spans="1:12">
      <c r="A2" s="187" t="s">
        <v>43</v>
      </c>
      <c r="B2" s="189" t="s">
        <v>409</v>
      </c>
      <c r="C2" s="189"/>
      <c r="D2" s="189"/>
      <c r="E2" s="189"/>
      <c r="F2" s="189"/>
      <c r="G2" s="144"/>
      <c r="H2" s="144"/>
      <c r="I2" s="144"/>
      <c r="J2" s="144"/>
      <c r="K2" s="144"/>
      <c r="L2" s="144"/>
    </row>
    <row r="3" spans="1:12">
      <c r="A3" s="190"/>
      <c r="B3" s="187" t="s">
        <v>17</v>
      </c>
      <c r="C3" s="187" t="s">
        <v>18</v>
      </c>
      <c r="D3" s="187" t="s">
        <v>44</v>
      </c>
      <c r="E3" s="162" t="s">
        <v>20</v>
      </c>
      <c r="F3" s="187" t="s">
        <v>101</v>
      </c>
      <c r="G3" s="144"/>
      <c r="H3" s="144"/>
      <c r="I3" s="144"/>
      <c r="J3" s="144"/>
      <c r="K3" s="144"/>
      <c r="L3" s="144"/>
    </row>
    <row r="4" spans="1:12">
      <c r="A4" s="192" t="s">
        <v>47</v>
      </c>
      <c r="B4" s="190">
        <v>11</v>
      </c>
      <c r="C4" s="190">
        <v>0</v>
      </c>
      <c r="D4" s="190">
        <v>0</v>
      </c>
      <c r="E4" s="190">
        <v>0</v>
      </c>
      <c r="F4" s="190">
        <f>B4</f>
        <v>11</v>
      </c>
      <c r="G4" s="144"/>
      <c r="H4" s="144"/>
      <c r="I4" s="144"/>
      <c r="J4" s="144"/>
      <c r="K4" s="144"/>
      <c r="L4" s="144"/>
    </row>
    <row r="5" spans="1:12">
      <c r="A5" s="192" t="s">
        <v>48</v>
      </c>
      <c r="B5" s="190">
        <v>0</v>
      </c>
      <c r="C5" s="190">
        <v>0</v>
      </c>
      <c r="D5" s="190">
        <v>0</v>
      </c>
      <c r="E5" s="146">
        <v>0</v>
      </c>
      <c r="F5" s="190">
        <v>0</v>
      </c>
      <c r="G5" s="144"/>
      <c r="H5" s="144"/>
      <c r="I5" s="144"/>
      <c r="J5" s="144"/>
      <c r="K5" s="144"/>
      <c r="L5" s="144"/>
    </row>
    <row r="6" spans="1:12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1:12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12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</row>
    <row r="9" spans="1:12" ht="252" customHeight="1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</row>
    <row r="10" spans="1:12">
      <c r="A10" s="144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</row>
    <row r="11" spans="1:12">
      <c r="A11" s="180" t="s">
        <v>49</v>
      </c>
      <c r="B11" s="180" t="s">
        <v>4</v>
      </c>
      <c r="C11" s="180" t="s">
        <v>80</v>
      </c>
      <c r="D11" s="180" t="s">
        <v>52</v>
      </c>
      <c r="E11" s="180" t="s">
        <v>53</v>
      </c>
      <c r="F11" s="141" t="s">
        <v>54</v>
      </c>
      <c r="G11" s="141"/>
      <c r="H11" s="141"/>
      <c r="I11" s="141"/>
      <c r="J11" s="141"/>
      <c r="K11" s="141"/>
      <c r="L11" s="141" t="s">
        <v>55</v>
      </c>
    </row>
    <row r="12" spans="1:12">
      <c r="A12" s="180"/>
      <c r="B12" s="180"/>
      <c r="C12" s="180"/>
      <c r="D12" s="180"/>
      <c r="E12" s="180"/>
      <c r="F12" s="141" t="s">
        <v>25</v>
      </c>
      <c r="G12" s="141"/>
      <c r="H12" s="141"/>
      <c r="I12" s="141" t="s">
        <v>26</v>
      </c>
      <c r="J12" s="141"/>
      <c r="K12" s="141"/>
      <c r="L12" s="141"/>
    </row>
    <row r="13" spans="1:12">
      <c r="A13" s="180"/>
      <c r="B13" s="180"/>
      <c r="C13" s="180"/>
      <c r="D13" s="180"/>
      <c r="E13" s="180"/>
      <c r="F13" s="163" t="s">
        <v>56</v>
      </c>
      <c r="G13" s="182" t="s">
        <v>57</v>
      </c>
      <c r="H13" s="163" t="s">
        <v>58</v>
      </c>
      <c r="I13" s="163" t="s">
        <v>56</v>
      </c>
      <c r="J13" s="163" t="s">
        <v>57</v>
      </c>
      <c r="K13" s="163" t="s">
        <v>58</v>
      </c>
      <c r="L13" s="141"/>
    </row>
    <row r="14" spans="1:12">
      <c r="A14" s="211" t="s">
        <v>472</v>
      </c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3"/>
    </row>
    <row r="15" spans="1:12" ht="40.5">
      <c r="A15" s="197" t="s">
        <v>410</v>
      </c>
      <c r="B15" s="197" t="s">
        <v>417</v>
      </c>
      <c r="C15" s="146"/>
      <c r="D15" s="146" t="s">
        <v>122</v>
      </c>
      <c r="E15" s="146"/>
      <c r="F15" s="146" t="s">
        <v>266</v>
      </c>
      <c r="G15" s="199">
        <v>45754</v>
      </c>
      <c r="H15" s="146" t="s">
        <v>265</v>
      </c>
      <c r="I15" s="146" t="s">
        <v>266</v>
      </c>
      <c r="J15" s="183">
        <v>45757</v>
      </c>
      <c r="K15" s="146" t="s">
        <v>265</v>
      </c>
      <c r="L15" s="146"/>
    </row>
    <row r="16" spans="1:12" ht="40.5">
      <c r="A16" s="197" t="s">
        <v>411</v>
      </c>
      <c r="B16" s="197" t="s">
        <v>418</v>
      </c>
      <c r="C16" s="146"/>
      <c r="D16" s="146" t="s">
        <v>122</v>
      </c>
      <c r="E16" s="146"/>
      <c r="F16" s="146" t="s">
        <v>266</v>
      </c>
      <c r="G16" s="199">
        <v>45754</v>
      </c>
      <c r="H16" s="146" t="s">
        <v>265</v>
      </c>
      <c r="I16" s="146" t="s">
        <v>266</v>
      </c>
      <c r="J16" s="183">
        <v>45757</v>
      </c>
      <c r="K16" s="146" t="s">
        <v>265</v>
      </c>
      <c r="L16" s="146"/>
    </row>
    <row r="17" spans="1:12" ht="40.5">
      <c r="A17" s="197" t="s">
        <v>412</v>
      </c>
      <c r="B17" s="146" t="s">
        <v>419</v>
      </c>
      <c r="C17" s="146"/>
      <c r="D17" s="146" t="s">
        <v>122</v>
      </c>
      <c r="E17" s="146"/>
      <c r="F17" s="146" t="s">
        <v>266</v>
      </c>
      <c r="G17" s="199">
        <v>45754</v>
      </c>
      <c r="H17" s="146" t="s">
        <v>265</v>
      </c>
      <c r="I17" s="146" t="s">
        <v>266</v>
      </c>
      <c r="J17" s="183">
        <v>45757</v>
      </c>
      <c r="K17" s="146" t="s">
        <v>265</v>
      </c>
      <c r="L17" s="190"/>
    </row>
    <row r="18" spans="1:12" ht="40.5">
      <c r="A18" s="197" t="s">
        <v>413</v>
      </c>
      <c r="B18" s="146" t="s">
        <v>422</v>
      </c>
      <c r="C18" s="146"/>
      <c r="D18" s="146" t="s">
        <v>122</v>
      </c>
      <c r="E18" s="146"/>
      <c r="F18" s="146" t="s">
        <v>266</v>
      </c>
      <c r="G18" s="199">
        <v>45754</v>
      </c>
      <c r="H18" s="146" t="s">
        <v>265</v>
      </c>
      <c r="I18" s="146" t="s">
        <v>266</v>
      </c>
      <c r="J18" s="183">
        <v>45757</v>
      </c>
      <c r="K18" s="146" t="s">
        <v>265</v>
      </c>
      <c r="L18" s="190"/>
    </row>
    <row r="19" spans="1:12" ht="40.5">
      <c r="A19" s="197" t="s">
        <v>432</v>
      </c>
      <c r="B19" s="146" t="s">
        <v>421</v>
      </c>
      <c r="C19" s="146"/>
      <c r="D19" s="146" t="s">
        <v>122</v>
      </c>
      <c r="E19" s="146"/>
      <c r="F19" s="146" t="s">
        <v>266</v>
      </c>
      <c r="G19" s="199">
        <v>45754</v>
      </c>
      <c r="H19" s="146" t="s">
        <v>265</v>
      </c>
      <c r="I19" s="146" t="s">
        <v>266</v>
      </c>
      <c r="J19" s="183">
        <v>45757</v>
      </c>
      <c r="K19" s="146" t="s">
        <v>265</v>
      </c>
      <c r="L19" s="190"/>
    </row>
    <row r="20" spans="1:12" ht="40.5">
      <c r="A20" s="197" t="s">
        <v>433</v>
      </c>
      <c r="B20" s="146" t="s">
        <v>420</v>
      </c>
      <c r="C20" s="146"/>
      <c r="D20" s="146" t="s">
        <v>122</v>
      </c>
      <c r="E20" s="146"/>
      <c r="F20" s="146" t="s">
        <v>266</v>
      </c>
      <c r="G20" s="199">
        <v>45754</v>
      </c>
      <c r="H20" s="146" t="s">
        <v>265</v>
      </c>
      <c r="I20" s="146" t="s">
        <v>266</v>
      </c>
      <c r="J20" s="183">
        <v>45757</v>
      </c>
      <c r="K20" s="146" t="s">
        <v>265</v>
      </c>
      <c r="L20" s="190"/>
    </row>
    <row r="21" spans="1:12">
      <c r="A21" s="222" t="s">
        <v>471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4"/>
    </row>
    <row r="22" spans="1:12" ht="63">
      <c r="A22" s="198" t="s">
        <v>414</v>
      </c>
      <c r="B22" s="198" t="s">
        <v>423</v>
      </c>
      <c r="C22" s="225" t="s">
        <v>424</v>
      </c>
      <c r="D22" s="146" t="s">
        <v>425</v>
      </c>
      <c r="E22" s="146" t="s">
        <v>425</v>
      </c>
      <c r="F22" s="146" t="s">
        <v>266</v>
      </c>
      <c r="G22" s="199">
        <v>45754</v>
      </c>
      <c r="H22" s="146" t="s">
        <v>265</v>
      </c>
      <c r="I22" s="146" t="s">
        <v>266</v>
      </c>
      <c r="J22" s="183">
        <v>45757</v>
      </c>
      <c r="K22" s="146" t="s">
        <v>265</v>
      </c>
      <c r="L22" s="146"/>
    </row>
    <row r="23" spans="1:12" ht="60.75">
      <c r="A23" s="198" t="s">
        <v>415</v>
      </c>
      <c r="B23" s="198" t="s">
        <v>426</v>
      </c>
      <c r="C23" s="198" t="s">
        <v>469</v>
      </c>
      <c r="D23" s="146" t="s">
        <v>470</v>
      </c>
      <c r="E23" s="146" t="s">
        <v>470</v>
      </c>
      <c r="F23" s="146" t="s">
        <v>266</v>
      </c>
      <c r="G23" s="199">
        <v>45754</v>
      </c>
      <c r="H23" s="146" t="s">
        <v>265</v>
      </c>
      <c r="I23" s="146" t="s">
        <v>266</v>
      </c>
      <c r="J23" s="183">
        <v>45757</v>
      </c>
      <c r="K23" s="146" t="s">
        <v>265</v>
      </c>
      <c r="L23" s="146"/>
    </row>
    <row r="24" spans="1:12" ht="40.5">
      <c r="A24" s="198" t="s">
        <v>416</v>
      </c>
      <c r="B24" s="198" t="s">
        <v>427</v>
      </c>
      <c r="C24" s="198" t="s">
        <v>428</v>
      </c>
      <c r="D24" s="146" t="s">
        <v>474</v>
      </c>
      <c r="E24" s="146" t="s">
        <v>474</v>
      </c>
      <c r="F24" s="146" t="s">
        <v>266</v>
      </c>
      <c r="G24" s="199">
        <v>45754</v>
      </c>
      <c r="H24" s="146" t="s">
        <v>265</v>
      </c>
      <c r="I24" s="146" t="s">
        <v>266</v>
      </c>
      <c r="J24" s="183">
        <v>45757</v>
      </c>
      <c r="K24" s="146" t="s">
        <v>265</v>
      </c>
      <c r="L24" s="146"/>
    </row>
    <row r="25" spans="1:12" ht="60.75">
      <c r="A25" s="198" t="s">
        <v>477</v>
      </c>
      <c r="B25" s="198" t="s">
        <v>429</v>
      </c>
      <c r="C25" s="198" t="s">
        <v>430</v>
      </c>
      <c r="D25" s="146" t="s">
        <v>431</v>
      </c>
      <c r="E25" s="146" t="s">
        <v>431</v>
      </c>
      <c r="F25" s="146" t="s">
        <v>266</v>
      </c>
      <c r="G25" s="199">
        <v>45754</v>
      </c>
      <c r="H25" s="146" t="s">
        <v>265</v>
      </c>
      <c r="I25" s="146" t="s">
        <v>266</v>
      </c>
      <c r="J25" s="183">
        <v>45757</v>
      </c>
      <c r="K25" s="146" t="s">
        <v>265</v>
      </c>
      <c r="L25" s="146"/>
    </row>
    <row r="26" spans="1:12" ht="60.75">
      <c r="A26" s="198" t="s">
        <v>434</v>
      </c>
      <c r="B26" s="198" t="s">
        <v>476</v>
      </c>
      <c r="C26" s="198" t="s">
        <v>475</v>
      </c>
      <c r="D26" s="198" t="s">
        <v>473</v>
      </c>
      <c r="E26" s="146" t="s">
        <v>431</v>
      </c>
      <c r="F26" s="146" t="s">
        <v>266</v>
      </c>
      <c r="G26" s="199">
        <v>45754</v>
      </c>
      <c r="H26" s="146" t="s">
        <v>265</v>
      </c>
      <c r="I26" s="146" t="s">
        <v>266</v>
      </c>
      <c r="J26" s="183">
        <v>45757</v>
      </c>
      <c r="K26" s="146" t="s">
        <v>265</v>
      </c>
      <c r="L26" s="146"/>
    </row>
  </sheetData>
  <mergeCells count="13">
    <mergeCell ref="L11:L13"/>
    <mergeCell ref="F12:H12"/>
    <mergeCell ref="I12:K12"/>
    <mergeCell ref="A14:L14"/>
    <mergeCell ref="A21:L21"/>
    <mergeCell ref="B1:F1"/>
    <mergeCell ref="B2:F2"/>
    <mergeCell ref="A11:A13"/>
    <mergeCell ref="B11:B13"/>
    <mergeCell ref="C11:C13"/>
    <mergeCell ref="D11:D13"/>
    <mergeCell ref="E11:E13"/>
    <mergeCell ref="F11:K11"/>
  </mergeCells>
  <phoneticPr fontId="21" type="noConversion"/>
  <dataValidations count="1">
    <dataValidation type="list" operator="equal" allowBlank="1" showErrorMessage="1" promptTitle="dfdf" sqref="F15:F20 I15:I20 F22:F26 I22:I26">
      <formula1>"Passed,Untested,Failed,Blocked"</formula1>
      <formula2>0</formula2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3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0" workbookViewId="0">
      <selection activeCell="H13" sqref="H13"/>
    </sheetView>
  </sheetViews>
  <sheetFormatPr defaultColWidth="9.140625" defaultRowHeight="15"/>
  <cols>
    <col min="1" max="1" width="14.140625" style="7" customWidth="1"/>
    <col min="2" max="2" width="33.28515625" style="7" bestFit="1" customWidth="1"/>
    <col min="3" max="3" width="11.7109375" style="7" customWidth="1"/>
    <col min="4" max="10" width="9.140625" style="7"/>
    <col min="11" max="11" width="13.5703125" style="7" customWidth="1"/>
    <col min="12" max="12" width="14.28515625" style="7" customWidth="1"/>
    <col min="13" max="16384" width="9.140625" style="7"/>
  </cols>
  <sheetData>
    <row r="1" spans="1:16" s="1" customFormat="1" ht="25.5">
      <c r="A1" s="109" t="s">
        <v>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s="1" customFormat="1" ht="12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5">
      <c r="A3" s="41" t="s">
        <v>0</v>
      </c>
      <c r="B3" s="110" t="s">
        <v>9</v>
      </c>
      <c r="C3" s="110"/>
      <c r="D3" s="42"/>
      <c r="E3" s="97" t="s">
        <v>10</v>
      </c>
      <c r="F3" s="97"/>
      <c r="G3" s="97"/>
      <c r="H3" s="103" t="s">
        <v>11</v>
      </c>
      <c r="I3" s="104"/>
      <c r="J3" s="104"/>
      <c r="K3" s="105"/>
      <c r="L3" s="43"/>
      <c r="M3" s="43"/>
      <c r="N3" s="43"/>
      <c r="O3" s="43"/>
      <c r="P3" s="43"/>
    </row>
    <row r="4" spans="1:16" s="1" customFormat="1" ht="16.5">
      <c r="A4" s="41"/>
      <c r="B4" s="96"/>
      <c r="C4" s="96"/>
      <c r="D4" s="44"/>
      <c r="E4" s="97" t="s">
        <v>12</v>
      </c>
      <c r="F4" s="97"/>
      <c r="G4" s="97"/>
      <c r="H4" s="106" t="s">
        <v>13</v>
      </c>
      <c r="I4" s="107"/>
      <c r="J4" s="107"/>
      <c r="K4" s="108"/>
      <c r="L4" s="44"/>
      <c r="M4" s="43"/>
      <c r="N4" s="43"/>
      <c r="O4" s="43"/>
      <c r="P4" s="43"/>
    </row>
    <row r="5" spans="1:16" s="1" customFormat="1" ht="16.5">
      <c r="A5" s="41"/>
      <c r="B5" s="96"/>
      <c r="C5" s="96"/>
      <c r="D5" s="44"/>
      <c r="E5" s="97" t="s">
        <v>14</v>
      </c>
      <c r="F5" s="97"/>
      <c r="G5" s="97"/>
      <c r="H5" s="100">
        <v>44114</v>
      </c>
      <c r="I5" s="101"/>
      <c r="J5" s="101"/>
      <c r="K5" s="102"/>
      <c r="L5" s="44"/>
      <c r="M5" s="43"/>
      <c r="N5" s="43"/>
      <c r="O5" s="43"/>
      <c r="P5" s="43"/>
    </row>
    <row r="6" spans="1:16" s="1" customFormat="1" ht="20.25" customHeight="1">
      <c r="A6" s="45" t="s">
        <v>15</v>
      </c>
      <c r="B6" s="98" t="s">
        <v>16</v>
      </c>
      <c r="C6" s="98"/>
      <c r="D6" s="98"/>
      <c r="E6" s="98"/>
      <c r="F6" s="98"/>
      <c r="G6" s="98"/>
      <c r="H6" s="98"/>
      <c r="I6" s="98"/>
      <c r="J6" s="98"/>
      <c r="K6" s="98"/>
      <c r="L6" s="46"/>
      <c r="M6" s="47"/>
      <c r="N6" s="47"/>
      <c r="O6" s="47"/>
      <c r="P6" s="47"/>
    </row>
    <row r="7" spans="1:16" s="1" customFormat="1" ht="20.25" customHeight="1">
      <c r="A7" s="48"/>
      <c r="B7" s="49"/>
      <c r="C7" s="99" t="s">
        <v>17</v>
      </c>
      <c r="D7" s="99"/>
      <c r="E7" s="99" t="s">
        <v>18</v>
      </c>
      <c r="F7" s="99"/>
      <c r="G7" s="99" t="s">
        <v>19</v>
      </c>
      <c r="H7" s="99"/>
      <c r="I7" s="99" t="s">
        <v>20</v>
      </c>
      <c r="J7" s="99"/>
      <c r="K7" s="99" t="s">
        <v>21</v>
      </c>
      <c r="L7" s="99"/>
      <c r="M7" s="94" t="s">
        <v>22</v>
      </c>
      <c r="N7" s="94"/>
      <c r="O7" s="95" t="s">
        <v>23</v>
      </c>
      <c r="P7" s="95"/>
    </row>
    <row r="8" spans="1:16" s="1" customFormat="1" ht="16.5">
      <c r="A8" s="50"/>
      <c r="B8" s="51"/>
      <c r="C8" s="99"/>
      <c r="D8" s="99"/>
      <c r="E8" s="99"/>
      <c r="F8" s="99"/>
      <c r="G8" s="99"/>
      <c r="H8" s="99"/>
      <c r="I8" s="99"/>
      <c r="J8" s="99"/>
      <c r="K8" s="99"/>
      <c r="L8" s="99"/>
      <c r="M8" s="94"/>
      <c r="N8" s="94"/>
      <c r="O8" s="95"/>
      <c r="P8" s="95"/>
    </row>
    <row r="9" spans="1:16" s="5" customFormat="1" ht="22.5" customHeight="1">
      <c r="A9" s="52" t="s">
        <v>1</v>
      </c>
      <c r="B9" s="52" t="s">
        <v>24</v>
      </c>
      <c r="C9" s="53" t="s">
        <v>25</v>
      </c>
      <c r="D9" s="53" t="s">
        <v>26</v>
      </c>
      <c r="E9" s="53" t="s">
        <v>25</v>
      </c>
      <c r="F9" s="53" t="s">
        <v>26</v>
      </c>
      <c r="G9" s="53" t="s">
        <v>25</v>
      </c>
      <c r="H9" s="53" t="s">
        <v>26</v>
      </c>
      <c r="I9" s="52" t="s">
        <v>25</v>
      </c>
      <c r="J9" s="53" t="s">
        <v>26</v>
      </c>
      <c r="K9" s="53" t="s">
        <v>25</v>
      </c>
      <c r="L9" s="53" t="s">
        <v>26</v>
      </c>
      <c r="M9" s="53" t="s">
        <v>25</v>
      </c>
      <c r="N9" s="53" t="s">
        <v>26</v>
      </c>
      <c r="O9" s="53" t="s">
        <v>25</v>
      </c>
      <c r="P9" s="53" t="s">
        <v>26</v>
      </c>
    </row>
    <row r="10" spans="1:16" s="1" customFormat="1" ht="31.7" customHeight="1">
      <c r="A10" s="54">
        <v>1</v>
      </c>
      <c r="B10" s="55" t="s">
        <v>5</v>
      </c>
      <c r="C10" s="56">
        <v>15</v>
      </c>
      <c r="D10" s="56">
        <v>15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15</v>
      </c>
      <c r="L10" s="56">
        <v>15</v>
      </c>
      <c r="M10" s="57">
        <f>ROUND(C10*100/K10,1)</f>
        <v>100</v>
      </c>
      <c r="N10" s="57">
        <f t="shared" ref="N10:N20" si="0">ROUND(D10*100/L10,1)</f>
        <v>100</v>
      </c>
      <c r="O10" s="57">
        <f t="shared" ref="O10:P17" si="1">ROUND((C10+E10)*100/K10,1)</f>
        <v>100</v>
      </c>
      <c r="P10" s="58">
        <f t="shared" si="1"/>
        <v>100</v>
      </c>
    </row>
    <row r="11" spans="1:16" s="1" customFormat="1" ht="31.7" customHeight="1">
      <c r="A11" s="54">
        <v>2</v>
      </c>
      <c r="B11" s="55" t="s">
        <v>27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7"/>
      <c r="N11" s="57"/>
      <c r="O11" s="57"/>
      <c r="P11" s="58"/>
    </row>
    <row r="12" spans="1:16" s="1" customFormat="1" ht="45" customHeight="1">
      <c r="A12" s="54">
        <v>3</v>
      </c>
      <c r="B12" s="55" t="s">
        <v>28</v>
      </c>
      <c r="C12" s="56">
        <v>12</v>
      </c>
      <c r="D12" s="56">
        <v>12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12</v>
      </c>
      <c r="L12" s="56">
        <v>12</v>
      </c>
      <c r="M12" s="57">
        <f t="shared" ref="M12:M20" si="2">ROUND(C12*100/K12,1)</f>
        <v>100</v>
      </c>
      <c r="N12" s="57">
        <f t="shared" si="0"/>
        <v>100</v>
      </c>
      <c r="O12" s="57">
        <f t="shared" si="1"/>
        <v>100</v>
      </c>
      <c r="P12" s="58">
        <f t="shared" si="1"/>
        <v>100</v>
      </c>
    </row>
    <row r="13" spans="1:16" s="1" customFormat="1" ht="45" customHeight="1">
      <c r="A13" s="59">
        <v>4</v>
      </c>
      <c r="B13" s="60" t="s">
        <v>29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7"/>
      <c r="N13" s="57"/>
      <c r="O13" s="57"/>
      <c r="P13" s="58"/>
    </row>
    <row r="14" spans="1:16" s="1" customFormat="1" ht="33.75" customHeight="1">
      <c r="A14" s="59">
        <v>5</v>
      </c>
      <c r="B14" s="60" t="s">
        <v>30</v>
      </c>
      <c r="C14" s="34">
        <v>8</v>
      </c>
      <c r="D14" s="34">
        <v>8</v>
      </c>
      <c r="E14" s="34" t="e">
        <f>#REF!</f>
        <v>#REF!</v>
      </c>
      <c r="F14" s="34" t="e">
        <f>#REF!</f>
        <v>#REF!</v>
      </c>
      <c r="G14" s="34" t="e">
        <f>#REF!</f>
        <v>#REF!</v>
      </c>
      <c r="H14" s="34" t="e">
        <f>#REF!</f>
        <v>#REF!</v>
      </c>
      <c r="I14" s="34" t="e">
        <f>#REF!</f>
        <v>#REF!</v>
      </c>
      <c r="J14" s="34" t="e">
        <f>#REF!</f>
        <v>#REF!</v>
      </c>
      <c r="K14" s="34">
        <v>4</v>
      </c>
      <c r="L14" s="34">
        <v>4</v>
      </c>
      <c r="M14" s="57">
        <f t="shared" si="2"/>
        <v>200</v>
      </c>
      <c r="N14" s="57">
        <f t="shared" si="0"/>
        <v>200</v>
      </c>
      <c r="O14" s="57" t="e">
        <f>ROUND((C14+E14)*100/K14,1)</f>
        <v>#REF!</v>
      </c>
      <c r="P14" s="58" t="e">
        <f t="shared" si="1"/>
        <v>#REF!</v>
      </c>
    </row>
    <row r="15" spans="1:16" s="1" customFormat="1" ht="33.75" customHeight="1">
      <c r="A15" s="59">
        <v>6</v>
      </c>
      <c r="B15" s="60" t="s">
        <v>31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5"/>
      <c r="N15" s="35"/>
      <c r="O15" s="35"/>
      <c r="P15" s="36"/>
    </row>
    <row r="16" spans="1:16" s="1" customFormat="1" ht="42" customHeight="1">
      <c r="A16" s="59">
        <v>7</v>
      </c>
      <c r="B16" s="60" t="s">
        <v>32</v>
      </c>
      <c r="C16" s="34">
        <v>15</v>
      </c>
      <c r="D16" s="34">
        <v>15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15</v>
      </c>
      <c r="L16" s="34">
        <v>15</v>
      </c>
      <c r="M16" s="57">
        <f t="shared" si="2"/>
        <v>100</v>
      </c>
      <c r="N16" s="35">
        <v>100</v>
      </c>
      <c r="O16" s="35">
        <v>100</v>
      </c>
      <c r="P16" s="36">
        <v>100</v>
      </c>
    </row>
    <row r="17" spans="1:16" s="1" customFormat="1" ht="33.75" customHeight="1">
      <c r="A17" s="59">
        <v>8</v>
      </c>
      <c r="B17" s="60" t="s">
        <v>33</v>
      </c>
      <c r="C17" s="34">
        <v>20</v>
      </c>
      <c r="D17" s="34">
        <v>20</v>
      </c>
      <c r="E17" s="34" t="e">
        <f>#REF!</f>
        <v>#REF!</v>
      </c>
      <c r="F17" s="34" t="e">
        <f>#REF!</f>
        <v>#REF!</v>
      </c>
      <c r="G17" s="34" t="e">
        <f>#REF!</f>
        <v>#REF!</v>
      </c>
      <c r="H17" s="34" t="e">
        <f>#REF!</f>
        <v>#REF!</v>
      </c>
      <c r="I17" s="34" t="e">
        <f>#REF!</f>
        <v>#REF!</v>
      </c>
      <c r="J17" s="34" t="e">
        <f>#REF!</f>
        <v>#REF!</v>
      </c>
      <c r="K17" s="34">
        <v>20</v>
      </c>
      <c r="L17" s="34">
        <v>20</v>
      </c>
      <c r="M17" s="57">
        <f t="shared" si="2"/>
        <v>100</v>
      </c>
      <c r="N17" s="57">
        <f t="shared" si="0"/>
        <v>100</v>
      </c>
      <c r="O17" s="57" t="e">
        <f>ROUND((C17+E17)*100/K17,1)</f>
        <v>#REF!</v>
      </c>
      <c r="P17" s="58" t="e">
        <f t="shared" si="1"/>
        <v>#REF!</v>
      </c>
    </row>
    <row r="18" spans="1:16" s="1" customFormat="1" ht="20.25">
      <c r="A18" s="59">
        <v>9</v>
      </c>
      <c r="B18" s="60" t="s">
        <v>34</v>
      </c>
      <c r="C18" s="34">
        <v>27</v>
      </c>
      <c r="D18" s="34">
        <v>27</v>
      </c>
      <c r="E18" s="34" t="e">
        <f>#REF!</f>
        <v>#REF!</v>
      </c>
      <c r="F18" s="56">
        <v>0</v>
      </c>
      <c r="G18" s="34" t="e">
        <f>#REF!</f>
        <v>#REF!</v>
      </c>
      <c r="H18" s="34" t="e">
        <f>#REF!</f>
        <v>#REF!</v>
      </c>
      <c r="I18" s="34" t="e">
        <f>#REF!</f>
        <v>#REF!</v>
      </c>
      <c r="J18" s="34">
        <v>0</v>
      </c>
      <c r="K18" s="34">
        <v>27</v>
      </c>
      <c r="L18" s="34">
        <v>27</v>
      </c>
      <c r="M18" s="57">
        <f t="shared" si="2"/>
        <v>100</v>
      </c>
      <c r="N18" s="57">
        <f t="shared" si="0"/>
        <v>100</v>
      </c>
      <c r="O18" s="57" t="e">
        <f t="shared" ref="O18:O20" si="3">ROUND((C18+E18)*100/K18,1)</f>
        <v>#REF!</v>
      </c>
      <c r="P18" s="58">
        <f t="shared" ref="P18:P20" si="4">ROUND((D18+F18)*100/L18,1)</f>
        <v>100</v>
      </c>
    </row>
    <row r="19" spans="1:16" s="6" customFormat="1" ht="20.25">
      <c r="A19" s="61">
        <v>10</v>
      </c>
      <c r="B19" s="62" t="s">
        <v>35</v>
      </c>
      <c r="C19" s="37">
        <v>17</v>
      </c>
      <c r="D19" s="37">
        <v>17</v>
      </c>
      <c r="E19" s="34">
        <v>0</v>
      </c>
      <c r="F19" s="34" t="e">
        <f>#REF!</f>
        <v>#REF!</v>
      </c>
      <c r="G19" s="34">
        <v>0</v>
      </c>
      <c r="H19" s="34">
        <v>0</v>
      </c>
      <c r="I19" s="34">
        <v>0</v>
      </c>
      <c r="J19" s="34" t="e">
        <f>#REF!</f>
        <v>#REF!</v>
      </c>
      <c r="K19" s="37">
        <v>17</v>
      </c>
      <c r="L19" s="37">
        <v>17</v>
      </c>
      <c r="M19" s="57">
        <f t="shared" si="2"/>
        <v>100</v>
      </c>
      <c r="N19" s="57">
        <f t="shared" si="0"/>
        <v>100</v>
      </c>
      <c r="O19" s="57">
        <f t="shared" si="3"/>
        <v>100</v>
      </c>
      <c r="P19" s="58" t="e">
        <f t="shared" si="4"/>
        <v>#REF!</v>
      </c>
    </row>
    <row r="20" spans="1:16" s="1" customFormat="1" ht="20.25">
      <c r="A20" s="61">
        <v>11</v>
      </c>
      <c r="B20" s="62" t="s">
        <v>36</v>
      </c>
      <c r="C20" s="37">
        <v>18</v>
      </c>
      <c r="D20" s="37">
        <v>18</v>
      </c>
      <c r="E20" s="34" t="e">
        <f>#REF!</f>
        <v>#REF!</v>
      </c>
      <c r="F20" s="34">
        <v>0</v>
      </c>
      <c r="G20" s="34" t="e">
        <f>#REF!</f>
        <v>#REF!</v>
      </c>
      <c r="H20" s="34" t="e">
        <f>#REF!</f>
        <v>#REF!</v>
      </c>
      <c r="I20" s="34" t="e">
        <f>#REF!</f>
        <v>#REF!</v>
      </c>
      <c r="J20" s="34">
        <v>0</v>
      </c>
      <c r="K20" s="37">
        <v>18</v>
      </c>
      <c r="L20" s="37">
        <v>18</v>
      </c>
      <c r="M20" s="57">
        <f t="shared" si="2"/>
        <v>100</v>
      </c>
      <c r="N20" s="57">
        <f t="shared" si="0"/>
        <v>100</v>
      </c>
      <c r="O20" s="57" t="e">
        <f t="shared" si="3"/>
        <v>#REF!</v>
      </c>
      <c r="P20" s="58">
        <f t="shared" si="4"/>
        <v>100</v>
      </c>
    </row>
    <row r="21" spans="1:16" s="1" customFormat="1" ht="16.5">
      <c r="A21" s="38"/>
      <c r="B21" s="39" t="s">
        <v>37</v>
      </c>
      <c r="C21" s="40">
        <f t="shared" ref="C21" si="5">SUM(C10:C20)</f>
        <v>132</v>
      </c>
      <c r="D21" s="40">
        <f t="shared" ref="D21" si="6">SUM(D10:D20)</f>
        <v>132</v>
      </c>
      <c r="E21" s="40" t="e">
        <f t="shared" ref="E21" si="7">SUM(E10:E20)</f>
        <v>#REF!</v>
      </c>
      <c r="F21" s="40" t="e">
        <f t="shared" ref="F21" si="8">SUM(F10:F20)</f>
        <v>#REF!</v>
      </c>
      <c r="G21" s="40" t="e">
        <f t="shared" ref="G21" si="9">SUM(G10:G20)</f>
        <v>#REF!</v>
      </c>
      <c r="H21" s="40" t="e">
        <f t="shared" ref="H21" si="10">SUM(H10:H20)</f>
        <v>#REF!</v>
      </c>
      <c r="I21" s="40" t="e">
        <f t="shared" ref="I21" si="11">SUM(I10:I20)</f>
        <v>#REF!</v>
      </c>
      <c r="J21" s="40" t="e">
        <f t="shared" ref="J21" si="12">SUM(J10:J20)</f>
        <v>#REF!</v>
      </c>
      <c r="K21" s="40">
        <f t="shared" ref="K21" si="13">SUM(K10:K20)</f>
        <v>128</v>
      </c>
      <c r="L21" s="40">
        <f t="shared" ref="L21" si="14">SUM(L10:L20)</f>
        <v>128</v>
      </c>
      <c r="M21" s="40">
        <f t="shared" ref="M21" si="15">SUM(M10:M20)</f>
        <v>900</v>
      </c>
      <c r="N21" s="40">
        <f t="shared" ref="N21" si="16">SUM(N10:N20)</f>
        <v>900</v>
      </c>
      <c r="O21" s="40" t="e">
        <f t="shared" ref="O21" si="17">SUM(O10:O20)</f>
        <v>#REF!</v>
      </c>
      <c r="P21" s="40" t="e">
        <f t="shared" ref="P21" si="18">SUM(P10:P20)</f>
        <v>#REF!</v>
      </c>
    </row>
    <row r="22" spans="1:16" ht="17.25" thickBot="1">
      <c r="A22" s="10"/>
      <c r="B22" s="11"/>
      <c r="C22" s="12" t="s">
        <v>25</v>
      </c>
      <c r="D22" s="12" t="s">
        <v>38</v>
      </c>
      <c r="E22" s="13"/>
      <c r="F22" s="14"/>
      <c r="G22" s="14"/>
      <c r="H22" s="14"/>
      <c r="I22" s="14"/>
      <c r="J22" s="14"/>
      <c r="K22" s="15"/>
      <c r="L22" s="15"/>
      <c r="M22" s="16"/>
      <c r="N22" s="16"/>
      <c r="O22" s="16"/>
      <c r="P22" s="29"/>
    </row>
    <row r="23" spans="1:16" ht="17.25" thickBot="1">
      <c r="A23" s="17"/>
      <c r="B23" s="18" t="s">
        <v>39</v>
      </c>
      <c r="C23" s="19" t="e">
        <f>ROUND((C21+E21)*100/K21,1)</f>
        <v>#REF!</v>
      </c>
      <c r="D23" s="20" t="e">
        <f>ROUND((D21+F21)*100/L21,1)</f>
        <v>#REF!</v>
      </c>
      <c r="E23" s="17" t="s">
        <v>40</v>
      </c>
      <c r="F23" s="21"/>
      <c r="G23" s="22"/>
      <c r="H23" s="17"/>
      <c r="I23" s="17"/>
      <c r="J23" s="17"/>
      <c r="K23" s="22"/>
      <c r="L23" s="22"/>
      <c r="M23" s="23"/>
      <c r="N23" s="23"/>
      <c r="O23" s="23"/>
      <c r="P23" s="30"/>
    </row>
    <row r="24" spans="1:16" ht="16.5">
      <c r="A24" s="68"/>
      <c r="B24" s="24" t="s">
        <v>41</v>
      </c>
      <c r="C24" s="25">
        <f>ROUND(C21*100/K21,1)</f>
        <v>103.1</v>
      </c>
      <c r="D24" s="26">
        <f>ROUND(D21*100/L21,1)</f>
        <v>103.1</v>
      </c>
      <c r="E24" s="25" t="s">
        <v>40</v>
      </c>
      <c r="F24" s="27"/>
      <c r="G24" s="69"/>
      <c r="H24" s="68"/>
      <c r="I24" s="68"/>
      <c r="J24" s="68"/>
      <c r="K24" s="69"/>
      <c r="L24" s="69"/>
      <c r="M24" s="70"/>
      <c r="N24" s="70"/>
      <c r="O24" s="70"/>
      <c r="P24" s="71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M62"/>
  <sheetViews>
    <sheetView topLeftCell="A60" zoomScale="49" zoomScaleNormal="73" workbookViewId="0">
      <selection activeCell="M62" sqref="A1:M62"/>
    </sheetView>
  </sheetViews>
  <sheetFormatPr defaultColWidth="8.7109375" defaultRowHeight="20.25"/>
  <cols>
    <col min="1" max="1" width="19.7109375" style="80" customWidth="1"/>
    <col min="2" max="2" width="32" style="80" customWidth="1"/>
    <col min="3" max="3" width="25.140625" style="80" customWidth="1"/>
    <col min="4" max="4" width="26.42578125" style="80" customWidth="1"/>
    <col min="5" max="6" width="29.140625" style="80" customWidth="1"/>
    <col min="7" max="7" width="14.28515625" style="80" customWidth="1"/>
    <col min="8" max="8" width="18.85546875" style="80" customWidth="1"/>
    <col min="9" max="9" width="16.5703125" style="80" customWidth="1"/>
    <col min="10" max="10" width="16" style="80" customWidth="1"/>
    <col min="11" max="11" width="16.5703125" style="80" customWidth="1"/>
    <col min="12" max="12" width="17.85546875" style="80" customWidth="1"/>
    <col min="13" max="13" width="16.5703125" style="80" customWidth="1"/>
    <col min="14" max="16384" width="8.7109375" style="80"/>
  </cols>
  <sheetData>
    <row r="1" spans="1:13">
      <c r="A1" s="162" t="s">
        <v>42</v>
      </c>
      <c r="B1" s="141" t="s">
        <v>170</v>
      </c>
      <c r="C1" s="141"/>
      <c r="D1" s="141"/>
      <c r="E1" s="141"/>
      <c r="F1" s="141"/>
      <c r="G1" s="142"/>
      <c r="H1" s="143"/>
      <c r="I1" s="144"/>
      <c r="J1" s="142"/>
      <c r="K1" s="144"/>
      <c r="L1" s="144"/>
      <c r="M1" s="144"/>
    </row>
    <row r="2" spans="1:13" ht="28.15" customHeight="1">
      <c r="A2" s="162" t="s">
        <v>43</v>
      </c>
      <c r="B2" s="145" t="s">
        <v>167</v>
      </c>
      <c r="C2" s="145"/>
      <c r="D2" s="145"/>
      <c r="E2" s="145"/>
      <c r="F2" s="145"/>
      <c r="G2" s="142"/>
      <c r="H2" s="143"/>
      <c r="I2" s="144"/>
      <c r="J2" s="142"/>
      <c r="K2" s="144"/>
      <c r="L2" s="144"/>
      <c r="M2" s="144"/>
    </row>
    <row r="3" spans="1:13" ht="46.15" customHeight="1">
      <c r="A3" s="146"/>
      <c r="B3" s="163" t="s">
        <v>17</v>
      </c>
      <c r="C3" s="163" t="s">
        <v>18</v>
      </c>
      <c r="D3" s="163" t="s">
        <v>44</v>
      </c>
      <c r="E3" s="163" t="s">
        <v>45</v>
      </c>
      <c r="F3" s="163" t="s">
        <v>46</v>
      </c>
      <c r="G3" s="142"/>
      <c r="H3" s="143"/>
      <c r="I3" s="144"/>
      <c r="J3" s="142"/>
      <c r="K3" s="144"/>
      <c r="L3" s="144"/>
      <c r="M3" s="144"/>
    </row>
    <row r="4" spans="1:13" ht="21" customHeight="1">
      <c r="A4" s="147" t="s">
        <v>47</v>
      </c>
      <c r="B4" s="148">
        <v>26</v>
      </c>
      <c r="C4" s="148">
        <v>0</v>
      </c>
      <c r="D4" s="146">
        <f>COUNTIF(G36:G55,"Untested")</f>
        <v>0</v>
      </c>
      <c r="E4" s="146">
        <f>COUNTIF(G36:G55,"Blocked")</f>
        <v>0</v>
      </c>
      <c r="F4" s="148">
        <v>26</v>
      </c>
      <c r="G4" s="142"/>
      <c r="H4" s="143"/>
      <c r="I4" s="144"/>
      <c r="J4" s="142"/>
      <c r="K4" s="144"/>
      <c r="L4" s="144"/>
      <c r="M4" s="144"/>
    </row>
    <row r="5" spans="1:13" ht="18.600000000000001" customHeight="1">
      <c r="A5" s="147" t="s">
        <v>48</v>
      </c>
      <c r="B5" s="148">
        <v>0</v>
      </c>
      <c r="C5" s="148">
        <v>0</v>
      </c>
      <c r="D5" s="146">
        <f>COUNTIF(J36:J55,"Untested")</f>
        <v>0</v>
      </c>
      <c r="E5" s="146">
        <f>COUNTIF(J36:J55,"Blocked")</f>
        <v>0</v>
      </c>
      <c r="F5" s="148">
        <v>0</v>
      </c>
      <c r="G5" s="142"/>
      <c r="H5" s="143"/>
      <c r="I5" s="144"/>
      <c r="J5" s="142"/>
      <c r="K5" s="144"/>
      <c r="L5" s="144"/>
      <c r="M5" s="144"/>
    </row>
    <row r="6" spans="1:13">
      <c r="A6" s="149"/>
      <c r="B6" s="150"/>
      <c r="C6" s="150"/>
      <c r="D6" s="151"/>
      <c r="E6" s="152"/>
      <c r="F6" s="151"/>
      <c r="G6" s="142"/>
      <c r="H6" s="143"/>
      <c r="I6" s="144"/>
      <c r="J6" s="142"/>
      <c r="K6" s="144"/>
      <c r="L6" s="144"/>
      <c r="M6" s="144"/>
    </row>
    <row r="7" spans="1:13">
      <c r="A7" s="149"/>
      <c r="B7" s="150"/>
      <c r="C7" s="150"/>
      <c r="D7" s="151"/>
      <c r="E7" s="152"/>
      <c r="F7" s="151"/>
      <c r="G7" s="142"/>
      <c r="H7" s="143"/>
      <c r="I7" s="144"/>
      <c r="J7" s="142"/>
      <c r="K7" s="144"/>
      <c r="L7" s="144"/>
      <c r="M7" s="144"/>
    </row>
    <row r="8" spans="1:13">
      <c r="A8" s="149"/>
      <c r="B8" s="150"/>
      <c r="C8" s="150"/>
      <c r="D8" s="151"/>
      <c r="E8" s="152"/>
      <c r="F8" s="151"/>
      <c r="G8" s="142"/>
      <c r="H8" s="143"/>
      <c r="I8" s="144"/>
      <c r="J8" s="142"/>
      <c r="K8" s="144"/>
      <c r="L8" s="144"/>
      <c r="M8" s="144"/>
    </row>
    <row r="9" spans="1:13">
      <c r="A9" s="149"/>
      <c r="B9" s="150"/>
      <c r="C9" s="150"/>
      <c r="D9" s="151"/>
      <c r="E9" s="152"/>
      <c r="F9" s="151"/>
      <c r="G9" s="142"/>
      <c r="H9" s="143"/>
      <c r="I9" s="144"/>
      <c r="J9" s="142"/>
      <c r="K9" s="144"/>
      <c r="L9" s="144"/>
      <c r="M9" s="144"/>
    </row>
    <row r="10" spans="1:13">
      <c r="A10" s="149"/>
      <c r="B10" s="150"/>
      <c r="C10" s="150"/>
      <c r="D10" s="151"/>
      <c r="E10" s="152"/>
      <c r="F10" s="151"/>
      <c r="G10" s="142"/>
      <c r="H10" s="143"/>
      <c r="I10" s="144"/>
      <c r="J10" s="142"/>
      <c r="K10" s="144"/>
      <c r="L10" s="144"/>
      <c r="M10" s="144"/>
    </row>
    <row r="11" spans="1:13">
      <c r="A11" s="149"/>
      <c r="B11" s="150"/>
      <c r="C11" s="150"/>
      <c r="D11" s="151"/>
      <c r="E11" s="152"/>
      <c r="F11" s="151"/>
      <c r="G11" s="142"/>
      <c r="H11" s="143"/>
      <c r="I11" s="144"/>
      <c r="J11" s="142"/>
      <c r="K11" s="144"/>
      <c r="L11" s="144"/>
      <c r="M11" s="144"/>
    </row>
    <row r="12" spans="1:13" ht="15.4" customHeight="1">
      <c r="A12" s="149"/>
      <c r="B12" s="150"/>
      <c r="C12" s="150"/>
      <c r="D12" s="151"/>
      <c r="E12" s="152"/>
      <c r="F12" s="151"/>
      <c r="G12" s="142"/>
      <c r="H12" s="143"/>
      <c r="I12" s="144"/>
      <c r="J12" s="142"/>
      <c r="K12" s="144"/>
      <c r="L12" s="144"/>
      <c r="M12" s="144"/>
    </row>
    <row r="13" spans="1:13">
      <c r="A13" s="149"/>
      <c r="B13" s="150"/>
      <c r="C13" s="150"/>
      <c r="D13" s="151"/>
      <c r="E13" s="152"/>
      <c r="F13" s="151"/>
      <c r="G13" s="142"/>
      <c r="H13" s="143"/>
      <c r="I13" s="144"/>
      <c r="J13" s="142"/>
      <c r="K13" s="144"/>
      <c r="L13" s="144"/>
      <c r="M13" s="144"/>
    </row>
    <row r="14" spans="1:13" ht="20.65" customHeight="1">
      <c r="A14" s="149"/>
      <c r="B14" s="150"/>
      <c r="C14" s="150"/>
      <c r="D14" s="151"/>
      <c r="E14" s="152"/>
      <c r="F14" s="151"/>
      <c r="G14" s="142"/>
      <c r="H14" s="143"/>
      <c r="I14" s="144"/>
      <c r="J14" s="142"/>
      <c r="K14" s="144"/>
      <c r="L14" s="144"/>
      <c r="M14" s="144"/>
    </row>
    <row r="15" spans="1:13">
      <c r="A15" s="149"/>
      <c r="B15" s="150"/>
      <c r="C15" s="150"/>
      <c r="D15" s="151"/>
      <c r="E15" s="152"/>
      <c r="F15" s="151"/>
      <c r="G15" s="142"/>
      <c r="H15" s="143"/>
      <c r="I15" s="144"/>
      <c r="J15" s="142"/>
      <c r="K15" s="144"/>
      <c r="L15" s="144"/>
      <c r="M15" s="144"/>
    </row>
    <row r="16" spans="1:13">
      <c r="A16" s="149"/>
      <c r="B16" s="150"/>
      <c r="C16" s="150"/>
      <c r="D16" s="151"/>
      <c r="E16" s="152"/>
      <c r="F16" s="151"/>
      <c r="G16" s="142"/>
      <c r="H16" s="143"/>
      <c r="I16" s="144"/>
      <c r="J16" s="142"/>
      <c r="K16" s="144"/>
      <c r="L16" s="144"/>
      <c r="M16" s="144"/>
    </row>
    <row r="17" spans="1:13">
      <c r="A17" s="149"/>
      <c r="B17" s="150"/>
      <c r="C17" s="150"/>
      <c r="D17" s="151"/>
      <c r="E17" s="152"/>
      <c r="F17" s="151"/>
      <c r="G17" s="142"/>
      <c r="H17" s="143"/>
      <c r="I17" s="144"/>
      <c r="J17" s="142"/>
      <c r="K17" s="144"/>
      <c r="L17" s="144"/>
      <c r="M17" s="144"/>
    </row>
    <row r="18" spans="1:13">
      <c r="A18" s="149"/>
      <c r="B18" s="150"/>
      <c r="C18" s="150"/>
      <c r="D18" s="151"/>
      <c r="E18" s="152"/>
      <c r="F18" s="151"/>
      <c r="G18" s="142"/>
      <c r="H18" s="143"/>
      <c r="I18" s="144"/>
      <c r="J18" s="142"/>
      <c r="K18" s="144"/>
      <c r="L18" s="144"/>
      <c r="M18" s="144"/>
    </row>
    <row r="19" spans="1:13">
      <c r="A19" s="149"/>
      <c r="B19" s="150"/>
      <c r="C19" s="150"/>
      <c r="D19" s="151"/>
      <c r="E19" s="152"/>
      <c r="F19" s="151"/>
      <c r="G19" s="142"/>
      <c r="H19" s="143"/>
      <c r="I19" s="144"/>
      <c r="J19" s="142"/>
      <c r="K19" s="144"/>
      <c r="L19" s="144"/>
      <c r="M19" s="144"/>
    </row>
    <row r="20" spans="1:13">
      <c r="A20" s="149"/>
      <c r="B20" s="150"/>
      <c r="C20" s="150"/>
      <c r="D20" s="151"/>
      <c r="E20" s="152"/>
      <c r="F20" s="151"/>
      <c r="G20" s="142"/>
      <c r="H20" s="143"/>
      <c r="I20" s="144"/>
      <c r="J20" s="142"/>
      <c r="K20" s="144"/>
      <c r="L20" s="144"/>
      <c r="M20" s="144"/>
    </row>
    <row r="21" spans="1:13">
      <c r="A21" s="149"/>
      <c r="B21" s="150"/>
      <c r="C21" s="150"/>
      <c r="D21" s="151"/>
      <c r="E21" s="152"/>
      <c r="F21" s="151"/>
      <c r="G21" s="142"/>
      <c r="H21" s="143"/>
      <c r="I21" s="144"/>
      <c r="J21" s="142"/>
      <c r="K21" s="144"/>
      <c r="L21" s="144"/>
      <c r="M21" s="144"/>
    </row>
    <row r="22" spans="1:13">
      <c r="A22" s="149"/>
      <c r="B22" s="150"/>
      <c r="C22" s="150"/>
      <c r="D22" s="151"/>
      <c r="E22" s="152"/>
      <c r="F22" s="151"/>
      <c r="G22" s="142"/>
      <c r="H22" s="143"/>
      <c r="I22" s="144"/>
      <c r="J22" s="142"/>
      <c r="K22" s="144"/>
      <c r="L22" s="144"/>
      <c r="M22" s="144"/>
    </row>
    <row r="23" spans="1:13">
      <c r="A23" s="149"/>
      <c r="B23" s="150"/>
      <c r="C23" s="150"/>
      <c r="D23" s="151"/>
      <c r="E23" s="152"/>
      <c r="F23" s="151"/>
      <c r="G23" s="142"/>
      <c r="H23" s="143"/>
      <c r="I23" s="144"/>
      <c r="J23" s="142"/>
      <c r="K23" s="144"/>
      <c r="L23" s="144"/>
      <c r="M23" s="144"/>
    </row>
    <row r="24" spans="1:13">
      <c r="A24" s="149"/>
      <c r="B24" s="150"/>
      <c r="C24" s="150"/>
      <c r="D24" s="151"/>
      <c r="E24" s="152"/>
      <c r="F24" s="151"/>
      <c r="G24" s="142"/>
      <c r="H24" s="143"/>
      <c r="I24" s="144"/>
      <c r="J24" s="142"/>
      <c r="K24" s="144"/>
      <c r="L24" s="144"/>
      <c r="M24" s="144"/>
    </row>
    <row r="25" spans="1:13">
      <c r="A25" s="149"/>
      <c r="B25" s="150"/>
      <c r="C25" s="150"/>
      <c r="D25" s="151"/>
      <c r="E25" s="152"/>
      <c r="F25" s="151"/>
      <c r="G25" s="142"/>
      <c r="H25" s="143"/>
      <c r="I25" s="144"/>
      <c r="J25" s="142"/>
      <c r="K25" s="144"/>
      <c r="L25" s="144"/>
      <c r="M25" s="144"/>
    </row>
    <row r="26" spans="1:13">
      <c r="A26" s="149"/>
      <c r="B26" s="150"/>
      <c r="C26" s="150"/>
      <c r="D26" s="151"/>
      <c r="E26" s="152"/>
      <c r="F26" s="151"/>
      <c r="G26" s="142"/>
      <c r="H26" s="143"/>
      <c r="I26" s="144"/>
      <c r="J26" s="142"/>
      <c r="K26" s="144"/>
      <c r="L26" s="144"/>
      <c r="M26" s="144"/>
    </row>
    <row r="27" spans="1:13">
      <c r="A27" s="149"/>
      <c r="B27" s="150"/>
      <c r="C27" s="150"/>
      <c r="D27" s="151"/>
      <c r="E27" s="152"/>
      <c r="F27" s="151"/>
      <c r="G27" s="142"/>
      <c r="H27" s="143"/>
      <c r="I27" s="144"/>
      <c r="J27" s="142"/>
      <c r="K27" s="144"/>
      <c r="L27" s="144"/>
      <c r="M27" s="144"/>
    </row>
    <row r="28" spans="1:13">
      <c r="A28" s="149"/>
      <c r="B28" s="150"/>
      <c r="C28" s="150"/>
      <c r="D28" s="151"/>
      <c r="E28" s="152"/>
      <c r="F28" s="151"/>
      <c r="G28" s="142"/>
      <c r="H28" s="143"/>
      <c r="I28" s="144"/>
      <c r="J28" s="142"/>
      <c r="K28" s="144"/>
      <c r="L28" s="144"/>
      <c r="M28" s="144"/>
    </row>
    <row r="29" spans="1:13">
      <c r="A29" s="149"/>
      <c r="B29" s="150"/>
      <c r="C29" s="150"/>
      <c r="D29" s="151"/>
      <c r="E29" s="152"/>
      <c r="F29" s="151"/>
      <c r="G29" s="142"/>
      <c r="H29" s="143"/>
      <c r="I29" s="144"/>
      <c r="J29" s="142"/>
      <c r="K29" s="144"/>
      <c r="L29" s="144"/>
      <c r="M29" s="144"/>
    </row>
    <row r="30" spans="1:13">
      <c r="A30" s="153"/>
      <c r="B30" s="144"/>
      <c r="C30" s="144"/>
      <c r="D30" s="144"/>
      <c r="E30" s="154"/>
      <c r="F30" s="144"/>
      <c r="G30" s="142"/>
      <c r="H30" s="143"/>
      <c r="I30" s="144"/>
      <c r="J30" s="142"/>
      <c r="K30" s="144"/>
      <c r="L30" s="144"/>
      <c r="M30" s="144"/>
    </row>
    <row r="31" spans="1:13" ht="19.5" customHeight="1">
      <c r="A31" s="153"/>
      <c r="B31" s="144"/>
      <c r="C31" s="144"/>
      <c r="D31" s="144"/>
      <c r="E31" s="154"/>
      <c r="F31" s="144"/>
      <c r="G31" s="142"/>
      <c r="H31" s="143"/>
      <c r="I31" s="144"/>
      <c r="J31" s="142"/>
      <c r="K31" s="144"/>
      <c r="L31" s="144"/>
      <c r="M31" s="144"/>
    </row>
    <row r="32" spans="1:13">
      <c r="A32" s="164" t="s">
        <v>49</v>
      </c>
      <c r="B32" s="164" t="s">
        <v>4</v>
      </c>
      <c r="C32" s="164" t="s">
        <v>50</v>
      </c>
      <c r="D32" s="164" t="s">
        <v>51</v>
      </c>
      <c r="E32" s="164" t="s">
        <v>52</v>
      </c>
      <c r="F32" s="164" t="s">
        <v>53</v>
      </c>
      <c r="G32" s="164" t="s">
        <v>54</v>
      </c>
      <c r="H32" s="164"/>
      <c r="I32" s="164"/>
      <c r="J32" s="164" t="s">
        <v>54</v>
      </c>
      <c r="K32" s="164"/>
      <c r="L32" s="164"/>
      <c r="M32" s="164" t="s">
        <v>55</v>
      </c>
    </row>
    <row r="33" spans="1:13">
      <c r="A33" s="164"/>
      <c r="B33" s="164"/>
      <c r="C33" s="164"/>
      <c r="D33" s="164"/>
      <c r="E33" s="164"/>
      <c r="F33" s="164"/>
      <c r="G33" s="164" t="s">
        <v>25</v>
      </c>
      <c r="H33" s="164"/>
      <c r="I33" s="164"/>
      <c r="J33" s="164" t="s">
        <v>26</v>
      </c>
      <c r="K33" s="164"/>
      <c r="L33" s="164"/>
      <c r="M33" s="164"/>
    </row>
    <row r="34" spans="1:13" ht="40.15" customHeight="1">
      <c r="A34" s="164"/>
      <c r="B34" s="164"/>
      <c r="C34" s="164"/>
      <c r="D34" s="164"/>
      <c r="E34" s="164"/>
      <c r="F34" s="164"/>
      <c r="G34" s="165" t="s">
        <v>56</v>
      </c>
      <c r="H34" s="166" t="s">
        <v>57</v>
      </c>
      <c r="I34" s="165" t="s">
        <v>58</v>
      </c>
      <c r="J34" s="165" t="s">
        <v>56</v>
      </c>
      <c r="K34" s="166" t="s">
        <v>57</v>
      </c>
      <c r="L34" s="165" t="s">
        <v>58</v>
      </c>
      <c r="M34" s="164"/>
    </row>
    <row r="35" spans="1:13">
      <c r="A35" s="155" t="s">
        <v>172</v>
      </c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</row>
    <row r="36" spans="1:13" ht="63.4" customHeight="1">
      <c r="A36" s="156" t="s">
        <v>173</v>
      </c>
      <c r="B36" s="157" t="s">
        <v>230</v>
      </c>
      <c r="C36" s="158"/>
      <c r="D36" s="158"/>
      <c r="E36" s="157" t="s">
        <v>267</v>
      </c>
      <c r="F36" s="157"/>
      <c r="G36" s="158" t="s">
        <v>266</v>
      </c>
      <c r="H36" s="167">
        <v>45754</v>
      </c>
      <c r="I36" s="158" t="s">
        <v>265</v>
      </c>
      <c r="J36" s="158" t="s">
        <v>266</v>
      </c>
      <c r="K36" s="167">
        <v>45757</v>
      </c>
      <c r="L36" s="158" t="s">
        <v>265</v>
      </c>
      <c r="M36" s="158"/>
    </row>
    <row r="37" spans="1:13" ht="55.9" customHeight="1">
      <c r="A37" s="156" t="s">
        <v>174</v>
      </c>
      <c r="B37" s="157" t="s">
        <v>232</v>
      </c>
      <c r="C37" s="158"/>
      <c r="D37" s="158"/>
      <c r="E37" s="157" t="s">
        <v>63</v>
      </c>
      <c r="F37" s="157"/>
      <c r="G37" s="158" t="s">
        <v>266</v>
      </c>
      <c r="H37" s="167">
        <v>45754</v>
      </c>
      <c r="I37" s="158" t="s">
        <v>265</v>
      </c>
      <c r="J37" s="158" t="s">
        <v>266</v>
      </c>
      <c r="K37" s="167">
        <v>45757</v>
      </c>
      <c r="L37" s="158" t="s">
        <v>265</v>
      </c>
      <c r="M37" s="158"/>
    </row>
    <row r="38" spans="1:13" ht="36.6" customHeight="1">
      <c r="A38" s="156" t="s">
        <v>175</v>
      </c>
      <c r="B38" s="157" t="s">
        <v>231</v>
      </c>
      <c r="C38" s="158"/>
      <c r="D38" s="158"/>
      <c r="E38" s="157" t="s">
        <v>63</v>
      </c>
      <c r="F38" s="157"/>
      <c r="G38" s="158" t="s">
        <v>266</v>
      </c>
      <c r="H38" s="167">
        <v>45754</v>
      </c>
      <c r="I38" s="158" t="s">
        <v>265</v>
      </c>
      <c r="J38" s="158" t="s">
        <v>266</v>
      </c>
      <c r="K38" s="167">
        <v>45757</v>
      </c>
      <c r="L38" s="158" t="s">
        <v>265</v>
      </c>
      <c r="M38" s="158"/>
    </row>
    <row r="39" spans="1:13" ht="43.15" customHeight="1">
      <c r="A39" s="156" t="s">
        <v>176</v>
      </c>
      <c r="B39" s="157" t="s">
        <v>233</v>
      </c>
      <c r="C39" s="158"/>
      <c r="D39" s="158"/>
      <c r="E39" s="157" t="s">
        <v>63</v>
      </c>
      <c r="F39" s="157"/>
      <c r="G39" s="158" t="s">
        <v>266</v>
      </c>
      <c r="H39" s="167">
        <v>45754</v>
      </c>
      <c r="I39" s="158" t="s">
        <v>265</v>
      </c>
      <c r="J39" s="158" t="s">
        <v>266</v>
      </c>
      <c r="K39" s="167">
        <v>45757</v>
      </c>
      <c r="L39" s="158" t="s">
        <v>265</v>
      </c>
      <c r="M39" s="158"/>
    </row>
    <row r="40" spans="1:13" ht="43.15" customHeight="1">
      <c r="A40" s="156" t="s">
        <v>177</v>
      </c>
      <c r="B40" s="157" t="s">
        <v>206</v>
      </c>
      <c r="C40" s="158"/>
      <c r="D40" s="158"/>
      <c r="E40" s="157" t="s">
        <v>63</v>
      </c>
      <c r="F40" s="157"/>
      <c r="G40" s="158" t="s">
        <v>266</v>
      </c>
      <c r="H40" s="167">
        <v>45754</v>
      </c>
      <c r="I40" s="158" t="s">
        <v>265</v>
      </c>
      <c r="J40" s="158" t="s">
        <v>266</v>
      </c>
      <c r="K40" s="167">
        <v>45757</v>
      </c>
      <c r="L40" s="158" t="s">
        <v>265</v>
      </c>
      <c r="M40" s="158"/>
    </row>
    <row r="41" spans="1:13" ht="43.15" customHeight="1">
      <c r="A41" s="156" t="s">
        <v>242</v>
      </c>
      <c r="B41" s="157" t="s">
        <v>234</v>
      </c>
      <c r="C41" s="158"/>
      <c r="D41" s="158"/>
      <c r="E41" s="157" t="s">
        <v>63</v>
      </c>
      <c r="F41" s="157"/>
      <c r="G41" s="158" t="s">
        <v>266</v>
      </c>
      <c r="H41" s="167">
        <v>45754</v>
      </c>
      <c r="I41" s="158" t="s">
        <v>265</v>
      </c>
      <c r="J41" s="158" t="s">
        <v>266</v>
      </c>
      <c r="K41" s="167">
        <v>45757</v>
      </c>
      <c r="L41" s="158" t="s">
        <v>265</v>
      </c>
      <c r="M41" s="158"/>
    </row>
    <row r="42" spans="1:13" ht="43.15" customHeight="1">
      <c r="A42" s="156" t="s">
        <v>243</v>
      </c>
      <c r="B42" s="157" t="s">
        <v>235</v>
      </c>
      <c r="C42" s="158"/>
      <c r="D42" s="158"/>
      <c r="E42" s="157" t="s">
        <v>63</v>
      </c>
      <c r="F42" s="157"/>
      <c r="G42" s="158" t="s">
        <v>266</v>
      </c>
      <c r="H42" s="167">
        <v>45754</v>
      </c>
      <c r="I42" s="158" t="s">
        <v>265</v>
      </c>
      <c r="J42" s="158" t="s">
        <v>266</v>
      </c>
      <c r="K42" s="167">
        <v>45757</v>
      </c>
      <c r="L42" s="158" t="s">
        <v>265</v>
      </c>
      <c r="M42" s="158"/>
    </row>
    <row r="43" spans="1:13" ht="43.15" customHeight="1">
      <c r="A43" s="156" t="s">
        <v>244</v>
      </c>
      <c r="B43" s="157" t="s">
        <v>237</v>
      </c>
      <c r="C43" s="158"/>
      <c r="D43" s="158"/>
      <c r="E43" s="157" t="s">
        <v>63</v>
      </c>
      <c r="F43" s="157"/>
      <c r="G43" s="158" t="s">
        <v>266</v>
      </c>
      <c r="H43" s="167">
        <v>45754</v>
      </c>
      <c r="I43" s="158" t="s">
        <v>265</v>
      </c>
      <c r="J43" s="158" t="s">
        <v>266</v>
      </c>
      <c r="K43" s="167">
        <v>45757</v>
      </c>
      <c r="L43" s="158" t="s">
        <v>265</v>
      </c>
      <c r="M43" s="158"/>
    </row>
    <row r="44" spans="1:13" ht="43.15" customHeight="1">
      <c r="A44" s="156" t="s">
        <v>245</v>
      </c>
      <c r="B44" s="157" t="s">
        <v>236</v>
      </c>
      <c r="C44" s="158"/>
      <c r="D44" s="158"/>
      <c r="E44" s="157" t="s">
        <v>63</v>
      </c>
      <c r="F44" s="157"/>
      <c r="G44" s="158" t="s">
        <v>266</v>
      </c>
      <c r="H44" s="167">
        <v>45754</v>
      </c>
      <c r="I44" s="158" t="s">
        <v>265</v>
      </c>
      <c r="J44" s="158" t="s">
        <v>266</v>
      </c>
      <c r="K44" s="167">
        <v>45757</v>
      </c>
      <c r="L44" s="158" t="s">
        <v>265</v>
      </c>
      <c r="M44" s="158"/>
    </row>
    <row r="45" spans="1:13" ht="44.45" customHeight="1">
      <c r="A45" s="156" t="s">
        <v>246</v>
      </c>
      <c r="B45" s="157" t="s">
        <v>238</v>
      </c>
      <c r="C45" s="158"/>
      <c r="D45" s="158"/>
      <c r="E45" s="157" t="s">
        <v>63</v>
      </c>
      <c r="F45" s="157"/>
      <c r="G45" s="158" t="s">
        <v>266</v>
      </c>
      <c r="H45" s="167">
        <v>45754</v>
      </c>
      <c r="I45" s="158" t="s">
        <v>265</v>
      </c>
      <c r="J45" s="158" t="s">
        <v>266</v>
      </c>
      <c r="K45" s="167">
        <v>45757</v>
      </c>
      <c r="L45" s="158" t="s">
        <v>265</v>
      </c>
      <c r="M45" s="158"/>
    </row>
    <row r="46" spans="1:13" ht="44.45" customHeight="1">
      <c r="A46" s="156" t="s">
        <v>247</v>
      </c>
      <c r="B46" s="157" t="s">
        <v>65</v>
      </c>
      <c r="C46" s="158"/>
      <c r="D46" s="158"/>
      <c r="E46" s="157" t="s">
        <v>63</v>
      </c>
      <c r="F46" s="157"/>
      <c r="G46" s="158" t="s">
        <v>266</v>
      </c>
      <c r="H46" s="167">
        <v>45754</v>
      </c>
      <c r="I46" s="158" t="s">
        <v>265</v>
      </c>
      <c r="J46" s="158" t="s">
        <v>266</v>
      </c>
      <c r="K46" s="167">
        <v>45757</v>
      </c>
      <c r="L46" s="158" t="s">
        <v>265</v>
      </c>
      <c r="M46" s="158"/>
    </row>
    <row r="47" spans="1:13" ht="44.45" customHeight="1">
      <c r="A47" s="156" t="s">
        <v>248</v>
      </c>
      <c r="B47" s="157" t="s">
        <v>239</v>
      </c>
      <c r="C47" s="158"/>
      <c r="D47" s="158"/>
      <c r="E47" s="157" t="s">
        <v>63</v>
      </c>
      <c r="F47" s="157"/>
      <c r="G47" s="158" t="s">
        <v>266</v>
      </c>
      <c r="H47" s="167">
        <v>45754</v>
      </c>
      <c r="I47" s="158" t="s">
        <v>265</v>
      </c>
      <c r="J47" s="158" t="s">
        <v>266</v>
      </c>
      <c r="K47" s="167">
        <v>45757</v>
      </c>
      <c r="L47" s="158" t="s">
        <v>265</v>
      </c>
      <c r="M47" s="158"/>
    </row>
    <row r="48" spans="1:13" ht="44.45" customHeight="1">
      <c r="A48" s="156" t="s">
        <v>249</v>
      </c>
      <c r="B48" s="157" t="s">
        <v>240</v>
      </c>
      <c r="C48" s="158"/>
      <c r="D48" s="158"/>
      <c r="E48" s="157" t="s">
        <v>63</v>
      </c>
      <c r="F48" s="157"/>
      <c r="G48" s="158" t="s">
        <v>266</v>
      </c>
      <c r="H48" s="167">
        <v>45754</v>
      </c>
      <c r="I48" s="158" t="s">
        <v>265</v>
      </c>
      <c r="J48" s="158" t="s">
        <v>266</v>
      </c>
      <c r="K48" s="167">
        <v>45757</v>
      </c>
      <c r="L48" s="158" t="s">
        <v>265</v>
      </c>
      <c r="M48" s="158"/>
    </row>
    <row r="49" spans="1:13" ht="44.45" customHeight="1">
      <c r="A49" s="156" t="s">
        <v>250</v>
      </c>
      <c r="B49" s="159" t="s">
        <v>241</v>
      </c>
      <c r="C49" s="160"/>
      <c r="D49" s="160"/>
      <c r="E49" s="157" t="s">
        <v>63</v>
      </c>
      <c r="F49" s="159"/>
      <c r="G49" s="158" t="s">
        <v>266</v>
      </c>
      <c r="H49" s="167">
        <v>45754</v>
      </c>
      <c r="I49" s="158" t="s">
        <v>265</v>
      </c>
      <c r="J49" s="158" t="s">
        <v>266</v>
      </c>
      <c r="K49" s="167">
        <v>45757</v>
      </c>
      <c r="L49" s="158" t="s">
        <v>265</v>
      </c>
      <c r="M49" s="160"/>
    </row>
    <row r="50" spans="1:13" ht="43.9" customHeight="1">
      <c r="A50" s="156" t="s">
        <v>251</v>
      </c>
      <c r="B50" s="157" t="s">
        <v>202</v>
      </c>
      <c r="C50" s="158"/>
      <c r="D50" s="158"/>
      <c r="E50" s="157" t="s">
        <v>63</v>
      </c>
      <c r="F50" s="157"/>
      <c r="G50" s="158" t="s">
        <v>266</v>
      </c>
      <c r="H50" s="167">
        <v>45754</v>
      </c>
      <c r="I50" s="158" t="s">
        <v>265</v>
      </c>
      <c r="J50" s="158" t="s">
        <v>266</v>
      </c>
      <c r="K50" s="167">
        <v>45757</v>
      </c>
      <c r="L50" s="158" t="s">
        <v>265</v>
      </c>
      <c r="M50" s="158"/>
    </row>
    <row r="51" spans="1:13">
      <c r="A51" s="155" t="s">
        <v>171</v>
      </c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</row>
    <row r="52" spans="1:13" ht="157.5" customHeight="1">
      <c r="A52" s="157" t="s">
        <v>178</v>
      </c>
      <c r="B52" s="157" t="s">
        <v>203</v>
      </c>
      <c r="C52" s="157" t="s">
        <v>252</v>
      </c>
      <c r="D52" s="158" t="s">
        <v>72</v>
      </c>
      <c r="E52" s="161" t="s">
        <v>253</v>
      </c>
      <c r="F52" s="161" t="s">
        <v>253</v>
      </c>
      <c r="G52" s="158" t="s">
        <v>266</v>
      </c>
      <c r="H52" s="167">
        <v>45754</v>
      </c>
      <c r="I52" s="158" t="s">
        <v>265</v>
      </c>
      <c r="J52" s="158" t="s">
        <v>266</v>
      </c>
      <c r="K52" s="167">
        <v>45757</v>
      </c>
      <c r="L52" s="158" t="s">
        <v>265</v>
      </c>
      <c r="M52" s="158"/>
    </row>
    <row r="53" spans="1:13" ht="125.45" customHeight="1">
      <c r="A53" s="157" t="s">
        <v>179</v>
      </c>
      <c r="B53" s="157" t="s">
        <v>443</v>
      </c>
      <c r="C53" s="157" t="s">
        <v>441</v>
      </c>
      <c r="D53" s="158" t="s">
        <v>72</v>
      </c>
      <c r="E53" s="161" t="s">
        <v>442</v>
      </c>
      <c r="F53" s="161" t="s">
        <v>442</v>
      </c>
      <c r="G53" s="158" t="s">
        <v>266</v>
      </c>
      <c r="H53" s="167">
        <v>45754</v>
      </c>
      <c r="I53" s="158" t="s">
        <v>265</v>
      </c>
      <c r="J53" s="158" t="s">
        <v>266</v>
      </c>
      <c r="K53" s="167">
        <v>45757</v>
      </c>
      <c r="L53" s="158" t="s">
        <v>265</v>
      </c>
      <c r="M53" s="158"/>
    </row>
    <row r="54" spans="1:13" ht="125.45" customHeight="1">
      <c r="A54" s="157" t="s">
        <v>180</v>
      </c>
      <c r="B54" s="157" t="s">
        <v>205</v>
      </c>
      <c r="C54" s="157" t="s">
        <v>444</v>
      </c>
      <c r="D54" s="158" t="s">
        <v>72</v>
      </c>
      <c r="E54" s="161" t="s">
        <v>204</v>
      </c>
      <c r="F54" s="161" t="s">
        <v>204</v>
      </c>
      <c r="G54" s="158" t="s">
        <v>266</v>
      </c>
      <c r="H54" s="167">
        <v>45754</v>
      </c>
      <c r="I54" s="158" t="s">
        <v>265</v>
      </c>
      <c r="J54" s="158" t="s">
        <v>266</v>
      </c>
      <c r="K54" s="167">
        <v>45757</v>
      </c>
      <c r="L54" s="158" t="s">
        <v>265</v>
      </c>
      <c r="M54" s="158"/>
    </row>
    <row r="55" spans="1:13" ht="149.65" customHeight="1">
      <c r="A55" s="157" t="s">
        <v>181</v>
      </c>
      <c r="B55" s="157" t="s">
        <v>255</v>
      </c>
      <c r="C55" s="157" t="s">
        <v>445</v>
      </c>
      <c r="D55" s="158" t="s">
        <v>72</v>
      </c>
      <c r="E55" s="161" t="s">
        <v>446</v>
      </c>
      <c r="F55" s="161" t="s">
        <v>446</v>
      </c>
      <c r="G55" s="158" t="s">
        <v>266</v>
      </c>
      <c r="H55" s="167">
        <v>45754</v>
      </c>
      <c r="I55" s="158" t="s">
        <v>265</v>
      </c>
      <c r="J55" s="158" t="s">
        <v>266</v>
      </c>
      <c r="K55" s="167">
        <v>45757</v>
      </c>
      <c r="L55" s="158" t="s">
        <v>265</v>
      </c>
      <c r="M55" s="158"/>
    </row>
    <row r="56" spans="1:13" ht="142.9" customHeight="1">
      <c r="A56" s="157" t="s">
        <v>182</v>
      </c>
      <c r="B56" s="157" t="s">
        <v>256</v>
      </c>
      <c r="C56" s="157" t="s">
        <v>257</v>
      </c>
      <c r="D56" s="158" t="s">
        <v>72</v>
      </c>
      <c r="E56" s="161" t="s">
        <v>446</v>
      </c>
      <c r="F56" s="161" t="s">
        <v>446</v>
      </c>
      <c r="G56" s="158" t="s">
        <v>266</v>
      </c>
      <c r="H56" s="167">
        <v>45754</v>
      </c>
      <c r="I56" s="158" t="s">
        <v>265</v>
      </c>
      <c r="J56" s="158" t="s">
        <v>266</v>
      </c>
      <c r="K56" s="167">
        <v>45757</v>
      </c>
      <c r="L56" s="158" t="s">
        <v>265</v>
      </c>
      <c r="M56" s="158"/>
    </row>
    <row r="57" spans="1:13" ht="106.9" customHeight="1">
      <c r="A57" s="157" t="s">
        <v>183</v>
      </c>
      <c r="B57" s="157" t="s">
        <v>258</v>
      </c>
      <c r="C57" s="157" t="s">
        <v>259</v>
      </c>
      <c r="D57" s="158" t="s">
        <v>72</v>
      </c>
      <c r="E57" s="161" t="s">
        <v>446</v>
      </c>
      <c r="F57" s="161" t="s">
        <v>446</v>
      </c>
      <c r="G57" s="158" t="s">
        <v>266</v>
      </c>
      <c r="H57" s="167">
        <v>45754</v>
      </c>
      <c r="I57" s="158" t="s">
        <v>265</v>
      </c>
      <c r="J57" s="158" t="s">
        <v>266</v>
      </c>
      <c r="K57" s="167">
        <v>45757</v>
      </c>
      <c r="L57" s="158" t="s">
        <v>265</v>
      </c>
      <c r="M57" s="158"/>
    </row>
    <row r="58" spans="1:13" ht="142.9" customHeight="1">
      <c r="A58" s="157" t="s">
        <v>262</v>
      </c>
      <c r="B58" s="157" t="s">
        <v>75</v>
      </c>
      <c r="C58" s="157" t="s">
        <v>254</v>
      </c>
      <c r="D58" s="158" t="s">
        <v>72</v>
      </c>
      <c r="E58" s="161" t="s">
        <v>446</v>
      </c>
      <c r="F58" s="161" t="s">
        <v>446</v>
      </c>
      <c r="G58" s="158" t="s">
        <v>266</v>
      </c>
      <c r="H58" s="167">
        <v>45754</v>
      </c>
      <c r="I58" s="158" t="s">
        <v>265</v>
      </c>
      <c r="J58" s="158" t="s">
        <v>266</v>
      </c>
      <c r="K58" s="167">
        <v>45757</v>
      </c>
      <c r="L58" s="158" t="s">
        <v>265</v>
      </c>
      <c r="M58" s="158"/>
    </row>
    <row r="59" spans="1:13" ht="142.9" customHeight="1">
      <c r="A59" s="157" t="s">
        <v>263</v>
      </c>
      <c r="B59" s="157" t="s">
        <v>260</v>
      </c>
      <c r="C59" s="157" t="s">
        <v>261</v>
      </c>
      <c r="D59" s="158" t="s">
        <v>72</v>
      </c>
      <c r="E59" s="161" t="s">
        <v>446</v>
      </c>
      <c r="F59" s="161" t="s">
        <v>446</v>
      </c>
      <c r="G59" s="158" t="s">
        <v>266</v>
      </c>
      <c r="H59" s="167">
        <v>45754</v>
      </c>
      <c r="I59" s="158" t="s">
        <v>265</v>
      </c>
      <c r="J59" s="158" t="s">
        <v>266</v>
      </c>
      <c r="K59" s="167">
        <v>45757</v>
      </c>
      <c r="L59" s="158" t="s">
        <v>265</v>
      </c>
      <c r="M59" s="158"/>
    </row>
    <row r="60" spans="1:13" ht="157.9" customHeight="1">
      <c r="A60" s="157" t="s">
        <v>264</v>
      </c>
      <c r="B60" s="157" t="s">
        <v>436</v>
      </c>
      <c r="C60" s="157" t="s">
        <v>447</v>
      </c>
      <c r="D60" s="158" t="s">
        <v>72</v>
      </c>
      <c r="E60" s="161" t="s">
        <v>435</v>
      </c>
      <c r="F60" s="161" t="s">
        <v>435</v>
      </c>
      <c r="G60" s="158" t="s">
        <v>266</v>
      </c>
      <c r="H60" s="167">
        <v>45754</v>
      </c>
      <c r="I60" s="158" t="s">
        <v>265</v>
      </c>
      <c r="J60" s="158" t="s">
        <v>266</v>
      </c>
      <c r="K60" s="167">
        <v>45757</v>
      </c>
      <c r="L60" s="158" t="s">
        <v>265</v>
      </c>
      <c r="M60" s="158"/>
    </row>
    <row r="61" spans="1:13" ht="157.9" customHeight="1">
      <c r="A61" s="157" t="s">
        <v>440</v>
      </c>
      <c r="B61" s="157" t="s">
        <v>437</v>
      </c>
      <c r="C61" s="157" t="s">
        <v>438</v>
      </c>
      <c r="D61" s="158" t="s">
        <v>72</v>
      </c>
      <c r="E61" s="161" t="s">
        <v>439</v>
      </c>
      <c r="F61" s="161" t="s">
        <v>448</v>
      </c>
      <c r="G61" s="158" t="s">
        <v>266</v>
      </c>
      <c r="H61" s="167">
        <v>45754</v>
      </c>
      <c r="I61" s="158" t="s">
        <v>265</v>
      </c>
      <c r="J61" s="158" t="s">
        <v>266</v>
      </c>
      <c r="K61" s="167">
        <v>45757</v>
      </c>
      <c r="L61" s="158" t="s">
        <v>265</v>
      </c>
      <c r="M61" s="158"/>
    </row>
    <row r="62" spans="1:13" ht="93" customHeight="1">
      <c r="A62" s="157" t="s">
        <v>478</v>
      </c>
      <c r="B62" s="157" t="s">
        <v>449</v>
      </c>
      <c r="C62" s="157" t="s">
        <v>450</v>
      </c>
      <c r="D62" s="158" t="s">
        <v>72</v>
      </c>
      <c r="E62" s="161" t="s">
        <v>207</v>
      </c>
      <c r="F62" s="161" t="s">
        <v>207</v>
      </c>
      <c r="G62" s="158" t="s">
        <v>266</v>
      </c>
      <c r="H62" s="167">
        <v>45754</v>
      </c>
      <c r="I62" s="158" t="s">
        <v>265</v>
      </c>
      <c r="J62" s="158" t="s">
        <v>266</v>
      </c>
      <c r="K62" s="167">
        <v>45757</v>
      </c>
      <c r="L62" s="158" t="s">
        <v>265</v>
      </c>
      <c r="M62" s="158"/>
    </row>
  </sheetData>
  <mergeCells count="15">
    <mergeCell ref="A51:M51"/>
    <mergeCell ref="G32:I32"/>
    <mergeCell ref="J32:L32"/>
    <mergeCell ref="M32:M34"/>
    <mergeCell ref="G33:I33"/>
    <mergeCell ref="J33:L33"/>
    <mergeCell ref="A35:M35"/>
    <mergeCell ref="B1:F1"/>
    <mergeCell ref="B2:F2"/>
    <mergeCell ref="A32:A34"/>
    <mergeCell ref="B32:B34"/>
    <mergeCell ref="C32:C34"/>
    <mergeCell ref="D32:D34"/>
    <mergeCell ref="E32:E34"/>
    <mergeCell ref="F32:F34"/>
  </mergeCells>
  <phoneticPr fontId="21" type="noConversion"/>
  <dataValidations count="1">
    <dataValidation type="list" operator="equal" allowBlank="1" showErrorMessage="1" promptTitle="dfdf" sqref="G36:G50 J36:J50 G52:G62 J52:J62">
      <formula1>"Passed,Untested,Failed,Blocked"</formula1>
      <formula2>0</formula2>
    </dataValidation>
  </dataValidations>
  <pageMargins left="0.7" right="0.7" top="0.75" bottom="0.75" header="0.3" footer="0.3"/>
  <pageSetup paperSize="9" scale="4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29"/>
  <sheetViews>
    <sheetView topLeftCell="A19" zoomScale="40" zoomScaleNormal="40" workbookViewId="0">
      <selection activeCell="M26" sqref="A1:M26"/>
    </sheetView>
  </sheetViews>
  <sheetFormatPr defaultColWidth="9.140625" defaultRowHeight="16.5"/>
  <cols>
    <col min="1" max="1" width="21.28515625" style="9" bestFit="1" customWidth="1"/>
    <col min="2" max="2" width="31.7109375" style="9" bestFit="1" customWidth="1"/>
    <col min="3" max="3" width="34.28515625" style="9" bestFit="1" customWidth="1"/>
    <col min="4" max="4" width="38.7109375" style="9" customWidth="1"/>
    <col min="5" max="5" width="40" style="9" bestFit="1" customWidth="1"/>
    <col min="6" max="6" width="46" style="9" bestFit="1" customWidth="1"/>
    <col min="7" max="7" width="16" style="9" bestFit="1" customWidth="1"/>
    <col min="8" max="8" width="21.5703125" style="9" bestFit="1" customWidth="1"/>
    <col min="9" max="9" width="22.7109375" style="9" bestFit="1" customWidth="1"/>
    <col min="10" max="10" width="16" style="9" bestFit="1" customWidth="1"/>
    <col min="11" max="11" width="21.5703125" style="9" bestFit="1" customWidth="1"/>
    <col min="12" max="12" width="22.7109375" style="9" bestFit="1" customWidth="1"/>
    <col min="13" max="13" width="16" style="9" bestFit="1" customWidth="1"/>
    <col min="14" max="16384" width="9.140625" style="9"/>
  </cols>
  <sheetData>
    <row r="1" spans="1:13" s="32" customFormat="1" ht="25.9" customHeight="1">
      <c r="A1" s="162" t="s">
        <v>42</v>
      </c>
      <c r="B1" s="141" t="s">
        <v>170</v>
      </c>
      <c r="C1" s="141"/>
      <c r="D1" s="141"/>
      <c r="E1" s="141"/>
      <c r="F1" s="141"/>
      <c r="G1" s="168"/>
      <c r="H1" s="169"/>
      <c r="I1" s="170"/>
      <c r="J1" s="168"/>
      <c r="K1" s="170"/>
      <c r="L1" s="170"/>
      <c r="M1" s="170"/>
    </row>
    <row r="2" spans="1:13" s="32" customFormat="1" ht="20.25">
      <c r="A2" s="162" t="s">
        <v>43</v>
      </c>
      <c r="B2" s="145" t="s">
        <v>5</v>
      </c>
      <c r="C2" s="145"/>
      <c r="D2" s="145"/>
      <c r="E2" s="145"/>
      <c r="F2" s="145"/>
      <c r="G2" s="168"/>
      <c r="H2" s="169"/>
      <c r="I2" s="170"/>
      <c r="J2" s="168"/>
      <c r="K2" s="170"/>
      <c r="L2" s="170"/>
      <c r="M2" s="170"/>
    </row>
    <row r="3" spans="1:13" s="32" customFormat="1" ht="16.5" customHeight="1">
      <c r="A3" s="146"/>
      <c r="B3" s="163" t="s">
        <v>17</v>
      </c>
      <c r="C3" s="163" t="s">
        <v>18</v>
      </c>
      <c r="D3" s="163" t="s">
        <v>44</v>
      </c>
      <c r="E3" s="163" t="s">
        <v>45</v>
      </c>
      <c r="F3" s="163" t="s">
        <v>46</v>
      </c>
      <c r="G3" s="168"/>
      <c r="H3" s="169"/>
      <c r="I3" s="170"/>
      <c r="J3" s="168"/>
      <c r="K3" s="170"/>
      <c r="L3" s="170"/>
      <c r="M3" s="170"/>
    </row>
    <row r="4" spans="1:13" s="32" customFormat="1" ht="20.25">
      <c r="A4" s="147" t="s">
        <v>47</v>
      </c>
      <c r="B4" s="148">
        <v>15</v>
      </c>
      <c r="C4" s="148">
        <v>0</v>
      </c>
      <c r="D4" s="146">
        <f>COUNTIF(G11:G24,"Untested")</f>
        <v>0</v>
      </c>
      <c r="E4" s="146">
        <f>COUNTIF(G11:G24,"Blocked")</f>
        <v>0</v>
      </c>
      <c r="F4" s="148">
        <v>15</v>
      </c>
      <c r="G4" s="168"/>
      <c r="H4" s="169"/>
      <c r="I4" s="170"/>
      <c r="J4" s="168"/>
      <c r="K4" s="170"/>
      <c r="L4" s="170"/>
      <c r="M4" s="170"/>
    </row>
    <row r="5" spans="1:13" s="32" customFormat="1" ht="20.25">
      <c r="A5" s="147" t="s">
        <v>48</v>
      </c>
      <c r="B5" s="148">
        <v>15</v>
      </c>
      <c r="C5" s="148">
        <v>0</v>
      </c>
      <c r="D5" s="146">
        <f>COUNTIF(J11:J24,"Untested")</f>
        <v>0</v>
      </c>
      <c r="E5" s="146">
        <f>COUNTIF(J11:J24,"Blocked")</f>
        <v>0</v>
      </c>
      <c r="F5" s="148">
        <v>15</v>
      </c>
      <c r="G5" s="168"/>
      <c r="H5" s="169"/>
      <c r="I5" s="170"/>
      <c r="J5" s="168"/>
      <c r="K5" s="170"/>
      <c r="L5" s="170"/>
      <c r="M5" s="170"/>
    </row>
    <row r="6" spans="1:13" s="32" customFormat="1" ht="340.5" customHeight="1">
      <c r="A6" s="171"/>
      <c r="B6" s="170"/>
      <c r="C6" s="170"/>
      <c r="D6" s="170"/>
      <c r="E6" s="172"/>
      <c r="F6" s="170"/>
      <c r="G6" s="168"/>
      <c r="H6" s="169"/>
      <c r="I6" s="170"/>
      <c r="J6" s="168"/>
      <c r="K6" s="170"/>
      <c r="L6" s="170"/>
      <c r="M6" s="170"/>
    </row>
    <row r="7" spans="1:13" s="32" customFormat="1" ht="20.25">
      <c r="A7" s="180" t="s">
        <v>49</v>
      </c>
      <c r="B7" s="180" t="s">
        <v>4</v>
      </c>
      <c r="C7" s="180" t="s">
        <v>50</v>
      </c>
      <c r="D7" s="180" t="s">
        <v>51</v>
      </c>
      <c r="E7" s="180" t="s">
        <v>52</v>
      </c>
      <c r="F7" s="180" t="s">
        <v>53</v>
      </c>
      <c r="G7" s="180" t="s">
        <v>54</v>
      </c>
      <c r="H7" s="180"/>
      <c r="I7" s="180"/>
      <c r="J7" s="180" t="s">
        <v>54</v>
      </c>
      <c r="K7" s="180"/>
      <c r="L7" s="180"/>
      <c r="M7" s="180" t="s">
        <v>55</v>
      </c>
    </row>
    <row r="8" spans="1:13" s="32" customFormat="1" ht="20.25">
      <c r="A8" s="180"/>
      <c r="B8" s="180"/>
      <c r="C8" s="180"/>
      <c r="D8" s="180"/>
      <c r="E8" s="180"/>
      <c r="F8" s="180"/>
      <c r="G8" s="180" t="s">
        <v>25</v>
      </c>
      <c r="H8" s="180"/>
      <c r="I8" s="180"/>
      <c r="J8" s="180" t="s">
        <v>26</v>
      </c>
      <c r="K8" s="180"/>
      <c r="L8" s="180"/>
      <c r="M8" s="180"/>
    </row>
    <row r="9" spans="1:13" s="32" customFormat="1" ht="20.25">
      <c r="A9" s="180"/>
      <c r="B9" s="180"/>
      <c r="C9" s="180"/>
      <c r="D9" s="180"/>
      <c r="E9" s="180"/>
      <c r="F9" s="180"/>
      <c r="G9" s="181" t="s">
        <v>56</v>
      </c>
      <c r="H9" s="182" t="s">
        <v>57</v>
      </c>
      <c r="I9" s="163" t="s">
        <v>58</v>
      </c>
      <c r="J9" s="181" t="s">
        <v>56</v>
      </c>
      <c r="K9" s="182" t="s">
        <v>57</v>
      </c>
      <c r="L9" s="163" t="s">
        <v>58</v>
      </c>
      <c r="M9" s="180"/>
    </row>
    <row r="10" spans="1:13" s="32" customFormat="1" ht="20.25">
      <c r="A10" s="173" t="s">
        <v>59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</row>
    <row r="11" spans="1:13" s="32" customFormat="1" ht="40.5">
      <c r="A11" s="174" t="s">
        <v>60</v>
      </c>
      <c r="B11" s="175" t="s">
        <v>268</v>
      </c>
      <c r="C11" s="176"/>
      <c r="D11" s="176"/>
      <c r="E11" s="175" t="s">
        <v>61</v>
      </c>
      <c r="F11" s="175"/>
      <c r="G11" s="176" t="s">
        <v>266</v>
      </c>
      <c r="H11" s="183">
        <v>45754</v>
      </c>
      <c r="I11" s="176" t="s">
        <v>169</v>
      </c>
      <c r="J11" s="176" t="s">
        <v>266</v>
      </c>
      <c r="K11" s="183">
        <v>45757</v>
      </c>
      <c r="L11" s="176" t="s">
        <v>265</v>
      </c>
      <c r="M11" s="176"/>
    </row>
    <row r="12" spans="1:13" s="32" customFormat="1" ht="40.5">
      <c r="A12" s="174" t="s">
        <v>62</v>
      </c>
      <c r="B12" s="175" t="s">
        <v>270</v>
      </c>
      <c r="C12" s="176"/>
      <c r="D12" s="176"/>
      <c r="E12" s="175" t="s">
        <v>63</v>
      </c>
      <c r="F12" s="175"/>
      <c r="G12" s="176" t="s">
        <v>266</v>
      </c>
      <c r="H12" s="183">
        <v>45754</v>
      </c>
      <c r="I12" s="176" t="s">
        <v>169</v>
      </c>
      <c r="J12" s="176" t="s">
        <v>266</v>
      </c>
      <c r="K12" s="183">
        <v>45757</v>
      </c>
      <c r="L12" s="176" t="s">
        <v>265</v>
      </c>
      <c r="M12" s="176"/>
    </row>
    <row r="13" spans="1:13" s="32" customFormat="1" ht="40.5">
      <c r="A13" s="174" t="s">
        <v>64</v>
      </c>
      <c r="B13" s="175" t="s">
        <v>269</v>
      </c>
      <c r="C13" s="176"/>
      <c r="D13" s="176"/>
      <c r="E13" s="175" t="s">
        <v>63</v>
      </c>
      <c r="F13" s="175"/>
      <c r="G13" s="176" t="s">
        <v>266</v>
      </c>
      <c r="H13" s="183">
        <v>45754</v>
      </c>
      <c r="I13" s="176" t="s">
        <v>169</v>
      </c>
      <c r="J13" s="176" t="s">
        <v>266</v>
      </c>
      <c r="K13" s="183">
        <v>45757</v>
      </c>
      <c r="L13" s="176" t="s">
        <v>265</v>
      </c>
      <c r="M13" s="176"/>
    </row>
    <row r="14" spans="1:13" s="32" customFormat="1" ht="40.5">
      <c r="A14" s="174" t="s">
        <v>66</v>
      </c>
      <c r="B14" s="175" t="s">
        <v>238</v>
      </c>
      <c r="C14" s="176"/>
      <c r="D14" s="176"/>
      <c r="E14" s="175" t="s">
        <v>63</v>
      </c>
      <c r="F14" s="175"/>
      <c r="G14" s="176" t="s">
        <v>266</v>
      </c>
      <c r="H14" s="183">
        <v>45754</v>
      </c>
      <c r="I14" s="176" t="s">
        <v>169</v>
      </c>
      <c r="J14" s="176" t="s">
        <v>266</v>
      </c>
      <c r="K14" s="183">
        <v>45757</v>
      </c>
      <c r="L14" s="176" t="s">
        <v>265</v>
      </c>
      <c r="M14" s="176"/>
    </row>
    <row r="15" spans="1:13" s="32" customFormat="1" ht="40.5">
      <c r="A15" s="174" t="s">
        <v>68</v>
      </c>
      <c r="B15" s="175" t="s">
        <v>65</v>
      </c>
      <c r="C15" s="176"/>
      <c r="D15" s="176"/>
      <c r="E15" s="175" t="s">
        <v>63</v>
      </c>
      <c r="F15" s="175"/>
      <c r="G15" s="176" t="s">
        <v>266</v>
      </c>
      <c r="H15" s="183">
        <v>45754</v>
      </c>
      <c r="I15" s="176" t="s">
        <v>169</v>
      </c>
      <c r="J15" s="176" t="s">
        <v>266</v>
      </c>
      <c r="K15" s="183">
        <v>45757</v>
      </c>
      <c r="L15" s="176" t="s">
        <v>265</v>
      </c>
      <c r="M15" s="176"/>
    </row>
    <row r="16" spans="1:13" s="32" customFormat="1" ht="40.5">
      <c r="A16" s="174" t="s">
        <v>69</v>
      </c>
      <c r="B16" s="177" t="s">
        <v>271</v>
      </c>
      <c r="C16" s="178"/>
      <c r="D16" s="178"/>
      <c r="E16" s="175" t="s">
        <v>63</v>
      </c>
      <c r="F16" s="177"/>
      <c r="G16" s="176" t="s">
        <v>266</v>
      </c>
      <c r="H16" s="183">
        <v>45754</v>
      </c>
      <c r="I16" s="178" t="s">
        <v>169</v>
      </c>
      <c r="J16" s="176" t="s">
        <v>266</v>
      </c>
      <c r="K16" s="183">
        <v>45757</v>
      </c>
      <c r="L16" s="176" t="s">
        <v>265</v>
      </c>
      <c r="M16" s="178"/>
    </row>
    <row r="17" spans="1:13" s="32" customFormat="1" ht="40.5">
      <c r="A17" s="174" t="s">
        <v>272</v>
      </c>
      <c r="B17" s="175" t="s">
        <v>208</v>
      </c>
      <c r="C17" s="176"/>
      <c r="D17" s="176"/>
      <c r="E17" s="175" t="s">
        <v>210</v>
      </c>
      <c r="F17" s="175"/>
      <c r="G17" s="176" t="s">
        <v>266</v>
      </c>
      <c r="H17" s="183">
        <v>45754</v>
      </c>
      <c r="I17" s="176" t="s">
        <v>169</v>
      </c>
      <c r="J17" s="176" t="s">
        <v>266</v>
      </c>
      <c r="K17" s="183">
        <v>45757</v>
      </c>
      <c r="L17" s="176" t="s">
        <v>265</v>
      </c>
      <c r="M17" s="176"/>
    </row>
    <row r="18" spans="1:13" s="32" customFormat="1" ht="40.5">
      <c r="A18" s="174" t="s">
        <v>273</v>
      </c>
      <c r="B18" s="175" t="s">
        <v>209</v>
      </c>
      <c r="C18" s="176"/>
      <c r="D18" s="176"/>
      <c r="E18" s="175" t="s">
        <v>67</v>
      </c>
      <c r="F18" s="175"/>
      <c r="G18" s="176" t="s">
        <v>266</v>
      </c>
      <c r="H18" s="183">
        <v>45754</v>
      </c>
      <c r="I18" s="176" t="s">
        <v>169</v>
      </c>
      <c r="J18" s="176" t="s">
        <v>266</v>
      </c>
      <c r="K18" s="183">
        <v>45757</v>
      </c>
      <c r="L18" s="176" t="s">
        <v>265</v>
      </c>
      <c r="M18" s="176"/>
    </row>
    <row r="19" spans="1:13" s="32" customFormat="1" ht="20.25">
      <c r="A19" s="173" t="s">
        <v>70</v>
      </c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</row>
    <row r="20" spans="1:13" s="32" customFormat="1" ht="60.75">
      <c r="A20" s="175" t="s">
        <v>71</v>
      </c>
      <c r="B20" s="175" t="s">
        <v>211</v>
      </c>
      <c r="C20" s="175" t="s">
        <v>274</v>
      </c>
      <c r="D20" s="176" t="s">
        <v>212</v>
      </c>
      <c r="E20" s="179" t="s">
        <v>275</v>
      </c>
      <c r="F20" s="179" t="s">
        <v>275</v>
      </c>
      <c r="G20" s="176" t="s">
        <v>266</v>
      </c>
      <c r="H20" s="183">
        <v>45754</v>
      </c>
      <c r="I20" s="176" t="s">
        <v>169</v>
      </c>
      <c r="J20" s="176" t="s">
        <v>266</v>
      </c>
      <c r="K20" s="183">
        <v>45757</v>
      </c>
      <c r="L20" s="176" t="s">
        <v>265</v>
      </c>
      <c r="M20" s="176"/>
    </row>
    <row r="21" spans="1:13" s="32" customFormat="1" ht="60.75">
      <c r="A21" s="175" t="s">
        <v>73</v>
      </c>
      <c r="B21" s="175" t="s">
        <v>280</v>
      </c>
      <c r="C21" s="175" t="s">
        <v>281</v>
      </c>
      <c r="D21" s="176" t="s">
        <v>72</v>
      </c>
      <c r="E21" s="179" t="s">
        <v>451</v>
      </c>
      <c r="F21" s="179" t="s">
        <v>451</v>
      </c>
      <c r="G21" s="176" t="s">
        <v>266</v>
      </c>
      <c r="H21" s="183">
        <v>45754</v>
      </c>
      <c r="I21" s="176" t="s">
        <v>169</v>
      </c>
      <c r="J21" s="176" t="s">
        <v>266</v>
      </c>
      <c r="K21" s="183">
        <v>45757</v>
      </c>
      <c r="L21" s="176" t="s">
        <v>265</v>
      </c>
      <c r="M21" s="176"/>
    </row>
    <row r="22" spans="1:13" s="32" customFormat="1" ht="60.75">
      <c r="A22" s="175" t="s">
        <v>74</v>
      </c>
      <c r="B22" s="175" t="s">
        <v>213</v>
      </c>
      <c r="C22" s="175" t="s">
        <v>276</v>
      </c>
      <c r="D22" s="176" t="s">
        <v>72</v>
      </c>
      <c r="E22" s="179" t="s">
        <v>277</v>
      </c>
      <c r="F22" s="179" t="s">
        <v>277</v>
      </c>
      <c r="G22" s="176" t="s">
        <v>266</v>
      </c>
      <c r="H22" s="183">
        <v>45754</v>
      </c>
      <c r="I22" s="176" t="s">
        <v>169</v>
      </c>
      <c r="J22" s="176" t="s">
        <v>266</v>
      </c>
      <c r="K22" s="183">
        <v>45757</v>
      </c>
      <c r="L22" s="176" t="s">
        <v>265</v>
      </c>
      <c r="M22" s="176"/>
    </row>
    <row r="23" spans="1:13" s="32" customFormat="1" ht="81">
      <c r="A23" s="175" t="s">
        <v>76</v>
      </c>
      <c r="B23" s="175" t="s">
        <v>279</v>
      </c>
      <c r="C23" s="175" t="s">
        <v>214</v>
      </c>
      <c r="D23" s="176" t="s">
        <v>72</v>
      </c>
      <c r="E23" s="179" t="s">
        <v>215</v>
      </c>
      <c r="F23" s="179" t="s">
        <v>215</v>
      </c>
      <c r="G23" s="176" t="s">
        <v>266</v>
      </c>
      <c r="H23" s="183">
        <v>45754</v>
      </c>
      <c r="I23" s="176" t="s">
        <v>169</v>
      </c>
      <c r="J23" s="176" t="s">
        <v>266</v>
      </c>
      <c r="K23" s="183">
        <v>45757</v>
      </c>
      <c r="L23" s="176" t="s">
        <v>265</v>
      </c>
      <c r="M23" s="176"/>
    </row>
    <row r="24" spans="1:13" s="32" customFormat="1" ht="60.75">
      <c r="A24" s="175" t="s">
        <v>77</v>
      </c>
      <c r="B24" s="175" t="s">
        <v>258</v>
      </c>
      <c r="C24" s="175" t="s">
        <v>216</v>
      </c>
      <c r="D24" s="176" t="s">
        <v>72</v>
      </c>
      <c r="E24" s="179" t="s">
        <v>452</v>
      </c>
      <c r="F24" s="179" t="s">
        <v>452</v>
      </c>
      <c r="G24" s="176" t="s">
        <v>266</v>
      </c>
      <c r="H24" s="183">
        <v>45754</v>
      </c>
      <c r="I24" s="176" t="s">
        <v>169</v>
      </c>
      <c r="J24" s="176" t="s">
        <v>266</v>
      </c>
      <c r="K24" s="183">
        <v>45757</v>
      </c>
      <c r="L24" s="176" t="s">
        <v>265</v>
      </c>
      <c r="M24" s="176"/>
    </row>
    <row r="25" spans="1:13" s="32" customFormat="1" ht="101.25">
      <c r="A25" s="175" t="s">
        <v>78</v>
      </c>
      <c r="B25" s="175" t="s">
        <v>217</v>
      </c>
      <c r="C25" s="175" t="s">
        <v>278</v>
      </c>
      <c r="D25" s="176" t="s">
        <v>72</v>
      </c>
      <c r="E25" s="179" t="s">
        <v>282</v>
      </c>
      <c r="F25" s="179" t="s">
        <v>282</v>
      </c>
      <c r="G25" s="176" t="s">
        <v>266</v>
      </c>
      <c r="H25" s="183">
        <v>45754</v>
      </c>
      <c r="I25" s="176" t="s">
        <v>169</v>
      </c>
      <c r="J25" s="176" t="s">
        <v>266</v>
      </c>
      <c r="K25" s="183">
        <v>45757</v>
      </c>
      <c r="L25" s="176" t="s">
        <v>265</v>
      </c>
      <c r="M25" s="176"/>
    </row>
    <row r="26" spans="1:13" ht="81">
      <c r="A26" s="175" t="s">
        <v>283</v>
      </c>
      <c r="B26" s="175" t="s">
        <v>218</v>
      </c>
      <c r="C26" s="175" t="s">
        <v>219</v>
      </c>
      <c r="D26" s="176" t="s">
        <v>72</v>
      </c>
      <c r="E26" s="179" t="s">
        <v>79</v>
      </c>
      <c r="F26" s="179" t="s">
        <v>79</v>
      </c>
      <c r="G26" s="176" t="s">
        <v>266</v>
      </c>
      <c r="H26" s="183">
        <v>45754</v>
      </c>
      <c r="I26" s="176" t="s">
        <v>169</v>
      </c>
      <c r="J26" s="176" t="s">
        <v>266</v>
      </c>
      <c r="K26" s="183">
        <v>45757</v>
      </c>
      <c r="L26" s="176" t="s">
        <v>265</v>
      </c>
      <c r="M26" s="176"/>
    </row>
    <row r="27" spans="1:13">
      <c r="A27" s="64"/>
      <c r="B27" s="64"/>
      <c r="C27" s="64"/>
      <c r="D27" s="65"/>
      <c r="E27" s="33"/>
      <c r="F27" s="33"/>
      <c r="G27" s="66"/>
      <c r="H27" s="67"/>
      <c r="I27" s="31"/>
      <c r="J27" s="66"/>
    </row>
    <row r="28" spans="1:13">
      <c r="A28" s="64"/>
      <c r="B28" s="64"/>
      <c r="C28" s="64"/>
      <c r="D28" s="65"/>
      <c r="E28" s="33"/>
      <c r="F28" s="33"/>
      <c r="G28" s="31"/>
      <c r="H28" s="66"/>
      <c r="I28" s="67"/>
      <c r="J28" s="31"/>
      <c r="K28" s="66"/>
      <c r="L28" s="67"/>
      <c r="M28" s="65"/>
    </row>
    <row r="29" spans="1:13">
      <c r="A29" s="64"/>
      <c r="B29" s="64"/>
      <c r="C29" s="64"/>
      <c r="D29" s="65"/>
      <c r="E29" s="33"/>
      <c r="F29" s="33"/>
      <c r="G29" s="31"/>
      <c r="H29" s="66"/>
      <c r="I29" s="67"/>
      <c r="J29" s="31"/>
      <c r="K29" s="66"/>
      <c r="L29" s="67"/>
      <c r="M29" s="65"/>
    </row>
  </sheetData>
  <mergeCells count="15">
    <mergeCell ref="B1:F1"/>
    <mergeCell ref="B2:F2"/>
    <mergeCell ref="A19:M19"/>
    <mergeCell ref="A10:M10"/>
    <mergeCell ref="G7:I7"/>
    <mergeCell ref="J7:L7"/>
    <mergeCell ref="M7:M9"/>
    <mergeCell ref="G8:I8"/>
    <mergeCell ref="J8:L8"/>
    <mergeCell ref="A7:A9"/>
    <mergeCell ref="B7:B9"/>
    <mergeCell ref="C7:C9"/>
    <mergeCell ref="D7:D9"/>
    <mergeCell ref="E7:E9"/>
    <mergeCell ref="F7:F9"/>
  </mergeCells>
  <phoneticPr fontId="21" type="noConversion"/>
  <dataValidations count="1">
    <dataValidation type="list" operator="equal" allowBlank="1" showErrorMessage="1" promptTitle="dfdf" sqref="J28:J29 G11:G18 G20:G29 I27 J11:J18 J20:J26">
      <formula1>"Passed,Untested,Failed,Blocked"</formula1>
      <formula2>0</formula2>
    </dataValidation>
  </dataValidations>
  <printOptions horizontalCentered="1"/>
  <pageMargins left="0.70866141732283472" right="0.70866141732283472" top="0.55118110236220474" bottom="0.35433070866141736" header="0.31496062992125984" footer="0.31496062992125984"/>
  <pageSetup paperSize="9" scale="3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M26"/>
  <sheetViews>
    <sheetView topLeftCell="A21" zoomScale="40" zoomScaleNormal="40" workbookViewId="0">
      <selection activeCell="M26" sqref="A1:M26"/>
    </sheetView>
  </sheetViews>
  <sheetFormatPr defaultColWidth="9.140625" defaultRowHeight="15"/>
  <cols>
    <col min="1" max="1" width="19.85546875" style="7" customWidth="1"/>
    <col min="2" max="2" width="42.140625" style="7" customWidth="1"/>
    <col min="3" max="3" width="45" style="7" customWidth="1"/>
    <col min="4" max="4" width="58.5703125" style="7" customWidth="1"/>
    <col min="5" max="5" width="34.85546875" style="7" customWidth="1"/>
    <col min="6" max="6" width="38.5703125" style="7" bestFit="1" customWidth="1"/>
    <col min="7" max="7" width="12.140625" style="7" bestFit="1" customWidth="1"/>
    <col min="8" max="8" width="20.5703125" style="7" customWidth="1"/>
    <col min="9" max="9" width="21.5703125" style="7" customWidth="1"/>
    <col min="10" max="10" width="17" style="7" customWidth="1"/>
    <col min="11" max="11" width="19.140625" style="7" customWidth="1"/>
    <col min="12" max="12" width="17" style="7" bestFit="1" customWidth="1"/>
    <col min="13" max="13" width="11.28515625" style="7" bestFit="1" customWidth="1"/>
    <col min="14" max="16384" width="9.140625" style="7"/>
  </cols>
  <sheetData>
    <row r="1" spans="1:13" s="8" customFormat="1" ht="21" customHeight="1">
      <c r="A1" s="187" t="s">
        <v>42</v>
      </c>
      <c r="B1" s="188" t="s">
        <v>170</v>
      </c>
      <c r="C1" s="188"/>
      <c r="D1" s="188"/>
      <c r="E1" s="188"/>
      <c r="F1" s="188"/>
      <c r="G1" s="184"/>
      <c r="H1" s="185"/>
      <c r="I1" s="186"/>
      <c r="J1" s="184"/>
      <c r="K1" s="186"/>
      <c r="L1" s="186"/>
      <c r="M1" s="186"/>
    </row>
    <row r="2" spans="1:13" s="8" customFormat="1" ht="15.75" customHeight="1">
      <c r="A2" s="187" t="s">
        <v>43</v>
      </c>
      <c r="B2" s="189" t="s">
        <v>6</v>
      </c>
      <c r="C2" s="189"/>
      <c r="D2" s="189"/>
      <c r="E2" s="189"/>
      <c r="F2" s="189"/>
      <c r="G2" s="184"/>
      <c r="H2" s="185"/>
      <c r="I2" s="186"/>
      <c r="J2" s="184"/>
      <c r="K2" s="186"/>
      <c r="L2" s="186"/>
      <c r="M2" s="186"/>
    </row>
    <row r="3" spans="1:13" s="28" customFormat="1" ht="15.75" customHeight="1">
      <c r="A3" s="190"/>
      <c r="B3" s="191" t="s">
        <v>17</v>
      </c>
      <c r="C3" s="191" t="s">
        <v>18</v>
      </c>
      <c r="D3" s="191" t="s">
        <v>44</v>
      </c>
      <c r="E3" s="163" t="s">
        <v>45</v>
      </c>
      <c r="F3" s="191" t="s">
        <v>46</v>
      </c>
      <c r="G3" s="168"/>
      <c r="H3" s="169"/>
      <c r="I3" s="170"/>
      <c r="J3" s="168"/>
      <c r="K3" s="170"/>
      <c r="L3" s="170"/>
      <c r="M3" s="170"/>
    </row>
    <row r="4" spans="1:13" s="28" customFormat="1" ht="20.25">
      <c r="A4" s="192" t="s">
        <v>47</v>
      </c>
      <c r="B4" s="193">
        <v>15</v>
      </c>
      <c r="C4" s="193">
        <v>0</v>
      </c>
      <c r="D4" s="190">
        <f>COUNTIF(G11:G25,"Untested")</f>
        <v>0</v>
      </c>
      <c r="E4" s="146">
        <f>COUNTIF(G11:G25,"Blocked")</f>
        <v>0</v>
      </c>
      <c r="F4" s="190">
        <f>B4</f>
        <v>15</v>
      </c>
      <c r="G4" s="168"/>
      <c r="H4" s="169"/>
      <c r="I4" s="170"/>
      <c r="J4" s="168"/>
      <c r="K4" s="170"/>
      <c r="L4" s="170"/>
      <c r="M4" s="170"/>
    </row>
    <row r="5" spans="1:13" s="28" customFormat="1" ht="20.25">
      <c r="A5" s="192" t="s">
        <v>48</v>
      </c>
      <c r="B5" s="193">
        <v>0</v>
      </c>
      <c r="C5" s="193">
        <v>0</v>
      </c>
      <c r="D5" s="190">
        <f>COUNTIF(J11:J25,"Untested")</f>
        <v>0</v>
      </c>
      <c r="E5" s="146">
        <f>COUNTIF(J11:J25,"Blocked")</f>
        <v>0</v>
      </c>
      <c r="F5" s="190">
        <f>B5</f>
        <v>0</v>
      </c>
      <c r="G5" s="168"/>
      <c r="H5" s="169"/>
      <c r="I5" s="170"/>
      <c r="J5" s="168"/>
      <c r="K5" s="170"/>
      <c r="L5" s="170"/>
      <c r="M5" s="170"/>
    </row>
    <row r="6" spans="1:13" s="28" customFormat="1" ht="343.5" customHeight="1">
      <c r="A6" s="171"/>
      <c r="B6" s="170"/>
      <c r="C6" s="170"/>
      <c r="D6" s="194"/>
      <c r="E6" s="172"/>
      <c r="F6" s="194"/>
      <c r="G6" s="168"/>
      <c r="H6" s="169"/>
      <c r="I6" s="170"/>
      <c r="J6" s="168"/>
      <c r="K6" s="170"/>
      <c r="L6" s="170"/>
      <c r="M6" s="170"/>
    </row>
    <row r="7" spans="1:13" s="28" customFormat="1" ht="20.25">
      <c r="A7" s="195" t="s">
        <v>49</v>
      </c>
      <c r="B7" s="195" t="s">
        <v>4</v>
      </c>
      <c r="C7" s="195" t="s">
        <v>80</v>
      </c>
      <c r="D7" s="195" t="s">
        <v>51</v>
      </c>
      <c r="E7" s="180" t="s">
        <v>52</v>
      </c>
      <c r="F7" s="195" t="s">
        <v>53</v>
      </c>
      <c r="G7" s="195" t="s">
        <v>54</v>
      </c>
      <c r="H7" s="195"/>
      <c r="I7" s="195"/>
      <c r="J7" s="195" t="s">
        <v>54</v>
      </c>
      <c r="K7" s="195"/>
      <c r="L7" s="195"/>
      <c r="M7" s="195" t="s">
        <v>55</v>
      </c>
    </row>
    <row r="8" spans="1:13" s="28" customFormat="1" ht="20.25">
      <c r="A8" s="195"/>
      <c r="B8" s="195"/>
      <c r="C8" s="195"/>
      <c r="D8" s="195"/>
      <c r="E8" s="180"/>
      <c r="F8" s="195"/>
      <c r="G8" s="195" t="s">
        <v>25</v>
      </c>
      <c r="H8" s="195"/>
      <c r="I8" s="195"/>
      <c r="J8" s="195" t="s">
        <v>26</v>
      </c>
      <c r="K8" s="195"/>
      <c r="L8" s="195"/>
      <c r="M8" s="195"/>
    </row>
    <row r="9" spans="1:13" s="28" customFormat="1" ht="20.25">
      <c r="A9" s="195"/>
      <c r="B9" s="195"/>
      <c r="C9" s="195"/>
      <c r="D9" s="195"/>
      <c r="E9" s="180"/>
      <c r="F9" s="195"/>
      <c r="G9" s="191" t="s">
        <v>56</v>
      </c>
      <c r="H9" s="196" t="s">
        <v>57</v>
      </c>
      <c r="I9" s="191" t="s">
        <v>58</v>
      </c>
      <c r="J9" s="191" t="s">
        <v>56</v>
      </c>
      <c r="K9" s="196" t="s">
        <v>57</v>
      </c>
      <c r="L9" s="191" t="s">
        <v>58</v>
      </c>
      <c r="M9" s="195"/>
    </row>
    <row r="10" spans="1:13" s="28" customFormat="1" ht="20.25">
      <c r="A10" s="173" t="s">
        <v>81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</row>
    <row r="11" spans="1:13" s="28" customFormat="1" ht="40.5">
      <c r="A11" s="197" t="s">
        <v>82</v>
      </c>
      <c r="B11" s="198" t="s">
        <v>83</v>
      </c>
      <c r="C11" s="190"/>
      <c r="D11" s="190" t="s">
        <v>84</v>
      </c>
      <c r="E11" s="198" t="s">
        <v>61</v>
      </c>
      <c r="F11" s="198"/>
      <c r="G11" s="190" t="s">
        <v>266</v>
      </c>
      <c r="H11" s="199">
        <v>45754</v>
      </c>
      <c r="I11" s="190" t="s">
        <v>169</v>
      </c>
      <c r="J11" s="190" t="s">
        <v>266</v>
      </c>
      <c r="K11" s="183">
        <v>45757</v>
      </c>
      <c r="L11" s="190" t="s">
        <v>265</v>
      </c>
      <c r="M11" s="190"/>
    </row>
    <row r="12" spans="1:13" s="28" customFormat="1" ht="40.5">
      <c r="A12" s="197" t="s">
        <v>85</v>
      </c>
      <c r="B12" s="198" t="s">
        <v>284</v>
      </c>
      <c r="C12" s="190"/>
      <c r="D12" s="190" t="s">
        <v>84</v>
      </c>
      <c r="E12" s="198" t="s">
        <v>61</v>
      </c>
      <c r="F12" s="198"/>
      <c r="G12" s="190" t="s">
        <v>266</v>
      </c>
      <c r="H12" s="199">
        <v>45754</v>
      </c>
      <c r="I12" s="190" t="s">
        <v>169</v>
      </c>
      <c r="J12" s="190" t="s">
        <v>266</v>
      </c>
      <c r="K12" s="183">
        <v>45757</v>
      </c>
      <c r="L12" s="190" t="s">
        <v>265</v>
      </c>
      <c r="M12" s="190"/>
    </row>
    <row r="13" spans="1:13" s="28" customFormat="1" ht="40.5">
      <c r="A13" s="197" t="s">
        <v>86</v>
      </c>
      <c r="B13" s="198" t="s">
        <v>285</v>
      </c>
      <c r="C13" s="190"/>
      <c r="D13" s="190" t="s">
        <v>84</v>
      </c>
      <c r="E13" s="198" t="s">
        <v>63</v>
      </c>
      <c r="F13" s="198"/>
      <c r="G13" s="190" t="s">
        <v>266</v>
      </c>
      <c r="H13" s="199">
        <v>45754</v>
      </c>
      <c r="I13" s="190" t="s">
        <v>169</v>
      </c>
      <c r="J13" s="190" t="s">
        <v>266</v>
      </c>
      <c r="K13" s="183">
        <v>45757</v>
      </c>
      <c r="L13" s="190" t="s">
        <v>265</v>
      </c>
      <c r="M13" s="190"/>
    </row>
    <row r="14" spans="1:13" s="28" customFormat="1" ht="40.5">
      <c r="A14" s="197" t="s">
        <v>87</v>
      </c>
      <c r="B14" s="198" t="s">
        <v>286</v>
      </c>
      <c r="C14" s="190"/>
      <c r="D14" s="190" t="s">
        <v>84</v>
      </c>
      <c r="E14" s="198" t="s">
        <v>63</v>
      </c>
      <c r="F14" s="198"/>
      <c r="G14" s="190" t="s">
        <v>266</v>
      </c>
      <c r="H14" s="199">
        <v>45754</v>
      </c>
      <c r="I14" s="190" t="s">
        <v>169</v>
      </c>
      <c r="J14" s="190" t="s">
        <v>266</v>
      </c>
      <c r="K14" s="183">
        <v>45757</v>
      </c>
      <c r="L14" s="190" t="s">
        <v>265</v>
      </c>
      <c r="M14" s="190"/>
    </row>
    <row r="15" spans="1:13" s="28" customFormat="1" ht="40.5">
      <c r="A15" s="197" t="s">
        <v>88</v>
      </c>
      <c r="B15" s="198" t="s">
        <v>287</v>
      </c>
      <c r="C15" s="190"/>
      <c r="D15" s="190" t="s">
        <v>84</v>
      </c>
      <c r="E15" s="198" t="s">
        <v>67</v>
      </c>
      <c r="F15" s="198"/>
      <c r="G15" s="190" t="s">
        <v>266</v>
      </c>
      <c r="H15" s="199">
        <v>45754</v>
      </c>
      <c r="I15" s="190" t="s">
        <v>169</v>
      </c>
      <c r="J15" s="190" t="s">
        <v>266</v>
      </c>
      <c r="K15" s="183">
        <v>45757</v>
      </c>
      <c r="L15" s="190" t="s">
        <v>265</v>
      </c>
      <c r="M15" s="190"/>
    </row>
    <row r="16" spans="1:13" s="28" customFormat="1" ht="40.5">
      <c r="A16" s="197" t="s">
        <v>90</v>
      </c>
      <c r="B16" s="198" t="s">
        <v>288</v>
      </c>
      <c r="C16" s="190"/>
      <c r="D16" s="190" t="s">
        <v>84</v>
      </c>
      <c r="E16" s="198" t="s">
        <v>67</v>
      </c>
      <c r="F16" s="198"/>
      <c r="G16" s="190" t="s">
        <v>266</v>
      </c>
      <c r="H16" s="199">
        <v>45754</v>
      </c>
      <c r="I16" s="190" t="s">
        <v>169</v>
      </c>
      <c r="J16" s="190" t="s">
        <v>266</v>
      </c>
      <c r="K16" s="183">
        <v>45757</v>
      </c>
      <c r="L16" s="190" t="s">
        <v>265</v>
      </c>
      <c r="M16" s="190"/>
    </row>
    <row r="17" spans="1:13" s="28" customFormat="1" ht="40.5">
      <c r="A17" s="197" t="s">
        <v>92</v>
      </c>
      <c r="B17" s="198" t="s">
        <v>289</v>
      </c>
      <c r="C17" s="190"/>
      <c r="D17" s="190" t="s">
        <v>84</v>
      </c>
      <c r="E17" s="198" t="s">
        <v>67</v>
      </c>
      <c r="F17" s="198"/>
      <c r="G17" s="190" t="s">
        <v>266</v>
      </c>
      <c r="H17" s="199">
        <v>45754</v>
      </c>
      <c r="I17" s="190" t="s">
        <v>169</v>
      </c>
      <c r="J17" s="190" t="s">
        <v>266</v>
      </c>
      <c r="K17" s="183">
        <v>45757</v>
      </c>
      <c r="L17" s="190" t="s">
        <v>265</v>
      </c>
      <c r="M17" s="190"/>
    </row>
    <row r="18" spans="1:13" s="28" customFormat="1" ht="40.5">
      <c r="A18" s="197" t="s">
        <v>479</v>
      </c>
      <c r="B18" s="198" t="s">
        <v>290</v>
      </c>
      <c r="C18" s="190"/>
      <c r="D18" s="190" t="s">
        <v>84</v>
      </c>
      <c r="E18" s="198" t="s">
        <v>67</v>
      </c>
      <c r="F18" s="198"/>
      <c r="G18" s="190" t="s">
        <v>266</v>
      </c>
      <c r="H18" s="199">
        <v>45754</v>
      </c>
      <c r="I18" s="190" t="s">
        <v>169</v>
      </c>
      <c r="J18" s="190" t="s">
        <v>266</v>
      </c>
      <c r="K18" s="183">
        <v>45757</v>
      </c>
      <c r="L18" s="190" t="s">
        <v>265</v>
      </c>
      <c r="M18" s="190"/>
    </row>
    <row r="19" spans="1:13" s="28" customFormat="1" ht="20.25">
      <c r="A19" s="173" t="s">
        <v>94</v>
      </c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</row>
    <row r="20" spans="1:13" s="28" customFormat="1" ht="81">
      <c r="A20" s="198" t="s">
        <v>95</v>
      </c>
      <c r="B20" s="198" t="s">
        <v>220</v>
      </c>
      <c r="C20" s="198" t="s">
        <v>295</v>
      </c>
      <c r="D20" s="146" t="s">
        <v>291</v>
      </c>
      <c r="E20" s="198" t="s">
        <v>221</v>
      </c>
      <c r="F20" s="198" t="s">
        <v>221</v>
      </c>
      <c r="G20" s="190" t="s">
        <v>266</v>
      </c>
      <c r="H20" s="199">
        <v>45754</v>
      </c>
      <c r="I20" s="190" t="s">
        <v>265</v>
      </c>
      <c r="J20" s="190" t="s">
        <v>266</v>
      </c>
      <c r="K20" s="183">
        <v>45757</v>
      </c>
      <c r="L20" s="190" t="s">
        <v>265</v>
      </c>
      <c r="M20" s="190"/>
    </row>
    <row r="21" spans="1:13" s="28" customFormat="1" ht="106.15" customHeight="1">
      <c r="A21" s="198" t="s">
        <v>96</v>
      </c>
      <c r="B21" s="198" t="s">
        <v>222</v>
      </c>
      <c r="C21" s="198" t="s">
        <v>294</v>
      </c>
      <c r="D21" s="146" t="s">
        <v>454</v>
      </c>
      <c r="E21" s="146" t="s">
        <v>223</v>
      </c>
      <c r="F21" s="146" t="s">
        <v>223</v>
      </c>
      <c r="G21" s="190" t="s">
        <v>266</v>
      </c>
      <c r="H21" s="199">
        <v>45754</v>
      </c>
      <c r="I21" s="190" t="s">
        <v>265</v>
      </c>
      <c r="J21" s="190" t="s">
        <v>266</v>
      </c>
      <c r="K21" s="183">
        <v>45757</v>
      </c>
      <c r="L21" s="190" t="s">
        <v>265</v>
      </c>
      <c r="M21" s="190"/>
    </row>
    <row r="22" spans="1:13" s="28" customFormat="1" ht="89.65" customHeight="1">
      <c r="A22" s="198" t="s">
        <v>97</v>
      </c>
      <c r="B22" s="198" t="s">
        <v>292</v>
      </c>
      <c r="C22" s="198" t="s">
        <v>293</v>
      </c>
      <c r="D22" s="190" t="s">
        <v>296</v>
      </c>
      <c r="E22" s="146" t="s">
        <v>297</v>
      </c>
      <c r="F22" s="146" t="s">
        <v>297</v>
      </c>
      <c r="G22" s="190" t="s">
        <v>266</v>
      </c>
      <c r="H22" s="199">
        <v>45754</v>
      </c>
      <c r="I22" s="190" t="s">
        <v>265</v>
      </c>
      <c r="J22" s="190" t="s">
        <v>266</v>
      </c>
      <c r="K22" s="183">
        <v>45757</v>
      </c>
      <c r="L22" s="190" t="s">
        <v>265</v>
      </c>
      <c r="M22" s="190"/>
    </row>
    <row r="23" spans="1:13" s="28" customFormat="1" ht="94.9" customHeight="1">
      <c r="A23" s="198" t="s">
        <v>98</v>
      </c>
      <c r="B23" s="198" t="s">
        <v>301</v>
      </c>
      <c r="C23" s="198" t="s">
        <v>302</v>
      </c>
      <c r="D23" s="190" t="s">
        <v>303</v>
      </c>
      <c r="E23" s="146" t="s">
        <v>304</v>
      </c>
      <c r="F23" s="146" t="s">
        <v>304</v>
      </c>
      <c r="G23" s="190" t="s">
        <v>266</v>
      </c>
      <c r="H23" s="199">
        <v>45754</v>
      </c>
      <c r="I23" s="190" t="s">
        <v>265</v>
      </c>
      <c r="J23" s="190" t="s">
        <v>266</v>
      </c>
      <c r="K23" s="183">
        <v>45757</v>
      </c>
      <c r="L23" s="190" t="s">
        <v>265</v>
      </c>
      <c r="M23" s="190"/>
    </row>
    <row r="24" spans="1:13" s="28" customFormat="1" ht="97.9" customHeight="1">
      <c r="A24" s="198" t="s">
        <v>99</v>
      </c>
      <c r="B24" s="198" t="s">
        <v>306</v>
      </c>
      <c r="C24" s="198" t="s">
        <v>307</v>
      </c>
      <c r="D24" s="190" t="s">
        <v>308</v>
      </c>
      <c r="E24" s="146" t="s">
        <v>309</v>
      </c>
      <c r="F24" s="146" t="s">
        <v>309</v>
      </c>
      <c r="G24" s="190" t="s">
        <v>266</v>
      </c>
      <c r="H24" s="199">
        <v>45754</v>
      </c>
      <c r="I24" s="190" t="s">
        <v>265</v>
      </c>
      <c r="J24" s="190" t="s">
        <v>266</v>
      </c>
      <c r="K24" s="183">
        <v>45757</v>
      </c>
      <c r="L24" s="190" t="s">
        <v>265</v>
      </c>
      <c r="M24" s="190"/>
    </row>
    <row r="25" spans="1:13" s="28" customFormat="1" ht="43.5" customHeight="1">
      <c r="A25" s="198" t="s">
        <v>300</v>
      </c>
      <c r="B25" s="198" t="s">
        <v>224</v>
      </c>
      <c r="C25" s="198" t="s">
        <v>298</v>
      </c>
      <c r="D25" s="190" t="s">
        <v>299</v>
      </c>
      <c r="E25" s="146" t="s">
        <v>225</v>
      </c>
      <c r="F25" s="146" t="s">
        <v>225</v>
      </c>
      <c r="G25" s="190" t="s">
        <v>266</v>
      </c>
      <c r="H25" s="199">
        <v>45754</v>
      </c>
      <c r="I25" s="190" t="s">
        <v>265</v>
      </c>
      <c r="J25" s="190" t="s">
        <v>266</v>
      </c>
      <c r="K25" s="183">
        <v>45757</v>
      </c>
      <c r="L25" s="190" t="s">
        <v>265</v>
      </c>
      <c r="M25" s="190"/>
    </row>
    <row r="26" spans="1:13" s="28" customFormat="1" ht="81">
      <c r="A26" s="198" t="s">
        <v>305</v>
      </c>
      <c r="B26" s="198" t="s">
        <v>226</v>
      </c>
      <c r="C26" s="198" t="s">
        <v>227</v>
      </c>
      <c r="D26" s="190" t="s">
        <v>228</v>
      </c>
      <c r="E26" s="146" t="s">
        <v>229</v>
      </c>
      <c r="F26" s="146" t="s">
        <v>229</v>
      </c>
      <c r="G26" s="190" t="s">
        <v>266</v>
      </c>
      <c r="H26" s="199">
        <v>45754</v>
      </c>
      <c r="I26" s="190" t="s">
        <v>265</v>
      </c>
      <c r="J26" s="190" t="s">
        <v>266</v>
      </c>
      <c r="K26" s="183">
        <v>45757</v>
      </c>
      <c r="L26" s="190" t="s">
        <v>265</v>
      </c>
      <c r="M26" s="190"/>
    </row>
  </sheetData>
  <mergeCells count="15">
    <mergeCell ref="B1:F1"/>
    <mergeCell ref="B2:F2"/>
    <mergeCell ref="A7:A9"/>
    <mergeCell ref="B7:B9"/>
    <mergeCell ref="D7:D9"/>
    <mergeCell ref="C7:C9"/>
    <mergeCell ref="E7:E9"/>
    <mergeCell ref="F7:F9"/>
    <mergeCell ref="A10:M10"/>
    <mergeCell ref="A19:M19"/>
    <mergeCell ref="G7:I7"/>
    <mergeCell ref="J7:L7"/>
    <mergeCell ref="M7:M9"/>
    <mergeCell ref="G8:I8"/>
    <mergeCell ref="J8:L8"/>
  </mergeCells>
  <phoneticPr fontId="21" type="noConversion"/>
  <dataValidations count="1">
    <dataValidation type="list" operator="equal" allowBlank="1" showErrorMessage="1" promptTitle="dfdf" sqref="G20:G26 G11:G18 J11:J18 J20:J26">
      <formula1>"Passed,Untested,Failed,Blocked"</formula1>
      <formula2>0</formula2>
    </dataValidation>
  </dataValidations>
  <printOptions horizontalCentered="1"/>
  <pageMargins left="0.70866141732283472" right="0.70866141732283472" top="0.55118110236220474" bottom="0.15748031496062992" header="0.31496062992125984" footer="0.31496062992125984"/>
  <pageSetup paperSize="9" scale="36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M24"/>
  <sheetViews>
    <sheetView topLeftCell="A14" zoomScale="40" zoomScaleNormal="40" workbookViewId="0">
      <selection activeCell="M23" sqref="A1:M23"/>
    </sheetView>
  </sheetViews>
  <sheetFormatPr defaultRowHeight="15"/>
  <cols>
    <col min="1" max="1" width="21.28515625" customWidth="1"/>
    <col min="2" max="2" width="31.7109375" customWidth="1"/>
    <col min="3" max="4" width="44.7109375" customWidth="1"/>
    <col min="5" max="5" width="47.7109375" customWidth="1"/>
    <col min="6" max="6" width="39.28515625" customWidth="1"/>
    <col min="7" max="7" width="14.7109375" customWidth="1"/>
    <col min="8" max="8" width="21.7109375" customWidth="1"/>
    <col min="9" max="9" width="18.42578125" customWidth="1"/>
    <col min="10" max="10" width="14.7109375" customWidth="1"/>
    <col min="11" max="11" width="21.85546875" customWidth="1"/>
    <col min="12" max="12" width="17.28515625" customWidth="1"/>
    <col min="13" max="13" width="13.85546875" customWidth="1"/>
  </cols>
  <sheetData>
    <row r="1" spans="1:13" ht="20.25">
      <c r="A1" s="187" t="s">
        <v>42</v>
      </c>
      <c r="B1" s="188" t="s">
        <v>170</v>
      </c>
      <c r="C1" s="188"/>
      <c r="D1" s="188"/>
      <c r="E1" s="188"/>
      <c r="F1" s="188"/>
      <c r="G1" s="184"/>
      <c r="H1" s="185"/>
      <c r="I1" s="186"/>
      <c r="J1" s="184"/>
      <c r="K1" s="186"/>
      <c r="L1" s="186"/>
      <c r="M1" s="186"/>
    </row>
    <row r="2" spans="1:13" ht="20.25">
      <c r="A2" s="187" t="s">
        <v>43</v>
      </c>
      <c r="B2" s="189" t="s">
        <v>168</v>
      </c>
      <c r="C2" s="189"/>
      <c r="D2" s="189"/>
      <c r="E2" s="189"/>
      <c r="F2" s="189"/>
      <c r="G2" s="184"/>
      <c r="H2" s="185"/>
      <c r="I2" s="186"/>
      <c r="J2" s="184"/>
      <c r="K2" s="186"/>
      <c r="L2" s="186"/>
      <c r="M2" s="186"/>
    </row>
    <row r="3" spans="1:13" ht="23.45" customHeight="1">
      <c r="A3" s="190"/>
      <c r="B3" s="191" t="s">
        <v>17</v>
      </c>
      <c r="C3" s="191" t="s">
        <v>18</v>
      </c>
      <c r="D3" s="191" t="s">
        <v>44</v>
      </c>
      <c r="E3" s="163" t="s">
        <v>45</v>
      </c>
      <c r="F3" s="191" t="s">
        <v>46</v>
      </c>
      <c r="G3" s="168"/>
      <c r="H3" s="169"/>
      <c r="I3" s="170"/>
      <c r="J3" s="168"/>
      <c r="K3" s="170"/>
      <c r="L3" s="170"/>
      <c r="M3" s="170"/>
    </row>
    <row r="4" spans="1:13" ht="20.25">
      <c r="A4" s="192" t="s">
        <v>47</v>
      </c>
      <c r="B4" s="193">
        <v>10</v>
      </c>
      <c r="C4" s="193">
        <v>0</v>
      </c>
      <c r="D4" s="190">
        <f>COUNTIF(G13:G24,"Untested")</f>
        <v>0</v>
      </c>
      <c r="E4" s="146">
        <f>COUNTIF(G13:G24,"Blocked")</f>
        <v>0</v>
      </c>
      <c r="F4" s="190">
        <f>B4</f>
        <v>10</v>
      </c>
      <c r="G4" s="168"/>
      <c r="H4" s="169"/>
      <c r="I4" s="170"/>
      <c r="J4" s="168"/>
      <c r="K4" s="170"/>
      <c r="L4" s="170"/>
      <c r="M4" s="170"/>
    </row>
    <row r="5" spans="1:13" ht="20.25">
      <c r="A5" s="192" t="s">
        <v>48</v>
      </c>
      <c r="B5" s="193">
        <v>0</v>
      </c>
      <c r="C5" s="193">
        <v>0</v>
      </c>
      <c r="D5" s="190">
        <f>COUNTIF(J13:J24,"Untested")</f>
        <v>0</v>
      </c>
      <c r="E5" s="146">
        <f>COUNTIF(J13:J24,"Blocked")</f>
        <v>0</v>
      </c>
      <c r="F5" s="190">
        <v>0</v>
      </c>
      <c r="G5" s="168"/>
      <c r="H5" s="169"/>
      <c r="I5" s="170"/>
      <c r="J5" s="168"/>
      <c r="K5" s="170"/>
      <c r="L5" s="170"/>
      <c r="M5" s="170"/>
    </row>
    <row r="6" spans="1:13" ht="18.75">
      <c r="A6" s="200"/>
      <c r="B6" s="201"/>
      <c r="C6" s="201"/>
      <c r="D6" s="202"/>
      <c r="E6" s="203"/>
      <c r="F6" s="202"/>
      <c r="G6" s="168"/>
      <c r="H6" s="169"/>
      <c r="I6" s="170"/>
      <c r="J6" s="168"/>
      <c r="K6" s="170"/>
      <c r="L6" s="170"/>
      <c r="M6" s="170"/>
    </row>
    <row r="7" spans="1:13" ht="18.75">
      <c r="A7" s="200"/>
      <c r="B7" s="201"/>
      <c r="C7" s="201"/>
      <c r="D7" s="202"/>
      <c r="E7" s="203"/>
      <c r="F7" s="202"/>
      <c r="G7" s="168"/>
      <c r="H7" s="169"/>
      <c r="I7" s="170"/>
      <c r="J7" s="168"/>
      <c r="K7" s="170"/>
      <c r="L7" s="170"/>
      <c r="M7" s="170"/>
    </row>
    <row r="8" spans="1:13" ht="227.65" customHeight="1">
      <c r="A8" s="171"/>
      <c r="B8" s="170"/>
      <c r="C8" s="170"/>
      <c r="D8" s="194"/>
      <c r="E8" s="172"/>
      <c r="F8" s="194"/>
      <c r="G8" s="168"/>
      <c r="H8" s="169"/>
      <c r="I8" s="170"/>
      <c r="J8" s="168"/>
      <c r="K8" s="170"/>
      <c r="L8" s="170"/>
      <c r="M8" s="170"/>
    </row>
    <row r="9" spans="1:13" ht="20.25">
      <c r="A9" s="195" t="s">
        <v>49</v>
      </c>
      <c r="B9" s="195" t="s">
        <v>4</v>
      </c>
      <c r="C9" s="195" t="s">
        <v>80</v>
      </c>
      <c r="D9" s="195" t="s">
        <v>51</v>
      </c>
      <c r="E9" s="180" t="s">
        <v>52</v>
      </c>
      <c r="F9" s="195" t="s">
        <v>53</v>
      </c>
      <c r="G9" s="195" t="s">
        <v>54</v>
      </c>
      <c r="H9" s="195"/>
      <c r="I9" s="195"/>
      <c r="J9" s="195" t="s">
        <v>54</v>
      </c>
      <c r="K9" s="195"/>
      <c r="L9" s="195"/>
      <c r="M9" s="195" t="s">
        <v>55</v>
      </c>
    </row>
    <row r="10" spans="1:13" ht="20.25">
      <c r="A10" s="195"/>
      <c r="B10" s="195"/>
      <c r="C10" s="195"/>
      <c r="D10" s="195"/>
      <c r="E10" s="180"/>
      <c r="F10" s="195"/>
      <c r="G10" s="195" t="s">
        <v>25</v>
      </c>
      <c r="H10" s="195"/>
      <c r="I10" s="195"/>
      <c r="J10" s="195" t="s">
        <v>26</v>
      </c>
      <c r="K10" s="195"/>
      <c r="L10" s="195"/>
      <c r="M10" s="195"/>
    </row>
    <row r="11" spans="1:13" ht="20.25">
      <c r="A11" s="195"/>
      <c r="B11" s="195"/>
      <c r="C11" s="195"/>
      <c r="D11" s="195"/>
      <c r="E11" s="180"/>
      <c r="F11" s="195"/>
      <c r="G11" s="191" t="s">
        <v>56</v>
      </c>
      <c r="H11" s="196" t="s">
        <v>57</v>
      </c>
      <c r="I11" s="191" t="s">
        <v>58</v>
      </c>
      <c r="J11" s="191" t="s">
        <v>56</v>
      </c>
      <c r="K11" s="196" t="s">
        <v>57</v>
      </c>
      <c r="L11" s="191" t="s">
        <v>58</v>
      </c>
      <c r="M11" s="195"/>
    </row>
    <row r="12" spans="1:13" ht="20.25">
      <c r="A12" s="173" t="s">
        <v>184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</row>
    <row r="13" spans="1:13" ht="35.450000000000003" customHeight="1">
      <c r="A13" s="197" t="s">
        <v>185</v>
      </c>
      <c r="B13" s="198" t="s">
        <v>311</v>
      </c>
      <c r="C13" s="204" t="s">
        <v>310</v>
      </c>
      <c r="D13" s="190" t="s">
        <v>84</v>
      </c>
      <c r="E13" s="205" t="s">
        <v>315</v>
      </c>
      <c r="F13" s="198"/>
      <c r="G13" s="190" t="s">
        <v>266</v>
      </c>
      <c r="H13" s="199">
        <v>45754</v>
      </c>
      <c r="I13" s="190" t="s">
        <v>265</v>
      </c>
      <c r="J13" s="190" t="s">
        <v>266</v>
      </c>
      <c r="K13" s="183">
        <v>45757</v>
      </c>
      <c r="L13" s="190" t="s">
        <v>265</v>
      </c>
      <c r="M13" s="190"/>
    </row>
    <row r="14" spans="1:13" ht="40.15" customHeight="1">
      <c r="A14" s="197" t="s">
        <v>186</v>
      </c>
      <c r="B14" s="206" t="s">
        <v>312</v>
      </c>
      <c r="C14" s="206"/>
      <c r="D14" s="190" t="s">
        <v>84</v>
      </c>
      <c r="E14" s="198" t="s">
        <v>61</v>
      </c>
      <c r="F14" s="198"/>
      <c r="G14" s="190" t="s">
        <v>266</v>
      </c>
      <c r="H14" s="199">
        <v>45754</v>
      </c>
      <c r="I14" s="190" t="s">
        <v>265</v>
      </c>
      <c r="J14" s="190" t="s">
        <v>266</v>
      </c>
      <c r="K14" s="183">
        <v>45757</v>
      </c>
      <c r="L14" s="190" t="s">
        <v>265</v>
      </c>
      <c r="M14" s="190"/>
    </row>
    <row r="15" spans="1:13" ht="36" customHeight="1">
      <c r="A15" s="197" t="s">
        <v>187</v>
      </c>
      <c r="B15" s="206" t="s">
        <v>313</v>
      </c>
      <c r="C15" s="206"/>
      <c r="D15" s="206" t="s">
        <v>84</v>
      </c>
      <c r="E15" s="207" t="s">
        <v>327</v>
      </c>
      <c r="F15" s="198"/>
      <c r="G15" s="190" t="s">
        <v>266</v>
      </c>
      <c r="H15" s="199">
        <v>45754</v>
      </c>
      <c r="I15" s="190" t="s">
        <v>265</v>
      </c>
      <c r="J15" s="190" t="s">
        <v>266</v>
      </c>
      <c r="K15" s="183">
        <v>45757</v>
      </c>
      <c r="L15" s="190" t="s">
        <v>265</v>
      </c>
      <c r="M15" s="190"/>
    </row>
    <row r="16" spans="1:13" ht="48.4" customHeight="1">
      <c r="A16" s="197" t="s">
        <v>188</v>
      </c>
      <c r="B16" s="204" t="s">
        <v>314</v>
      </c>
      <c r="C16" s="190"/>
      <c r="D16" s="208" t="s">
        <v>84</v>
      </c>
      <c r="E16" s="198" t="s">
        <v>61</v>
      </c>
      <c r="F16" s="198"/>
      <c r="G16" s="190" t="s">
        <v>266</v>
      </c>
      <c r="H16" s="199">
        <v>45754</v>
      </c>
      <c r="I16" s="190" t="s">
        <v>265</v>
      </c>
      <c r="J16" s="190" t="s">
        <v>266</v>
      </c>
      <c r="K16" s="183">
        <v>45757</v>
      </c>
      <c r="L16" s="190" t="s">
        <v>265</v>
      </c>
      <c r="M16" s="190"/>
    </row>
    <row r="17" spans="1:13" ht="49.5" customHeight="1">
      <c r="A17" s="197" t="s">
        <v>189</v>
      </c>
      <c r="B17" s="198" t="s">
        <v>89</v>
      </c>
      <c r="C17" s="190"/>
      <c r="D17" s="190" t="s">
        <v>84</v>
      </c>
      <c r="E17" s="198" t="s">
        <v>67</v>
      </c>
      <c r="F17" s="198"/>
      <c r="G17" s="190" t="s">
        <v>266</v>
      </c>
      <c r="H17" s="199">
        <v>45754</v>
      </c>
      <c r="I17" s="190" t="s">
        <v>265</v>
      </c>
      <c r="J17" s="190" t="s">
        <v>266</v>
      </c>
      <c r="K17" s="183">
        <v>45757</v>
      </c>
      <c r="L17" s="190" t="s">
        <v>265</v>
      </c>
      <c r="M17" s="190"/>
    </row>
    <row r="18" spans="1:13" ht="50.65" customHeight="1">
      <c r="A18" s="197" t="s">
        <v>190</v>
      </c>
      <c r="B18" s="198" t="s">
        <v>91</v>
      </c>
      <c r="C18" s="190"/>
      <c r="D18" s="190" t="s">
        <v>84</v>
      </c>
      <c r="E18" s="198" t="s">
        <v>67</v>
      </c>
      <c r="F18" s="198"/>
      <c r="G18" s="190" t="s">
        <v>266</v>
      </c>
      <c r="H18" s="199">
        <v>45754</v>
      </c>
      <c r="I18" s="190" t="s">
        <v>265</v>
      </c>
      <c r="J18" s="190" t="s">
        <v>266</v>
      </c>
      <c r="K18" s="183">
        <v>45757</v>
      </c>
      <c r="L18" s="190" t="s">
        <v>265</v>
      </c>
      <c r="M18" s="190"/>
    </row>
    <row r="19" spans="1:13" ht="58.15" customHeight="1">
      <c r="A19" s="197" t="s">
        <v>191</v>
      </c>
      <c r="B19" s="198" t="s">
        <v>93</v>
      </c>
      <c r="C19" s="190"/>
      <c r="D19" s="190" t="s">
        <v>84</v>
      </c>
      <c r="E19" s="198" t="s">
        <v>67</v>
      </c>
      <c r="F19" s="198"/>
      <c r="G19" s="190" t="s">
        <v>266</v>
      </c>
      <c r="H19" s="199">
        <v>45754</v>
      </c>
      <c r="I19" s="190" t="s">
        <v>265</v>
      </c>
      <c r="J19" s="190" t="s">
        <v>266</v>
      </c>
      <c r="K19" s="183">
        <v>45757</v>
      </c>
      <c r="L19" s="190" t="s">
        <v>265</v>
      </c>
      <c r="M19" s="190"/>
    </row>
    <row r="20" spans="1:13" ht="20.25">
      <c r="A20" s="173" t="s">
        <v>192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</row>
    <row r="21" spans="1:13" ht="71.650000000000006" customHeight="1">
      <c r="A21" s="209" t="s">
        <v>193</v>
      </c>
      <c r="B21" s="207" t="s">
        <v>316</v>
      </c>
      <c r="C21" s="206" t="s">
        <v>321</v>
      </c>
      <c r="D21" s="204" t="s">
        <v>317</v>
      </c>
      <c r="E21" s="206" t="s">
        <v>318</v>
      </c>
      <c r="F21" s="206" t="s">
        <v>318</v>
      </c>
      <c r="G21" s="190" t="s">
        <v>266</v>
      </c>
      <c r="H21" s="199">
        <v>45754</v>
      </c>
      <c r="I21" s="190" t="s">
        <v>265</v>
      </c>
      <c r="J21" s="190" t="s">
        <v>266</v>
      </c>
      <c r="K21" s="183">
        <v>45757</v>
      </c>
      <c r="L21" s="190" t="s">
        <v>265</v>
      </c>
      <c r="M21" s="190"/>
    </row>
    <row r="22" spans="1:13" ht="59.65" customHeight="1">
      <c r="A22" s="209" t="s">
        <v>194</v>
      </c>
      <c r="B22" s="206" t="s">
        <v>319</v>
      </c>
      <c r="C22" s="206" t="s">
        <v>322</v>
      </c>
      <c r="D22" s="206" t="s">
        <v>320</v>
      </c>
      <c r="E22" s="207" t="s">
        <v>453</v>
      </c>
      <c r="F22" s="207" t="s">
        <v>453</v>
      </c>
      <c r="G22" s="190" t="s">
        <v>266</v>
      </c>
      <c r="H22" s="199">
        <v>45754</v>
      </c>
      <c r="I22" s="190" t="s">
        <v>265</v>
      </c>
      <c r="J22" s="190" t="s">
        <v>266</v>
      </c>
      <c r="K22" s="183">
        <v>45757</v>
      </c>
      <c r="L22" s="190" t="s">
        <v>265</v>
      </c>
      <c r="M22" s="190"/>
    </row>
    <row r="23" spans="1:13" ht="54" customHeight="1">
      <c r="A23" s="209" t="s">
        <v>195</v>
      </c>
      <c r="B23" s="209" t="s">
        <v>326</v>
      </c>
      <c r="C23" s="209" t="s">
        <v>323</v>
      </c>
      <c r="D23" s="206" t="s">
        <v>324</v>
      </c>
      <c r="E23" s="207" t="s">
        <v>325</v>
      </c>
      <c r="F23" s="207" t="s">
        <v>325</v>
      </c>
      <c r="G23" s="190" t="s">
        <v>266</v>
      </c>
      <c r="H23" s="199">
        <v>45754</v>
      </c>
      <c r="I23" s="190" t="s">
        <v>265</v>
      </c>
      <c r="J23" s="190" t="s">
        <v>266</v>
      </c>
      <c r="K23" s="183">
        <v>45757</v>
      </c>
      <c r="L23" s="190" t="s">
        <v>265</v>
      </c>
      <c r="M23" s="190"/>
    </row>
    <row r="24" spans="1:13" ht="20.25">
      <c r="A24" s="79"/>
    </row>
  </sheetData>
  <mergeCells count="15">
    <mergeCell ref="A20:M20"/>
    <mergeCell ref="G9:I9"/>
    <mergeCell ref="J9:L9"/>
    <mergeCell ref="M9:M11"/>
    <mergeCell ref="G10:I10"/>
    <mergeCell ref="J10:L10"/>
    <mergeCell ref="A12:M12"/>
    <mergeCell ref="B1:F1"/>
    <mergeCell ref="B2:F2"/>
    <mergeCell ref="A9:A11"/>
    <mergeCell ref="B9:B11"/>
    <mergeCell ref="C9:C11"/>
    <mergeCell ref="D9:D11"/>
    <mergeCell ref="E9:E11"/>
    <mergeCell ref="F9:F11"/>
  </mergeCells>
  <phoneticPr fontId="21" type="noConversion"/>
  <dataValidations count="1">
    <dataValidation type="list" operator="equal" allowBlank="1" showErrorMessage="1" promptTitle="dfdf" sqref="J13:J19 G13:G19 G21:G23 J21:J23">
      <formula1>"Passed,Untested,Failed,Blocked"</formula1>
      <formula2>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37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M48"/>
  <sheetViews>
    <sheetView topLeftCell="A45" zoomScale="40" zoomScaleNormal="40" workbookViewId="0">
      <selection activeCell="L48" sqref="A1:L48"/>
    </sheetView>
  </sheetViews>
  <sheetFormatPr defaultColWidth="24" defaultRowHeight="20.25"/>
  <cols>
    <col min="1" max="1" width="24" style="80"/>
    <col min="2" max="2" width="37.7109375" style="80" customWidth="1"/>
    <col min="3" max="3" width="24" style="80"/>
    <col min="4" max="4" width="28.140625" style="80" customWidth="1"/>
    <col min="5" max="5" width="31.28515625" style="80" customWidth="1"/>
    <col min="6" max="16384" width="24" style="80"/>
  </cols>
  <sheetData>
    <row r="1" spans="1:6" ht="15.75" customHeight="1">
      <c r="A1" s="92" t="s">
        <v>42</v>
      </c>
      <c r="B1" s="111" t="s">
        <v>170</v>
      </c>
      <c r="C1" s="111"/>
      <c r="D1" s="111"/>
      <c r="E1" s="111"/>
      <c r="F1" s="111"/>
    </row>
    <row r="2" spans="1:6" ht="15.75" customHeight="1">
      <c r="A2" s="92" t="s">
        <v>43</v>
      </c>
      <c r="B2" s="112" t="s">
        <v>100</v>
      </c>
      <c r="C2" s="112"/>
      <c r="D2" s="112"/>
      <c r="E2" s="112"/>
      <c r="F2" s="112"/>
    </row>
    <row r="3" spans="1:6">
      <c r="A3" s="85"/>
      <c r="B3" s="92" t="s">
        <v>17</v>
      </c>
      <c r="C3" s="92" t="s">
        <v>18</v>
      </c>
      <c r="D3" s="92" t="s">
        <v>44</v>
      </c>
      <c r="E3" s="93" t="s">
        <v>20</v>
      </c>
      <c r="F3" s="92" t="s">
        <v>101</v>
      </c>
    </row>
    <row r="4" spans="1:6">
      <c r="A4" s="91" t="s">
        <v>47</v>
      </c>
      <c r="B4" s="85">
        <v>13</v>
      </c>
      <c r="C4" s="85">
        <v>0</v>
      </c>
      <c r="D4" s="85">
        <v>0</v>
      </c>
      <c r="E4" s="85">
        <v>0</v>
      </c>
      <c r="F4" s="85">
        <v>13</v>
      </c>
    </row>
    <row r="5" spans="1:6">
      <c r="A5" s="91" t="s">
        <v>48</v>
      </c>
      <c r="B5" s="85">
        <v>0</v>
      </c>
      <c r="C5" s="85">
        <v>0</v>
      </c>
      <c r="D5" s="85">
        <v>0</v>
      </c>
      <c r="E5" s="77">
        <v>0</v>
      </c>
      <c r="F5" s="85">
        <v>0</v>
      </c>
    </row>
    <row r="6" spans="1:6" ht="198" customHeight="1"/>
    <row r="7" spans="1:6" ht="189.4" customHeight="1"/>
    <row r="8" spans="1:6" hidden="1"/>
    <row r="9" spans="1:6" hidden="1"/>
    <row r="10" spans="1:6" hidden="1"/>
    <row r="11" spans="1:6" hidden="1"/>
    <row r="12" spans="1:6" hidden="1"/>
    <row r="13" spans="1:6" hidden="1"/>
    <row r="14" spans="1:6" hidden="1"/>
    <row r="15" spans="1:6" hidden="1"/>
    <row r="16" spans="1:6" hidden="1"/>
    <row r="17" spans="1:12" hidden="1"/>
    <row r="18" spans="1:12" hidden="1"/>
    <row r="19" spans="1:12" hidden="1"/>
    <row r="20" spans="1:12" hidden="1"/>
    <row r="21" spans="1:12" hidden="1"/>
    <row r="22" spans="1:12" hidden="1"/>
    <row r="23" spans="1:12" hidden="1"/>
    <row r="24" spans="1:12" hidden="1"/>
    <row r="25" spans="1:12" hidden="1"/>
    <row r="26" spans="1:12" hidden="1"/>
    <row r="27" spans="1:12" hidden="1"/>
    <row r="28" spans="1:12" hidden="1"/>
    <row r="29" spans="1:12" hidden="1"/>
    <row r="30" spans="1:12" ht="10.5" customHeight="1"/>
    <row r="31" spans="1:12">
      <c r="A31" s="116" t="s">
        <v>49</v>
      </c>
      <c r="B31" s="116" t="s">
        <v>4</v>
      </c>
      <c r="C31" s="116" t="s">
        <v>80</v>
      </c>
      <c r="D31" s="116" t="s">
        <v>52</v>
      </c>
      <c r="E31" s="116" t="s">
        <v>53</v>
      </c>
      <c r="F31" s="117" t="s">
        <v>54</v>
      </c>
      <c r="G31" s="117"/>
      <c r="H31" s="117"/>
      <c r="I31" s="117"/>
      <c r="J31" s="117"/>
      <c r="K31" s="117"/>
      <c r="L31" s="117" t="s">
        <v>55</v>
      </c>
    </row>
    <row r="32" spans="1:12">
      <c r="A32" s="116"/>
      <c r="B32" s="116"/>
      <c r="C32" s="116"/>
      <c r="D32" s="116"/>
      <c r="E32" s="116"/>
      <c r="F32" s="117" t="s">
        <v>25</v>
      </c>
      <c r="G32" s="117"/>
      <c r="H32" s="117"/>
      <c r="I32" s="117" t="s">
        <v>26</v>
      </c>
      <c r="J32" s="117"/>
      <c r="K32" s="117"/>
      <c r="L32" s="117"/>
    </row>
    <row r="33" spans="1:13" ht="24" customHeight="1">
      <c r="A33" s="116"/>
      <c r="B33" s="116"/>
      <c r="C33" s="116"/>
      <c r="D33" s="116"/>
      <c r="E33" s="116"/>
      <c r="F33" s="74" t="s">
        <v>56</v>
      </c>
      <c r="G33" s="75" t="s">
        <v>57</v>
      </c>
      <c r="H33" s="74" t="s">
        <v>58</v>
      </c>
      <c r="I33" s="74" t="s">
        <v>56</v>
      </c>
      <c r="J33" s="74" t="s">
        <v>57</v>
      </c>
      <c r="K33" s="74" t="s">
        <v>58</v>
      </c>
      <c r="L33" s="117"/>
    </row>
    <row r="34" spans="1:13" ht="24" customHeight="1">
      <c r="A34" s="118" t="s">
        <v>102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20"/>
    </row>
    <row r="35" spans="1:13" ht="54" customHeight="1">
      <c r="A35" s="83" t="s">
        <v>103</v>
      </c>
      <c r="B35" s="77" t="s">
        <v>403</v>
      </c>
      <c r="C35" s="77"/>
      <c r="D35" s="76" t="s">
        <v>104</v>
      </c>
      <c r="E35" s="76"/>
      <c r="F35" s="77" t="s">
        <v>266</v>
      </c>
      <c r="G35" s="86">
        <v>45754</v>
      </c>
      <c r="H35" s="77" t="s">
        <v>265</v>
      </c>
      <c r="I35" s="77" t="s">
        <v>266</v>
      </c>
      <c r="J35" s="84">
        <v>45757</v>
      </c>
      <c r="K35" s="77" t="s">
        <v>265</v>
      </c>
      <c r="L35" s="77"/>
    </row>
    <row r="36" spans="1:13" ht="57" customHeight="1">
      <c r="A36" s="83" t="s">
        <v>480</v>
      </c>
      <c r="B36" s="83" t="s">
        <v>107</v>
      </c>
      <c r="C36" s="77"/>
      <c r="D36" s="76" t="s">
        <v>105</v>
      </c>
      <c r="E36" s="76"/>
      <c r="F36" s="77" t="s">
        <v>266</v>
      </c>
      <c r="G36" s="86">
        <v>45754</v>
      </c>
      <c r="H36" s="77" t="s">
        <v>265</v>
      </c>
      <c r="I36" s="77" t="s">
        <v>266</v>
      </c>
      <c r="J36" s="84">
        <v>45757</v>
      </c>
      <c r="K36" s="77" t="s">
        <v>265</v>
      </c>
      <c r="L36" s="77"/>
    </row>
    <row r="37" spans="1:13" ht="61.9" customHeight="1">
      <c r="A37" s="83" t="s">
        <v>106</v>
      </c>
      <c r="B37" s="83" t="s">
        <v>109</v>
      </c>
      <c r="C37" s="77"/>
      <c r="D37" s="76" t="s">
        <v>110</v>
      </c>
      <c r="E37" s="76"/>
      <c r="F37" s="77" t="s">
        <v>266</v>
      </c>
      <c r="G37" s="86">
        <v>45754</v>
      </c>
      <c r="H37" s="77" t="s">
        <v>265</v>
      </c>
      <c r="I37" s="77" t="s">
        <v>266</v>
      </c>
      <c r="J37" s="84">
        <v>45757</v>
      </c>
      <c r="K37" s="77" t="s">
        <v>265</v>
      </c>
      <c r="L37" s="77"/>
    </row>
    <row r="38" spans="1:13" ht="58.5" customHeight="1">
      <c r="A38" s="83" t="s">
        <v>108</v>
      </c>
      <c r="B38" s="77" t="s">
        <v>112</v>
      </c>
      <c r="C38" s="77"/>
      <c r="D38" s="76" t="s">
        <v>113</v>
      </c>
      <c r="E38" s="76"/>
      <c r="F38" s="77" t="s">
        <v>266</v>
      </c>
      <c r="G38" s="86">
        <v>45754</v>
      </c>
      <c r="H38" s="77" t="s">
        <v>265</v>
      </c>
      <c r="I38" s="77" t="s">
        <v>266</v>
      </c>
      <c r="J38" s="84">
        <v>45757</v>
      </c>
      <c r="K38" s="77" t="s">
        <v>265</v>
      </c>
      <c r="L38" s="77"/>
    </row>
    <row r="39" spans="1:13" ht="48.4" customHeight="1">
      <c r="A39" s="77" t="s">
        <v>111</v>
      </c>
      <c r="B39" s="77" t="s">
        <v>115</v>
      </c>
      <c r="C39" s="77"/>
      <c r="D39" s="77" t="s">
        <v>113</v>
      </c>
      <c r="E39" s="77"/>
      <c r="F39" s="77" t="s">
        <v>266</v>
      </c>
      <c r="G39" s="86">
        <v>45754</v>
      </c>
      <c r="H39" s="77" t="s">
        <v>265</v>
      </c>
      <c r="I39" s="77" t="s">
        <v>266</v>
      </c>
      <c r="J39" s="84">
        <v>45757</v>
      </c>
      <c r="K39" s="77" t="s">
        <v>265</v>
      </c>
      <c r="L39" s="77"/>
      <c r="M39" s="88"/>
    </row>
    <row r="40" spans="1:13" ht="46.9" customHeight="1">
      <c r="A40" s="77" t="s">
        <v>114</v>
      </c>
      <c r="B40" s="77" t="s">
        <v>404</v>
      </c>
      <c r="C40" s="77"/>
      <c r="D40" s="77" t="s">
        <v>113</v>
      </c>
      <c r="E40" s="77"/>
      <c r="F40" s="77" t="s">
        <v>266</v>
      </c>
      <c r="G40" s="86">
        <v>45754</v>
      </c>
      <c r="H40" s="77" t="s">
        <v>265</v>
      </c>
      <c r="I40" s="77" t="s">
        <v>266</v>
      </c>
      <c r="J40" s="84">
        <v>45757</v>
      </c>
      <c r="K40" s="77" t="s">
        <v>265</v>
      </c>
      <c r="L40" s="77"/>
    </row>
    <row r="41" spans="1:13" ht="51" customHeight="1">
      <c r="A41" s="77" t="s">
        <v>116</v>
      </c>
      <c r="B41" s="77" t="s">
        <v>117</v>
      </c>
      <c r="C41" s="77"/>
      <c r="D41" s="77" t="s">
        <v>113</v>
      </c>
      <c r="E41" s="77"/>
      <c r="F41" s="77" t="s">
        <v>266</v>
      </c>
      <c r="G41" s="86">
        <v>45754</v>
      </c>
      <c r="H41" s="77" t="s">
        <v>265</v>
      </c>
      <c r="I41" s="77" t="s">
        <v>266</v>
      </c>
      <c r="J41" s="84">
        <v>45757</v>
      </c>
      <c r="K41" s="77" t="s">
        <v>265</v>
      </c>
      <c r="L41" s="77"/>
    </row>
    <row r="42" spans="1:13" ht="30" customHeight="1">
      <c r="A42" s="113" t="s">
        <v>328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5"/>
    </row>
    <row r="43" spans="1:13" s="89" customFormat="1" ht="121.9" customHeight="1">
      <c r="A43" s="76" t="s">
        <v>330</v>
      </c>
      <c r="B43" s="76" t="s">
        <v>118</v>
      </c>
      <c r="C43" s="76" t="s">
        <v>331</v>
      </c>
      <c r="D43" s="81" t="s">
        <v>329</v>
      </c>
      <c r="E43" s="81" t="s">
        <v>329</v>
      </c>
      <c r="F43" s="77" t="s">
        <v>266</v>
      </c>
      <c r="G43" s="86">
        <v>45754</v>
      </c>
      <c r="H43" s="77" t="s">
        <v>265</v>
      </c>
      <c r="I43" s="77" t="s">
        <v>266</v>
      </c>
      <c r="J43" s="84">
        <v>45757</v>
      </c>
      <c r="K43" s="77" t="s">
        <v>265</v>
      </c>
      <c r="L43" s="78"/>
    </row>
    <row r="44" spans="1:13" s="89" customFormat="1" ht="121.9" customHeight="1">
      <c r="A44" s="76" t="s">
        <v>334</v>
      </c>
      <c r="B44" s="76" t="s">
        <v>455</v>
      </c>
      <c r="C44" s="76" t="s">
        <v>456</v>
      </c>
      <c r="D44" s="81" t="s">
        <v>329</v>
      </c>
      <c r="E44" s="81" t="s">
        <v>329</v>
      </c>
      <c r="F44" s="77" t="s">
        <v>266</v>
      </c>
      <c r="G44" s="86">
        <v>45754</v>
      </c>
      <c r="H44" s="77" t="s">
        <v>265</v>
      </c>
      <c r="I44" s="77" t="s">
        <v>266</v>
      </c>
      <c r="J44" s="84">
        <v>45757</v>
      </c>
      <c r="K44" s="77" t="s">
        <v>265</v>
      </c>
      <c r="L44" s="78"/>
    </row>
    <row r="45" spans="1:13" s="89" customFormat="1" ht="182.25">
      <c r="A45" s="76" t="s">
        <v>335</v>
      </c>
      <c r="B45" s="82" t="s">
        <v>332</v>
      </c>
      <c r="C45" s="76" t="s">
        <v>333</v>
      </c>
      <c r="D45" s="78" t="s">
        <v>345</v>
      </c>
      <c r="E45" s="78" t="s">
        <v>345</v>
      </c>
      <c r="F45" s="77" t="s">
        <v>266</v>
      </c>
      <c r="G45" s="86">
        <v>45754</v>
      </c>
      <c r="H45" s="77" t="s">
        <v>265</v>
      </c>
      <c r="I45" s="77" t="s">
        <v>266</v>
      </c>
      <c r="J45" s="84">
        <v>45757</v>
      </c>
      <c r="K45" s="77" t="s">
        <v>265</v>
      </c>
      <c r="L45" s="78"/>
    </row>
    <row r="46" spans="1:13" ht="91.5" customHeight="1">
      <c r="A46" s="76" t="s">
        <v>338</v>
      </c>
      <c r="B46" s="78" t="s">
        <v>336</v>
      </c>
      <c r="C46" s="78" t="s">
        <v>346</v>
      </c>
      <c r="D46" s="78" t="s">
        <v>337</v>
      </c>
      <c r="E46" s="78" t="s">
        <v>337</v>
      </c>
      <c r="F46" s="77" t="s">
        <v>266</v>
      </c>
      <c r="G46" s="86">
        <v>45754</v>
      </c>
      <c r="H46" s="77" t="s">
        <v>265</v>
      </c>
      <c r="I46" s="77" t="s">
        <v>266</v>
      </c>
      <c r="J46" s="84">
        <v>45757</v>
      </c>
      <c r="K46" s="77" t="s">
        <v>265</v>
      </c>
      <c r="L46" s="81"/>
    </row>
    <row r="47" spans="1:13" ht="76.5" customHeight="1">
      <c r="A47" s="76" t="s">
        <v>339</v>
      </c>
      <c r="B47" s="78" t="s">
        <v>340</v>
      </c>
      <c r="C47" s="78" t="s">
        <v>347</v>
      </c>
      <c r="D47" s="78" t="s">
        <v>341</v>
      </c>
      <c r="E47" s="78" t="s">
        <v>341</v>
      </c>
      <c r="F47" s="77" t="s">
        <v>266</v>
      </c>
      <c r="G47" s="86">
        <v>45754</v>
      </c>
      <c r="H47" s="77" t="s">
        <v>265</v>
      </c>
      <c r="I47" s="77" t="s">
        <v>266</v>
      </c>
      <c r="J47" s="84">
        <v>45757</v>
      </c>
      <c r="K47" s="77" t="s">
        <v>265</v>
      </c>
      <c r="L47" s="81"/>
    </row>
    <row r="48" spans="1:13" ht="105" customHeight="1">
      <c r="A48" s="76" t="s">
        <v>344</v>
      </c>
      <c r="B48" s="78" t="s">
        <v>342</v>
      </c>
      <c r="C48" s="78" t="s">
        <v>348</v>
      </c>
      <c r="D48" s="81" t="s">
        <v>343</v>
      </c>
      <c r="E48" s="81" t="s">
        <v>343</v>
      </c>
      <c r="F48" s="77" t="s">
        <v>266</v>
      </c>
      <c r="G48" s="86">
        <v>45754</v>
      </c>
      <c r="H48" s="77" t="s">
        <v>265</v>
      </c>
      <c r="I48" s="77" t="s">
        <v>266</v>
      </c>
      <c r="J48" s="84">
        <v>45757</v>
      </c>
      <c r="K48" s="77" t="s">
        <v>265</v>
      </c>
      <c r="L48" s="81"/>
    </row>
  </sheetData>
  <mergeCells count="13">
    <mergeCell ref="A42:L42"/>
    <mergeCell ref="B1:F1"/>
    <mergeCell ref="B2:F2"/>
    <mergeCell ref="A31:A33"/>
    <mergeCell ref="B31:B33"/>
    <mergeCell ref="C31:C33"/>
    <mergeCell ref="D31:D33"/>
    <mergeCell ref="E31:E33"/>
    <mergeCell ref="L31:L33"/>
    <mergeCell ref="F32:H32"/>
    <mergeCell ref="F31:K31"/>
    <mergeCell ref="I32:K32"/>
    <mergeCell ref="A34:L34"/>
  </mergeCells>
  <phoneticPr fontId="21" type="noConversion"/>
  <dataValidations count="1">
    <dataValidation type="list" operator="equal" allowBlank="1" showErrorMessage="1" promptTitle="dfdf" sqref="F35:F41 I35:I41 F43:F48 I43:I48">
      <formula1>"Passed,Untested,Failed,Blocked"</formula1>
      <formula2>0</formula2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paperSize="9" scale="43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EQ43"/>
  <sheetViews>
    <sheetView topLeftCell="A40" zoomScale="40" zoomScaleNormal="40" workbookViewId="0">
      <selection activeCell="L43" sqref="A1:L43"/>
    </sheetView>
  </sheetViews>
  <sheetFormatPr defaultColWidth="18.85546875" defaultRowHeight="20.25"/>
  <cols>
    <col min="1" max="1" width="18.85546875" style="80"/>
    <col min="2" max="2" width="25.5703125" style="80" customWidth="1"/>
    <col min="3" max="3" width="24.5703125" style="80" customWidth="1"/>
    <col min="4" max="4" width="27" style="80" customWidth="1"/>
    <col min="5" max="5" width="24.5703125" style="80" customWidth="1"/>
    <col min="6" max="6" width="35.28515625" style="80" customWidth="1"/>
    <col min="7" max="16384" width="18.85546875" style="80"/>
  </cols>
  <sheetData>
    <row r="1" spans="1:12">
      <c r="A1" s="187" t="s">
        <v>42</v>
      </c>
      <c r="B1" s="188" t="s">
        <v>170</v>
      </c>
      <c r="C1" s="188"/>
      <c r="D1" s="188"/>
      <c r="E1" s="188"/>
      <c r="F1" s="188"/>
      <c r="G1" s="144"/>
      <c r="H1" s="144"/>
      <c r="I1" s="144"/>
      <c r="J1" s="144"/>
      <c r="K1" s="144"/>
      <c r="L1" s="144"/>
    </row>
    <row r="2" spans="1:12">
      <c r="A2" s="187" t="s">
        <v>43</v>
      </c>
      <c r="B2" s="189" t="s">
        <v>199</v>
      </c>
      <c r="C2" s="189"/>
      <c r="D2" s="189"/>
      <c r="E2" s="189"/>
      <c r="F2" s="189"/>
      <c r="G2" s="144"/>
      <c r="H2" s="144"/>
      <c r="I2" s="144"/>
      <c r="J2" s="144"/>
      <c r="K2" s="144"/>
      <c r="L2" s="144"/>
    </row>
    <row r="3" spans="1:12">
      <c r="A3" s="190"/>
      <c r="B3" s="187" t="s">
        <v>17</v>
      </c>
      <c r="C3" s="187" t="s">
        <v>18</v>
      </c>
      <c r="D3" s="187" t="s">
        <v>44</v>
      </c>
      <c r="E3" s="162" t="s">
        <v>20</v>
      </c>
      <c r="F3" s="187" t="s">
        <v>101</v>
      </c>
      <c r="G3" s="144"/>
      <c r="H3" s="144"/>
      <c r="I3" s="144"/>
      <c r="J3" s="144"/>
      <c r="K3" s="144"/>
      <c r="L3" s="144"/>
    </row>
    <row r="4" spans="1:12">
      <c r="A4" s="192" t="s">
        <v>47</v>
      </c>
      <c r="B4" s="190">
        <v>16</v>
      </c>
      <c r="C4" s="190">
        <v>0</v>
      </c>
      <c r="D4" s="190">
        <v>0</v>
      </c>
      <c r="E4" s="190">
        <v>0</v>
      </c>
      <c r="F4" s="190">
        <f>B4</f>
        <v>16</v>
      </c>
      <c r="G4" s="144"/>
      <c r="H4" s="144"/>
      <c r="I4" s="144"/>
      <c r="J4" s="144"/>
      <c r="K4" s="144"/>
      <c r="L4" s="144"/>
    </row>
    <row r="5" spans="1:12">
      <c r="A5" s="192" t="s">
        <v>48</v>
      </c>
      <c r="B5" s="190">
        <v>0</v>
      </c>
      <c r="C5" s="190">
        <v>0</v>
      </c>
      <c r="D5" s="190">
        <v>0</v>
      </c>
      <c r="E5" s="146">
        <v>0</v>
      </c>
      <c r="F5" s="190">
        <f>B5</f>
        <v>0</v>
      </c>
      <c r="G5" s="144"/>
      <c r="H5" s="144"/>
      <c r="I5" s="144"/>
      <c r="J5" s="144"/>
      <c r="K5" s="144"/>
      <c r="L5" s="144"/>
    </row>
    <row r="6" spans="1:12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1:12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12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</row>
    <row r="9" spans="1:12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</row>
    <row r="10" spans="1:12">
      <c r="A10" s="144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</row>
    <row r="11" spans="1:12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</row>
    <row r="12" spans="1:12">
      <c r="A12" s="14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</row>
    <row r="13" spans="1:12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</row>
    <row r="14" spans="1:12">
      <c r="A14" s="144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</row>
    <row r="15" spans="1:12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</row>
    <row r="16" spans="1:12">
      <c r="A16" s="144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</row>
    <row r="17" spans="1:13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</row>
    <row r="18" spans="1:13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</row>
    <row r="19" spans="1:13">
      <c r="A19" s="14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</row>
    <row r="20" spans="1:13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</row>
    <row r="21" spans="1:13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</row>
    <row r="22" spans="1:13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</row>
    <row r="23" spans="1:13">
      <c r="A23" s="164" t="s">
        <v>49</v>
      </c>
      <c r="B23" s="164" t="s">
        <v>4</v>
      </c>
      <c r="C23" s="164" t="s">
        <v>80</v>
      </c>
      <c r="D23" s="164" t="s">
        <v>52</v>
      </c>
      <c r="E23" s="164" t="s">
        <v>53</v>
      </c>
      <c r="F23" s="210" t="s">
        <v>54</v>
      </c>
      <c r="G23" s="210"/>
      <c r="H23" s="210"/>
      <c r="I23" s="210"/>
      <c r="J23" s="210"/>
      <c r="K23" s="210"/>
      <c r="L23" s="210" t="s">
        <v>55</v>
      </c>
    </row>
    <row r="24" spans="1:13">
      <c r="A24" s="164"/>
      <c r="B24" s="164"/>
      <c r="C24" s="164"/>
      <c r="D24" s="164"/>
      <c r="E24" s="164"/>
      <c r="F24" s="210" t="s">
        <v>25</v>
      </c>
      <c r="G24" s="210"/>
      <c r="H24" s="210"/>
      <c r="I24" s="210" t="s">
        <v>26</v>
      </c>
      <c r="J24" s="210"/>
      <c r="K24" s="210"/>
      <c r="L24" s="210"/>
    </row>
    <row r="25" spans="1:13" ht="40.5">
      <c r="A25" s="164"/>
      <c r="B25" s="164"/>
      <c r="C25" s="164"/>
      <c r="D25" s="164"/>
      <c r="E25" s="164"/>
      <c r="F25" s="165" t="s">
        <v>56</v>
      </c>
      <c r="G25" s="166" t="s">
        <v>57</v>
      </c>
      <c r="H25" s="165" t="s">
        <v>58</v>
      </c>
      <c r="I25" s="165" t="s">
        <v>56</v>
      </c>
      <c r="J25" s="165" t="s">
        <v>57</v>
      </c>
      <c r="K25" s="165" t="s">
        <v>58</v>
      </c>
      <c r="L25" s="210"/>
    </row>
    <row r="26" spans="1:13">
      <c r="A26" s="211" t="s">
        <v>119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3"/>
    </row>
    <row r="27" spans="1:13" ht="76.900000000000006" customHeight="1">
      <c r="A27" s="197" t="s">
        <v>120</v>
      </c>
      <c r="B27" s="205" t="s">
        <v>405</v>
      </c>
      <c r="C27" s="146"/>
      <c r="D27" s="205" t="s">
        <v>406</v>
      </c>
      <c r="E27" s="198"/>
      <c r="F27" s="146" t="s">
        <v>266</v>
      </c>
      <c r="G27" s="199">
        <v>45754</v>
      </c>
      <c r="H27" s="146" t="s">
        <v>265</v>
      </c>
      <c r="I27" s="146" t="s">
        <v>266</v>
      </c>
      <c r="J27" s="183">
        <v>45757</v>
      </c>
      <c r="K27" s="146" t="s">
        <v>265</v>
      </c>
      <c r="L27" s="146"/>
    </row>
    <row r="28" spans="1:13" ht="84.4" customHeight="1">
      <c r="A28" s="197" t="s">
        <v>121</v>
      </c>
      <c r="B28" s="197" t="s">
        <v>350</v>
      </c>
      <c r="C28" s="146"/>
      <c r="D28" s="198" t="s">
        <v>351</v>
      </c>
      <c r="E28" s="198"/>
      <c r="F28" s="146" t="s">
        <v>266</v>
      </c>
      <c r="G28" s="199">
        <v>45754</v>
      </c>
      <c r="H28" s="146" t="s">
        <v>265</v>
      </c>
      <c r="I28" s="146" t="s">
        <v>266</v>
      </c>
      <c r="J28" s="183">
        <v>45757</v>
      </c>
      <c r="K28" s="146" t="s">
        <v>265</v>
      </c>
      <c r="L28" s="146"/>
    </row>
    <row r="29" spans="1:13" ht="70.5" customHeight="1">
      <c r="A29" s="197" t="s">
        <v>123</v>
      </c>
      <c r="B29" s="197" t="s">
        <v>125</v>
      </c>
      <c r="C29" s="146"/>
      <c r="D29" s="198" t="s">
        <v>126</v>
      </c>
      <c r="E29" s="198"/>
      <c r="F29" s="146" t="s">
        <v>266</v>
      </c>
      <c r="G29" s="199">
        <v>45754</v>
      </c>
      <c r="H29" s="146" t="s">
        <v>265</v>
      </c>
      <c r="I29" s="146" t="s">
        <v>266</v>
      </c>
      <c r="J29" s="183">
        <v>45757</v>
      </c>
      <c r="K29" s="146" t="s">
        <v>265</v>
      </c>
      <c r="L29" s="146"/>
    </row>
    <row r="30" spans="1:13" ht="76.5" customHeight="1">
      <c r="A30" s="197" t="s">
        <v>124</v>
      </c>
      <c r="B30" s="197" t="s">
        <v>128</v>
      </c>
      <c r="C30" s="146"/>
      <c r="D30" s="198" t="s">
        <v>129</v>
      </c>
      <c r="E30" s="198"/>
      <c r="F30" s="146" t="s">
        <v>266</v>
      </c>
      <c r="G30" s="199">
        <v>45754</v>
      </c>
      <c r="H30" s="146" t="s">
        <v>265</v>
      </c>
      <c r="I30" s="146" t="s">
        <v>266</v>
      </c>
      <c r="J30" s="183">
        <v>45757</v>
      </c>
      <c r="K30" s="146" t="s">
        <v>265</v>
      </c>
      <c r="L30" s="146"/>
    </row>
    <row r="31" spans="1:13" ht="49.5" customHeight="1">
      <c r="A31" s="197" t="s">
        <v>127</v>
      </c>
      <c r="B31" s="146" t="s">
        <v>130</v>
      </c>
      <c r="C31" s="146"/>
      <c r="D31" s="205" t="s">
        <v>407</v>
      </c>
      <c r="E31" s="146"/>
      <c r="F31" s="146" t="s">
        <v>266</v>
      </c>
      <c r="G31" s="199">
        <v>45754</v>
      </c>
      <c r="H31" s="146" t="s">
        <v>265</v>
      </c>
      <c r="I31" s="146" t="s">
        <v>266</v>
      </c>
      <c r="J31" s="183">
        <v>45757</v>
      </c>
      <c r="K31" s="146" t="s">
        <v>265</v>
      </c>
      <c r="L31" s="146"/>
      <c r="M31" s="88"/>
    </row>
    <row r="32" spans="1:13" ht="40.15" customHeight="1">
      <c r="A32" s="197" t="s">
        <v>481</v>
      </c>
      <c r="B32" s="197" t="s">
        <v>352</v>
      </c>
      <c r="C32" s="146"/>
      <c r="D32" s="146" t="s">
        <v>133</v>
      </c>
      <c r="E32" s="146"/>
      <c r="F32" s="146" t="s">
        <v>266</v>
      </c>
      <c r="G32" s="199">
        <v>45754</v>
      </c>
      <c r="H32" s="146" t="s">
        <v>265</v>
      </c>
      <c r="I32" s="146" t="s">
        <v>266</v>
      </c>
      <c r="J32" s="183">
        <v>45757</v>
      </c>
      <c r="K32" s="146" t="s">
        <v>265</v>
      </c>
      <c r="L32" s="190"/>
    </row>
    <row r="33" spans="1:147" s="90" customFormat="1" ht="40.15" customHeight="1">
      <c r="A33" s="197" t="s">
        <v>131</v>
      </c>
      <c r="B33" s="146" t="s">
        <v>134</v>
      </c>
      <c r="C33" s="146"/>
      <c r="D33" s="146" t="s">
        <v>135</v>
      </c>
      <c r="E33" s="146"/>
      <c r="F33" s="146" t="s">
        <v>266</v>
      </c>
      <c r="G33" s="199">
        <v>45754</v>
      </c>
      <c r="H33" s="146" t="s">
        <v>265</v>
      </c>
      <c r="I33" s="146" t="s">
        <v>266</v>
      </c>
      <c r="J33" s="183">
        <v>45757</v>
      </c>
      <c r="K33" s="146" t="s">
        <v>265</v>
      </c>
      <c r="L33" s="146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89"/>
      <c r="DS33" s="89"/>
      <c r="DT33" s="89"/>
      <c r="DU33" s="89"/>
      <c r="DV33" s="89"/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89"/>
      <c r="EQ33" s="89"/>
    </row>
    <row r="34" spans="1:147" s="90" customFormat="1" ht="40.15" customHeight="1">
      <c r="A34" s="197" t="s">
        <v>132</v>
      </c>
      <c r="B34" s="146" t="s">
        <v>353</v>
      </c>
      <c r="C34" s="146"/>
      <c r="D34" s="146" t="s">
        <v>135</v>
      </c>
      <c r="E34" s="146"/>
      <c r="F34" s="146" t="s">
        <v>266</v>
      </c>
      <c r="G34" s="199">
        <v>45754</v>
      </c>
      <c r="H34" s="146" t="s">
        <v>265</v>
      </c>
      <c r="I34" s="146" t="s">
        <v>266</v>
      </c>
      <c r="J34" s="183">
        <v>45757</v>
      </c>
      <c r="K34" s="146" t="s">
        <v>265</v>
      </c>
      <c r="L34" s="146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89"/>
      <c r="EF34" s="89"/>
      <c r="EG34" s="89"/>
      <c r="EH34" s="89"/>
      <c r="EI34" s="89"/>
      <c r="EJ34" s="89"/>
      <c r="EK34" s="89"/>
      <c r="EL34" s="89"/>
      <c r="EM34" s="89"/>
      <c r="EN34" s="89"/>
      <c r="EO34" s="89"/>
      <c r="EP34" s="89"/>
      <c r="EQ34" s="89"/>
    </row>
    <row r="35" spans="1:147" s="90" customFormat="1">
      <c r="A35" s="214" t="s">
        <v>136</v>
      </c>
      <c r="B35" s="215"/>
      <c r="C35" s="215"/>
      <c r="D35" s="215"/>
      <c r="E35" s="215"/>
      <c r="F35" s="215"/>
      <c r="G35" s="215"/>
      <c r="H35" s="215"/>
      <c r="I35" s="215"/>
      <c r="J35" s="215"/>
      <c r="K35" s="215"/>
      <c r="L35" s="216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89"/>
      <c r="EF35" s="89"/>
      <c r="EG35" s="89"/>
      <c r="EH35" s="89"/>
      <c r="EI35" s="89"/>
      <c r="EJ35" s="89"/>
      <c r="EK35" s="89"/>
      <c r="EL35" s="89"/>
      <c r="EM35" s="89"/>
      <c r="EN35" s="89"/>
      <c r="EO35" s="89"/>
      <c r="EP35" s="89"/>
      <c r="EQ35" s="89"/>
    </row>
    <row r="36" spans="1:147" s="90" customFormat="1" ht="182.25">
      <c r="A36" s="198" t="s">
        <v>354</v>
      </c>
      <c r="B36" s="198" t="s">
        <v>137</v>
      </c>
      <c r="C36" s="198" t="s">
        <v>362</v>
      </c>
      <c r="D36" s="146" t="s">
        <v>138</v>
      </c>
      <c r="E36" s="146" t="s">
        <v>138</v>
      </c>
      <c r="F36" s="146" t="s">
        <v>266</v>
      </c>
      <c r="G36" s="199">
        <v>45754</v>
      </c>
      <c r="H36" s="146" t="s">
        <v>265</v>
      </c>
      <c r="I36" s="146" t="s">
        <v>266</v>
      </c>
      <c r="J36" s="183">
        <v>45757</v>
      </c>
      <c r="K36" s="146" t="s">
        <v>265</v>
      </c>
      <c r="L36" s="146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89"/>
      <c r="EQ36" s="89"/>
    </row>
    <row r="37" spans="1:147" s="90" customFormat="1" ht="141.75">
      <c r="A37" s="198" t="s">
        <v>355</v>
      </c>
      <c r="B37" s="198" t="s">
        <v>457</v>
      </c>
      <c r="C37" s="198" t="s">
        <v>139</v>
      </c>
      <c r="D37" s="146" t="s">
        <v>458</v>
      </c>
      <c r="E37" s="146" t="s">
        <v>458</v>
      </c>
      <c r="F37" s="146" t="s">
        <v>266</v>
      </c>
      <c r="G37" s="199">
        <v>45754</v>
      </c>
      <c r="H37" s="146" t="s">
        <v>265</v>
      </c>
      <c r="I37" s="146" t="s">
        <v>266</v>
      </c>
      <c r="J37" s="183">
        <v>45757</v>
      </c>
      <c r="K37" s="146" t="s">
        <v>265</v>
      </c>
      <c r="L37" s="146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89"/>
      <c r="EF37" s="89"/>
      <c r="EG37" s="89"/>
      <c r="EH37" s="89"/>
      <c r="EI37" s="89"/>
      <c r="EJ37" s="89"/>
      <c r="EK37" s="89"/>
      <c r="EL37" s="89"/>
      <c r="EM37" s="89"/>
      <c r="EN37" s="89"/>
      <c r="EO37" s="89"/>
      <c r="EP37" s="89"/>
      <c r="EQ37" s="89"/>
    </row>
    <row r="38" spans="1:147" ht="141.75">
      <c r="A38" s="198" t="s">
        <v>356</v>
      </c>
      <c r="B38" s="146" t="s">
        <v>459</v>
      </c>
      <c r="C38" s="146" t="s">
        <v>460</v>
      </c>
      <c r="D38" s="146" t="s">
        <v>461</v>
      </c>
      <c r="E38" s="146" t="s">
        <v>461</v>
      </c>
      <c r="F38" s="146" t="s">
        <v>266</v>
      </c>
      <c r="G38" s="199">
        <v>45754</v>
      </c>
      <c r="H38" s="146" t="s">
        <v>265</v>
      </c>
      <c r="I38" s="146" t="s">
        <v>266</v>
      </c>
      <c r="J38" s="183">
        <v>45757</v>
      </c>
      <c r="K38" s="146" t="s">
        <v>265</v>
      </c>
      <c r="L38" s="146"/>
    </row>
    <row r="39" spans="1:147" s="90" customFormat="1" ht="141.75">
      <c r="A39" s="198" t="s">
        <v>357</v>
      </c>
      <c r="B39" s="198" t="s">
        <v>363</v>
      </c>
      <c r="C39" s="198" t="s">
        <v>364</v>
      </c>
      <c r="D39" s="146" t="s">
        <v>365</v>
      </c>
      <c r="E39" s="146" t="s">
        <v>365</v>
      </c>
      <c r="F39" s="146" t="s">
        <v>266</v>
      </c>
      <c r="G39" s="199">
        <v>45754</v>
      </c>
      <c r="H39" s="146" t="s">
        <v>265</v>
      </c>
      <c r="I39" s="146" t="s">
        <v>266</v>
      </c>
      <c r="J39" s="183">
        <v>45757</v>
      </c>
      <c r="K39" s="146" t="s">
        <v>265</v>
      </c>
      <c r="L39" s="146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</row>
    <row r="40" spans="1:147" ht="162">
      <c r="A40" s="198" t="s">
        <v>358</v>
      </c>
      <c r="B40" s="146" t="s">
        <v>141</v>
      </c>
      <c r="C40" s="146" t="s">
        <v>142</v>
      </c>
      <c r="D40" s="146" t="s">
        <v>143</v>
      </c>
      <c r="E40" s="146" t="s">
        <v>143</v>
      </c>
      <c r="F40" s="146" t="s">
        <v>266</v>
      </c>
      <c r="G40" s="199">
        <v>45754</v>
      </c>
      <c r="H40" s="146" t="s">
        <v>265</v>
      </c>
      <c r="I40" s="146" t="s">
        <v>266</v>
      </c>
      <c r="J40" s="183">
        <v>45757</v>
      </c>
      <c r="K40" s="146" t="s">
        <v>265</v>
      </c>
      <c r="L40" s="146"/>
    </row>
    <row r="41" spans="1:147" s="90" customFormat="1" ht="141.75">
      <c r="A41" s="198" t="s">
        <v>359</v>
      </c>
      <c r="B41" s="198" t="s">
        <v>366</v>
      </c>
      <c r="C41" s="198" t="s">
        <v>367</v>
      </c>
      <c r="D41" s="146" t="s">
        <v>462</v>
      </c>
      <c r="E41" s="146" t="s">
        <v>462</v>
      </c>
      <c r="F41" s="146" t="s">
        <v>266</v>
      </c>
      <c r="G41" s="199">
        <v>45754</v>
      </c>
      <c r="H41" s="146" t="s">
        <v>265</v>
      </c>
      <c r="I41" s="146" t="s">
        <v>266</v>
      </c>
      <c r="J41" s="183">
        <v>45757</v>
      </c>
      <c r="K41" s="146" t="s">
        <v>265</v>
      </c>
      <c r="L41" s="146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89"/>
      <c r="CO41" s="89"/>
      <c r="CP41" s="89"/>
      <c r="CQ41" s="89"/>
      <c r="CR41" s="89"/>
      <c r="CS41" s="89"/>
      <c r="CT41" s="89"/>
      <c r="CU41" s="89"/>
      <c r="CV41" s="89"/>
      <c r="CW41" s="89"/>
      <c r="CX41" s="89"/>
      <c r="CY41" s="89"/>
      <c r="CZ41" s="89"/>
      <c r="DA41" s="89"/>
      <c r="DB41" s="89"/>
      <c r="DC41" s="89"/>
      <c r="DD41" s="89"/>
      <c r="DE41" s="89"/>
      <c r="DF41" s="89"/>
      <c r="DG41" s="89"/>
      <c r="DH41" s="89"/>
      <c r="DI41" s="89"/>
      <c r="DJ41" s="89"/>
      <c r="DK41" s="89"/>
      <c r="DL41" s="89"/>
      <c r="DM41" s="89"/>
      <c r="DN41" s="89"/>
      <c r="DO41" s="89"/>
      <c r="DP41" s="89"/>
      <c r="DQ41" s="89"/>
      <c r="DR41" s="89"/>
      <c r="DS41" s="89"/>
      <c r="DT41" s="89"/>
      <c r="DU41" s="89"/>
      <c r="DV41" s="89"/>
      <c r="DW41" s="89"/>
      <c r="DX41" s="89"/>
      <c r="DY41" s="89"/>
      <c r="DZ41" s="89"/>
      <c r="EA41" s="89"/>
      <c r="EB41" s="89"/>
      <c r="EC41" s="89"/>
      <c r="ED41" s="89"/>
      <c r="EE41" s="89"/>
      <c r="EF41" s="89"/>
      <c r="EG41" s="89"/>
      <c r="EH41" s="89"/>
      <c r="EI41" s="89"/>
      <c r="EJ41" s="89"/>
      <c r="EK41" s="89"/>
      <c r="EL41" s="89"/>
      <c r="EM41" s="89"/>
      <c r="EN41" s="89"/>
      <c r="EO41" s="89"/>
      <c r="EP41" s="89"/>
      <c r="EQ41" s="89"/>
    </row>
    <row r="42" spans="1:147" ht="141.75">
      <c r="A42" s="198" t="s">
        <v>360</v>
      </c>
      <c r="B42" s="205" t="s">
        <v>463</v>
      </c>
      <c r="C42" s="146" t="s">
        <v>464</v>
      </c>
      <c r="D42" s="146" t="s">
        <v>465</v>
      </c>
      <c r="E42" s="146" t="s">
        <v>465</v>
      </c>
      <c r="F42" s="146" t="s">
        <v>266</v>
      </c>
      <c r="G42" s="199">
        <v>45754</v>
      </c>
      <c r="H42" s="146" t="s">
        <v>265</v>
      </c>
      <c r="I42" s="146" t="s">
        <v>266</v>
      </c>
      <c r="J42" s="183">
        <v>45757</v>
      </c>
      <c r="K42" s="146" t="s">
        <v>265</v>
      </c>
      <c r="L42" s="207"/>
    </row>
    <row r="43" spans="1:147" ht="81">
      <c r="A43" s="198" t="s">
        <v>361</v>
      </c>
      <c r="B43" s="146" t="s">
        <v>388</v>
      </c>
      <c r="C43" s="146" t="s">
        <v>368</v>
      </c>
      <c r="D43" s="146" t="s">
        <v>140</v>
      </c>
      <c r="E43" s="146" t="s">
        <v>140</v>
      </c>
      <c r="F43" s="146" t="s">
        <v>266</v>
      </c>
      <c r="G43" s="199">
        <v>45754</v>
      </c>
      <c r="H43" s="146" t="s">
        <v>265</v>
      </c>
      <c r="I43" s="146" t="s">
        <v>266</v>
      </c>
      <c r="J43" s="183">
        <v>45757</v>
      </c>
      <c r="K43" s="146" t="s">
        <v>265</v>
      </c>
      <c r="L43" s="146"/>
    </row>
  </sheetData>
  <mergeCells count="13">
    <mergeCell ref="L23:L25"/>
    <mergeCell ref="A26:L26"/>
    <mergeCell ref="A35:L35"/>
    <mergeCell ref="F23:K23"/>
    <mergeCell ref="F24:H24"/>
    <mergeCell ref="I24:K24"/>
    <mergeCell ref="B1:F1"/>
    <mergeCell ref="B2:F2"/>
    <mergeCell ref="A23:A25"/>
    <mergeCell ref="B23:B25"/>
    <mergeCell ref="C23:C25"/>
    <mergeCell ref="D23:D25"/>
    <mergeCell ref="E23:E25"/>
  </mergeCells>
  <phoneticPr fontId="21" type="noConversion"/>
  <dataValidations count="1">
    <dataValidation type="list" operator="equal" allowBlank="1" showErrorMessage="1" promptTitle="dfdf" sqref="I27:I34 F27:F34 I36:I43 F36:F43">
      <formula1>"Passed,Untested,Failed,Blocked"</formula1>
      <formula2>0</formula2>
    </dataValidation>
  </dataValidations>
  <printOptions horizontalCentered="1"/>
  <pageMargins left="0.70866141732283472" right="0.70866141732283472" top="0.35433070866141736" bottom="0.35433070866141736" header="0.31496062992125984" footer="0.31496062992125984"/>
  <pageSetup paperSize="9" scale="48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L45"/>
  <sheetViews>
    <sheetView topLeftCell="A40" zoomScale="40" zoomScaleNormal="40" workbookViewId="0">
      <selection activeCell="L45" sqref="A1:L45"/>
    </sheetView>
  </sheetViews>
  <sheetFormatPr defaultColWidth="9.140625" defaultRowHeight="21" customHeight="1"/>
  <cols>
    <col min="1" max="1" width="22.85546875" style="80" customWidth="1"/>
    <col min="2" max="2" width="45" style="80" customWidth="1"/>
    <col min="3" max="3" width="43.5703125" style="80" customWidth="1"/>
    <col min="4" max="4" width="65.28515625" style="80" customWidth="1"/>
    <col min="5" max="5" width="45.7109375" style="80" customWidth="1"/>
    <col min="6" max="6" width="26.28515625" style="80" customWidth="1"/>
    <col min="7" max="7" width="18.140625" style="80" customWidth="1"/>
    <col min="8" max="9" width="18.7109375" style="80" customWidth="1"/>
    <col min="10" max="10" width="18.42578125" style="80" customWidth="1"/>
    <col min="11" max="11" width="16.5703125" style="80" bestFit="1" customWidth="1"/>
    <col min="12" max="12" width="10.5703125" style="80" bestFit="1" customWidth="1"/>
    <col min="13" max="16384" width="9.140625" style="80"/>
  </cols>
  <sheetData>
    <row r="1" spans="1:12" ht="21" customHeight="1">
      <c r="A1" s="204"/>
      <c r="B1" s="188" t="s">
        <v>170</v>
      </c>
      <c r="C1" s="188"/>
      <c r="D1" s="188"/>
      <c r="E1" s="188"/>
      <c r="F1" s="188"/>
      <c r="G1" s="144"/>
      <c r="H1" s="144"/>
      <c r="I1" s="144"/>
      <c r="J1" s="144"/>
      <c r="K1" s="144"/>
      <c r="L1" s="144"/>
    </row>
    <row r="2" spans="1:12" ht="21" customHeight="1">
      <c r="A2" s="187" t="s">
        <v>43</v>
      </c>
      <c r="B2" s="189" t="s">
        <v>200</v>
      </c>
      <c r="C2" s="189"/>
      <c r="D2" s="189"/>
      <c r="E2" s="189"/>
      <c r="F2" s="189"/>
      <c r="G2" s="144"/>
      <c r="H2" s="144"/>
      <c r="I2" s="144"/>
      <c r="J2" s="144"/>
      <c r="K2" s="144"/>
      <c r="L2" s="144"/>
    </row>
    <row r="3" spans="1:12" ht="21" customHeight="1">
      <c r="A3" s="190"/>
      <c r="B3" s="187" t="s">
        <v>17</v>
      </c>
      <c r="C3" s="187" t="s">
        <v>18</v>
      </c>
      <c r="D3" s="187" t="s">
        <v>44</v>
      </c>
      <c r="E3" s="162" t="s">
        <v>20</v>
      </c>
      <c r="F3" s="187" t="s">
        <v>101</v>
      </c>
      <c r="G3" s="144"/>
      <c r="H3" s="144"/>
      <c r="I3" s="144"/>
      <c r="J3" s="144"/>
      <c r="K3" s="144"/>
      <c r="L3" s="144"/>
    </row>
    <row r="4" spans="1:12" ht="21" customHeight="1">
      <c r="A4" s="192" t="s">
        <v>47</v>
      </c>
      <c r="B4" s="190">
        <v>17</v>
      </c>
      <c r="C4" s="190">
        <v>0</v>
      </c>
      <c r="D4" s="190">
        <v>0</v>
      </c>
      <c r="E4" s="190">
        <v>0</v>
      </c>
      <c r="F4" s="190">
        <f>B4</f>
        <v>17</v>
      </c>
      <c r="G4" s="144"/>
      <c r="H4" s="144"/>
      <c r="I4" s="144"/>
      <c r="J4" s="144"/>
      <c r="K4" s="144"/>
      <c r="L4" s="144"/>
    </row>
    <row r="5" spans="1:12" ht="21" customHeight="1">
      <c r="A5" s="192" t="s">
        <v>48</v>
      </c>
      <c r="B5" s="190">
        <v>0</v>
      </c>
      <c r="C5" s="190">
        <v>0</v>
      </c>
      <c r="D5" s="190">
        <v>0</v>
      </c>
      <c r="E5" s="146">
        <v>0</v>
      </c>
      <c r="F5" s="190">
        <v>0</v>
      </c>
      <c r="G5" s="144"/>
      <c r="H5" s="144"/>
      <c r="I5" s="144"/>
      <c r="J5" s="144"/>
      <c r="K5" s="144"/>
      <c r="L5" s="144"/>
    </row>
    <row r="6" spans="1:12" ht="21" customHeight="1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1:12" ht="21" customHeight="1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12" ht="21" customHeight="1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</row>
    <row r="9" spans="1:12" ht="21" customHeight="1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</row>
    <row r="10" spans="1:12" ht="21" customHeight="1">
      <c r="A10" s="144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</row>
    <row r="11" spans="1:12" ht="21" customHeight="1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</row>
    <row r="12" spans="1:12" ht="21" customHeight="1">
      <c r="A12" s="14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</row>
    <row r="13" spans="1:12" ht="21" customHeight="1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</row>
    <row r="14" spans="1:12" ht="21" customHeight="1">
      <c r="A14" s="144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</row>
    <row r="15" spans="1:12" ht="21" customHeight="1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</row>
    <row r="16" spans="1:12" ht="21" customHeight="1">
      <c r="A16" s="144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</row>
    <row r="17" spans="1:12" ht="21" customHeight="1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</row>
    <row r="18" spans="1:12" ht="21" customHeight="1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</row>
    <row r="19" spans="1:12" ht="21" customHeight="1">
      <c r="A19" s="14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</row>
    <row r="20" spans="1:12" ht="21" customHeight="1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</row>
    <row r="21" spans="1:12" ht="21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</row>
    <row r="22" spans="1:12" ht="21" customHeight="1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</row>
    <row r="23" spans="1:12" ht="21" customHeight="1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</row>
    <row r="24" spans="1:12" ht="21" customHeight="1">
      <c r="A24" s="195" t="s">
        <v>49</v>
      </c>
      <c r="B24" s="195" t="s">
        <v>4</v>
      </c>
      <c r="C24" s="195" t="s">
        <v>80</v>
      </c>
      <c r="D24" s="195" t="s">
        <v>52</v>
      </c>
      <c r="E24" s="195" t="s">
        <v>53</v>
      </c>
      <c r="F24" s="188" t="s">
        <v>54</v>
      </c>
      <c r="G24" s="188"/>
      <c r="H24" s="188"/>
      <c r="I24" s="188"/>
      <c r="J24" s="188"/>
      <c r="K24" s="188"/>
      <c r="L24" s="188" t="s">
        <v>55</v>
      </c>
    </row>
    <row r="25" spans="1:12" ht="21" customHeight="1">
      <c r="A25" s="195"/>
      <c r="B25" s="195"/>
      <c r="C25" s="195"/>
      <c r="D25" s="195"/>
      <c r="E25" s="195"/>
      <c r="F25" s="188" t="s">
        <v>25</v>
      </c>
      <c r="G25" s="188"/>
      <c r="H25" s="188"/>
      <c r="I25" s="188" t="s">
        <v>26</v>
      </c>
      <c r="J25" s="188"/>
      <c r="K25" s="188"/>
      <c r="L25" s="188"/>
    </row>
    <row r="26" spans="1:12" ht="21" customHeight="1">
      <c r="A26" s="195"/>
      <c r="B26" s="195"/>
      <c r="C26" s="195"/>
      <c r="D26" s="195"/>
      <c r="E26" s="195"/>
      <c r="F26" s="191" t="s">
        <v>56</v>
      </c>
      <c r="G26" s="196" t="s">
        <v>57</v>
      </c>
      <c r="H26" s="191" t="s">
        <v>58</v>
      </c>
      <c r="I26" s="191" t="s">
        <v>56</v>
      </c>
      <c r="J26" s="191" t="s">
        <v>57</v>
      </c>
      <c r="K26" s="191" t="s">
        <v>58</v>
      </c>
      <c r="L26" s="188"/>
    </row>
    <row r="27" spans="1:12" ht="21" customHeight="1">
      <c r="A27" s="217" t="s">
        <v>144</v>
      </c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9"/>
    </row>
    <row r="28" spans="1:12" ht="21" customHeight="1">
      <c r="A28" s="197" t="s">
        <v>145</v>
      </c>
      <c r="B28" s="197" t="s">
        <v>349</v>
      </c>
      <c r="C28" s="146"/>
      <c r="D28" s="146" t="s">
        <v>369</v>
      </c>
      <c r="E28" s="146"/>
      <c r="F28" s="146" t="s">
        <v>266</v>
      </c>
      <c r="G28" s="220">
        <v>45754</v>
      </c>
      <c r="H28" s="146" t="s">
        <v>265</v>
      </c>
      <c r="I28" s="146" t="s">
        <v>266</v>
      </c>
      <c r="J28" s="183">
        <v>45757</v>
      </c>
      <c r="K28" s="146" t="s">
        <v>265</v>
      </c>
      <c r="L28" s="146"/>
    </row>
    <row r="29" spans="1:12" ht="21" customHeight="1">
      <c r="A29" s="197" t="s">
        <v>146</v>
      </c>
      <c r="B29" s="197" t="s">
        <v>350</v>
      </c>
      <c r="C29" s="146"/>
      <c r="D29" s="207" t="s">
        <v>370</v>
      </c>
      <c r="E29" s="146"/>
      <c r="F29" s="146" t="s">
        <v>266</v>
      </c>
      <c r="G29" s="220">
        <v>45754</v>
      </c>
      <c r="H29" s="146" t="s">
        <v>265</v>
      </c>
      <c r="I29" s="146" t="s">
        <v>266</v>
      </c>
      <c r="J29" s="183">
        <v>45757</v>
      </c>
      <c r="K29" s="146" t="s">
        <v>265</v>
      </c>
      <c r="L29" s="146"/>
    </row>
    <row r="30" spans="1:12" ht="21" customHeight="1">
      <c r="A30" s="197" t="s">
        <v>147</v>
      </c>
      <c r="B30" s="197" t="s">
        <v>125</v>
      </c>
      <c r="C30" s="146"/>
      <c r="D30" s="207" t="s">
        <v>370</v>
      </c>
      <c r="E30" s="146"/>
      <c r="F30" s="146" t="s">
        <v>266</v>
      </c>
      <c r="G30" s="220">
        <v>45754</v>
      </c>
      <c r="H30" s="146" t="s">
        <v>265</v>
      </c>
      <c r="I30" s="146" t="s">
        <v>266</v>
      </c>
      <c r="J30" s="183">
        <v>45757</v>
      </c>
      <c r="K30" s="146" t="s">
        <v>265</v>
      </c>
      <c r="L30" s="146"/>
    </row>
    <row r="31" spans="1:12" ht="21" customHeight="1">
      <c r="A31" s="197" t="s">
        <v>148</v>
      </c>
      <c r="B31" s="197" t="s">
        <v>128</v>
      </c>
      <c r="C31" s="146"/>
      <c r="D31" s="207" t="s">
        <v>370</v>
      </c>
      <c r="E31" s="146"/>
      <c r="F31" s="146" t="s">
        <v>266</v>
      </c>
      <c r="G31" s="220">
        <v>45754</v>
      </c>
      <c r="H31" s="146" t="s">
        <v>265</v>
      </c>
      <c r="I31" s="146" t="s">
        <v>266</v>
      </c>
      <c r="J31" s="183">
        <v>45757</v>
      </c>
      <c r="K31" s="146" t="s">
        <v>265</v>
      </c>
      <c r="L31" s="146"/>
    </row>
    <row r="32" spans="1:12" ht="21" customHeight="1">
      <c r="A32" s="197" t="s">
        <v>149</v>
      </c>
      <c r="B32" s="146" t="s">
        <v>130</v>
      </c>
      <c r="C32" s="146"/>
      <c r="D32" s="146" t="s">
        <v>152</v>
      </c>
      <c r="E32" s="146"/>
      <c r="F32" s="146" t="s">
        <v>266</v>
      </c>
      <c r="G32" s="220">
        <v>45754</v>
      </c>
      <c r="H32" s="146" t="s">
        <v>265</v>
      </c>
      <c r="I32" s="146" t="s">
        <v>266</v>
      </c>
      <c r="J32" s="183">
        <v>45757</v>
      </c>
      <c r="K32" s="146" t="s">
        <v>265</v>
      </c>
      <c r="L32" s="146"/>
    </row>
    <row r="33" spans="1:12" ht="21" customHeight="1">
      <c r="A33" s="197" t="s">
        <v>150</v>
      </c>
      <c r="B33" s="146" t="s">
        <v>371</v>
      </c>
      <c r="C33" s="146"/>
      <c r="D33" s="146" t="s">
        <v>372</v>
      </c>
      <c r="E33" s="146"/>
      <c r="F33" s="146" t="s">
        <v>266</v>
      </c>
      <c r="G33" s="220">
        <v>45754</v>
      </c>
      <c r="H33" s="146" t="s">
        <v>265</v>
      </c>
      <c r="I33" s="146" t="s">
        <v>266</v>
      </c>
      <c r="J33" s="183">
        <v>45757</v>
      </c>
      <c r="K33" s="146" t="s">
        <v>265</v>
      </c>
      <c r="L33" s="146"/>
    </row>
    <row r="34" spans="1:12" ht="21" customHeight="1">
      <c r="A34" s="197" t="s">
        <v>151</v>
      </c>
      <c r="B34" s="146" t="s">
        <v>352</v>
      </c>
      <c r="C34" s="207"/>
      <c r="D34" s="207" t="s">
        <v>370</v>
      </c>
      <c r="E34" s="207"/>
      <c r="F34" s="146" t="s">
        <v>266</v>
      </c>
      <c r="G34" s="220">
        <v>45754</v>
      </c>
      <c r="H34" s="146" t="s">
        <v>265</v>
      </c>
      <c r="I34" s="146" t="s">
        <v>266</v>
      </c>
      <c r="J34" s="183">
        <v>45757</v>
      </c>
      <c r="K34" s="146" t="s">
        <v>265</v>
      </c>
      <c r="L34" s="207"/>
    </row>
    <row r="35" spans="1:12" ht="21" customHeight="1">
      <c r="A35" s="197" t="s">
        <v>153</v>
      </c>
      <c r="B35" s="146" t="s">
        <v>373</v>
      </c>
      <c r="C35" s="146"/>
      <c r="D35" s="146" t="s">
        <v>135</v>
      </c>
      <c r="E35" s="146"/>
      <c r="F35" s="146" t="s">
        <v>266</v>
      </c>
      <c r="G35" s="220">
        <v>45754</v>
      </c>
      <c r="H35" s="146" t="s">
        <v>265</v>
      </c>
      <c r="I35" s="146" t="s">
        <v>266</v>
      </c>
      <c r="J35" s="183">
        <v>45757</v>
      </c>
      <c r="K35" s="146" t="s">
        <v>265</v>
      </c>
      <c r="L35" s="146"/>
    </row>
    <row r="36" spans="1:12" ht="21" customHeight="1">
      <c r="A36" s="197" t="s">
        <v>154</v>
      </c>
      <c r="B36" s="146" t="s">
        <v>353</v>
      </c>
      <c r="C36" s="146"/>
      <c r="D36" s="146" t="s">
        <v>135</v>
      </c>
      <c r="E36" s="146"/>
      <c r="F36" s="146" t="s">
        <v>266</v>
      </c>
      <c r="G36" s="220">
        <v>45754</v>
      </c>
      <c r="H36" s="146" t="s">
        <v>265</v>
      </c>
      <c r="I36" s="146" t="s">
        <v>266</v>
      </c>
      <c r="J36" s="183">
        <v>45757</v>
      </c>
      <c r="K36" s="146" t="s">
        <v>265</v>
      </c>
      <c r="L36" s="146"/>
    </row>
    <row r="37" spans="1:12" ht="21" customHeight="1">
      <c r="A37" s="214" t="s">
        <v>390</v>
      </c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6"/>
    </row>
    <row r="38" spans="1:12" ht="133.5" customHeight="1">
      <c r="A38" s="221" t="s">
        <v>155</v>
      </c>
      <c r="B38" s="221" t="s">
        <v>156</v>
      </c>
      <c r="C38" s="198" t="s">
        <v>374</v>
      </c>
      <c r="D38" s="190" t="s">
        <v>157</v>
      </c>
      <c r="E38" s="190" t="s">
        <v>157</v>
      </c>
      <c r="F38" s="190" t="s">
        <v>266</v>
      </c>
      <c r="G38" s="199">
        <v>45754</v>
      </c>
      <c r="H38" s="190" t="s">
        <v>265</v>
      </c>
      <c r="I38" s="190" t="s">
        <v>266</v>
      </c>
      <c r="J38" s="183">
        <v>45757</v>
      </c>
      <c r="K38" s="190" t="s">
        <v>265</v>
      </c>
      <c r="L38" s="190"/>
    </row>
    <row r="39" spans="1:12" ht="71.650000000000006" customHeight="1">
      <c r="A39" s="221" t="s">
        <v>158</v>
      </c>
      <c r="B39" s="221" t="s">
        <v>375</v>
      </c>
      <c r="C39" s="198" t="s">
        <v>376</v>
      </c>
      <c r="D39" s="190" t="s">
        <v>466</v>
      </c>
      <c r="E39" s="190" t="s">
        <v>466</v>
      </c>
      <c r="F39" s="190" t="s">
        <v>266</v>
      </c>
      <c r="G39" s="199">
        <v>45754</v>
      </c>
      <c r="H39" s="190" t="s">
        <v>265</v>
      </c>
      <c r="I39" s="190" t="s">
        <v>266</v>
      </c>
      <c r="J39" s="183">
        <v>45757</v>
      </c>
      <c r="K39" s="190" t="s">
        <v>265</v>
      </c>
      <c r="L39" s="190"/>
    </row>
    <row r="40" spans="1:12" ht="91.9" customHeight="1">
      <c r="A40" s="221" t="s">
        <v>159</v>
      </c>
      <c r="B40" s="190" t="s">
        <v>377</v>
      </c>
      <c r="C40" s="198" t="s">
        <v>378</v>
      </c>
      <c r="D40" s="190" t="s">
        <v>379</v>
      </c>
      <c r="E40" s="190" t="s">
        <v>379</v>
      </c>
      <c r="F40" s="190" t="s">
        <v>266</v>
      </c>
      <c r="G40" s="199">
        <v>45754</v>
      </c>
      <c r="H40" s="190" t="s">
        <v>265</v>
      </c>
      <c r="I40" s="190" t="s">
        <v>266</v>
      </c>
      <c r="J40" s="183">
        <v>45757</v>
      </c>
      <c r="K40" s="190" t="s">
        <v>265</v>
      </c>
      <c r="L40" s="190"/>
    </row>
    <row r="41" spans="1:12" ht="81" customHeight="1">
      <c r="A41" s="221" t="s">
        <v>160</v>
      </c>
      <c r="B41" s="221" t="s">
        <v>380</v>
      </c>
      <c r="C41" s="198" t="s">
        <v>381</v>
      </c>
      <c r="D41" s="190" t="s">
        <v>382</v>
      </c>
      <c r="E41" s="190" t="s">
        <v>382</v>
      </c>
      <c r="F41" s="190" t="s">
        <v>266</v>
      </c>
      <c r="G41" s="199">
        <v>45754</v>
      </c>
      <c r="H41" s="190" t="s">
        <v>265</v>
      </c>
      <c r="I41" s="190" t="s">
        <v>266</v>
      </c>
      <c r="J41" s="183">
        <v>45757</v>
      </c>
      <c r="K41" s="190" t="s">
        <v>265</v>
      </c>
      <c r="L41" s="190"/>
    </row>
    <row r="42" spans="1:12" ht="80.650000000000006" customHeight="1">
      <c r="A42" s="221" t="s">
        <v>161</v>
      </c>
      <c r="B42" s="206" t="s">
        <v>385</v>
      </c>
      <c r="C42" s="146" t="s">
        <v>386</v>
      </c>
      <c r="D42" s="190" t="s">
        <v>387</v>
      </c>
      <c r="E42" s="190" t="s">
        <v>387</v>
      </c>
      <c r="F42" s="190" t="s">
        <v>266</v>
      </c>
      <c r="G42" s="199">
        <v>45754</v>
      </c>
      <c r="H42" s="190" t="s">
        <v>265</v>
      </c>
      <c r="I42" s="190" t="s">
        <v>266</v>
      </c>
      <c r="J42" s="183">
        <v>45757</v>
      </c>
      <c r="K42" s="190" t="s">
        <v>265</v>
      </c>
      <c r="L42" s="206"/>
    </row>
    <row r="43" spans="1:12" s="87" customFormat="1" ht="88.5" customHeight="1">
      <c r="A43" s="221" t="s">
        <v>162</v>
      </c>
      <c r="B43" s="190" t="s">
        <v>388</v>
      </c>
      <c r="C43" s="146" t="s">
        <v>368</v>
      </c>
      <c r="D43" s="190" t="s">
        <v>140</v>
      </c>
      <c r="E43" s="190" t="s">
        <v>140</v>
      </c>
      <c r="F43" s="190" t="s">
        <v>266</v>
      </c>
      <c r="G43" s="199">
        <v>45754</v>
      </c>
      <c r="H43" s="190" t="s">
        <v>265</v>
      </c>
      <c r="I43" s="190" t="s">
        <v>266</v>
      </c>
      <c r="J43" s="183">
        <v>45757</v>
      </c>
      <c r="K43" s="190" t="s">
        <v>265</v>
      </c>
      <c r="L43" s="190"/>
    </row>
    <row r="44" spans="1:12" ht="106.15" customHeight="1">
      <c r="A44" s="221" t="s">
        <v>468</v>
      </c>
      <c r="B44" s="190" t="s">
        <v>383</v>
      </c>
      <c r="C44" s="146" t="s">
        <v>384</v>
      </c>
      <c r="D44" s="190" t="s">
        <v>467</v>
      </c>
      <c r="E44" s="190" t="s">
        <v>467</v>
      </c>
      <c r="F44" s="190" t="s">
        <v>266</v>
      </c>
      <c r="G44" s="199">
        <v>45754</v>
      </c>
      <c r="H44" s="190" t="s">
        <v>265</v>
      </c>
      <c r="I44" s="190" t="s">
        <v>266</v>
      </c>
      <c r="J44" s="183">
        <v>45757</v>
      </c>
      <c r="K44" s="190" t="s">
        <v>265</v>
      </c>
      <c r="L44" s="190"/>
    </row>
    <row r="45" spans="1:12" ht="93" customHeight="1">
      <c r="A45" s="221" t="s">
        <v>163</v>
      </c>
      <c r="B45" s="190" t="s">
        <v>141</v>
      </c>
      <c r="C45" s="146" t="s">
        <v>164</v>
      </c>
      <c r="D45" s="190" t="s">
        <v>143</v>
      </c>
      <c r="E45" s="190" t="s">
        <v>143</v>
      </c>
      <c r="F45" s="190" t="s">
        <v>266</v>
      </c>
      <c r="G45" s="199">
        <v>45754</v>
      </c>
      <c r="H45" s="190" t="s">
        <v>265</v>
      </c>
      <c r="I45" s="190" t="s">
        <v>266</v>
      </c>
      <c r="J45" s="183">
        <v>45757</v>
      </c>
      <c r="K45" s="190" t="s">
        <v>265</v>
      </c>
      <c r="L45" s="190"/>
    </row>
  </sheetData>
  <mergeCells count="13">
    <mergeCell ref="L24:L26"/>
    <mergeCell ref="F25:H25"/>
    <mergeCell ref="I25:K25"/>
    <mergeCell ref="A27:L27"/>
    <mergeCell ref="A37:L37"/>
    <mergeCell ref="B1:F1"/>
    <mergeCell ref="B2:F2"/>
    <mergeCell ref="A24:A26"/>
    <mergeCell ref="B24:B26"/>
    <mergeCell ref="C24:C26"/>
    <mergeCell ref="D24:D26"/>
    <mergeCell ref="E24:E26"/>
    <mergeCell ref="F24:K24"/>
  </mergeCells>
  <phoneticPr fontId="21" type="noConversion"/>
  <dataValidations count="1">
    <dataValidation type="list" operator="equal" allowBlank="1" showErrorMessage="1" promptTitle="dfdf" sqref="F28:F36 I28:I36 I38:I45 F38:F45">
      <formula1>"Passed,Untested,Failed,Blocked"</formula1>
      <formula2>0</formula2>
    </dataValidation>
  </dataValidations>
  <printOptions horizontalCentered="1"/>
  <pageMargins left="0.70866141732283472" right="0.70866141732283472" top="0.15748031496062992" bottom="0.35433070866141736" header="0.31496062992125984" footer="0.31496062992125984"/>
  <pageSetup paperSize="9" scale="3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Trường hợp kiểm thử</vt:lpstr>
      <vt:lpstr>Báo cáo kiểm tra</vt:lpstr>
      <vt:lpstr>Đăng ký</vt:lpstr>
      <vt:lpstr>Đăng nhập</vt:lpstr>
      <vt:lpstr>Đổi mật khẩu</vt:lpstr>
      <vt:lpstr>Quên mật khẩu</vt:lpstr>
      <vt:lpstr>Danh sách người dùng</vt:lpstr>
      <vt:lpstr>Thêm người dùng</vt:lpstr>
      <vt:lpstr>Cập nhật người dùng</vt:lpstr>
      <vt:lpstr>Xóa người dùng</vt:lpstr>
      <vt:lpstr>Quản lí phân quyền</vt:lpstr>
      <vt:lpstr>'Cập nhật người dùng'!Print_Area</vt:lpstr>
      <vt:lpstr>'Đăng ký'!Print_Area</vt:lpstr>
      <vt:lpstr>'Đăng nhập'!Print_Area</vt:lpstr>
      <vt:lpstr>'Danh sách người dùng'!Print_Area</vt:lpstr>
      <vt:lpstr>'Đổi mật khẩu'!Print_Area</vt:lpstr>
      <vt:lpstr>'Quản lí phân quyền'!Print_Area</vt:lpstr>
      <vt:lpstr>'Thêm người dùng'!Print_Area</vt:lpstr>
      <vt:lpstr>'Trường hợp kiểm thử'!Print_Area</vt:lpstr>
      <vt:lpstr>'Xóa người dùng'!Print_Area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2025-05-19T09:14:47Z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