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450" tabRatio="810" activeTab="4"/>
  </bookViews>
  <sheets>
    <sheet name="Trường hợp kiểm thử" sheetId="1" r:id="rId1"/>
    <sheet name="Báo cáo kiểm tra" sheetId="10" state="hidden" r:id="rId2"/>
    <sheet name="Tìm kiếm món ăn" sheetId="21" r:id="rId3"/>
    <sheet name="Chatbox tư vấn" sheetId="24" r:id="rId4"/>
    <sheet name="Thống kê doanh thu" sheetId="4" r:id="rId5"/>
  </sheets>
  <externalReferences>
    <externalReference r:id="rId6"/>
  </externalReferences>
  <definedNames>
    <definedName name="_xlnm.Print_Area" localSheetId="3">'Chatbox tư vấn'!$A$1:$M$33</definedName>
    <definedName name="_xlnm.Print_Area" localSheetId="4">'Thống kê doanh thu'!$A$1:$M$23</definedName>
    <definedName name="_xlnm.Print_Area" localSheetId="2">'Tìm kiếm món ăn'!$A$1:$M$29</definedName>
    <definedName name="_xlnm.Print_Area" localSheetId="0">'Trường hợp kiểm thử'!$A$1:$E$8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4" l="1"/>
  <c r="F4" i="24"/>
  <c r="F5" i="4" l="1"/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<sst xmlns="http://schemas.openxmlformats.org/spreadsheetml/2006/main" count="417" uniqueCount="175">
  <si>
    <t>Tên dự án</t>
  </si>
  <si>
    <t>STT</t>
  </si>
  <si>
    <t>Chức năng</t>
  </si>
  <si>
    <t>Sheet Name</t>
  </si>
  <si>
    <t>Mô tả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</si>
  <si>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</si>
  <si>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</si>
  <si>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</si>
  <si>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</si>
  <si>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</si>
  <si>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</si>
  <si>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</si>
  <si>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</si>
  <si>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</si>
  <si>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</si>
  <si>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</si>
  <si>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</si>
  <si>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</si>
  <si>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</si>
  <si>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</si>
  <si>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</si>
  <si>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</si>
  <si>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</si>
  <si>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</si>
  <si>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Đăng nhập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</si>
  <si>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</si>
  <si>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</si>
  <si>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</si>
  <si>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</si>
  <si>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</si>
  <si>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</si>
  <si>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</si>
  <si>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</si>
  <si>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</si>
  <si>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</si>
  <si>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</si>
  <si>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</si>
  <si>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</si>
  <si>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</si>
  <si>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</si>
  <si>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</si>
  <si>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Module Code</t>
  </si>
  <si>
    <t>Chưa kiểm tra</t>
  </si>
  <si>
    <t>Tổng trường hợp kiểm tra</t>
  </si>
  <si>
    <t>Round 1</t>
  </si>
  <si>
    <t>Round 2</t>
  </si>
  <si>
    <t>Test Case ID</t>
  </si>
  <si>
    <t>Quy trình</t>
  </si>
  <si>
    <t>Điều kiện tiên quyểt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</si>
  <si>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</si>
  <si>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</si>
  <si>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</si>
  <si>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</si>
  <si>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</si>
  <si>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</si>
  <si>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</si>
  <si>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Passed</t>
  </si>
  <si>
    <t>Tổng lần kiểm tra</t>
  </si>
  <si>
    <t>Điều kiện tiên quyết</t>
  </si>
  <si>
    <t> </t>
  </si>
  <si>
    <t xml:space="preserve"> - Text: Black
 - Status: Enable</t>
  </si>
  <si>
    <t>Đăng nhập thành công vào hệ thống</t>
  </si>
  <si>
    <t xml:space="preserve"> -Label : black
 -Status : enable</t>
  </si>
  <si>
    <t>GUI - XVBD01</t>
  </si>
  <si>
    <t>GUI - XVBD02</t>
  </si>
  <si>
    <t>GUI - XVBD03</t>
  </si>
  <si>
    <t>GUI - XVBD04</t>
  </si>
  <si>
    <t xml:space="preserve"> -Text color : Light
 -Status : Enable
 -Background : danger</t>
  </si>
  <si>
    <t>FUNC-TK,LVBD01</t>
  </si>
  <si>
    <t>FUNC-TK,LVBD02</t>
  </si>
  <si>
    <t>FUNC-TK,LVBD03</t>
  </si>
  <si>
    <t>Số test case</t>
  </si>
  <si>
    <t>XÂY DỰNG WEBSITE ĐẶT ĐỒ ĂN TÍCH HỢP THANH TOÁN VNPAY VÀ AI CHATBOX HỖ TRỢ TƯ VẤN</t>
  </si>
  <si>
    <t>TEST CASE SYSTEM SPRINT 4</t>
  </si>
  <si>
    <t>Tìm kiếm món ăn</t>
  </si>
  <si>
    <t>Chatbox</t>
  </si>
  <si>
    <t>Chatbox tư vấn món ăn</t>
  </si>
  <si>
    <t>Thống kê doanh thu</t>
  </si>
  <si>
    <t>GUI_SHOW Tìm kiếm món ăn</t>
  </si>
  <si>
    <t>FUNCTION_SHOW Tìm kiếm món ăn</t>
  </si>
  <si>
    <t>Chatbox tư vấn</t>
  </si>
  <si>
    <t>GUI_SHOW Chatbox tư vấn</t>
  </si>
  <si>
    <t>FUNCTION_SHOW Chatbox tư vấn</t>
  </si>
  <si>
    <t>[Nhập nội dung] Textbox</t>
  </si>
  <si>
    <t>[Gửi tin nhắn] Button</t>
  </si>
  <si>
    <t>[Gửi phản hồi] Button</t>
  </si>
  <si>
    <t>GUI-CHAT01</t>
  </si>
  <si>
    <t>GUI-CHAT02</t>
  </si>
  <si>
    <t>GUI-CHAT03</t>
  </si>
  <si>
    <t>GUI-CHAT04</t>
  </si>
  <si>
    <t>GUI-CHAT05</t>
  </si>
  <si>
    <t>GUI-CHAT06</t>
  </si>
  <si>
    <t>GUI-CHAT07</t>
  </si>
  <si>
    <t>FUNC-CHAT01</t>
  </si>
  <si>
    <t>FUNC-CHAT02</t>
  </si>
  <si>
    <t>FUNC-CHAT03</t>
  </si>
  <si>
    <t>FUNC-CHAT04</t>
  </si>
  <si>
    <t>FUNC-CHAT05</t>
  </si>
  <si>
    <t>Gợi ý món ăn theo khẩu vị</t>
  </si>
  <si>
    <t>Nhập: "Tôi thích đồ cay, có gì gợi ý không?"</t>
  </si>
  <si>
    <t>Chatbox đang mở</t>
  </si>
  <si>
    <t>AI phản hồi món ăn phù hợp với khẩu vị; phản hồi trong 3 giây; ngôn ngữ thân thiện</t>
  </si>
  <si>
    <t>Hướng dẫn đặt hàng</t>
  </si>
  <si>
    <t>Nhập: "Làm sao để đặt hàng?"</t>
  </si>
  <si>
    <t>AI trả lời hướng dẫn từng bước cách đặt hàng</t>
  </si>
  <si>
    <t>Hướng dẫn thanh toán</t>
  </si>
  <si>
    <t>Nhập: "Tôi thanh toán như thế nào?"</t>
  </si>
  <si>
    <t>AI cung cấp thông tin các phương thức thanh toán</t>
  </si>
  <si>
    <t>Hỏi về khuyến mãi</t>
  </si>
  <si>
    <t>Nhập: "Có chương trình khuyến mãi nào không?"</t>
  </si>
  <si>
    <t>AI trả lời thông tin khuyến mãi hiện tại, nếu có</t>
  </si>
  <si>
    <t>Phản hồi không hiểu câu hỏi</t>
  </si>
  <si>
    <t>AI trả lời lịch sự rằng chưa hiểu, kèm gợi ý sử dụng nút "Gửi phản hồi"</t>
  </si>
  <si>
    <t>Nhập nội dung ngoài phạm vi AI hiểu</t>
  </si>
  <si>
    <t>Gửi phản hồi</t>
  </si>
  <si>
    <t>Nhấn nút "Gửi phản hồi", nhập góp ý và gửi</t>
  </si>
  <si>
    <t>Góp ý được gửi thành công, hiển thị thông báo: “Cảm ơn bạn đã phản hồi”</t>
  </si>
  <si>
    <t>GUI_SHOW Thống kê doanh thu</t>
  </si>
  <si>
    <t>FUNCTION_SHOW Thống kê doanh thu</t>
  </si>
  <si>
    <t>GUI-TK01</t>
  </si>
  <si>
    <t>GUI-TK02</t>
  </si>
  <si>
    <t>GUI-TK03</t>
  </si>
  <si>
    <t>GUI-TK04</t>
  </si>
  <si>
    <t>FUNC-TK01</t>
  </si>
  <si>
    <t>FUNC-TK02</t>
  </si>
  <si>
    <t>FUNC-TK03</t>
  </si>
  <si>
    <t>FUNC-TK04</t>
  </si>
  <si>
    <t>FUNC-TK05</t>
  </si>
  <si>
    <t>Menu “Thống kê doanh thu” hiển thị trong sidebar, Enable</t>
  </si>
  <si>
    <t>Dropdown lựa chọn “Theo danh mục” và “Theo sản phẩm” hiển thị, Enable</t>
  </si>
  <si>
    <t>Đăng nhập thành công với quyền Admin</t>
  </si>
  <si>
    <t>[Biểu tượng Chatbox] Icon/Button</t>
  </si>
  <si>
    <t>[Cửa sổ chatbox] Popup</t>
  </si>
  <si>
    <t>[Gợi ý mặc định] Label</t>
  </si>
  <si>
    <t>[-]icon button</t>
  </si>
  <si>
    <t>Trí</t>
  </si>
  <si>
    <t>[Hiển thị logo FoodShop] img</t>
  </si>
  <si>
    <t>Truy cập dashboard</t>
  </si>
  <si>
    <t>Hiển thị tổng số đơn hàng</t>
  </si>
  <si>
    <t>Hiển thị rõ ràng số đơn + biểu tượng xu hướng</t>
  </si>
  <si>
    <t>Hiển thị bảng đơn hàng gần đây</t>
  </si>
  <si>
    <t>Hiển thị Top sản phẩm bán chạy</t>
  </si>
  <si>
    <t>Hiển thị đúng tổng doanh thu</t>
  </si>
  <si>
    <t>Tổng doanh thu khớp = tổng đơn đã thanh toán</t>
  </si>
  <si>
    <t>1. Kiểm tra tổng tiền của đơn hàng đã thanh toán</t>
  </si>
  <si>
    <t>Hiển thị đơn hàng mới nhất</t>
  </si>
  <si>
    <t>1. Kiểm tra đơn hàng gần đây có nằm trên cùng bảng</t>
  </si>
  <si>
    <t xml:space="preserve">	Đơn mới luôn nằm đầu bảng</t>
  </si>
  <si>
    <t>Trạng thái đơn hàng đúng logic</t>
  </si>
  <si>
    <t>1. Kiểm tra logic đơn hàng</t>
  </si>
  <si>
    <t>Trạng thái logic giữa 2 cột khớp nhau</t>
  </si>
  <si>
    <t>Top sản phẩm theo số lượng bán</t>
  </si>
  <si>
    <t>1. kiểm tra top những đơn bán chạy</t>
  </si>
  <si>
    <t>Thứ tự giảm dần theo lượt bán</t>
  </si>
  <si>
    <t>Xem tất cả đơn hàng</t>
  </si>
  <si>
    <t xml:space="preserve">	Chuyển đến trang Danh sách đơn hàng đầy đủ</t>
  </si>
  <si>
    <t>1. Chọn “Xem tất cả” 
2. Chuyển trang</t>
  </si>
  <si>
    <t>[Quản lý món ăn] Lable</t>
  </si>
  <si>
    <t>[Tìm kiếm món ăn] Search Input</t>
  </si>
  <si>
    <t>[Chọn tất cả] Danh mục</t>
  </si>
  <si>
    <t>[Sắp xếp theo] Tên món ăn</t>
  </si>
  <si>
    <t xml:space="preserve"> -Text color : Black
 -Status : Enable
</t>
  </si>
  <si>
    <t>[table list] IconButton</t>
  </si>
  <si>
    <t>Tìm kiếm đúng món ăn</t>
  </si>
  <si>
    <t xml:space="preserve">Hiển thị đúng  món ăn đã tìm kiếm 
</t>
  </si>
  <si>
    <t>Nhập sai tên</t>
  </si>
  <si>
    <t>Hiển thị thông báo:"không tìm thấy món ăn"</t>
  </si>
  <si>
    <t xml:space="preserve">Nhập sai định dạng </t>
  </si>
  <si>
    <t xml:space="preserve">1. Khởi động trang web.
2. Hiển thị trang chủ.
3.Chọn menu
4. seach "/,."
5. Nhấn vào Button "Search" </t>
  </si>
  <si>
    <t>Hiển thị thông báo:Nhập sai định dạng"</t>
  </si>
  <si>
    <t xml:space="preserve">1. Khởi động trang web.
2. Hiển thị trang chủ.
3.Chọn menu
4. seach "Bur"
5. Nhấn vào Button "Search" </t>
  </si>
  <si>
    <t xml:space="preserve">1. Khởi động trang web.
2. Hiển thị trang chủ.
3.Chọn menu
4. seach "djskfljdskl"
5. Nhấn vào Button "Search" </t>
  </si>
  <si>
    <t>Nhập sai tên món ăn</t>
  </si>
  <si>
    <t>Failed</t>
  </si>
  <si>
    <t>FUNC-CHAT06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</si>
</sst>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;@"/>
    <numFmt numFmtId="165" formatCode="mm/dd/yy"/>
    <numFmt numFmtId="166" formatCode="0;[Red]0"/>
  </numFmts>
  <fonts count="29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sz val="11"/>
      <name val="ＭＳ Ｐゴシック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8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2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8"/>
      <name val="Times New Roman"/>
      <family val="1"/>
    </font>
    <font>
      <b/>
      <sz val="15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Times New Roman"/>
      <family val="1"/>
    </font>
    <font>
      <b/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8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26"/>
      </patternFill>
    </fill>
  </fills>
  <borders count="33">
    <border>
      <left/>
      <right/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8"/>
      </left>
      <right/>
      <top/>
      <bottom/>
      <diagonal/>
    </border>
    <border>
      <left style="thin">
        <color indexed="63"/>
      </left>
      <right/>
      <top/>
      <bottom/>
      <diagonal/>
    </border>
  </borders>
  <cellStyleXfs count="5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  <xf numFmtId="0" fontId="3" fillId="0" borderId="0"/>
    <xf numFmtId="0" fontId="26" fillId="0" borderId="0" applyNumberFormat="0" applyFill="0" applyBorder="0" applyAlignment="0" applyProtection="0"/>
  </cellStyleXfs>
  <cellXfs count="183">
    <xf numFmtId="0" fontId="0" fillId="0" borderId="0" xfId="0"/>
    <xf numFmtId="0" fontId="8" fillId="0" borderId="0" xfId="1" applyFont="1" applyBorder="1" applyProtection="1">
      <alignment vertical="center"/>
    </xf>
    <xf numFmtId="0" fontId="9" fillId="0" borderId="0" xfId="1" applyFont="1" applyBorder="1" applyAlignment="1" applyProtection="1"/>
    <xf numFmtId="0" fontId="8" fillId="0" borderId="0" xfId="1" applyFont="1" applyBorder="1" applyAlignment="1" applyProtection="1"/>
    <xf numFmtId="164" fontId="8" fillId="0" borderId="0" xfId="1" applyNumberFormat="1" applyFont="1" applyBorder="1" applyAlignment="1" applyProtection="1"/>
    <xf numFmtId="0" fontId="11" fillId="0" borderId="0" xfId="1" applyFont="1" applyBorder="1" applyProtection="1">
      <alignment vertical="center"/>
    </xf>
    <xf numFmtId="0" fontId="8" fillId="3" borderId="0" xfId="1" applyFont="1" applyFill="1" applyBorder="1" applyProtection="1">
      <alignment vertical="center"/>
    </xf>
    <xf numFmtId="0" fontId="10" fillId="0" borderId="0" xfId="0" applyFont="1"/>
    <xf numFmtId="0" fontId="6" fillId="0" borderId="0" xfId="0" applyFont="1"/>
    <xf numFmtId="0" fontId="5" fillId="0" borderId="12" xfId="1" applyFont="1" applyBorder="1" applyAlignment="1" applyProtection="1">
      <alignment horizontal="center"/>
    </xf>
    <xf numFmtId="166" fontId="5" fillId="0" borderId="12" xfId="2" applyNumberFormat="1" applyFont="1" applyBorder="1" applyAlignment="1" applyProtection="1">
      <alignment horizontal="center"/>
    </xf>
    <xf numFmtId="1" fontId="5" fillId="0" borderId="12" xfId="2" applyNumberFormat="1" applyFont="1" applyBorder="1" applyAlignment="1" applyProtection="1">
      <alignment horizontal="center"/>
    </xf>
    <xf numFmtId="0" fontId="5" fillId="3" borderId="0" xfId="1" applyFont="1" applyFill="1" applyBorder="1" applyAlignment="1" applyProtection="1">
      <alignment horizontal="center"/>
    </xf>
    <xf numFmtId="0" fontId="4" fillId="3" borderId="3" xfId="1" applyFont="1" applyFill="1" applyBorder="1" applyAlignment="1" applyProtection="1"/>
    <xf numFmtId="0" fontId="13" fillId="3" borderId="4" xfId="1" applyFont="1" applyFill="1" applyBorder="1" applyAlignment="1" applyProtection="1">
      <alignment horizontal="center"/>
    </xf>
    <xf numFmtId="0" fontId="22" fillId="3" borderId="5" xfId="1" applyFont="1" applyFill="1" applyBorder="1" applyAlignment="1" applyProtection="1">
      <alignment horizontal="center"/>
    </xf>
    <xf numFmtId="0" fontId="22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9" fontId="22" fillId="3" borderId="0" xfId="2" applyFont="1" applyFill="1" applyBorder="1" applyAlignment="1" applyProtection="1">
      <alignment horizontal="center"/>
    </xf>
    <xf numFmtId="0" fontId="5" fillId="0" borderId="0" xfId="1" applyFont="1" applyBorder="1" applyAlignment="1" applyProtection="1"/>
    <xf numFmtId="0" fontId="13" fillId="0" borderId="6" xfId="1" applyFont="1" applyBorder="1" applyAlignment="1" applyProtection="1">
      <alignment horizontal="left"/>
    </xf>
    <xf numFmtId="0" fontId="5" fillId="0" borderId="7" xfId="1" applyFont="1" applyBorder="1" applyAlignment="1" applyProtection="1"/>
    <xf numFmtId="0" fontId="5" fillId="0" borderId="6" xfId="1" applyFont="1" applyBorder="1" applyAlignment="1" applyProtection="1"/>
    <xf numFmtId="2" fontId="13" fillId="0" borderId="2" xfId="1" applyNumberFormat="1" applyFont="1" applyBorder="1" applyAlignment="1" applyProtection="1">
      <alignment horizontal="right" wrapText="1"/>
    </xf>
    <xf numFmtId="0" fontId="5" fillId="0" borderId="0" xfId="1" applyFont="1" applyBorder="1" applyProtection="1">
      <alignment vertical="center"/>
    </xf>
    <xf numFmtId="0" fontId="5" fillId="0" borderId="0" xfId="1" applyFont="1" applyBorder="1" applyAlignment="1" applyProtection="1">
      <alignment horizontal="center" wrapText="1"/>
    </xf>
    <xf numFmtId="0" fontId="13" fillId="0" borderId="8" xfId="1" applyFont="1" applyBorder="1" applyAlignment="1" applyProtection="1">
      <alignment horizontal="left"/>
    </xf>
    <xf numFmtId="0" fontId="5" fillId="0" borderId="9" xfId="1" applyFont="1" applyBorder="1" applyAlignment="1" applyProtection="1"/>
    <xf numFmtId="0" fontId="5" fillId="0" borderId="10" xfId="1" applyFont="1" applyBorder="1" applyAlignment="1" applyProtection="1"/>
    <xf numFmtId="2" fontId="13" fillId="0" borderId="11" xfId="1" applyNumberFormat="1" applyFont="1" applyBorder="1" applyAlignment="1" applyProtection="1">
      <alignment horizontal="right" wrapText="1"/>
    </xf>
    <xf numFmtId="9" fontId="22" fillId="3" borderId="13" xfId="2" applyFont="1" applyFill="1" applyBorder="1" applyAlignment="1" applyProtection="1">
      <alignment horizontal="center"/>
    </xf>
    <xf numFmtId="0" fontId="5" fillId="0" borderId="13" xfId="1" applyFont="1" applyBorder="1" applyAlignment="1" applyProtection="1">
      <alignment horizontal="center" wrapText="1"/>
    </xf>
    <xf numFmtId="0" fontId="6" fillId="0" borderId="12" xfId="0" applyFont="1" applyBorder="1" applyAlignment="1">
      <alignment horizontal="center"/>
    </xf>
    <xf numFmtId="0" fontId="18" fillId="4" borderId="1" xfId="0" applyFont="1" applyFill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2" borderId="12" xfId="1" applyFont="1" applyFill="1" applyBorder="1" applyAlignment="1" applyProtection="1">
      <alignment horizontal="center"/>
    </xf>
    <xf numFmtId="0" fontId="4" fillId="2" borderId="12" xfId="1" applyFont="1" applyFill="1" applyBorder="1" applyAlignment="1" applyProtection="1"/>
    <xf numFmtId="166" fontId="4" fillId="2" borderId="12" xfId="1" applyNumberFormat="1" applyFont="1" applyFill="1" applyBorder="1" applyAlignment="1" applyProtection="1">
      <alignment horizontal="center"/>
    </xf>
    <xf numFmtId="0" fontId="5" fillId="0" borderId="15" xfId="1" applyFont="1" applyBorder="1" applyAlignment="1" applyProtection="1">
      <alignment horizontal="center" wrapText="1"/>
    </xf>
    <xf numFmtId="0" fontId="5" fillId="0" borderId="17" xfId="1" applyFont="1" applyBorder="1" applyAlignment="1" applyProtection="1"/>
    <xf numFmtId="0" fontId="5" fillId="0" borderId="17" xfId="1" applyFont="1" applyBorder="1" applyProtection="1">
      <alignment vertical="center"/>
    </xf>
    <xf numFmtId="0" fontId="5" fillId="0" borderId="17" xfId="1" applyFont="1" applyBorder="1" applyAlignment="1" applyProtection="1">
      <alignment horizontal="center" wrapText="1"/>
    </xf>
    <xf numFmtId="0" fontId="13" fillId="0" borderId="22" xfId="1" applyFont="1" applyBorder="1" applyAlignment="1" applyProtection="1">
      <alignment horizontal="center" vertical="center"/>
    </xf>
    <xf numFmtId="0" fontId="13" fillId="0" borderId="22" xfId="1" applyFont="1" applyBorder="1" applyAlignment="1" applyProtection="1">
      <alignment horizontal="center"/>
    </xf>
    <xf numFmtId="0" fontId="13" fillId="0" borderId="22" xfId="1" applyFont="1" applyBorder="1" applyAlignment="1" applyProtection="1">
      <alignment horizontal="center" vertical="top"/>
    </xf>
    <xf numFmtId="0" fontId="6" fillId="0" borderId="22" xfId="0" applyFont="1" applyBorder="1" applyAlignment="1">
      <alignment horizontal="center"/>
    </xf>
    <xf numFmtId="0" fontId="13" fillId="0" borderId="21" xfId="1" applyFont="1" applyBorder="1" applyProtection="1">
      <alignment vertical="center"/>
    </xf>
    <xf numFmtId="0" fontId="20" fillId="0" borderId="21" xfId="1" applyFont="1" applyBorder="1" applyAlignment="1" applyProtection="1">
      <alignment vertical="top" wrapText="1"/>
    </xf>
    <xf numFmtId="0" fontId="5" fillId="0" borderId="21" xfId="1" applyFont="1" applyBorder="1" applyAlignment="1" applyProtection="1">
      <alignment wrapText="1"/>
    </xf>
    <xf numFmtId="0" fontId="13" fillId="0" borderId="26" xfId="1" applyFont="1" applyBorder="1" applyProtection="1">
      <alignment vertical="center"/>
    </xf>
    <xf numFmtId="0" fontId="20" fillId="0" borderId="26" xfId="1" applyFont="1" applyBorder="1" applyAlignment="1" applyProtection="1">
      <alignment vertical="top" wrapText="1"/>
    </xf>
    <xf numFmtId="0" fontId="13" fillId="0" borderId="26" xfId="1" applyFont="1" applyBorder="1" applyAlignment="1" applyProtection="1"/>
    <xf numFmtId="0" fontId="21" fillId="0" borderId="26" xfId="1" applyFont="1" applyBorder="1" applyAlignment="1" applyProtection="1"/>
    <xf numFmtId="0" fontId="4" fillId="2" borderId="26" xfId="1" applyFont="1" applyFill="1" applyBorder="1" applyAlignment="1" applyProtection="1">
      <alignment horizontal="center" vertical="center"/>
    </xf>
    <xf numFmtId="0" fontId="4" fillId="2" borderId="26" xfId="1" applyFont="1" applyFill="1" applyBorder="1" applyAlignment="1" applyProtection="1">
      <alignment horizontal="center" vertical="center" wrapText="1"/>
    </xf>
    <xf numFmtId="0" fontId="17" fillId="0" borderId="22" xfId="0" applyFont="1" applyBorder="1" applyAlignment="1">
      <alignment horizontal="center"/>
    </xf>
    <xf numFmtId="0" fontId="17" fillId="0" borderId="22" xfId="0" applyFont="1" applyBorder="1" applyAlignment="1">
      <alignment vertical="center" wrapText="1"/>
    </xf>
    <xf numFmtId="0" fontId="5" fillId="0" borderId="26" xfId="1" applyFont="1" applyBorder="1" applyAlignment="1" applyProtection="1">
      <alignment horizontal="center"/>
    </xf>
    <xf numFmtId="166" fontId="5" fillId="0" borderId="26" xfId="2" applyNumberFormat="1" applyFont="1" applyBorder="1" applyAlignment="1" applyProtection="1">
      <alignment horizontal="center"/>
    </xf>
    <xf numFmtId="1" fontId="5" fillId="0" borderId="26" xfId="2" applyNumberFormat="1" applyFont="1" applyBorder="1" applyAlignment="1" applyProtection="1">
      <alignment horizontal="center"/>
    </xf>
    <xf numFmtId="0" fontId="17" fillId="0" borderId="21" xfId="0" applyFont="1" applyBorder="1" applyAlignment="1">
      <alignment horizontal="center"/>
    </xf>
    <xf numFmtId="0" fontId="17" fillId="0" borderId="21" xfId="0" applyFont="1" applyBorder="1" applyAlignment="1">
      <alignment vertical="center" wrapText="1"/>
    </xf>
    <xf numFmtId="0" fontId="17" fillId="0" borderId="27" xfId="0" applyFont="1" applyBorder="1" applyAlignment="1">
      <alignment horizontal="center"/>
    </xf>
    <xf numFmtId="0" fontId="17" fillId="0" borderId="27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7" fillId="0" borderId="0" xfId="0" applyFont="1"/>
    <xf numFmtId="0" fontId="28" fillId="5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vertical="center"/>
    </xf>
    <xf numFmtId="164" fontId="13" fillId="0" borderId="26" xfId="1" applyNumberFormat="1" applyFont="1" applyBorder="1" applyAlignment="1" applyProtection="1">
      <alignment horizontal="center" vertical="center"/>
    </xf>
    <xf numFmtId="0" fontId="13" fillId="0" borderId="26" xfId="1" applyFont="1" applyBorder="1" applyAlignment="1" applyProtection="1">
      <alignment horizontal="center" vertical="center" wrapText="1"/>
    </xf>
    <xf numFmtId="0" fontId="6" fillId="0" borderId="22" xfId="0" applyFont="1" applyBorder="1" applyAlignment="1">
      <alignment horizontal="center"/>
    </xf>
    <xf numFmtId="0" fontId="13" fillId="0" borderId="22" xfId="1" applyFont="1" applyBorder="1" applyAlignment="1" applyProtection="1">
      <alignment horizontal="left"/>
    </xf>
    <xf numFmtId="0" fontId="20" fillId="0" borderId="21" xfId="1" applyFont="1" applyBorder="1" applyAlignment="1" applyProtection="1">
      <alignment vertical="top" wrapText="1"/>
    </xf>
    <xf numFmtId="0" fontId="13" fillId="0" borderId="26" xfId="1" applyFont="1" applyBorder="1" applyAlignment="1" applyProtection="1">
      <alignment horizontal="center" vertical="center"/>
    </xf>
    <xf numFmtId="15" fontId="6" fillId="0" borderId="23" xfId="0" applyNumberFormat="1" applyFont="1" applyBorder="1" applyAlignment="1">
      <alignment horizontal="center"/>
    </xf>
    <xf numFmtId="15" fontId="6" fillId="0" borderId="24" xfId="0" applyNumberFormat="1" applyFont="1" applyBorder="1" applyAlignment="1">
      <alignment horizontal="center"/>
    </xf>
    <xf numFmtId="15" fontId="6" fillId="0" borderId="25" xfId="0" applyNumberFormat="1" applyFont="1" applyBorder="1" applyAlignment="1">
      <alignment horizontal="center"/>
    </xf>
    <xf numFmtId="0" fontId="13" fillId="0" borderId="23" xfId="1" applyFont="1" applyBorder="1" applyAlignment="1" applyProtection="1">
      <alignment horizontal="center" vertical="top"/>
    </xf>
    <xf numFmtId="0" fontId="13" fillId="0" borderId="24" xfId="1" applyFont="1" applyBorder="1" applyAlignment="1" applyProtection="1">
      <alignment horizontal="center" vertical="top"/>
    </xf>
    <xf numFmtId="0" fontId="13" fillId="0" borderId="25" xfId="1" applyFont="1" applyBorder="1" applyAlignment="1" applyProtection="1">
      <alignment horizontal="center" vertical="top"/>
    </xf>
    <xf numFmtId="0" fontId="19" fillId="0" borderId="23" xfId="0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0" fontId="19" fillId="0" borderId="25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13" fillId="0" borderId="22" xfId="1" applyFont="1" applyBorder="1" applyAlignment="1" applyProtection="1">
      <alignment horizontal="center"/>
    </xf>
    <xf numFmtId="0" fontId="13" fillId="6" borderId="3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32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 wrapText="1"/>
    </xf>
    <xf numFmtId="0" fontId="5" fillId="6" borderId="12" xfId="4" applyFont="1" applyFill="1" applyBorder="1" applyAlignment="1">
      <alignment horizontal="center" vertical="center" wrapText="1"/>
    </xf>
    <xf numFmtId="0" fontId="5" fillId="6" borderId="12" xfId="4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3" fillId="7" borderId="18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28" fillId="6" borderId="28" xfId="0" applyFont="1" applyFill="1" applyBorder="1" applyAlignment="1">
      <alignment horizontal="center" vertical="center"/>
    </xf>
    <xf numFmtId="0" fontId="28" fillId="6" borderId="29" xfId="0" applyFont="1" applyFill="1" applyBorder="1" applyAlignment="1">
      <alignment horizontal="center" vertical="center"/>
    </xf>
    <xf numFmtId="0" fontId="28" fillId="6" borderId="30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7" fillId="6" borderId="30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vertical="center"/>
    </xf>
    <xf numFmtId="0" fontId="28" fillId="6" borderId="12" xfId="0" applyFont="1" applyFill="1" applyBorder="1" applyAlignment="1">
      <alignment horizontal="left" vertical="center"/>
    </xf>
    <xf numFmtId="0" fontId="17" fillId="6" borderId="12" xfId="0" applyFont="1" applyFill="1" applyBorder="1" applyAlignment="1">
      <alignment horizontal="left" vertical="center"/>
    </xf>
    <xf numFmtId="0" fontId="28" fillId="8" borderId="12" xfId="0" applyFont="1" applyFill="1" applyBorder="1" applyAlignment="1">
      <alignment vertical="center"/>
    </xf>
    <xf numFmtId="0" fontId="17" fillId="6" borderId="0" xfId="0" applyFont="1" applyFill="1" applyAlignment="1">
      <alignment vertical="center"/>
    </xf>
    <xf numFmtId="0" fontId="28" fillId="8" borderId="12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/>
    </xf>
    <xf numFmtId="0" fontId="28" fillId="7" borderId="12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/>
    </xf>
    <xf numFmtId="0" fontId="17" fillId="6" borderId="12" xfId="0" applyFont="1" applyFill="1" applyBorder="1" applyAlignment="1">
      <alignment horizontal="center" vertical="center"/>
    </xf>
    <xf numFmtId="0" fontId="28" fillId="7" borderId="12" xfId="0" applyFont="1" applyFill="1" applyBorder="1" applyAlignment="1">
      <alignment horizontal="center" vertical="center"/>
    </xf>
    <xf numFmtId="164" fontId="28" fillId="7" borderId="12" xfId="0" applyNumberFormat="1" applyFont="1" applyFill="1" applyBorder="1" applyAlignment="1">
      <alignment horizontal="center" vertical="center"/>
    </xf>
    <xf numFmtId="0" fontId="28" fillId="7" borderId="12" xfId="0" applyFont="1" applyFill="1" applyBorder="1" applyAlignment="1">
      <alignment horizontal="left" vertical="center"/>
    </xf>
    <xf numFmtId="0" fontId="17" fillId="6" borderId="30" xfId="0" applyFont="1" applyFill="1" applyBorder="1" applyAlignment="1">
      <alignment horizontal="left" vertical="center" wrapText="1"/>
    </xf>
    <xf numFmtId="0" fontId="17" fillId="6" borderId="30" xfId="0" applyFont="1" applyFill="1" applyBorder="1" applyAlignment="1">
      <alignment horizontal="left" vertical="center"/>
    </xf>
    <xf numFmtId="0" fontId="17" fillId="9" borderId="30" xfId="0" applyFont="1" applyFill="1" applyBorder="1" applyAlignment="1">
      <alignment horizontal="left" vertical="center" wrapText="1"/>
    </xf>
    <xf numFmtId="14" fontId="17" fillId="6" borderId="12" xfId="0" applyNumberFormat="1" applyFont="1" applyFill="1" applyBorder="1" applyAlignment="1">
      <alignment horizontal="left" vertical="center"/>
    </xf>
    <xf numFmtId="0" fontId="17" fillId="6" borderId="15" xfId="0" applyFont="1" applyFill="1" applyBorder="1" applyAlignment="1">
      <alignment horizontal="left" vertical="center" wrapText="1"/>
    </xf>
    <xf numFmtId="0" fontId="17" fillId="6" borderId="15" xfId="0" applyFont="1" applyFill="1" applyBorder="1" applyAlignment="1">
      <alignment horizontal="left" vertical="center"/>
    </xf>
    <xf numFmtId="0" fontId="17" fillId="9" borderId="15" xfId="0" applyFont="1" applyFill="1" applyBorder="1" applyAlignment="1">
      <alignment horizontal="left" vertical="center" wrapText="1"/>
    </xf>
    <xf numFmtId="0" fontId="17" fillId="10" borderId="12" xfId="3" applyFont="1" applyFill="1" applyBorder="1" applyAlignment="1">
      <alignment horizontal="left" vertical="center" wrapText="1"/>
    </xf>
    <xf numFmtId="0" fontId="17" fillId="10" borderId="12" xfId="0" applyFont="1" applyFill="1" applyBorder="1" applyAlignment="1">
      <alignment horizontal="left" vertical="center" wrapText="1"/>
    </xf>
    <xf numFmtId="0" fontId="28" fillId="5" borderId="28" xfId="0" applyFont="1" applyFill="1" applyBorder="1" applyAlignment="1">
      <alignment horizontal="left" vertical="center"/>
    </xf>
    <xf numFmtId="0" fontId="28" fillId="5" borderId="29" xfId="0" applyFont="1" applyFill="1" applyBorder="1" applyAlignment="1">
      <alignment horizontal="left" vertical="center"/>
    </xf>
    <xf numFmtId="0" fontId="28" fillId="5" borderId="30" xfId="0" applyFont="1" applyFill="1" applyBorder="1" applyAlignment="1">
      <alignment horizontal="left" vertical="center"/>
    </xf>
    <xf numFmtId="0" fontId="17" fillId="6" borderId="12" xfId="0" applyFont="1" applyFill="1" applyBorder="1" applyAlignment="1">
      <alignment horizontal="left" vertical="center" wrapText="1"/>
    </xf>
    <xf numFmtId="0" fontId="28" fillId="6" borderId="28" xfId="0" applyFont="1" applyFill="1" applyBorder="1" applyAlignment="1">
      <alignment horizontal="center"/>
    </xf>
    <xf numFmtId="0" fontId="28" fillId="6" borderId="29" xfId="0" applyFont="1" applyFill="1" applyBorder="1" applyAlignment="1">
      <alignment horizontal="center"/>
    </xf>
    <xf numFmtId="0" fontId="28" fillId="6" borderId="30" xfId="0" applyFont="1" applyFill="1" applyBorder="1" applyAlignment="1">
      <alignment horizontal="center"/>
    </xf>
    <xf numFmtId="0" fontId="17" fillId="6" borderId="0" xfId="0" applyFont="1" applyFill="1"/>
    <xf numFmtId="0" fontId="28" fillId="6" borderId="12" xfId="0" applyFont="1" applyFill="1" applyBorder="1" applyAlignment="1">
      <alignment vertical="center"/>
    </xf>
    <xf numFmtId="0" fontId="28" fillId="7" borderId="28" xfId="0" applyFont="1" applyFill="1" applyBorder="1" applyAlignment="1">
      <alignment horizontal="left" vertical="center"/>
    </xf>
    <xf numFmtId="0" fontId="28" fillId="7" borderId="29" xfId="0" applyFont="1" applyFill="1" applyBorder="1" applyAlignment="1">
      <alignment horizontal="left" vertical="center"/>
    </xf>
    <xf numFmtId="0" fontId="28" fillId="7" borderId="30" xfId="0" applyFont="1" applyFill="1" applyBorder="1" applyAlignment="1">
      <alignment horizontal="left" vertical="center"/>
    </xf>
    <xf numFmtId="0" fontId="17" fillId="6" borderId="12" xfId="0" applyFont="1" applyFill="1" applyBorder="1" applyAlignment="1">
      <alignment horizontal="center" vertical="center"/>
    </xf>
    <xf numFmtId="14" fontId="17" fillId="6" borderId="12" xfId="0" applyNumberFormat="1" applyFont="1" applyFill="1" applyBorder="1" applyAlignment="1">
      <alignment horizontal="center" vertical="center"/>
    </xf>
    <xf numFmtId="0" fontId="28" fillId="6" borderId="12" xfId="0" applyFont="1" applyFill="1" applyBorder="1" applyAlignment="1">
      <alignment horizontal="center" vertical="center"/>
    </xf>
    <xf numFmtId="0" fontId="28" fillId="5" borderId="16" xfId="0" applyFont="1" applyFill="1" applyBorder="1" applyAlignment="1">
      <alignment horizontal="left" vertical="center"/>
    </xf>
    <xf numFmtId="0" fontId="28" fillId="5" borderId="17" xfId="0" applyFont="1" applyFill="1" applyBorder="1" applyAlignment="1">
      <alignment horizontal="left" vertical="center"/>
    </xf>
    <xf numFmtId="0" fontId="28" fillId="5" borderId="15" xfId="0" applyFont="1" applyFill="1" applyBorder="1" applyAlignment="1">
      <alignment horizontal="left" vertical="center"/>
    </xf>
    <xf numFmtId="0" fontId="24" fillId="6" borderId="28" xfId="0" applyFont="1" applyFill="1" applyBorder="1" applyAlignment="1">
      <alignment horizontal="center" vertical="center"/>
    </xf>
    <xf numFmtId="0" fontId="15" fillId="6" borderId="29" xfId="0" applyFont="1" applyFill="1" applyBorder="1" applyAlignment="1">
      <alignment horizontal="center" vertical="center"/>
    </xf>
    <xf numFmtId="0" fontId="15" fillId="6" borderId="30" xfId="0" applyFont="1" applyFill="1" applyBorder="1" applyAlignment="1">
      <alignment horizontal="center" vertical="center"/>
    </xf>
    <xf numFmtId="0" fontId="23" fillId="6" borderId="0" xfId="0" applyFont="1" applyFill="1" applyAlignment="1">
      <alignment vertical="center"/>
    </xf>
    <xf numFmtId="0" fontId="8" fillId="6" borderId="0" xfId="0" applyFont="1" applyFill="1" applyAlignment="1">
      <alignment horizontal="center" vertical="center"/>
    </xf>
    <xf numFmtId="164" fontId="8" fillId="6" borderId="0" xfId="0" applyNumberFormat="1" applyFont="1" applyFill="1" applyAlignment="1">
      <alignment vertical="center"/>
    </xf>
    <xf numFmtId="0" fontId="8" fillId="6" borderId="0" xfId="0" applyFont="1" applyFill="1" applyAlignment="1">
      <alignment vertical="center"/>
    </xf>
    <xf numFmtId="0" fontId="23" fillId="6" borderId="28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23" fillId="6" borderId="30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vertical="center"/>
    </xf>
    <xf numFmtId="0" fontId="16" fillId="6" borderId="0" xfId="0" applyFont="1" applyFill="1" applyAlignment="1">
      <alignment horizontal="center" vertical="center"/>
    </xf>
    <xf numFmtId="164" fontId="16" fillId="6" borderId="0" xfId="0" applyNumberFormat="1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14" fillId="6" borderId="12" xfId="0" applyFont="1" applyFill="1" applyBorder="1" applyAlignment="1">
      <alignment vertical="center"/>
    </xf>
    <xf numFmtId="0" fontId="5" fillId="6" borderId="12" xfId="1" applyFont="1" applyFill="1" applyBorder="1" applyAlignment="1" applyProtection="1">
      <alignment horizontal="right" vertical="center"/>
    </xf>
    <xf numFmtId="0" fontId="12" fillId="6" borderId="0" xfId="0" applyFont="1" applyFill="1" applyAlignment="1">
      <alignment vertical="center"/>
    </xf>
    <xf numFmtId="0" fontId="15" fillId="7" borderId="12" xfId="0" applyFont="1" applyFill="1" applyBorder="1" applyAlignment="1">
      <alignment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/>
    </xf>
    <xf numFmtId="0" fontId="28" fillId="5" borderId="12" xfId="0" applyFont="1" applyFill="1" applyBorder="1" applyAlignment="1">
      <alignment horizontal="left" vertical="center"/>
    </xf>
    <xf numFmtId="0" fontId="17" fillId="6" borderId="12" xfId="0" applyFont="1" applyFill="1" applyBorder="1" applyAlignment="1">
      <alignment vertical="center" wrapText="1"/>
    </xf>
    <xf numFmtId="0" fontId="17" fillId="6" borderId="12" xfId="0" applyFont="1" applyFill="1" applyBorder="1" applyAlignment="1">
      <alignment horizontal="center" vertical="center" wrapText="1"/>
    </xf>
    <xf numFmtId="165" fontId="28" fillId="6" borderId="12" xfId="0" applyNumberFormat="1" applyFont="1" applyFill="1" applyBorder="1" applyAlignment="1">
      <alignment horizontal="center" vertical="center" wrapText="1"/>
    </xf>
  </cellXfs>
  <cellStyles count="5">
    <cellStyle name="Hyperlink" xfId="4" builtinId="8"/>
    <cellStyle name="Normal" xfId="0" builtinId="0"/>
    <cellStyle name="Normal 10" xfId="1"/>
    <cellStyle name="Normal_Sheet1" xfId="3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1196524</xdr:colOff>
      <xdr:row>5</xdr:row>
      <xdr:rowOff>185512</xdr:rowOff>
    </xdr:from>
    <xdr:to>
      <xdr:col>7</xdr:col>
      <xdr:colOff>755237</xdr:colOff>
      <xdr:row>15</xdr:row>
      <xdr:rowOff>1401536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14BD20B-C2CB-433B-B233-C8E55337B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6524" y="1519012"/>
          <a:ext cx="9652038" cy="38045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180067</xdr:rowOff>
    </xdr:from>
    <xdr:to>
      <xdr:col>3</xdr:col>
      <xdr:colOff>1096577</xdr:colOff>
      <xdr:row>15</xdr:row>
      <xdr:rowOff>1279072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001D22B-3BA0-4066-9D12-8FDE27DD7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513567"/>
          <a:ext cx="8713402" cy="3684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5</xdr:row>
      <xdr:rowOff>146503</xdr:rowOff>
    </xdr:from>
    <xdr:to>
      <xdr:col>3</xdr:col>
      <xdr:colOff>2330576</xdr:colOff>
      <xdr:row>14</xdr:row>
      <xdr:rowOff>1840139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5228BC0-FD04-404C-B9CB-A3764ECF6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1248682"/>
          <a:ext cx="7568419" cy="40204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202002</xdr:rowOff>
    </xdr:from>
    <xdr:to>
      <xdr:col>4</xdr:col>
      <xdr:colOff>1611993</xdr:colOff>
      <xdr:row>8</xdr:row>
      <xdr:rowOff>3723451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E6F9D0A-1179-4EF9-B885-BE7604F3C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6966"/>
          <a:ext cx="10273393" cy="46707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94" zoomScaleNormal="115" workbookViewId="0">
      <selection activeCell="E8" sqref="A1:E8"/>
    </sheetView>
  </sheetViews>
  <sheetFormatPr defaultColWidth="9.140625" defaultRowHeight="16.5"/>
  <cols>
    <col min="1" max="1" width="11.28515625" style="8" customWidth="1"/>
    <col min="2" max="2" width="29.140625" style="8" customWidth="1"/>
    <col min="3" max="3" width="25.5703125" style="8" customWidth="1"/>
    <col min="4" max="4" width="12.7109375" style="8" customWidth="1"/>
    <col min="5" max="5" width="11.42578125" style="8" customWidth="1"/>
    <col min="6" max="16384" width="9.140625" style="8"/>
  </cols>
  <sheetData>
    <row r="1" spans="1:5">
      <c r="A1" s="98" t="s">
        <v>73</v>
      </c>
      <c r="B1" s="99"/>
      <c r="C1" s="99"/>
      <c r="D1" s="99"/>
      <c r="E1" s="99"/>
    </row>
    <row r="2" spans="1:5">
      <c r="A2" s="98"/>
      <c r="B2" s="99"/>
      <c r="C2" s="99"/>
      <c r="D2" s="99"/>
      <c r="E2" s="99"/>
    </row>
    <row r="3" spans="1:5" ht="16.899999999999999" customHeight="1">
      <c r="A3" s="108" t="s">
        <v>0</v>
      </c>
      <c r="B3" s="100" t="s">
        <v>72</v>
      </c>
      <c r="C3" s="101"/>
      <c r="D3" s="101"/>
      <c r="E3" s="101"/>
    </row>
    <row r="4" spans="1:5">
      <c r="A4" s="109"/>
      <c r="B4" s="102"/>
      <c r="C4" s="103"/>
      <c r="D4" s="103"/>
      <c r="E4" s="103"/>
    </row>
    <row r="5" spans="1:5">
      <c r="A5" s="108" t="s">
        <v>1</v>
      </c>
      <c r="B5" s="108" t="s">
        <v>2</v>
      </c>
      <c r="C5" s="108" t="s">
        <v>3</v>
      </c>
      <c r="D5" s="108" t="s">
        <v>71</v>
      </c>
      <c r="E5" s="108" t="s">
        <v>4</v>
      </c>
    </row>
    <row r="6" spans="1:5">
      <c r="A6" s="104">
        <v>1</v>
      </c>
      <c r="B6" s="105" t="s">
        <v>74</v>
      </c>
      <c r="C6" s="106" t="s">
        <v>74</v>
      </c>
      <c r="D6" s="110">
        <v>9</v>
      </c>
      <c r="E6" s="104" t="s">
        <v>135</v>
      </c>
    </row>
    <row r="7" spans="1:5">
      <c r="A7" s="104">
        <v>2</v>
      </c>
      <c r="B7" s="105" t="s">
        <v>75</v>
      </c>
      <c r="C7" s="106" t="s">
        <v>76</v>
      </c>
      <c r="D7" s="110">
        <v>13</v>
      </c>
      <c r="E7" s="104" t="s">
        <v>135</v>
      </c>
    </row>
    <row r="8" spans="1:5">
      <c r="A8" s="104">
        <v>3</v>
      </c>
      <c r="B8" s="104" t="s">
        <v>77</v>
      </c>
      <c r="C8" s="107" t="s">
        <v>77</v>
      </c>
      <c r="D8" s="110">
        <v>9</v>
      </c>
      <c r="E8" s="104" t="s">
        <v>135</v>
      </c>
    </row>
    <row r="9" spans="1:5">
      <c r="A9" s="66"/>
      <c r="B9" s="66"/>
      <c r="C9" s="66"/>
      <c r="D9" s="66"/>
      <c r="E9" s="66"/>
    </row>
  </sheetData>
  <mergeCells count="2">
    <mergeCell ref="A1:E2"/>
    <mergeCell ref="B3:E4"/>
  </mergeCells>
  <hyperlinks>
    <hyperlink ref="C6" location="'Tìm kiếm món ăn'!A1" display="Tìm kiếm món ăn"/>
    <hyperlink ref="C8" location="'Tải tài liệu, văn bản mẫu'!A1" display="Lưu và tải tài liệu, mẫu văn bản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11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0" workbookViewId="0">
      <selection activeCell="H13" sqref="H13"/>
    </sheetView>
  </sheetViews>
  <sheetFormatPr defaultColWidth="9.140625" defaultRowHeight="15"/>
  <cols>
    <col min="1" max="1" width="14.140625" style="7" customWidth="1"/>
    <col min="2" max="2" width="33.28515625" style="7" bestFit="1" customWidth="1"/>
    <col min="3" max="3" width="11.7109375" style="7" customWidth="1"/>
    <col min="4" max="10" width="9.140625" style="7"/>
    <col min="11" max="11" width="13.7109375" style="7" customWidth="1"/>
    <col min="12" max="12" width="14.28515625" style="7" customWidth="1"/>
    <col min="13" max="16384" width="9.140625" style="7"/>
  </cols>
  <sheetData>
    <row r="1" spans="1:16" s="1" customFormat="1" ht="25.5">
      <c r="A1" s="96" t="s">
        <v>5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</row>
    <row r="2" spans="1:16" s="1" customFormat="1" ht="12.7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5">
      <c r="A3" s="44" t="s">
        <v>0</v>
      </c>
      <c r="B3" s="97" t="s">
        <v>6</v>
      </c>
      <c r="C3" s="97"/>
      <c r="D3" s="45"/>
      <c r="E3" s="84" t="s">
        <v>7</v>
      </c>
      <c r="F3" s="84"/>
      <c r="G3" s="84"/>
      <c r="H3" s="90" t="s">
        <v>8</v>
      </c>
      <c r="I3" s="91"/>
      <c r="J3" s="91"/>
      <c r="K3" s="92"/>
      <c r="L3" s="46"/>
      <c r="M3" s="46"/>
      <c r="N3" s="46"/>
      <c r="O3" s="46"/>
      <c r="P3" s="46"/>
    </row>
    <row r="4" spans="1:16" s="1" customFormat="1" ht="16.5">
      <c r="A4" s="44"/>
      <c r="B4" s="83"/>
      <c r="C4" s="83"/>
      <c r="D4" s="47"/>
      <c r="E4" s="84" t="s">
        <v>9</v>
      </c>
      <c r="F4" s="84"/>
      <c r="G4" s="84"/>
      <c r="H4" s="93" t="s">
        <v>10</v>
      </c>
      <c r="I4" s="94"/>
      <c r="J4" s="94"/>
      <c r="K4" s="95"/>
      <c r="L4" s="47"/>
      <c r="M4" s="46"/>
      <c r="N4" s="46"/>
      <c r="O4" s="46"/>
      <c r="P4" s="46"/>
    </row>
    <row r="5" spans="1:16" s="1" customFormat="1" ht="16.5">
      <c r="A5" s="44"/>
      <c r="B5" s="83"/>
      <c r="C5" s="83"/>
      <c r="D5" s="47"/>
      <c r="E5" s="84" t="s">
        <v>11</v>
      </c>
      <c r="F5" s="84"/>
      <c r="G5" s="84"/>
      <c r="H5" s="87">
        <v>44114</v>
      </c>
      <c r="I5" s="88"/>
      <c r="J5" s="88"/>
      <c r="K5" s="89"/>
      <c r="L5" s="47"/>
      <c r="M5" s="46"/>
      <c r="N5" s="46"/>
      <c r="O5" s="46"/>
      <c r="P5" s="46"/>
    </row>
    <row r="6" spans="1:16" s="1" customFormat="1" ht="20.25" customHeight="1">
      <c r="A6" s="48" t="s">
        <v>12</v>
      </c>
      <c r="B6" s="85" t="s">
        <v>13</v>
      </c>
      <c r="C6" s="85"/>
      <c r="D6" s="85"/>
      <c r="E6" s="85"/>
      <c r="F6" s="85"/>
      <c r="G6" s="85"/>
      <c r="H6" s="85"/>
      <c r="I6" s="85"/>
      <c r="J6" s="85"/>
      <c r="K6" s="85"/>
      <c r="L6" s="49"/>
      <c r="M6" s="50"/>
      <c r="N6" s="50"/>
      <c r="O6" s="50"/>
      <c r="P6" s="50"/>
    </row>
    <row r="7" spans="1:16" s="1" customFormat="1" ht="20.25" customHeight="1">
      <c r="A7" s="51"/>
      <c r="B7" s="52"/>
      <c r="C7" s="86" t="s">
        <v>14</v>
      </c>
      <c r="D7" s="86"/>
      <c r="E7" s="86" t="s">
        <v>15</v>
      </c>
      <c r="F7" s="86"/>
      <c r="G7" s="86" t="s">
        <v>16</v>
      </c>
      <c r="H7" s="86"/>
      <c r="I7" s="86" t="s">
        <v>17</v>
      </c>
      <c r="J7" s="86"/>
      <c r="K7" s="86" t="s">
        <v>18</v>
      </c>
      <c r="L7" s="86"/>
      <c r="M7" s="81" t="s">
        <v>19</v>
      </c>
      <c r="N7" s="81"/>
      <c r="O7" s="82" t="s">
        <v>20</v>
      </c>
      <c r="P7" s="82"/>
    </row>
    <row r="8" spans="1:16" s="1" customFormat="1" ht="16.5">
      <c r="A8" s="53"/>
      <c r="B8" s="54"/>
      <c r="C8" s="86"/>
      <c r="D8" s="86"/>
      <c r="E8" s="86"/>
      <c r="F8" s="86"/>
      <c r="G8" s="86"/>
      <c r="H8" s="86"/>
      <c r="I8" s="86"/>
      <c r="J8" s="86"/>
      <c r="K8" s="86"/>
      <c r="L8" s="86"/>
      <c r="M8" s="81"/>
      <c r="N8" s="81"/>
      <c r="O8" s="82"/>
      <c r="P8" s="82"/>
    </row>
    <row r="9" spans="1:16" s="5" customFormat="1" ht="22.5" customHeight="1">
      <c r="A9" s="55" t="s">
        <v>1</v>
      </c>
      <c r="B9" s="55" t="s">
        <v>21</v>
      </c>
      <c r="C9" s="56" t="s">
        <v>22</v>
      </c>
      <c r="D9" s="56" t="s">
        <v>23</v>
      </c>
      <c r="E9" s="56" t="s">
        <v>22</v>
      </c>
      <c r="F9" s="56" t="s">
        <v>23</v>
      </c>
      <c r="G9" s="56" t="s">
        <v>22</v>
      </c>
      <c r="H9" s="56" t="s">
        <v>23</v>
      </c>
      <c r="I9" s="55" t="s">
        <v>22</v>
      </c>
      <c r="J9" s="56" t="s">
        <v>23</v>
      </c>
      <c r="K9" s="56" t="s">
        <v>22</v>
      </c>
      <c r="L9" s="56" t="s">
        <v>23</v>
      </c>
      <c r="M9" s="56" t="s">
        <v>22</v>
      </c>
      <c r="N9" s="56" t="s">
        <v>23</v>
      </c>
      <c r="O9" s="56" t="s">
        <v>22</v>
      </c>
      <c r="P9" s="56" t="s">
        <v>23</v>
      </c>
    </row>
    <row r="10" spans="1:16" s="1" customFormat="1" ht="31.7" customHeight="1">
      <c r="A10" s="57">
        <v>1</v>
      </c>
      <c r="B10" s="58" t="s">
        <v>24</v>
      </c>
      <c r="C10" s="59">
        <v>15</v>
      </c>
      <c r="D10" s="59">
        <v>15</v>
      </c>
      <c r="E10" s="59">
        <v>0</v>
      </c>
      <c r="F10" s="59">
        <f>'[1]Show Bus Routes List'!C6</f>
        <v>0</v>
      </c>
      <c r="G10" s="59">
        <f>'[1]Show Bus Routes List'!D5</f>
        <v>0</v>
      </c>
      <c r="H10" s="59">
        <f>'[1]Show Bus Routes List'!D6</f>
        <v>0</v>
      </c>
      <c r="I10" s="59">
        <f>'[1]Show Bus Routes List'!E5</f>
        <v>0</v>
      </c>
      <c r="J10" s="59">
        <f>'[1]Show Bus Routes List'!E6</f>
        <v>0</v>
      </c>
      <c r="K10" s="59">
        <v>15</v>
      </c>
      <c r="L10" s="59">
        <v>15</v>
      </c>
      <c r="M10" s="60">
        <f>ROUND(C10*100/K10,1)</f>
        <v>100</v>
      </c>
      <c r="N10" s="60">
        <f t="shared" ref="N10:N20" si="0">ROUND(D10*100/L10,1)</f>
        <v>100</v>
      </c>
      <c r="O10" s="60">
        <f t="shared" ref="O10:P17" si="1">ROUND((C10+E10)*100/K10,1)</f>
        <v>100</v>
      </c>
      <c r="P10" s="61">
        <f t="shared" si="1"/>
        <v>100</v>
      </c>
    </row>
    <row r="11" spans="1:16" s="1" customFormat="1" ht="31.7" customHeight="1">
      <c r="A11" s="57">
        <v>2</v>
      </c>
      <c r="B11" s="58" t="s">
        <v>25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60"/>
      <c r="N11" s="60"/>
      <c r="O11" s="60"/>
      <c r="P11" s="61"/>
    </row>
    <row r="12" spans="1:16" s="1" customFormat="1" ht="45" customHeight="1">
      <c r="A12" s="57">
        <v>3</v>
      </c>
      <c r="B12" s="58" t="s">
        <v>26</v>
      </c>
      <c r="C12" s="59">
        <v>12</v>
      </c>
      <c r="D12" s="59">
        <v>12</v>
      </c>
      <c r="E12" s="59">
        <v>0</v>
      </c>
      <c r="F12" s="59">
        <f>'[1]Show Bus Stops List'!C6</f>
        <v>0</v>
      </c>
      <c r="G12" s="59">
        <f>'[1]Show Bus Stops List'!D5</f>
        <v>0</v>
      </c>
      <c r="H12" s="59">
        <f>'[1]Show Bus Stops List'!D6</f>
        <v>0</v>
      </c>
      <c r="I12" s="59">
        <f>'[1]Show Bus Stops List'!E5</f>
        <v>0</v>
      </c>
      <c r="J12" s="59">
        <f>'[1]Show Bus Stops List'!E6</f>
        <v>0</v>
      </c>
      <c r="K12" s="59">
        <v>12</v>
      </c>
      <c r="L12" s="59">
        <v>12</v>
      </c>
      <c r="M12" s="60">
        <f t="shared" ref="M12:M20" si="2">ROUND(C12*100/K12,1)</f>
        <v>100</v>
      </c>
      <c r="N12" s="60">
        <f t="shared" si="0"/>
        <v>100</v>
      </c>
      <c r="O12" s="60">
        <f t="shared" si="1"/>
        <v>100</v>
      </c>
      <c r="P12" s="61">
        <f t="shared" si="1"/>
        <v>100</v>
      </c>
    </row>
    <row r="13" spans="1:16" s="1" customFormat="1" ht="45" customHeight="1">
      <c r="A13" s="62">
        <v>4</v>
      </c>
      <c r="B13" s="63" t="s">
        <v>27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60"/>
      <c r="N13" s="60"/>
      <c r="O13" s="60"/>
      <c r="P13" s="61"/>
    </row>
    <row r="14" spans="1:16" s="1" customFormat="1" ht="33.75" customHeight="1">
      <c r="A14" s="62">
        <v>5</v>
      </c>
      <c r="B14" s="63" t="s">
        <v>28</v>
      </c>
      <c r="C14" s="9">
        <v>8</v>
      </c>
      <c r="D14" s="9">
        <v>8</v>
      </c>
      <c r="E14" s="9" t="e">
        <f>#REF!</f>
        <v>#REF!</v>
      </c>
      <c r="F14" s="9" t="e">
        <f>#REF!</f>
        <v>#REF!</v>
      </c>
      <c r="G14" s="9" t="e">
        <f>#REF!</f>
        <v>#REF!</v>
      </c>
      <c r="H14" s="9" t="e">
        <f>#REF!</f>
        <v>#REF!</v>
      </c>
      <c r="I14" s="9" t="e">
        <f>#REF!</f>
        <v>#REF!</v>
      </c>
      <c r="J14" s="9" t="e">
        <f>#REF!</f>
        <v>#REF!</v>
      </c>
      <c r="K14" s="9">
        <v>4</v>
      </c>
      <c r="L14" s="9">
        <v>4</v>
      </c>
      <c r="M14" s="60">
        <f t="shared" si="2"/>
        <v>200</v>
      </c>
      <c r="N14" s="60">
        <f t="shared" si="0"/>
        <v>200</v>
      </c>
      <c r="O14" s="60" t="e">
        <f>ROUND((C14+E14)*100/K14,1)</f>
        <v>#REF!</v>
      </c>
      <c r="P14" s="61" t="e">
        <f t="shared" si="1"/>
        <v>#REF!</v>
      </c>
    </row>
    <row r="15" spans="1:16" s="1" customFormat="1" ht="33.75" customHeight="1">
      <c r="A15" s="62">
        <v>6</v>
      </c>
      <c r="B15" s="63" t="s">
        <v>29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10"/>
      <c r="N15" s="10"/>
      <c r="O15" s="10"/>
      <c r="P15" s="11"/>
    </row>
    <row r="16" spans="1:16" s="1" customFormat="1" ht="42" customHeight="1">
      <c r="A16" s="62">
        <v>7</v>
      </c>
      <c r="B16" s="63" t="s">
        <v>30</v>
      </c>
      <c r="C16" s="9">
        <v>15</v>
      </c>
      <c r="D16" s="9">
        <v>15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15</v>
      </c>
      <c r="L16" s="9">
        <v>15</v>
      </c>
      <c r="M16" s="60">
        <f t="shared" si="2"/>
        <v>100</v>
      </c>
      <c r="N16" s="10">
        <v>100</v>
      </c>
      <c r="O16" s="10">
        <v>100</v>
      </c>
      <c r="P16" s="11">
        <v>100</v>
      </c>
    </row>
    <row r="17" spans="1:16" s="1" customFormat="1" ht="33.75" customHeight="1">
      <c r="A17" s="62">
        <v>8</v>
      </c>
      <c r="B17" s="63" t="s">
        <v>31</v>
      </c>
      <c r="C17" s="9">
        <v>20</v>
      </c>
      <c r="D17" s="9">
        <v>20</v>
      </c>
      <c r="E17" s="9" t="e">
        <f>#REF!</f>
        <v>#REF!</v>
      </c>
      <c r="F17" s="9" t="e">
        <f>#REF!</f>
        <v>#REF!</v>
      </c>
      <c r="G17" s="9" t="e">
        <f>#REF!</f>
        <v>#REF!</v>
      </c>
      <c r="H17" s="9" t="e">
        <f>#REF!</f>
        <v>#REF!</v>
      </c>
      <c r="I17" s="9" t="e">
        <f>#REF!</f>
        <v>#REF!</v>
      </c>
      <c r="J17" s="9" t="e">
        <f>#REF!</f>
        <v>#REF!</v>
      </c>
      <c r="K17" s="9">
        <v>20</v>
      </c>
      <c r="L17" s="9">
        <v>20</v>
      </c>
      <c r="M17" s="60">
        <f t="shared" si="2"/>
        <v>100</v>
      </c>
      <c r="N17" s="60">
        <f t="shared" si="0"/>
        <v>100</v>
      </c>
      <c r="O17" s="60" t="e">
        <f>ROUND((C17+E17)*100/K17,1)</f>
        <v>#REF!</v>
      </c>
      <c r="P17" s="61" t="e">
        <f t="shared" si="1"/>
        <v>#REF!</v>
      </c>
    </row>
    <row r="18" spans="1:16" s="1" customFormat="1" ht="20.25">
      <c r="A18" s="62">
        <v>9</v>
      </c>
      <c r="B18" s="63" t="s">
        <v>32</v>
      </c>
      <c r="C18" s="9">
        <v>27</v>
      </c>
      <c r="D18" s="9">
        <v>27</v>
      </c>
      <c r="E18" s="9" t="e">
        <f>#REF!</f>
        <v>#REF!</v>
      </c>
      <c r="F18" s="59">
        <v>0</v>
      </c>
      <c r="G18" s="9" t="e">
        <f>#REF!</f>
        <v>#REF!</v>
      </c>
      <c r="H18" s="9" t="e">
        <f>#REF!</f>
        <v>#REF!</v>
      </c>
      <c r="I18" s="9" t="e">
        <f>#REF!</f>
        <v>#REF!</v>
      </c>
      <c r="J18" s="9">
        <v>0</v>
      </c>
      <c r="K18" s="9">
        <v>27</v>
      </c>
      <c r="L18" s="9">
        <v>27</v>
      </c>
      <c r="M18" s="60">
        <f t="shared" si="2"/>
        <v>100</v>
      </c>
      <c r="N18" s="60">
        <f t="shared" si="0"/>
        <v>100</v>
      </c>
      <c r="O18" s="60" t="e">
        <f t="shared" ref="O18:O20" si="3">ROUND((C18+E18)*100/K18,1)</f>
        <v>#REF!</v>
      </c>
      <c r="P18" s="61">
        <f t="shared" ref="P18:P20" si="4">ROUND((D18+F18)*100/L18,1)</f>
        <v>100</v>
      </c>
    </row>
    <row r="19" spans="1:16" s="6" customFormat="1" ht="20.25">
      <c r="A19" s="64">
        <v>10</v>
      </c>
      <c r="B19" s="65" t="s">
        <v>33</v>
      </c>
      <c r="C19" s="32">
        <v>17</v>
      </c>
      <c r="D19" s="32">
        <v>17</v>
      </c>
      <c r="E19" s="9">
        <v>0</v>
      </c>
      <c r="F19" s="9" t="e">
        <f>#REF!</f>
        <v>#REF!</v>
      </c>
      <c r="G19" s="9">
        <v>0</v>
      </c>
      <c r="H19" s="9">
        <v>0</v>
      </c>
      <c r="I19" s="9">
        <v>0</v>
      </c>
      <c r="J19" s="9" t="e">
        <f>#REF!</f>
        <v>#REF!</v>
      </c>
      <c r="K19" s="32">
        <v>17</v>
      </c>
      <c r="L19" s="32">
        <v>17</v>
      </c>
      <c r="M19" s="60">
        <f t="shared" si="2"/>
        <v>100</v>
      </c>
      <c r="N19" s="60">
        <f t="shared" si="0"/>
        <v>100</v>
      </c>
      <c r="O19" s="60">
        <f t="shared" si="3"/>
        <v>100</v>
      </c>
      <c r="P19" s="61" t="e">
        <f t="shared" si="4"/>
        <v>#REF!</v>
      </c>
    </row>
    <row r="20" spans="1:16" s="1" customFormat="1" ht="20.25">
      <c r="A20" s="64">
        <v>11</v>
      </c>
      <c r="B20" s="65" t="s">
        <v>34</v>
      </c>
      <c r="C20" s="32">
        <v>18</v>
      </c>
      <c r="D20" s="32">
        <v>18</v>
      </c>
      <c r="E20" s="9" t="e">
        <f>#REF!</f>
        <v>#REF!</v>
      </c>
      <c r="F20" s="9">
        <v>0</v>
      </c>
      <c r="G20" s="9" t="e">
        <f>#REF!</f>
        <v>#REF!</v>
      </c>
      <c r="H20" s="9" t="e">
        <f>#REF!</f>
        <v>#REF!</v>
      </c>
      <c r="I20" s="9" t="e">
        <f>#REF!</f>
        <v>#REF!</v>
      </c>
      <c r="J20" s="9">
        <v>0</v>
      </c>
      <c r="K20" s="32">
        <v>18</v>
      </c>
      <c r="L20" s="32">
        <v>18</v>
      </c>
      <c r="M20" s="60">
        <f t="shared" si="2"/>
        <v>100</v>
      </c>
      <c r="N20" s="60">
        <f t="shared" si="0"/>
        <v>100</v>
      </c>
      <c r="O20" s="60" t="e">
        <f t="shared" si="3"/>
        <v>#REF!</v>
      </c>
      <c r="P20" s="61">
        <f t="shared" si="4"/>
        <v>100</v>
      </c>
    </row>
    <row r="21" spans="1:16" s="1" customFormat="1" ht="16.5">
      <c r="A21" s="37"/>
      <c r="B21" s="38" t="s">
        <v>35</v>
      </c>
      <c r="C21" s="39">
        <f t="shared" ref="C21" si="5">SUM(C10:C20)</f>
        <v>132</v>
      </c>
      <c r="D21" s="39">
        <f t="shared" ref="D21" si="6">SUM(D10:D20)</f>
        <v>132</v>
      </c>
      <c r="E21" s="39" t="e">
        <f t="shared" ref="E21" si="7">SUM(E10:E20)</f>
        <v>#REF!</v>
      </c>
      <c r="F21" s="39" t="e">
        <f t="shared" ref="F21" si="8">SUM(F10:F20)</f>
        <v>#REF!</v>
      </c>
      <c r="G21" s="39" t="e">
        <f t="shared" ref="G21" si="9">SUM(G10:G20)</f>
        <v>#REF!</v>
      </c>
      <c r="H21" s="39" t="e">
        <f t="shared" ref="H21" si="10">SUM(H10:H20)</f>
        <v>#REF!</v>
      </c>
      <c r="I21" s="39" t="e">
        <f t="shared" ref="I21" si="11">SUM(I10:I20)</f>
        <v>#REF!</v>
      </c>
      <c r="J21" s="39" t="e">
        <f t="shared" ref="J21" si="12">SUM(J10:J20)</f>
        <v>#REF!</v>
      </c>
      <c r="K21" s="39">
        <f t="shared" ref="K21" si="13">SUM(K10:K20)</f>
        <v>128</v>
      </c>
      <c r="L21" s="39">
        <f t="shared" ref="L21" si="14">SUM(L10:L20)</f>
        <v>128</v>
      </c>
      <c r="M21" s="39">
        <f t="shared" ref="M21" si="15">SUM(M10:M20)</f>
        <v>900</v>
      </c>
      <c r="N21" s="39">
        <f t="shared" ref="N21" si="16">SUM(N10:N20)</f>
        <v>900</v>
      </c>
      <c r="O21" s="39" t="e">
        <f t="shared" ref="O21" si="17">SUM(O10:O20)</f>
        <v>#REF!</v>
      </c>
      <c r="P21" s="39" t="e">
        <f t="shared" ref="P21" si="18">SUM(P10:P20)</f>
        <v>#REF!</v>
      </c>
    </row>
    <row r="22" spans="1:16" ht="17.25" thickBot="1">
      <c r="A22" s="12"/>
      <c r="B22" s="13"/>
      <c r="C22" s="14" t="s">
        <v>22</v>
      </c>
      <c r="D22" s="14" t="s">
        <v>36</v>
      </c>
      <c r="E22" s="15"/>
      <c r="F22" s="16"/>
      <c r="G22" s="16"/>
      <c r="H22" s="16"/>
      <c r="I22" s="16"/>
      <c r="J22" s="16"/>
      <c r="K22" s="17"/>
      <c r="L22" s="17"/>
      <c r="M22" s="18"/>
      <c r="N22" s="18"/>
      <c r="O22" s="18"/>
      <c r="P22" s="30"/>
    </row>
    <row r="23" spans="1:16" ht="17.25" thickBot="1">
      <c r="A23" s="19"/>
      <c r="B23" s="20" t="s">
        <v>37</v>
      </c>
      <c r="C23" s="21" t="e">
        <f>ROUND((C21+E21)*100/K21,1)</f>
        <v>#REF!</v>
      </c>
      <c r="D23" s="22" t="e">
        <f>ROUND((D21+F21)*100/L21,1)</f>
        <v>#REF!</v>
      </c>
      <c r="E23" s="19" t="s">
        <v>38</v>
      </c>
      <c r="F23" s="23"/>
      <c r="G23" s="24"/>
      <c r="H23" s="19"/>
      <c r="I23" s="19"/>
      <c r="J23" s="19"/>
      <c r="K23" s="24"/>
      <c r="L23" s="24"/>
      <c r="M23" s="25"/>
      <c r="N23" s="25"/>
      <c r="O23" s="25"/>
      <c r="P23" s="31"/>
    </row>
    <row r="24" spans="1:16" ht="16.5">
      <c r="A24" s="41"/>
      <c r="B24" s="26" t="s">
        <v>39</v>
      </c>
      <c r="C24" s="27">
        <f>ROUND(C21*100/K21,1)</f>
        <v>103.1</v>
      </c>
      <c r="D24" s="28">
        <f>ROUND(D21*100/L21,1)</f>
        <v>103.1</v>
      </c>
      <c r="E24" s="27" t="s">
        <v>38</v>
      </c>
      <c r="F24" s="29"/>
      <c r="G24" s="42"/>
      <c r="H24" s="41"/>
      <c r="I24" s="41"/>
      <c r="J24" s="41"/>
      <c r="K24" s="42"/>
      <c r="L24" s="42"/>
      <c r="M24" s="43"/>
      <c r="N24" s="43"/>
      <c r="O24" s="43"/>
      <c r="P24" s="40"/>
    </row>
  </sheetData>
  <mergeCells count="18">
    <mergeCell ref="B4:C4"/>
    <mergeCell ref="E4:G4"/>
    <mergeCell ref="H3:K3"/>
    <mergeCell ref="H4:K4"/>
    <mergeCell ref="A1:P1"/>
    <mergeCell ref="B3:C3"/>
    <mergeCell ref="E3:G3"/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</mergeCells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N29"/>
  <sheetViews>
    <sheetView topLeftCell="A22" zoomScale="40" zoomScaleNormal="40" workbookViewId="0">
      <selection activeCell="M29" sqref="A1:M29"/>
    </sheetView>
  </sheetViews>
  <sheetFormatPr defaultColWidth="9.140625" defaultRowHeight="20.25"/>
  <cols>
    <col min="1" max="1" width="21" style="80" bestFit="1" customWidth="1"/>
    <col min="2" max="2" width="50.28515625" style="80" bestFit="1" customWidth="1"/>
    <col min="3" max="3" width="37.7109375" style="80" bestFit="1" customWidth="1"/>
    <col min="4" max="4" width="36" style="80" bestFit="1" customWidth="1"/>
    <col min="5" max="5" width="34.5703125" style="80" bestFit="1" customWidth="1"/>
    <col min="6" max="6" width="54.85546875" style="80" bestFit="1" customWidth="1"/>
    <col min="7" max="7" width="19.140625" style="80" customWidth="1"/>
    <col min="8" max="8" width="23.5703125" style="80" customWidth="1"/>
    <col min="9" max="9" width="23.42578125" style="80" customWidth="1"/>
    <col min="10" max="10" width="17.5703125" style="80" customWidth="1"/>
    <col min="11" max="11" width="24" style="80" customWidth="1"/>
    <col min="12" max="12" width="21.28515625" style="80" customWidth="1"/>
    <col min="13" max="13" width="11.28515625" style="80" bestFit="1" customWidth="1"/>
    <col min="14" max="16384" width="9.140625" style="80"/>
  </cols>
  <sheetData>
    <row r="1" spans="1:13" ht="23.25" customHeight="1">
      <c r="A1" s="120" t="s">
        <v>40</v>
      </c>
      <c r="B1" s="111" t="s">
        <v>72</v>
      </c>
      <c r="C1" s="112"/>
      <c r="D1" s="112"/>
      <c r="E1" s="112"/>
      <c r="F1" s="113"/>
      <c r="G1" s="121"/>
      <c r="H1" s="121"/>
      <c r="I1" s="121"/>
      <c r="J1" s="121"/>
      <c r="K1" s="121"/>
      <c r="L1" s="121"/>
      <c r="M1" s="121"/>
    </row>
    <row r="2" spans="1:13">
      <c r="A2" s="120" t="s">
        <v>41</v>
      </c>
      <c r="B2" s="114" t="s">
        <v>74</v>
      </c>
      <c r="C2" s="115"/>
      <c r="D2" s="115"/>
      <c r="E2" s="115"/>
      <c r="F2" s="116"/>
      <c r="G2" s="121"/>
      <c r="H2" s="121"/>
      <c r="I2" s="121"/>
      <c r="J2" s="121"/>
      <c r="K2" s="121"/>
      <c r="L2" s="121"/>
      <c r="M2" s="121"/>
    </row>
    <row r="3" spans="1:13">
      <c r="A3" s="117"/>
      <c r="B3" s="122" t="s">
        <v>14</v>
      </c>
      <c r="C3" s="122" t="s">
        <v>15</v>
      </c>
      <c r="D3" s="122" t="s">
        <v>42</v>
      </c>
      <c r="E3" s="123" t="s">
        <v>17</v>
      </c>
      <c r="F3" s="122" t="s">
        <v>57</v>
      </c>
      <c r="G3" s="121"/>
      <c r="H3" s="121"/>
      <c r="I3" s="121"/>
      <c r="J3" s="121"/>
      <c r="K3" s="121"/>
      <c r="L3" s="121"/>
      <c r="M3" s="121"/>
    </row>
    <row r="4" spans="1:13">
      <c r="A4" s="118" t="s">
        <v>44</v>
      </c>
      <c r="B4" s="119">
        <v>8</v>
      </c>
      <c r="C4" s="119">
        <v>0</v>
      </c>
      <c r="D4" s="119">
        <v>0</v>
      </c>
      <c r="E4" s="119">
        <v>0</v>
      </c>
      <c r="F4" s="119">
        <v>8</v>
      </c>
      <c r="G4" s="121"/>
      <c r="H4" s="121"/>
      <c r="I4" s="121"/>
      <c r="J4" s="121"/>
      <c r="K4" s="121"/>
      <c r="L4" s="121"/>
      <c r="M4" s="121"/>
    </row>
    <row r="5" spans="1:13">
      <c r="A5" s="118" t="s">
        <v>45</v>
      </c>
      <c r="B5" s="119">
        <v>0</v>
      </c>
      <c r="C5" s="119">
        <v>0</v>
      </c>
      <c r="D5" s="119">
        <v>0</v>
      </c>
      <c r="E5" s="119">
        <v>0</v>
      </c>
      <c r="F5" s="119">
        <v>0</v>
      </c>
      <c r="G5" s="121"/>
      <c r="H5" s="121"/>
      <c r="I5" s="121"/>
      <c r="J5" s="121"/>
      <c r="K5" s="121"/>
      <c r="L5" s="121"/>
      <c r="M5" s="121"/>
    </row>
    <row r="6" spans="1:13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</row>
    <row r="7" spans="1:13">
      <c r="A7" s="121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</row>
    <row r="8" spans="1:13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</row>
    <row r="9" spans="1:13">
      <c r="A9" s="121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</row>
    <row r="10" spans="1:13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</row>
    <row r="11" spans="1:13">
      <c r="A11" s="121"/>
      <c r="B11" s="121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</row>
    <row r="12" spans="1:13">
      <c r="A12" s="121"/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</row>
    <row r="13" spans="1:13">
      <c r="A13" s="121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</row>
    <row r="14" spans="1:13">
      <c r="A14" s="121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</row>
    <row r="15" spans="1:13">
      <c r="A15" s="121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</row>
    <row r="16" spans="1:13" ht="127.15" customHeight="1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</row>
    <row r="17" spans="1:14">
      <c r="A17" s="124" t="s">
        <v>46</v>
      </c>
      <c r="B17" s="124" t="s">
        <v>4</v>
      </c>
      <c r="C17" s="124" t="s">
        <v>47</v>
      </c>
      <c r="D17" s="124" t="s">
        <v>58</v>
      </c>
      <c r="E17" s="125" t="s">
        <v>49</v>
      </c>
      <c r="F17" s="124" t="s">
        <v>50</v>
      </c>
      <c r="G17" s="126" t="s">
        <v>51</v>
      </c>
      <c r="H17" s="126"/>
      <c r="I17" s="126"/>
      <c r="J17" s="126"/>
      <c r="K17" s="126"/>
      <c r="L17" s="126"/>
      <c r="M17" s="126" t="s">
        <v>52</v>
      </c>
    </row>
    <row r="18" spans="1:14">
      <c r="A18" s="124"/>
      <c r="B18" s="124"/>
      <c r="C18" s="124"/>
      <c r="D18" s="124"/>
      <c r="E18" s="125"/>
      <c r="F18" s="124"/>
      <c r="G18" s="126" t="s">
        <v>22</v>
      </c>
      <c r="H18" s="126"/>
      <c r="I18" s="126"/>
      <c r="J18" s="126" t="s">
        <v>23</v>
      </c>
      <c r="K18" s="126"/>
      <c r="L18" s="126"/>
      <c r="M18" s="127"/>
    </row>
    <row r="19" spans="1:14">
      <c r="A19" s="124"/>
      <c r="B19" s="124"/>
      <c r="C19" s="124"/>
      <c r="D19" s="124"/>
      <c r="E19" s="125"/>
      <c r="F19" s="124"/>
      <c r="G19" s="128" t="s">
        <v>53</v>
      </c>
      <c r="H19" s="129" t="s">
        <v>54</v>
      </c>
      <c r="I19" s="128" t="s">
        <v>55</v>
      </c>
      <c r="J19" s="128" t="s">
        <v>53</v>
      </c>
      <c r="K19" s="128" t="s">
        <v>54</v>
      </c>
      <c r="L19" s="128" t="s">
        <v>55</v>
      </c>
      <c r="M19" s="127"/>
    </row>
    <row r="20" spans="1:14">
      <c r="A20" s="130" t="s">
        <v>78</v>
      </c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</row>
    <row r="21" spans="1:14" ht="40.5">
      <c r="A21" s="119" t="s">
        <v>63</v>
      </c>
      <c r="B21" s="131" t="s">
        <v>157</v>
      </c>
      <c r="C21" s="132" t="s">
        <v>59</v>
      </c>
      <c r="D21" s="119" t="s">
        <v>61</v>
      </c>
      <c r="E21" s="133" t="s">
        <v>60</v>
      </c>
      <c r="F21" s="133"/>
      <c r="G21" s="119" t="s">
        <v>56</v>
      </c>
      <c r="H21" s="134">
        <v>45789</v>
      </c>
      <c r="I21" s="119" t="s">
        <v>135</v>
      </c>
      <c r="J21" s="119" t="s">
        <v>56</v>
      </c>
      <c r="K21" s="134">
        <v>45789</v>
      </c>
      <c r="L21" s="119" t="s">
        <v>135</v>
      </c>
      <c r="M21" s="132" t="s">
        <v>59</v>
      </c>
    </row>
    <row r="22" spans="1:14" ht="40.5">
      <c r="A22" s="119" t="s">
        <v>64</v>
      </c>
      <c r="B22" s="135" t="s">
        <v>158</v>
      </c>
      <c r="C22" s="136" t="s">
        <v>59</v>
      </c>
      <c r="D22" s="119" t="s">
        <v>61</v>
      </c>
      <c r="E22" s="137" t="s">
        <v>60</v>
      </c>
      <c r="F22" s="133"/>
      <c r="G22" s="119" t="s">
        <v>56</v>
      </c>
      <c r="H22" s="134">
        <v>45789</v>
      </c>
      <c r="I22" s="119" t="s">
        <v>135</v>
      </c>
      <c r="J22" s="119" t="s">
        <v>56</v>
      </c>
      <c r="K22" s="134">
        <v>45789</v>
      </c>
      <c r="L22" s="119" t="s">
        <v>135</v>
      </c>
      <c r="M22" s="136" t="s">
        <v>59</v>
      </c>
    </row>
    <row r="23" spans="1:14" ht="60.75">
      <c r="A23" s="119" t="s">
        <v>65</v>
      </c>
      <c r="B23" s="138" t="s">
        <v>160</v>
      </c>
      <c r="C23" s="119"/>
      <c r="D23" s="119" t="s">
        <v>61</v>
      </c>
      <c r="E23" s="139" t="s">
        <v>161</v>
      </c>
      <c r="F23" s="139"/>
      <c r="G23" s="119" t="s">
        <v>56</v>
      </c>
      <c r="H23" s="134">
        <v>45789</v>
      </c>
      <c r="I23" s="119" t="s">
        <v>135</v>
      </c>
      <c r="J23" s="119" t="s">
        <v>56</v>
      </c>
      <c r="K23" s="134">
        <v>45789</v>
      </c>
      <c r="L23" s="119" t="s">
        <v>135</v>
      </c>
      <c r="M23" s="119"/>
    </row>
    <row r="24" spans="1:14" ht="60.75">
      <c r="A24" s="119" t="s">
        <v>65</v>
      </c>
      <c r="B24" s="138" t="s">
        <v>159</v>
      </c>
      <c r="C24" s="119"/>
      <c r="D24" s="119" t="s">
        <v>61</v>
      </c>
      <c r="E24" s="139" t="s">
        <v>161</v>
      </c>
      <c r="F24" s="139"/>
      <c r="G24" s="119" t="s">
        <v>56</v>
      </c>
      <c r="H24" s="134">
        <v>45789</v>
      </c>
      <c r="I24" s="119" t="s">
        <v>135</v>
      </c>
      <c r="J24" s="119" t="s">
        <v>56</v>
      </c>
      <c r="K24" s="134">
        <v>45789</v>
      </c>
      <c r="L24" s="119" t="s">
        <v>135</v>
      </c>
      <c r="M24" s="119"/>
    </row>
    <row r="25" spans="1:14" ht="60.75">
      <c r="A25" s="119" t="s">
        <v>66</v>
      </c>
      <c r="B25" s="138" t="s">
        <v>162</v>
      </c>
      <c r="C25" s="119"/>
      <c r="D25" s="119" t="s">
        <v>61</v>
      </c>
      <c r="E25" s="139" t="s">
        <v>67</v>
      </c>
      <c r="F25" s="139"/>
      <c r="G25" s="119" t="s">
        <v>56</v>
      </c>
      <c r="H25" s="134">
        <v>45789</v>
      </c>
      <c r="I25" s="119" t="s">
        <v>135</v>
      </c>
      <c r="J25" s="119" t="s">
        <v>56</v>
      </c>
      <c r="K25" s="134">
        <v>45789</v>
      </c>
      <c r="L25" s="119" t="s">
        <v>135</v>
      </c>
      <c r="M25" s="119"/>
    </row>
    <row r="26" spans="1:14">
      <c r="A26" s="140" t="s">
        <v>79</v>
      </c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2"/>
      <c r="N26" s="70"/>
    </row>
    <row r="27" spans="1:14" ht="101.25">
      <c r="A27" s="139" t="s">
        <v>68</v>
      </c>
      <c r="B27" s="139" t="s">
        <v>163</v>
      </c>
      <c r="C27" s="139" t="s">
        <v>170</v>
      </c>
      <c r="D27" s="119" t="s">
        <v>61</v>
      </c>
      <c r="E27" s="143" t="s">
        <v>164</v>
      </c>
      <c r="F27" s="143" t="s">
        <v>164</v>
      </c>
      <c r="G27" s="119" t="s">
        <v>56</v>
      </c>
      <c r="H27" s="134">
        <v>45789</v>
      </c>
      <c r="I27" s="119" t="s">
        <v>135</v>
      </c>
      <c r="J27" s="119" t="s">
        <v>56</v>
      </c>
      <c r="K27" s="134">
        <v>45789</v>
      </c>
      <c r="L27" s="119" t="s">
        <v>135</v>
      </c>
      <c r="M27" s="119"/>
    </row>
    <row r="28" spans="1:14" ht="101.25">
      <c r="A28" s="139" t="s">
        <v>69</v>
      </c>
      <c r="B28" s="139" t="s">
        <v>172</v>
      </c>
      <c r="C28" s="139" t="s">
        <v>171</v>
      </c>
      <c r="D28" s="119" t="s">
        <v>165</v>
      </c>
      <c r="E28" s="143" t="s">
        <v>166</v>
      </c>
      <c r="F28" s="143" t="s">
        <v>166</v>
      </c>
      <c r="G28" s="119" t="s">
        <v>56</v>
      </c>
      <c r="H28" s="134">
        <v>45789</v>
      </c>
      <c r="I28" s="119" t="s">
        <v>135</v>
      </c>
      <c r="J28" s="119" t="s">
        <v>56</v>
      </c>
      <c r="K28" s="134">
        <v>45789</v>
      </c>
      <c r="L28" s="119" t="s">
        <v>135</v>
      </c>
      <c r="M28" s="119"/>
    </row>
    <row r="29" spans="1:14" ht="101.25">
      <c r="A29" s="139" t="s">
        <v>70</v>
      </c>
      <c r="B29" s="139" t="s">
        <v>167</v>
      </c>
      <c r="C29" s="139" t="s">
        <v>168</v>
      </c>
      <c r="D29" s="119" t="s">
        <v>61</v>
      </c>
      <c r="E29" s="143" t="s">
        <v>169</v>
      </c>
      <c r="F29" s="143" t="s">
        <v>169</v>
      </c>
      <c r="G29" s="119" t="s">
        <v>56</v>
      </c>
      <c r="H29" s="134">
        <v>45789</v>
      </c>
      <c r="I29" s="119" t="s">
        <v>135</v>
      </c>
      <c r="J29" s="119" t="s">
        <v>56</v>
      </c>
      <c r="K29" s="134">
        <v>45789</v>
      </c>
      <c r="L29" s="119" t="s">
        <v>135</v>
      </c>
      <c r="M29" s="119"/>
    </row>
  </sheetData>
  <mergeCells count="14">
    <mergeCell ref="A26:M26"/>
    <mergeCell ref="B1:F1"/>
    <mergeCell ref="B2:F2"/>
    <mergeCell ref="G17:L17"/>
    <mergeCell ref="M17:M19"/>
    <mergeCell ref="G18:I18"/>
    <mergeCell ref="J18:L18"/>
    <mergeCell ref="F17:F19"/>
    <mergeCell ref="A17:A19"/>
    <mergeCell ref="B17:B19"/>
    <mergeCell ref="C17:C19"/>
    <mergeCell ref="D17:D19"/>
    <mergeCell ref="E17:E19"/>
    <mergeCell ref="A20:M20"/>
  </mergeCells>
  <dataValidations count="1">
    <dataValidation type="list" operator="equal" allowBlank="1" showErrorMessage="1" promptTitle="dfdf" sqref="J27:J29 G27:G29 G21:G25 J21:J25">
      <formula1>"Passed,Untested,Failed,Blocked"</formula1>
      <formula2>0</formula2>
    </dataValidation>
  </dataValidations>
  <pageMargins left="0.7" right="0.7" top="0.75" bottom="0.75" header="0.3" footer="0.3"/>
  <pageSetup paperSize="9" scale="3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N33"/>
  <sheetViews>
    <sheetView topLeftCell="A28" zoomScale="55" zoomScaleNormal="55" workbookViewId="0">
      <selection activeCell="M33" sqref="A1:M33"/>
    </sheetView>
  </sheetViews>
  <sheetFormatPr defaultColWidth="8.7109375" defaultRowHeight="20.25"/>
  <cols>
    <col min="1" max="1" width="17.5703125" style="69" bestFit="1" customWidth="1"/>
    <col min="2" max="2" width="24" style="69" bestFit="1" customWidth="1"/>
    <col min="3" max="3" width="34.7109375" style="69" bestFit="1" customWidth="1"/>
    <col min="4" max="4" width="36" style="69" bestFit="1" customWidth="1"/>
    <col min="5" max="5" width="30.7109375" style="69" bestFit="1" customWidth="1"/>
    <col min="6" max="6" width="31.7109375" style="69" bestFit="1" customWidth="1"/>
    <col min="7" max="7" width="19.28515625" style="69" customWidth="1"/>
    <col min="8" max="8" width="23" style="69" customWidth="1"/>
    <col min="9" max="9" width="22.140625" style="69" customWidth="1"/>
    <col min="10" max="10" width="20.85546875" style="69" customWidth="1"/>
    <col min="11" max="11" width="20.7109375" style="69" customWidth="1"/>
    <col min="12" max="12" width="22.5703125" style="69" customWidth="1"/>
    <col min="13" max="13" width="15.140625" style="69" customWidth="1"/>
    <col min="14" max="16384" width="8.7109375" style="69"/>
  </cols>
  <sheetData>
    <row r="1" spans="1:13">
      <c r="A1" s="120" t="s">
        <v>40</v>
      </c>
      <c r="B1" s="144" t="s">
        <v>72</v>
      </c>
      <c r="C1" s="145"/>
      <c r="D1" s="145"/>
      <c r="E1" s="145"/>
      <c r="F1" s="146"/>
      <c r="G1" s="147"/>
      <c r="H1" s="147"/>
      <c r="I1" s="147"/>
      <c r="J1" s="147"/>
      <c r="K1" s="147"/>
      <c r="L1" s="147"/>
      <c r="M1" s="147"/>
    </row>
    <row r="2" spans="1:13">
      <c r="A2" s="120" t="s">
        <v>41</v>
      </c>
      <c r="B2" s="127" t="s">
        <v>80</v>
      </c>
      <c r="C2" s="127"/>
      <c r="D2" s="127"/>
      <c r="E2" s="127"/>
      <c r="F2" s="127"/>
      <c r="G2" s="147"/>
      <c r="H2" s="147"/>
      <c r="I2" s="147"/>
      <c r="J2" s="147"/>
      <c r="K2" s="147"/>
      <c r="L2" s="147"/>
      <c r="M2" s="147"/>
    </row>
    <row r="3" spans="1:13">
      <c r="A3" s="117"/>
      <c r="B3" s="122" t="s">
        <v>14</v>
      </c>
      <c r="C3" s="122" t="s">
        <v>15</v>
      </c>
      <c r="D3" s="122" t="s">
        <v>42</v>
      </c>
      <c r="E3" s="123" t="s">
        <v>17</v>
      </c>
      <c r="F3" s="122" t="s">
        <v>57</v>
      </c>
      <c r="G3" s="147"/>
      <c r="H3" s="147"/>
      <c r="I3" s="147"/>
      <c r="J3" s="147"/>
      <c r="K3" s="147"/>
      <c r="L3" s="147"/>
      <c r="M3" s="147"/>
    </row>
    <row r="4" spans="1:13">
      <c r="A4" s="148" t="s">
        <v>44</v>
      </c>
      <c r="B4" s="117">
        <v>13</v>
      </c>
      <c r="C4" s="117">
        <v>0</v>
      </c>
      <c r="D4" s="117">
        <v>0</v>
      </c>
      <c r="E4" s="117">
        <v>0</v>
      </c>
      <c r="F4" s="117">
        <f>B4</f>
        <v>13</v>
      </c>
      <c r="G4" s="147"/>
      <c r="H4" s="147"/>
      <c r="I4" s="147"/>
      <c r="J4" s="147"/>
      <c r="K4" s="147"/>
      <c r="L4" s="147"/>
      <c r="M4" s="147"/>
    </row>
    <row r="5" spans="1:13">
      <c r="A5" s="148" t="s">
        <v>45</v>
      </c>
      <c r="B5" s="117">
        <v>0</v>
      </c>
      <c r="C5" s="117">
        <v>0</v>
      </c>
      <c r="D5" s="117">
        <v>0</v>
      </c>
      <c r="E5" s="117">
        <v>0</v>
      </c>
      <c r="F5" s="117">
        <f>B5</f>
        <v>0</v>
      </c>
      <c r="G5" s="147"/>
      <c r="H5" s="147"/>
      <c r="I5" s="147"/>
      <c r="J5" s="147"/>
      <c r="K5" s="147"/>
      <c r="L5" s="147"/>
      <c r="M5" s="147"/>
    </row>
    <row r="6" spans="1:13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</row>
    <row r="7" spans="1:13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</row>
    <row r="8" spans="1:13">
      <c r="A8" s="147"/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</row>
    <row r="9" spans="1:13">
      <c r="A9" s="147"/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</row>
    <row r="10" spans="1:13">
      <c r="A10" s="147"/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</row>
    <row r="11" spans="1:13">
      <c r="A11" s="147"/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</row>
    <row r="12" spans="1:13">
      <c r="A12" s="147"/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</row>
    <row r="13" spans="1:13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</row>
    <row r="14" spans="1:13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</row>
    <row r="15" spans="1:13" ht="210.4" customHeight="1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</row>
    <row r="16" spans="1:13">
      <c r="A16" s="124" t="s">
        <v>46</v>
      </c>
      <c r="B16" s="124" t="s">
        <v>4</v>
      </c>
      <c r="C16" s="124" t="s">
        <v>47</v>
      </c>
      <c r="D16" s="124" t="s">
        <v>58</v>
      </c>
      <c r="E16" s="125" t="s">
        <v>49</v>
      </c>
      <c r="F16" s="124" t="s">
        <v>50</v>
      </c>
      <c r="G16" s="126" t="s">
        <v>51</v>
      </c>
      <c r="H16" s="126"/>
      <c r="I16" s="126"/>
      <c r="J16" s="126"/>
      <c r="K16" s="126"/>
      <c r="L16" s="126"/>
      <c r="M16" s="126" t="s">
        <v>52</v>
      </c>
    </row>
    <row r="17" spans="1:14">
      <c r="A17" s="124"/>
      <c r="B17" s="124"/>
      <c r="C17" s="124"/>
      <c r="D17" s="124"/>
      <c r="E17" s="125"/>
      <c r="F17" s="124"/>
      <c r="G17" s="126" t="s">
        <v>22</v>
      </c>
      <c r="H17" s="126"/>
      <c r="I17" s="126"/>
      <c r="J17" s="126" t="s">
        <v>23</v>
      </c>
      <c r="K17" s="126"/>
      <c r="L17" s="126"/>
      <c r="M17" s="127"/>
    </row>
    <row r="18" spans="1:14">
      <c r="A18" s="124"/>
      <c r="B18" s="124"/>
      <c r="C18" s="124"/>
      <c r="D18" s="124"/>
      <c r="E18" s="125"/>
      <c r="F18" s="124"/>
      <c r="G18" s="128" t="s">
        <v>53</v>
      </c>
      <c r="H18" s="129" t="s">
        <v>54</v>
      </c>
      <c r="I18" s="128" t="s">
        <v>55</v>
      </c>
      <c r="J18" s="128" t="s">
        <v>53</v>
      </c>
      <c r="K18" s="128" t="s">
        <v>54</v>
      </c>
      <c r="L18" s="128" t="s">
        <v>55</v>
      </c>
      <c r="M18" s="127"/>
    </row>
    <row r="19" spans="1:14">
      <c r="A19" s="149" t="s">
        <v>81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1"/>
    </row>
    <row r="20" spans="1:14" ht="60.75">
      <c r="A20" s="138" t="s">
        <v>86</v>
      </c>
      <c r="B20" s="138" t="s">
        <v>131</v>
      </c>
      <c r="C20" s="117"/>
      <c r="D20" s="139"/>
      <c r="E20" s="139" t="s">
        <v>62</v>
      </c>
      <c r="F20" s="139"/>
      <c r="G20" s="152" t="s">
        <v>56</v>
      </c>
      <c r="H20" s="153">
        <v>45789</v>
      </c>
      <c r="I20" s="154" t="s">
        <v>135</v>
      </c>
      <c r="J20" s="152" t="s">
        <v>56</v>
      </c>
      <c r="K20" s="153">
        <v>45791</v>
      </c>
      <c r="L20" s="154" t="s">
        <v>135</v>
      </c>
      <c r="M20" s="117"/>
    </row>
    <row r="21" spans="1:14" ht="40.5">
      <c r="A21" s="138" t="s">
        <v>87</v>
      </c>
      <c r="B21" s="138" t="s">
        <v>132</v>
      </c>
      <c r="C21" s="117"/>
      <c r="D21" s="119"/>
      <c r="E21" s="139" t="s">
        <v>62</v>
      </c>
      <c r="F21" s="139"/>
      <c r="G21" s="152" t="s">
        <v>56</v>
      </c>
      <c r="H21" s="153">
        <v>45789</v>
      </c>
      <c r="I21" s="154" t="s">
        <v>135</v>
      </c>
      <c r="J21" s="152" t="s">
        <v>56</v>
      </c>
      <c r="K21" s="153">
        <v>45791</v>
      </c>
      <c r="L21" s="154" t="s">
        <v>135</v>
      </c>
      <c r="M21" s="117"/>
    </row>
    <row r="22" spans="1:14" ht="40.5">
      <c r="A22" s="138" t="s">
        <v>88</v>
      </c>
      <c r="B22" s="138" t="s">
        <v>133</v>
      </c>
      <c r="C22" s="117"/>
      <c r="D22" s="119"/>
      <c r="E22" s="139" t="s">
        <v>62</v>
      </c>
      <c r="F22" s="139"/>
      <c r="G22" s="152" t="s">
        <v>56</v>
      </c>
      <c r="H22" s="153">
        <v>45789</v>
      </c>
      <c r="I22" s="154" t="s">
        <v>135</v>
      </c>
      <c r="J22" s="152" t="s">
        <v>56</v>
      </c>
      <c r="K22" s="153">
        <v>45791</v>
      </c>
      <c r="L22" s="154" t="s">
        <v>135</v>
      </c>
      <c r="M22" s="117"/>
    </row>
    <row r="23" spans="1:14" ht="40.5">
      <c r="A23" s="138" t="s">
        <v>89</v>
      </c>
      <c r="B23" s="138" t="s">
        <v>83</v>
      </c>
      <c r="C23" s="117"/>
      <c r="D23" s="119"/>
      <c r="E23" s="139" t="s">
        <v>62</v>
      </c>
      <c r="F23" s="139"/>
      <c r="G23" s="152" t="s">
        <v>56</v>
      </c>
      <c r="H23" s="153">
        <v>45789</v>
      </c>
      <c r="I23" s="154" t="s">
        <v>135</v>
      </c>
      <c r="J23" s="152" t="s">
        <v>56</v>
      </c>
      <c r="K23" s="153">
        <v>45791</v>
      </c>
      <c r="L23" s="154" t="s">
        <v>135</v>
      </c>
      <c r="M23" s="117"/>
    </row>
    <row r="24" spans="1:14" ht="40.5">
      <c r="A24" s="138" t="s">
        <v>90</v>
      </c>
      <c r="B24" s="138" t="s">
        <v>84</v>
      </c>
      <c r="C24" s="117"/>
      <c r="D24" s="119"/>
      <c r="E24" s="139" t="s">
        <v>62</v>
      </c>
      <c r="F24" s="139"/>
      <c r="G24" s="152" t="s">
        <v>56</v>
      </c>
      <c r="H24" s="153">
        <v>45789</v>
      </c>
      <c r="I24" s="154" t="s">
        <v>135</v>
      </c>
      <c r="J24" s="152" t="s">
        <v>56</v>
      </c>
      <c r="K24" s="153">
        <v>45791</v>
      </c>
      <c r="L24" s="154" t="s">
        <v>135</v>
      </c>
      <c r="M24" s="117"/>
    </row>
    <row r="25" spans="1:14" ht="40.5">
      <c r="A25" s="138" t="s">
        <v>91</v>
      </c>
      <c r="B25" s="138" t="s">
        <v>85</v>
      </c>
      <c r="C25" s="117"/>
      <c r="D25" s="119"/>
      <c r="E25" s="139" t="s">
        <v>62</v>
      </c>
      <c r="F25" s="139"/>
      <c r="G25" s="152" t="s">
        <v>56</v>
      </c>
      <c r="H25" s="153">
        <v>45789</v>
      </c>
      <c r="I25" s="154" t="s">
        <v>135</v>
      </c>
      <c r="J25" s="152" t="s">
        <v>56</v>
      </c>
      <c r="K25" s="153">
        <v>45791</v>
      </c>
      <c r="L25" s="154" t="s">
        <v>135</v>
      </c>
      <c r="M25" s="117"/>
    </row>
    <row r="26" spans="1:14" ht="40.5">
      <c r="A26" s="138" t="s">
        <v>92</v>
      </c>
      <c r="B26" s="138" t="s">
        <v>134</v>
      </c>
      <c r="C26" s="117"/>
      <c r="D26" s="119"/>
      <c r="E26" s="139" t="s">
        <v>62</v>
      </c>
      <c r="F26" s="139"/>
      <c r="G26" s="152" t="s">
        <v>56</v>
      </c>
      <c r="H26" s="153">
        <v>45789</v>
      </c>
      <c r="I26" s="154" t="s">
        <v>135</v>
      </c>
      <c r="J26" s="152" t="s">
        <v>56</v>
      </c>
      <c r="K26" s="153">
        <v>45791</v>
      </c>
      <c r="L26" s="154" t="s">
        <v>135</v>
      </c>
      <c r="M26" s="117"/>
    </row>
    <row r="27" spans="1:14">
      <c r="A27" s="155" t="s">
        <v>82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7"/>
      <c r="N27" s="70"/>
    </row>
    <row r="28" spans="1:14" ht="81">
      <c r="A28" s="139" t="s">
        <v>93</v>
      </c>
      <c r="B28" s="139" t="s">
        <v>98</v>
      </c>
      <c r="C28" s="139" t="s">
        <v>99</v>
      </c>
      <c r="D28" s="119" t="s">
        <v>100</v>
      </c>
      <c r="E28" s="143" t="s">
        <v>101</v>
      </c>
      <c r="F28" s="143" t="s">
        <v>101</v>
      </c>
      <c r="G28" s="152" t="s">
        <v>56</v>
      </c>
      <c r="H28" s="153">
        <v>45789</v>
      </c>
      <c r="I28" s="154" t="s">
        <v>135</v>
      </c>
      <c r="J28" s="152" t="s">
        <v>56</v>
      </c>
      <c r="K28" s="153">
        <v>45791</v>
      </c>
      <c r="L28" s="154" t="s">
        <v>135</v>
      </c>
      <c r="M28" s="117"/>
    </row>
    <row r="29" spans="1:14" ht="40.5">
      <c r="A29" s="139" t="s">
        <v>94</v>
      </c>
      <c r="B29" s="143" t="s">
        <v>102</v>
      </c>
      <c r="C29" s="139" t="s">
        <v>103</v>
      </c>
      <c r="D29" s="119" t="s">
        <v>100</v>
      </c>
      <c r="E29" s="143" t="s">
        <v>104</v>
      </c>
      <c r="F29" s="143" t="s">
        <v>104</v>
      </c>
      <c r="G29" s="152" t="s">
        <v>56</v>
      </c>
      <c r="H29" s="153">
        <v>45789</v>
      </c>
      <c r="I29" s="154" t="s">
        <v>135</v>
      </c>
      <c r="J29" s="152" t="s">
        <v>56</v>
      </c>
      <c r="K29" s="153">
        <v>45791</v>
      </c>
      <c r="L29" s="154" t="s">
        <v>135</v>
      </c>
      <c r="M29" s="117"/>
    </row>
    <row r="30" spans="1:14" ht="60.75">
      <c r="A30" s="139" t="s">
        <v>95</v>
      </c>
      <c r="B30" s="143" t="s">
        <v>105</v>
      </c>
      <c r="C30" s="139" t="s">
        <v>106</v>
      </c>
      <c r="D30" s="119" t="s">
        <v>100</v>
      </c>
      <c r="E30" s="143" t="s">
        <v>107</v>
      </c>
      <c r="F30" s="143" t="s">
        <v>107</v>
      </c>
      <c r="G30" s="152" t="s">
        <v>56</v>
      </c>
      <c r="H30" s="153">
        <v>45789</v>
      </c>
      <c r="I30" s="154" t="s">
        <v>135</v>
      </c>
      <c r="J30" s="152" t="s">
        <v>56</v>
      </c>
      <c r="K30" s="153">
        <v>45791</v>
      </c>
      <c r="L30" s="154" t="s">
        <v>135</v>
      </c>
      <c r="M30" s="117"/>
    </row>
    <row r="31" spans="1:14" ht="60.75">
      <c r="A31" s="139" t="s">
        <v>96</v>
      </c>
      <c r="B31" s="143" t="s">
        <v>108</v>
      </c>
      <c r="C31" s="139" t="s">
        <v>109</v>
      </c>
      <c r="D31" s="119" t="s">
        <v>100</v>
      </c>
      <c r="E31" s="143" t="s">
        <v>110</v>
      </c>
      <c r="F31" s="143" t="s">
        <v>110</v>
      </c>
      <c r="G31" s="152" t="s">
        <v>56</v>
      </c>
      <c r="H31" s="153">
        <v>45789</v>
      </c>
      <c r="I31" s="154" t="s">
        <v>135</v>
      </c>
      <c r="J31" s="152" t="s">
        <v>56</v>
      </c>
      <c r="K31" s="153">
        <v>45791</v>
      </c>
      <c r="L31" s="154" t="s">
        <v>135</v>
      </c>
      <c r="M31" s="117"/>
    </row>
    <row r="32" spans="1:14" ht="81">
      <c r="A32" s="139" t="s">
        <v>97</v>
      </c>
      <c r="B32" s="143" t="s">
        <v>111</v>
      </c>
      <c r="C32" s="139" t="s">
        <v>113</v>
      </c>
      <c r="D32" s="119" t="s">
        <v>100</v>
      </c>
      <c r="E32" s="143" t="s">
        <v>112</v>
      </c>
      <c r="F32" s="143" t="s">
        <v>112</v>
      </c>
      <c r="G32" s="152" t="s">
        <v>56</v>
      </c>
      <c r="H32" s="153">
        <v>45789</v>
      </c>
      <c r="I32" s="154" t="s">
        <v>135</v>
      </c>
      <c r="J32" s="152" t="s">
        <v>56</v>
      </c>
      <c r="K32" s="153">
        <v>45791</v>
      </c>
      <c r="L32" s="154" t="s">
        <v>135</v>
      </c>
      <c r="M32" s="117"/>
    </row>
    <row r="33" spans="1:13" ht="81">
      <c r="A33" s="139" t="s">
        <v>174</v>
      </c>
      <c r="B33" s="143" t="s">
        <v>114</v>
      </c>
      <c r="C33" s="139" t="s">
        <v>115</v>
      </c>
      <c r="D33" s="119" t="s">
        <v>100</v>
      </c>
      <c r="E33" s="143" t="s">
        <v>116</v>
      </c>
      <c r="F33" s="143" t="s">
        <v>116</v>
      </c>
      <c r="G33" s="152" t="s">
        <v>56</v>
      </c>
      <c r="H33" s="153">
        <v>45789</v>
      </c>
      <c r="I33" s="154" t="s">
        <v>135</v>
      </c>
      <c r="J33" s="152" t="s">
        <v>56</v>
      </c>
      <c r="K33" s="153">
        <v>45791</v>
      </c>
      <c r="L33" s="154" t="s">
        <v>135</v>
      </c>
      <c r="M33" s="117"/>
    </row>
  </sheetData>
  <mergeCells count="14">
    <mergeCell ref="A19:M19"/>
    <mergeCell ref="A27:M27"/>
    <mergeCell ref="C16:C18"/>
    <mergeCell ref="D16:D18"/>
    <mergeCell ref="E16:E18"/>
    <mergeCell ref="F16:F18"/>
    <mergeCell ref="G16:L16"/>
    <mergeCell ref="B1:F1"/>
    <mergeCell ref="B2:F2"/>
    <mergeCell ref="A16:A18"/>
    <mergeCell ref="B16:B18"/>
    <mergeCell ref="M16:M18"/>
    <mergeCell ref="G17:I17"/>
    <mergeCell ref="J17:L17"/>
  </mergeCells>
  <dataValidations count="1">
    <dataValidation type="list" operator="equal" allowBlank="1" showErrorMessage="1" promptTitle="dfdf" sqref="J20:J26 G28:G33 G20:G26 J28:J33">
      <formula1>"Passed,Untested,Failed,Blocked"</formula1>
      <formula2>0</formula2>
    </dataValidation>
  </dataValidations>
  <pageMargins left="0.70866141732283472" right="0.70866141732283472" top="0.35433070866141736" bottom="0.35433070866141736" header="0.31496062992125984" footer="0.31496062992125984"/>
  <pageSetup paperSize="9" scale="4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BR28"/>
  <sheetViews>
    <sheetView tabSelected="1" topLeftCell="A16" zoomScale="40" zoomScaleNormal="40" workbookViewId="0">
      <selection activeCell="M23" sqref="A1:M23"/>
    </sheetView>
  </sheetViews>
  <sheetFormatPr defaultColWidth="9.140625" defaultRowHeight="15"/>
  <cols>
    <col min="1" max="1" width="15.5703125" style="74" bestFit="1" customWidth="1"/>
    <col min="2" max="2" width="35.28515625" style="74" bestFit="1" customWidth="1"/>
    <col min="3" max="3" width="39.7109375" style="74" bestFit="1" customWidth="1"/>
    <col min="4" max="4" width="33.42578125" style="74" bestFit="1" customWidth="1"/>
    <col min="5" max="5" width="44.28515625" style="74" customWidth="1"/>
    <col min="6" max="6" width="68.7109375" style="74" customWidth="1"/>
    <col min="7" max="7" width="28.85546875" style="74" bestFit="1" customWidth="1"/>
    <col min="8" max="8" width="24.28515625" style="74" customWidth="1"/>
    <col min="9" max="9" width="25.85546875" style="74" customWidth="1"/>
    <col min="10" max="10" width="26.85546875" style="74" customWidth="1"/>
    <col min="11" max="11" width="22.140625" style="74" bestFit="1" customWidth="1"/>
    <col min="12" max="12" width="23.7109375" style="74" bestFit="1" customWidth="1"/>
    <col min="13" max="13" width="18" style="74" customWidth="1"/>
    <col min="14" max="14" width="12.28515625" style="74" customWidth="1"/>
    <col min="15" max="16384" width="9.140625" style="74"/>
  </cols>
  <sheetData>
    <row r="1" spans="1:70" s="71" customFormat="1" ht="23.25">
      <c r="A1" s="175" t="s">
        <v>40</v>
      </c>
      <c r="B1" s="158" t="s">
        <v>72</v>
      </c>
      <c r="C1" s="159"/>
      <c r="D1" s="159"/>
      <c r="E1" s="159"/>
      <c r="F1" s="160"/>
      <c r="G1" s="161"/>
      <c r="H1" s="162"/>
      <c r="I1" s="163"/>
      <c r="J1" s="164"/>
      <c r="K1" s="162"/>
      <c r="L1" s="164"/>
      <c r="M1" s="164"/>
    </row>
    <row r="2" spans="1:70" s="71" customFormat="1" ht="27" customHeight="1">
      <c r="A2" s="175" t="s">
        <v>41</v>
      </c>
      <c r="B2" s="165" t="s">
        <v>77</v>
      </c>
      <c r="C2" s="166"/>
      <c r="D2" s="166"/>
      <c r="E2" s="166"/>
      <c r="F2" s="167"/>
      <c r="G2" s="161"/>
      <c r="H2" s="162"/>
      <c r="I2" s="163"/>
      <c r="J2" s="164"/>
      <c r="K2" s="162"/>
      <c r="L2" s="164"/>
      <c r="M2" s="164"/>
    </row>
    <row r="3" spans="1:70" s="72" customFormat="1" ht="18.75">
      <c r="A3" s="168"/>
      <c r="B3" s="176" t="s">
        <v>14</v>
      </c>
      <c r="C3" s="176" t="s">
        <v>15</v>
      </c>
      <c r="D3" s="176" t="s">
        <v>42</v>
      </c>
      <c r="E3" s="176" t="s">
        <v>17</v>
      </c>
      <c r="F3" s="177" t="s">
        <v>43</v>
      </c>
      <c r="G3" s="178"/>
      <c r="H3" s="169"/>
      <c r="I3" s="170"/>
      <c r="J3" s="171"/>
      <c r="K3" s="169"/>
      <c r="L3" s="171"/>
      <c r="M3" s="171"/>
    </row>
    <row r="4" spans="1:70" s="72" customFormat="1" ht="16.5" customHeight="1">
      <c r="A4" s="172" t="s">
        <v>44</v>
      </c>
      <c r="B4" s="173">
        <v>8</v>
      </c>
      <c r="C4" s="168">
        <v>1</v>
      </c>
      <c r="D4" s="168">
        <v>0</v>
      </c>
      <c r="E4" s="168">
        <v>0</v>
      </c>
      <c r="F4" s="168">
        <v>9</v>
      </c>
      <c r="G4" s="171"/>
      <c r="H4" s="169"/>
      <c r="I4" s="170"/>
      <c r="J4" s="171"/>
      <c r="K4" s="169"/>
      <c r="L4" s="171"/>
      <c r="M4" s="171"/>
    </row>
    <row r="5" spans="1:70" s="72" customFormat="1" ht="16.5" customHeight="1">
      <c r="A5" s="172" t="s">
        <v>45</v>
      </c>
      <c r="B5" s="173">
        <v>0</v>
      </c>
      <c r="C5" s="168">
        <v>0</v>
      </c>
      <c r="D5" s="168">
        <v>0</v>
      </c>
      <c r="E5" s="168">
        <v>0</v>
      </c>
      <c r="F5" s="168">
        <f>B5</f>
        <v>0</v>
      </c>
      <c r="G5" s="171"/>
      <c r="H5" s="169"/>
      <c r="I5" s="170"/>
      <c r="J5" s="171"/>
      <c r="K5" s="169"/>
      <c r="L5" s="171"/>
      <c r="M5" s="171"/>
    </row>
    <row r="6" spans="1:70" s="73" customFormat="1" ht="16.5" customHeight="1">
      <c r="A6" s="174"/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</row>
    <row r="7" spans="1:70" s="73" customFormat="1" ht="31.5" customHeight="1">
      <c r="A7" s="174"/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</row>
    <row r="8" spans="1:70" s="73" customFormat="1" ht="26.25" customHeight="1">
      <c r="A8" s="174"/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</row>
    <row r="9" spans="1:70" s="73" customFormat="1" ht="300.39999999999998" customHeight="1">
      <c r="A9" s="121"/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</row>
    <row r="10" spans="1:70" s="73" customFormat="1" ht="27" customHeight="1">
      <c r="A10" s="124" t="s">
        <v>46</v>
      </c>
      <c r="B10" s="124" t="s">
        <v>4</v>
      </c>
      <c r="C10" s="124" t="s">
        <v>47</v>
      </c>
      <c r="D10" s="124" t="s">
        <v>48</v>
      </c>
      <c r="E10" s="125" t="s">
        <v>49</v>
      </c>
      <c r="F10" s="124" t="s">
        <v>50</v>
      </c>
      <c r="G10" s="126" t="s">
        <v>51</v>
      </c>
      <c r="H10" s="126"/>
      <c r="I10" s="126"/>
      <c r="J10" s="126"/>
      <c r="K10" s="126"/>
      <c r="L10" s="126"/>
      <c r="M10" s="126" t="s">
        <v>52</v>
      </c>
    </row>
    <row r="11" spans="1:70" s="73" customFormat="1" ht="24.75" customHeight="1">
      <c r="A11" s="124"/>
      <c r="B11" s="124"/>
      <c r="C11" s="124"/>
      <c r="D11" s="124"/>
      <c r="E11" s="125"/>
      <c r="F11" s="124"/>
      <c r="G11" s="126" t="s">
        <v>22</v>
      </c>
      <c r="H11" s="126"/>
      <c r="I11" s="126"/>
      <c r="J11" s="126" t="s">
        <v>23</v>
      </c>
      <c r="K11" s="126"/>
      <c r="L11" s="126"/>
      <c r="M11" s="126"/>
    </row>
    <row r="12" spans="1:70" s="73" customFormat="1" ht="30.75" customHeight="1">
      <c r="A12" s="124"/>
      <c r="B12" s="124"/>
      <c r="C12" s="124"/>
      <c r="D12" s="124"/>
      <c r="E12" s="125"/>
      <c r="F12" s="124"/>
      <c r="G12" s="128" t="s">
        <v>53</v>
      </c>
      <c r="H12" s="129" t="s">
        <v>54</v>
      </c>
      <c r="I12" s="128" t="s">
        <v>55</v>
      </c>
      <c r="J12" s="148" t="s">
        <v>53</v>
      </c>
      <c r="K12" s="148" t="s">
        <v>54</v>
      </c>
      <c r="L12" s="148" t="s">
        <v>55</v>
      </c>
      <c r="M12" s="126"/>
    </row>
    <row r="13" spans="1:70" s="73" customFormat="1" ht="31.5" customHeight="1">
      <c r="A13" s="179" t="s">
        <v>117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</row>
    <row r="14" spans="1:70" s="73" customFormat="1" ht="48.75" customHeight="1">
      <c r="A14" s="138" t="s">
        <v>119</v>
      </c>
      <c r="B14" s="139" t="s">
        <v>136</v>
      </c>
      <c r="C14" s="180"/>
      <c r="D14" s="180" t="s">
        <v>137</v>
      </c>
      <c r="E14" s="143" t="s">
        <v>128</v>
      </c>
      <c r="F14" s="180"/>
      <c r="G14" s="181" t="s">
        <v>56</v>
      </c>
      <c r="H14" s="153">
        <v>45789</v>
      </c>
      <c r="I14" s="182" t="s">
        <v>135</v>
      </c>
      <c r="J14" s="181" t="s">
        <v>56</v>
      </c>
      <c r="K14" s="153">
        <v>45791</v>
      </c>
      <c r="L14" s="182" t="s">
        <v>135</v>
      </c>
      <c r="M14" s="117"/>
    </row>
    <row r="15" spans="1:70" s="33" customFormat="1" ht="84" customHeight="1">
      <c r="A15" s="138" t="s">
        <v>120</v>
      </c>
      <c r="B15" s="139" t="s">
        <v>138</v>
      </c>
      <c r="C15" s="180"/>
      <c r="D15" s="180"/>
      <c r="E15" s="143" t="s">
        <v>139</v>
      </c>
      <c r="F15" s="180"/>
      <c r="G15" s="181" t="s">
        <v>56</v>
      </c>
      <c r="H15" s="153">
        <v>45789</v>
      </c>
      <c r="I15" s="182" t="s">
        <v>135</v>
      </c>
      <c r="J15" s="181" t="s">
        <v>56</v>
      </c>
      <c r="K15" s="153">
        <v>45791</v>
      </c>
      <c r="L15" s="182" t="s">
        <v>135</v>
      </c>
      <c r="M15" s="118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4"/>
      <c r="BP15" s="35"/>
      <c r="BQ15" s="35"/>
      <c r="BR15" s="35"/>
    </row>
    <row r="16" spans="1:70" s="68" customFormat="1" ht="84" customHeight="1">
      <c r="A16" s="138" t="s">
        <v>121</v>
      </c>
      <c r="B16" s="138" t="s">
        <v>140</v>
      </c>
      <c r="C16" s="180"/>
      <c r="D16" s="180"/>
      <c r="E16" s="139" t="s">
        <v>62</v>
      </c>
      <c r="F16" s="180"/>
      <c r="G16" s="181" t="s">
        <v>56</v>
      </c>
      <c r="H16" s="153">
        <v>45789</v>
      </c>
      <c r="I16" s="182" t="s">
        <v>135</v>
      </c>
      <c r="J16" s="181" t="s">
        <v>56</v>
      </c>
      <c r="K16" s="153">
        <v>45791</v>
      </c>
      <c r="L16" s="182" t="s">
        <v>135</v>
      </c>
      <c r="M16" s="118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67"/>
      <c r="BP16" s="67"/>
      <c r="BQ16" s="67"/>
      <c r="BR16" s="67"/>
    </row>
    <row r="17" spans="1:13" s="73" customFormat="1" ht="63" customHeight="1">
      <c r="A17" s="138" t="s">
        <v>122</v>
      </c>
      <c r="B17" s="138" t="s">
        <v>141</v>
      </c>
      <c r="C17" s="180"/>
      <c r="D17" s="180"/>
      <c r="E17" s="180" t="s">
        <v>129</v>
      </c>
      <c r="F17" s="180"/>
      <c r="G17" s="181" t="s">
        <v>56</v>
      </c>
      <c r="H17" s="153">
        <v>45789</v>
      </c>
      <c r="I17" s="182" t="s">
        <v>135</v>
      </c>
      <c r="J17" s="181" t="s">
        <v>56</v>
      </c>
      <c r="K17" s="153">
        <v>45791</v>
      </c>
      <c r="L17" s="182" t="s">
        <v>135</v>
      </c>
      <c r="M17" s="117"/>
    </row>
    <row r="18" spans="1:13" ht="40.15" customHeight="1">
      <c r="A18" s="179" t="s">
        <v>118</v>
      </c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</row>
    <row r="19" spans="1:13" ht="60" customHeight="1">
      <c r="A19" s="139" t="s">
        <v>123</v>
      </c>
      <c r="B19" s="139" t="s">
        <v>142</v>
      </c>
      <c r="C19" s="139" t="s">
        <v>144</v>
      </c>
      <c r="D19" s="139" t="s">
        <v>130</v>
      </c>
      <c r="E19" s="143" t="s">
        <v>143</v>
      </c>
      <c r="F19" s="143" t="s">
        <v>143</v>
      </c>
      <c r="G19" s="181" t="s">
        <v>56</v>
      </c>
      <c r="H19" s="153">
        <v>45789</v>
      </c>
      <c r="I19" s="182" t="s">
        <v>135</v>
      </c>
      <c r="J19" s="181" t="s">
        <v>56</v>
      </c>
      <c r="K19" s="153">
        <v>45791</v>
      </c>
      <c r="L19" s="182" t="s">
        <v>135</v>
      </c>
      <c r="M19" s="117"/>
    </row>
    <row r="20" spans="1:13" ht="60" customHeight="1">
      <c r="A20" s="139" t="s">
        <v>124</v>
      </c>
      <c r="B20" s="139" t="s">
        <v>145</v>
      </c>
      <c r="C20" s="139" t="s">
        <v>146</v>
      </c>
      <c r="D20" s="139" t="s">
        <v>130</v>
      </c>
      <c r="E20" s="143" t="s">
        <v>147</v>
      </c>
      <c r="F20" s="143" t="s">
        <v>147</v>
      </c>
      <c r="G20" s="181" t="s">
        <v>56</v>
      </c>
      <c r="H20" s="153">
        <v>45789</v>
      </c>
      <c r="I20" s="182" t="s">
        <v>135</v>
      </c>
      <c r="J20" s="181" t="s">
        <v>56</v>
      </c>
      <c r="K20" s="153">
        <v>45791</v>
      </c>
      <c r="L20" s="182" t="s">
        <v>135</v>
      </c>
      <c r="M20" s="117"/>
    </row>
    <row r="21" spans="1:13" ht="60" customHeight="1">
      <c r="A21" s="139" t="s">
        <v>125</v>
      </c>
      <c r="B21" s="139" t="s">
        <v>148</v>
      </c>
      <c r="C21" s="139" t="s">
        <v>149</v>
      </c>
      <c r="D21" s="139" t="s">
        <v>130</v>
      </c>
      <c r="E21" s="143" t="s">
        <v>150</v>
      </c>
      <c r="F21" s="143" t="s">
        <v>150</v>
      </c>
      <c r="G21" s="181" t="s">
        <v>56</v>
      </c>
      <c r="H21" s="153">
        <v>45789</v>
      </c>
      <c r="I21" s="182" t="s">
        <v>135</v>
      </c>
      <c r="J21" s="181" t="s">
        <v>56</v>
      </c>
      <c r="K21" s="153">
        <v>45791</v>
      </c>
      <c r="L21" s="182" t="s">
        <v>135</v>
      </c>
      <c r="M21" s="117"/>
    </row>
    <row r="22" spans="1:13" ht="63.6" customHeight="1">
      <c r="A22" s="139" t="s">
        <v>126</v>
      </c>
      <c r="B22" s="139" t="s">
        <v>151</v>
      </c>
      <c r="C22" s="139" t="s">
        <v>152</v>
      </c>
      <c r="D22" s="139" t="s">
        <v>130</v>
      </c>
      <c r="E22" s="143" t="s">
        <v>153</v>
      </c>
      <c r="F22" s="143" t="s">
        <v>153</v>
      </c>
      <c r="G22" s="181" t="s">
        <v>173</v>
      </c>
      <c r="H22" s="153">
        <v>45789</v>
      </c>
      <c r="I22" s="182" t="s">
        <v>135</v>
      </c>
      <c r="J22" s="181" t="s">
        <v>173</v>
      </c>
      <c r="K22" s="153">
        <v>45791</v>
      </c>
      <c r="L22" s="182" t="s">
        <v>135</v>
      </c>
      <c r="M22" s="117"/>
    </row>
    <row r="23" spans="1:13" ht="72" customHeight="1">
      <c r="A23" s="139" t="s">
        <v>127</v>
      </c>
      <c r="B23" s="139" t="s">
        <v>154</v>
      </c>
      <c r="C23" s="139" t="s">
        <v>156</v>
      </c>
      <c r="D23" s="139" t="s">
        <v>130</v>
      </c>
      <c r="E23" s="143" t="s">
        <v>155</v>
      </c>
      <c r="F23" s="143" t="s">
        <v>155</v>
      </c>
      <c r="G23" s="181" t="s">
        <v>56</v>
      </c>
      <c r="H23" s="153">
        <v>45789</v>
      </c>
      <c r="I23" s="182" t="s">
        <v>135</v>
      </c>
      <c r="J23" s="181" t="s">
        <v>56</v>
      </c>
      <c r="K23" s="153">
        <v>45791</v>
      </c>
      <c r="L23" s="182" t="s">
        <v>135</v>
      </c>
      <c r="M23" s="117"/>
    </row>
    <row r="24" spans="1:13" ht="60" customHeight="1">
      <c r="A24" s="75"/>
      <c r="B24" s="75"/>
      <c r="C24" s="75"/>
      <c r="D24" s="75"/>
      <c r="E24" s="76"/>
      <c r="F24" s="76"/>
      <c r="G24" s="77"/>
      <c r="H24" s="78"/>
      <c r="I24" s="79"/>
      <c r="J24" s="77"/>
      <c r="K24" s="78"/>
      <c r="L24" s="79"/>
    </row>
    <row r="25" spans="1:13" ht="60" customHeight="1">
      <c r="A25" s="76"/>
      <c r="B25" s="76"/>
      <c r="C25" s="76"/>
      <c r="D25" s="75"/>
      <c r="E25" s="76"/>
      <c r="F25" s="76"/>
      <c r="G25" s="77"/>
      <c r="H25" s="78"/>
      <c r="I25" s="79"/>
      <c r="J25" s="77"/>
      <c r="K25" s="78"/>
      <c r="L25" s="79"/>
    </row>
    <row r="26" spans="1:13" ht="60" customHeight="1">
      <c r="A26" s="76"/>
      <c r="B26" s="76"/>
      <c r="C26" s="76"/>
      <c r="D26" s="75"/>
      <c r="E26" s="76"/>
      <c r="F26" s="76"/>
      <c r="G26" s="77"/>
      <c r="H26" s="78"/>
      <c r="I26" s="79"/>
      <c r="J26" s="77"/>
      <c r="K26" s="78"/>
      <c r="L26" s="79"/>
    </row>
    <row r="27" spans="1:13" ht="60" customHeight="1">
      <c r="A27" s="76"/>
      <c r="B27" s="76"/>
      <c r="C27" s="76"/>
      <c r="D27" s="75"/>
      <c r="E27" s="76"/>
      <c r="F27" s="76"/>
      <c r="G27" s="77"/>
      <c r="H27" s="78"/>
      <c r="I27" s="79"/>
      <c r="J27" s="77"/>
      <c r="K27" s="78"/>
      <c r="L27" s="79"/>
    </row>
    <row r="28" spans="1:13" ht="60" customHeight="1">
      <c r="A28" s="76"/>
      <c r="B28" s="76"/>
      <c r="C28" s="76"/>
      <c r="D28" s="75"/>
      <c r="E28" s="76"/>
      <c r="F28" s="76"/>
      <c r="G28" s="77"/>
      <c r="H28" s="78"/>
      <c r="I28" s="79"/>
      <c r="J28" s="77"/>
      <c r="K28" s="78"/>
      <c r="L28" s="79"/>
    </row>
  </sheetData>
  <mergeCells count="14">
    <mergeCell ref="A13:M13"/>
    <mergeCell ref="A18:M18"/>
    <mergeCell ref="B1:F1"/>
    <mergeCell ref="B2:F2"/>
    <mergeCell ref="A10:A12"/>
    <mergeCell ref="B10:B12"/>
    <mergeCell ref="C10:C12"/>
    <mergeCell ref="D10:D12"/>
    <mergeCell ref="E10:E12"/>
    <mergeCell ref="M10:M12"/>
    <mergeCell ref="G10:L10"/>
    <mergeCell ref="G11:I11"/>
    <mergeCell ref="J11:L11"/>
    <mergeCell ref="F10:F12"/>
  </mergeCells>
  <phoneticPr fontId="25" type="noConversion"/>
  <dataValidations count="1">
    <dataValidation type="list" operator="equal" allowBlank="1" showErrorMessage="1" promptTitle="dfdf" sqref="J14:J17 G14:G17 G19:G28 J19:J28">
      <formula1>"Passed,Untested,Failed,Blocked"</formula1>
      <formula2>0</formula2>
    </dataValidation>
  </dataValidations>
  <pageMargins left="0.7" right="0.7" top="0.75" bottom="0.75" header="0.3" footer="0.3"/>
  <pageSetup paperSize="9" scale="32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Trường hợp kiểm thử</vt:lpstr>
      <vt:lpstr>Báo cáo kiểm tra</vt:lpstr>
      <vt:lpstr>Tìm kiếm món ăn</vt:lpstr>
      <vt:lpstr>Chatbox tư vấn</vt:lpstr>
      <vt:lpstr>Thống kê doanh thu</vt:lpstr>
      <vt:lpstr>'Chatbox tư vấn'!Print_Area</vt:lpstr>
      <vt:lpstr>'Thống kê doanh thu'!Print_Area</vt:lpstr>
      <vt:lpstr>'Tìm kiếm món ăn'!Print_Area</vt:lpstr>
      <vt:lpstr>'Trường hợp kiểm thử'!Print_Area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2025-05-19T09:25:18Z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2024-11-14T09:39:02Z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4abfca76-958e-4726-864a-3f12f6e2e8f2</vt:lpwstr>
  </property>
  <property fmtid="{D5CDD505-2E9C-101B-9397-08002B2CF9AE}" pid="8" name="MSIP_Label_defa4170-0d19-0005-0004-bc88714345d2_ContentBits">
    <vt:lpwstr>0</vt:lpwstr>
  </property>
</Properties>
</file>