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8" yWindow="-108" windowWidth="23256" windowHeight="12456" tabRatio="896" activeTab="6"/>
  </bookViews>
  <sheets>
    <sheet name="Trường hợp kiểm thử" sheetId="1" r:id="rId1"/>
    <sheet name="Báo cáo kiểm tra" sheetId="10" state="hidden" r:id="rId2"/>
    <sheet name="Trang chủ - Khách hàng" sheetId="3" r:id="rId3"/>
    <sheet name="Trang chủ - Nhân viên" sheetId="12" r:id="rId4"/>
    <sheet name="Trang chủ - Chủ quầy" sheetId="14" r:id="rId5"/>
    <sheet name="Trang chủ - Quản trị viên" sheetId="16" r:id="rId6"/>
    <sheet name="Xem thực đơn" sheetId="18" r:id="rId7"/>
    <sheet name="Tìm kiếm món ăn" sheetId="20" r:id="rId8"/>
    <sheet name="Quản lý giỏ hàng" sheetId="21" r:id="rId9"/>
    <sheet name="Đặt món" sheetId="23" r:id="rId10"/>
    <sheet name="Xem chi tiết đơn hàng" sheetId="22" r:id="rId11"/>
  </sheets>
  <externalReferences>
    <externalReference r:id="rId12"/>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23" l="1"/>
  <c r="D5" i="23"/>
  <c r="E4" i="23"/>
  <c r="D4" i="23"/>
  <c r="E5" i="22" l="1"/>
  <c r="D5" i="22"/>
  <c r="E4" i="22"/>
  <c r="D4" i="22"/>
  <c r="E5" i="21" l="1"/>
  <c r="D5" i="21"/>
  <c r="E4" i="21"/>
  <c r="D4" i="21"/>
  <c r="E5" i="20" l="1"/>
  <c r="D5" i="20"/>
  <c r="E4" i="20"/>
  <c r="D4" i="20"/>
  <c r="E5" i="18"/>
  <c r="D5" i="18"/>
  <c r="E4" i="18"/>
  <c r="D4" i="18"/>
  <c r="E5" i="16"/>
  <c r="D5" i="16"/>
  <c r="E4" i="16"/>
  <c r="D4" i="16"/>
  <c r="E5" i="14" l="1"/>
  <c r="D5" i="14"/>
  <c r="E4" i="14"/>
  <c r="D4" i="14"/>
  <c r="E5" i="12"/>
  <c r="D5" i="12"/>
  <c r="E4" i="12"/>
  <c r="D4" i="12"/>
  <c r="D14" i="1" l="1"/>
  <c r="C21" i="10" l="1"/>
  <c r="D21" i="10"/>
  <c r="K21" i="10"/>
  <c r="L21" i="10"/>
  <c r="P18" i="10"/>
  <c r="O19" i="10"/>
  <c r="P20" i="10"/>
  <c r="N18" i="10"/>
  <c r="N19" i="10"/>
  <c r="N20" i="10"/>
  <c r="M14" i="10"/>
  <c r="M12" i="10"/>
  <c r="M16" i="10"/>
  <c r="M17" i="10"/>
  <c r="M18" i="10"/>
  <c r="M19" i="10"/>
  <c r="M20" i="10"/>
  <c r="J19" i="10"/>
  <c r="J17" i="10"/>
  <c r="I20" i="10"/>
  <c r="I18" i="10"/>
  <c r="H20" i="10"/>
  <c r="H18" i="10"/>
  <c r="G20" i="10"/>
  <c r="G18" i="10"/>
  <c r="F19" i="10"/>
  <c r="P19" i="10" s="1"/>
  <c r="E20" i="10"/>
  <c r="O20" i="10" s="1"/>
  <c r="E18" i="10"/>
  <c r="O18" i="10" s="1"/>
  <c r="D4" i="3" l="1"/>
  <c r="E4" i="3"/>
  <c r="H17" i="10" l="1"/>
  <c r="F17" i="10"/>
  <c r="P17" i="10" s="1"/>
  <c r="N17" i="10"/>
  <c r="I17" i="10"/>
  <c r="G17" i="10"/>
  <c r="E17" i="10"/>
  <c r="O17" i="10" l="1"/>
  <c r="M10" i="10"/>
  <c r="M21" i="10" s="1"/>
  <c r="N14" i="10" l="1"/>
  <c r="J12" i="10"/>
  <c r="I12" i="10"/>
  <c r="H12" i="10"/>
  <c r="G12" i="10"/>
  <c r="F12" i="10"/>
  <c r="J10" i="10"/>
  <c r="I10" i="10"/>
  <c r="H10" i="10"/>
  <c r="G10" i="10"/>
  <c r="F10" i="10"/>
  <c r="J14" i="10"/>
  <c r="H14" i="10"/>
  <c r="F14" i="10"/>
  <c r="P14" i="10" s="1"/>
  <c r="I14" i="10"/>
  <c r="G14" i="10"/>
  <c r="E14" i="10"/>
  <c r="E21" i="10" s="1"/>
  <c r="C23" i="10" s="1"/>
  <c r="F21" i="10" l="1"/>
  <c r="D23" i="10" s="1"/>
  <c r="J21" i="10"/>
  <c r="G21" i="10"/>
  <c r="H21" i="10"/>
  <c r="I21" i="10"/>
  <c r="O14" i="10"/>
  <c r="P12" i="10"/>
  <c r="P10" i="10"/>
  <c r="O10" i="10"/>
  <c r="N12" i="10"/>
  <c r="N10" i="10"/>
  <c r="O12" i="10"/>
  <c r="E5" i="3"/>
  <c r="D5" i="3"/>
  <c r="P21" i="10" l="1"/>
  <c r="N21" i="10"/>
  <c r="O21" i="10"/>
  <c r="D24" i="10"/>
  <c r="C24" i="10"/>
</calcChain>
</file>

<file path=xl/sharedStrings.xml><?xml version="1.0" encoding="utf-8"?>
<sst xmlns="http://schemas.openxmlformats.org/spreadsheetml/2006/main" count="1859" uniqueCount="661">
  <si>
    <t>TEST CASE SYSTEM SPRINT 1</t>
  </si>
  <si>
    <t>Tên dự án</t>
  </si>
  <si>
    <t>STT</t>
  </si>
  <si>
    <t>Chức năng</t>
  </si>
  <si>
    <t>Số lượng test</t>
  </si>
  <si>
    <t>Mô tả</t>
  </si>
  <si>
    <t>Đăng nhập</t>
  </si>
  <si>
    <t>Báo cáo thử nghiệm</t>
  </si>
  <si>
    <t>Website bán thời trang</t>
  </si>
  <si>
    <t>Creator</t>
  </si>
  <si>
    <t>Phạm Nguyễn Đình huy</t>
  </si>
  <si>
    <t>Người đánh giá/phê duyệt</t>
  </si>
  <si>
    <t>Cả nhóm</t>
  </si>
  <si>
    <t>Ngày triển khai</t>
  </si>
  <si>
    <t>Ghi chú</t>
  </si>
  <si>
    <t>Tính năng đang chờ xử lý :</t>
  </si>
  <si>
    <t>Hoàn thành</t>
  </si>
  <si>
    <t>Lỗi</t>
  </si>
  <si>
    <t>Chưa Kiểm tra</t>
  </si>
  <si>
    <t>Bị chặn</t>
  </si>
  <si>
    <t>Số trường hợp thử nghiệm</t>
  </si>
  <si>
    <t>% Thành công</t>
  </si>
  <si>
    <t xml:space="preserve">% Coverage 
</t>
  </si>
  <si>
    <t>Tên hiển thị</t>
  </si>
  <si>
    <t>Vòng 1</t>
  </si>
  <si>
    <t>Vòng 2</t>
  </si>
  <si>
    <t>Quản lý sản phẩm</t>
  </si>
  <si>
    <t>Quản lý danh mục</t>
  </si>
  <si>
    <t>Quản lý nhãn hiệu</t>
  </si>
  <si>
    <t>Quản lý mã khuyến mãi</t>
  </si>
  <si>
    <t>Quản lý hóa đơn</t>
  </si>
  <si>
    <t>Quản lý tài khoản người dùng</t>
  </si>
  <si>
    <t>Quản lý bài viết</t>
  </si>
  <si>
    <t>Quản lý bình luận</t>
  </si>
  <si>
    <t>Tìm kiếm</t>
  </si>
  <si>
    <t>Quản lý thống kê</t>
  </si>
  <si>
    <t>Sub total</t>
  </si>
  <si>
    <t>Vòng2</t>
  </si>
  <si>
    <t>Kiểm tra phủ sóng</t>
  </si>
  <si>
    <t>%</t>
  </si>
  <si>
    <t>Kiểm tra thành công phủ sống</t>
  </si>
  <si>
    <t>Project Name</t>
  </si>
  <si>
    <t>Module Code</t>
  </si>
  <si>
    <t>Chưa kiểm tra</t>
  </si>
  <si>
    <t>Bị chăn</t>
  </si>
  <si>
    <t>Tổng số trường hợp thử nghiệm</t>
  </si>
  <si>
    <t>Round 1</t>
  </si>
  <si>
    <t>Round 2</t>
  </si>
  <si>
    <t>Test Case ID</t>
  </si>
  <si>
    <t>Hành động</t>
  </si>
  <si>
    <t>Điều kiện tiên quyết</t>
  </si>
  <si>
    <t>Kết quả mong đợi</t>
  </si>
  <si>
    <t>Kết quả thực tế</t>
  </si>
  <si>
    <t>Kết quả</t>
  </si>
  <si>
    <t>Chú thích</t>
  </si>
  <si>
    <t>Trạng thái</t>
  </si>
  <si>
    <t>Ngày kiểm tra</t>
  </si>
  <si>
    <t>Người kiểm tra</t>
  </si>
  <si>
    <t>Trang chủ</t>
  </si>
  <si>
    <t>Xem thực đơn</t>
  </si>
  <si>
    <t>Tìm kiếm món ăn</t>
  </si>
  <si>
    <t>Quản lý giỏ hàng</t>
  </si>
  <si>
    <t>Đặt món</t>
  </si>
  <si>
    <t>Nhận thông báo</t>
  </si>
  <si>
    <t>Xem chi tiết đơn hàng</t>
  </si>
  <si>
    <t>Hợp</t>
  </si>
  <si>
    <t xml:space="preserve">Xây dựng website gọi món thanh toán thông minh qua qr code và AI, kết nối khách hàng với quầy ăn tại chợ đêm </t>
  </si>
  <si>
    <t>Tên sheet</t>
  </si>
  <si>
    <t>Xây dựng website gọi món thanh toán thông minh qua qr code và AI, kết nối khách hàng với quầy ăn tại chợ đêm</t>
  </si>
  <si>
    <t>[Địa chỉ quán] Label</t>
  </si>
  <si>
    <t>[Thông tin bàn] Label</t>
  </si>
  <si>
    <t>[Đơn hàng của tôi] Button</t>
  </si>
  <si>
    <t>[Xem menu gọi món] Button</t>
  </si>
  <si>
    <t>[Dịch vụ tiện ích - Chúng tôi luôn sẵn sàng hỗ trợ bạn!] Label</t>
  </si>
  <si>
    <t>[Thanh toán] Button</t>
  </si>
  <si>
    <t>[Gọi nhân viên] Button</t>
  </si>
  <si>
    <t>[Đánh giá] Button</t>
  </si>
  <si>
    <t>[Banner quảng cáo] Image</t>
  </si>
  <si>
    <t>[Chào buổi sáng Quý khách] Button</t>
  </si>
  <si>
    <t xml:space="preserve">Kiểm tra hiển thị màn hình [Trang chủ]
</t>
  </si>
  <si>
    <t>Màn hình [Trang chủ] được hiển thị thành công. Ngôn ngữ hiển thị trùng với cài đặt ngôn ngữ của trình duyệt.</t>
  </si>
  <si>
    <t>Kiểm tra hiển thị chuyển động màn hình khi người dùng chọn vào banner quảng cáo thì banner sẽ chuyển sang hình ảnh khác.</t>
  </si>
  <si>
    <t>Khi người dùng click hoặc swipe vào banner, hình ảnh banner hiện tại sẽ được thay thế bởi hình ảnh quảng cáo tiếp theo.</t>
  </si>
  <si>
    <t>Kiểm tra hiển thị màn hình [Quý khách]</t>
  </si>
  <si>
    <t>Kiểm tra việc hiển thị số bàn đúng sau khi người dùng quét mã QR</t>
  </si>
  <si>
    <t>1. Quan sát thông tin số bàn trên giao diện trang chủ sau khi quét.</t>
  </si>
  <si>
    <t xml:space="preserve">Hệ thống điều hướng người dùng sang giao diện Quý khách. 
</t>
  </si>
  <si>
    <t>Kiểm tra hiển thị màn hình [Đơn hàng của tôi]</t>
  </si>
  <si>
    <t xml:space="preserve">Hệ thống điều hướng người dùng sang giao diện Đơn hàng của tôi. 
</t>
  </si>
  <si>
    <t>Kiểm tra hiển thị màn hình [Xem menu gọi món]</t>
  </si>
  <si>
    <t xml:space="preserve">Hệ thống điều hướng người dùng sang giao diện Xem menu gọi món 
</t>
  </si>
  <si>
    <t>Kiểm tra hiển thị màn hình [Thanh toán]</t>
  </si>
  <si>
    <t xml:space="preserve">Hệ thống điều hướng người dùng sang giao diện Thanh toán
</t>
  </si>
  <si>
    <t>Kiểm tra hiển thị màn hình [Gọi nhân viên]</t>
  </si>
  <si>
    <t xml:space="preserve">Hệ thống điều hướng người dùng sang giao diện Gọi nhân viên
</t>
  </si>
  <si>
    <t>Kiểm tra hiển thị màn hình [Đánh giá]</t>
  </si>
  <si>
    <t xml:space="preserve">Hệ thống điều hướng người dùng sang giao diện Đánh giá
</t>
  </si>
  <si>
    <t>Trang chủ - Khách hàng</t>
  </si>
  <si>
    <t>Trang chủ - Nhân viên</t>
  </si>
  <si>
    <t>[Đăng xuất] Button</t>
  </si>
  <si>
    <t>[Danh sách bàn tại quầy: A] Label</t>
  </si>
  <si>
    <t>[Bàn A1] Button</t>
  </si>
  <si>
    <t>[Bàn A2] Button</t>
  </si>
  <si>
    <t>[Bàn A3] Button</t>
  </si>
  <si>
    <t>[Bàn A4] Button</t>
  </si>
  <si>
    <t>[Bàn A5] Button</t>
  </si>
  <si>
    <t>[Bàn A6] Button</t>
  </si>
  <si>
    <t>[Bàn A8] Button</t>
  </si>
  <si>
    <t>[Bàn A9] Button</t>
  </si>
  <si>
    <r>
      <t>1. Mở trình duyệt firefox/safari/CocCoc
2. Nhập Url vào trình duyệt: [</t>
    </r>
    <r>
      <rPr>
        <sz val="14"/>
        <color rgb="FFFF0000"/>
        <rFont val="Times New Roman"/>
        <family val="1"/>
      </rPr>
      <t>https://login.live.com/login.srf?lc=1066</t>
    </r>
    <r>
      <rPr>
        <sz val="14"/>
        <color theme="1"/>
        <rFont val="Times New Roman"/>
        <family val="1"/>
      </rPr>
      <t>]
3. Đăng nhập vào hệ thống</t>
    </r>
  </si>
  <si>
    <t>Hiển thị chính xác số bàn tương ứng với mã QR vừa quét.</t>
  </si>
  <si>
    <t>Kiểm tra hiển thị màn hình [Bàn A1]</t>
  </si>
  <si>
    <t xml:space="preserve">Hệ thống điều hướng người dùng sang giao diện Bàn A1. 
</t>
  </si>
  <si>
    <t>Kiểm tra hiển thị màn hình [Bàn A2]</t>
  </si>
  <si>
    <t xml:space="preserve">Hệ thống điều hướng người dùng sang giao diện Bàn A2. 
</t>
  </si>
  <si>
    <t>Kiểm tra hiển thị màn hình [Bàn A3]</t>
  </si>
  <si>
    <t xml:space="preserve">Hệ thống điều hướng người dùng sang giao diện Bàn A3. 
</t>
  </si>
  <si>
    <t>Kiểm tra hiển thị màn hình [Bàn A4]</t>
  </si>
  <si>
    <t xml:space="preserve">Hệ thống điều hướng người dùng sang giao diện Bàn A4. 
</t>
  </si>
  <si>
    <t>Kiểm tra hiển thị màn hình [Bàn A5]</t>
  </si>
  <si>
    <t xml:space="preserve">Hệ thống điều hướng người dùng sang giao diện Bàn A5. 
</t>
  </si>
  <si>
    <t xml:space="preserve">Hệ thống điều hướng người dùng sang giao diện Bàn A6. 
</t>
  </si>
  <si>
    <t>[Xin chào, Quầy A] Label</t>
  </si>
  <si>
    <t xml:space="preserve"> - Status : enable</t>
  </si>
  <si>
    <t xml:space="preserve"> - Text color : white
 - Status : enable</t>
  </si>
  <si>
    <t>[Thống kê ngày] Datetime Picker</t>
  </si>
  <si>
    <t>[Tổng đơn hàng] Label</t>
  </si>
  <si>
    <t>[Đơn đang làm] Label</t>
  </si>
  <si>
    <t>[Hoàn thành] Label</t>
  </si>
  <si>
    <t>[Doanh thu] Label</t>
  </si>
  <si>
    <t xml:space="preserve"> - Text color : white
 - Background color: blue
 - Status : enable</t>
  </si>
  <si>
    <t>[Slidebar - Thống kê tổng quan] Button</t>
  </si>
  <si>
    <t>[Slidebar - Quản lý danh mục] Button</t>
  </si>
  <si>
    <t>[Slidebar - Quản lý thực đơn] Button</t>
  </si>
  <si>
    <t xml:space="preserve"> - Text color : white
 - Background color: red
 - Status : enable</t>
  </si>
  <si>
    <t>Kiểm tra chức năng khi user chọn đăng xuất thoát khỏi giao diện hiện tại</t>
  </si>
  <si>
    <t>Điều hướng người dùng về giao diện đăng nhập</t>
  </si>
  <si>
    <t>Kiểm tra ngày mặc định hiển thị trong [Thống kê ngày] DateTime Picker có đúng với ngày hiện tại</t>
  </si>
  <si>
    <t>1. Quan sát giá trị ngày đang hiển thị ban đầu trên [Thống kê ngày] DateTime Picker.</t>
  </si>
  <si>
    <t xml:space="preserve">Ngày hiển thị mặc định phải trùng với ngày hiện tại trên hệ thống
</t>
  </si>
  <si>
    <t xml:space="preserve">Kiểm tra ngày hiển thị khi người dùng chọn ngày bất kì trong [Thống kê ngày] DateTime Picker </t>
  </si>
  <si>
    <t xml:space="preserve">Giá trị ngày hiển thị phải cập nhật thành ngày vừa chọn
</t>
  </si>
  <si>
    <t xml:space="preserve">Kiểm tra ngày hiển thị khi người dùng chọn ngày trong quá khứ hoặc tương lai trong [Thống kê ngày] DateTime Picker </t>
  </si>
  <si>
    <t>1. Chọn ngày "23/09/2025" tại [Thống kê ngày] DateTime Picker. 
2. Quan sát giá trị ngày đang hiển thị trên [Thống kê ngày] DateTime Picker.</t>
  </si>
  <si>
    <t xml:space="preserve">Kiểm tra ngày hiển thị khi người dùng chọn ngày không hợp lệ tại [Thống kê ngày] DateTime Picker </t>
  </si>
  <si>
    <t>1. Chọn ngày "31/02/2025" tại [Thống kê ngày] DateTime Picker. 
2. Quan sát giá trị ngày đang hiển thị trên [Thống kê ngày] DateTime Picker.</t>
  </si>
  <si>
    <t xml:space="preserve">Hệ thống hiển thị thông báo "Không có dữ liệu" hoặc giao diện trống phù hợp.
</t>
  </si>
  <si>
    <t>[Slidebar - Quản lý trang] Button</t>
  </si>
  <si>
    <t>[Slidebar - Quản lý bàn ăn] Button</t>
  </si>
  <si>
    <t>Trang chủ - Chủ quầy</t>
  </si>
  <si>
    <t>Trang chủ - Quản trị viên</t>
  </si>
  <si>
    <t>[Tìm kiếm món ăn] Textbox</t>
  </si>
  <si>
    <t xml:space="preserve"> - Label: white
 - Status: enable
 -Text color: black</t>
  </si>
  <si>
    <t xml:space="preserve"> - Status: enable</t>
  </si>
  <si>
    <t xml:space="preserve"> - Text color: red
 - Status : enable</t>
  </si>
  <si>
    <t xml:space="preserve"> - Text color: red
 - Status: enable</t>
  </si>
  <si>
    <t xml:space="preserve"> - Text color: white
 - Status: enable</t>
  </si>
  <si>
    <t xml:space="preserve"> - Text color: white
 - Status : enable</t>
  </si>
  <si>
    <t xml:space="preserve"> - Status: enable
 - Text color: white</t>
  </si>
  <si>
    <t xml:space="preserve"> - Text color: black
 - Status: enable</t>
  </si>
  <si>
    <t xml:space="preserve"> - Label: red
 - Status: enable
 - Text color: white</t>
  </si>
  <si>
    <t xml:space="preserve"> - Text color: white
 - Background color: yellow
 - Status: enable</t>
  </si>
  <si>
    <t xml:space="preserve"> - Text color: white
 - Background color: green
 - Status: enable</t>
  </si>
  <si>
    <t xml:space="preserve"> - Text color: white
 - Background color: orange
 - Status: enable</t>
  </si>
  <si>
    <t xml:space="preserve"> - Text color: white
 - Background color: red
 - Status: enable</t>
  </si>
  <si>
    <t xml:space="preserve">[Bộ lọc danh mục món ăn] Button
</t>
  </si>
  <si>
    <t xml:space="preserve"> - Status : enable
 - Text color: red</t>
  </si>
  <si>
    <t>[Danh sách món ăn] Card món ăn</t>
  </si>
  <si>
    <t>Hình ảnh
 - Status : Display only
Tên món
 - Vị trí: Dưới hình ảnh
 - Font: Đậm
 - Text color: Black
 - Status: Display only
Giá món ăn
 - Text color: Red
 - Vị trí: Dưới tên món
 - Status: Display only
Nút thêm món
 - Icon: "+"
 - Vị trí: Bên phải giá tiền
 - Border: Rounded
 - Background: White
 - Text/Icon color: Red
 - Status: Enabled
 - Chức năng: Thêm món ăn</t>
  </si>
  <si>
    <t xml:space="preserve">Kiểm tra hiển thị màn hình [Xem thực đơn]
</t>
  </si>
  <si>
    <t>1. Chọn hoặc vuốt (swipe) vào banner quảng cáo.
2. Quan sát sự thay đổi hình ảnh.</t>
  </si>
  <si>
    <t>1. Chọn trên [Quý khách] button</t>
  </si>
  <si>
    <t>1. Chọn trên [Đơn hàng của tôi] button</t>
  </si>
  <si>
    <t>1. Chọn trên [Thanh toán] button</t>
  </si>
  <si>
    <t>1. Chọn trên [Gọi nhân viên] button</t>
  </si>
  <si>
    <t>Màn hình [Xem thực đơn] được hiển thị thành công. Ngôn ngữ hiển thị trùng với cài đặt ngôn ngữ của trình duyệt.</t>
  </si>
  <si>
    <t>Kiểm tra việc khi người dùng lọc danh mục như "Tất cả", "Gà", "Lẩu", "Chiên" được hiển thị</t>
  </si>
  <si>
    <t>1. Tại giao diện [Xem thực đơn] chọn danh mục "Gà"</t>
  </si>
  <si>
    <t>Hiển thị các loại món ăn được lọc theo danh mục</t>
  </si>
  <si>
    <t>Kiểm tra việc khi người dùng chọn "+" khi món chưa có trong giỏ hàng</t>
  </si>
  <si>
    <t>1. Chọn "+" ở món "Lẩu thái nấm chay"
2. Quan sát kết quả</t>
  </si>
  <si>
    <t>Kiểm tra việc khi người dùng chọn "+" lần nữa với món đã có trong giỏ hàng</t>
  </si>
  <si>
    <t>1. Chọn "+" lần nữa với món "Lẩu thái nấm chay" đã có trong giỏ hàng
2. Quan sát kết quả</t>
  </si>
  <si>
    <t>Món được thêm vào giỏ hàng thành công, hiển thị số tiền vừa được thêm ứng với giá tiền của món ăn</t>
  </si>
  <si>
    <t>Món được thêm vào giỏ hàng thành công, cập nhật lại giá tiền của món ăn</t>
  </si>
  <si>
    <t xml:space="preserve">Kiểm tra hiển thị màn hình [Xem chi tiết món ăn] khi người dùng chọn món ăn bất kì </t>
  </si>
  <si>
    <t>1. Chọn vào hình ảnh của món ăn "Lẩu thái nấm chay"</t>
  </si>
  <si>
    <t>Màn hình [Xem chi tiết món ăn] được hiển thị thành công.</t>
  </si>
  <si>
    <t xml:space="preserve">Kiểm tra tên món ăn và giá tiền đúng với món ăn đã được chọn ở giao diện [Xem thực đơn] </t>
  </si>
  <si>
    <t>1. Không nhập dữ liệu trên trang
2. Chọn [Thêm vào giỏ] button</t>
  </si>
  <si>
    <t>Thêm vào giỏ hàng thành công</t>
  </si>
  <si>
    <t>1. Nhập dữ liệu hợp lệ trên trang
2. Chọn [Thêm vào giỏ] button</t>
  </si>
  <si>
    <t>1. Chọn vào hình ảnh của món ăn "Lẩu thái nấm chay"
2. Quan sát tên món ăn và giá ở giao diện [Chi tiết món ăn] có trùng khớp dữ liệu với món ăn ở giao diện [Xem thực đơn]</t>
  </si>
  <si>
    <t>Tên món ăn và giá tiền được chọn ở giao diện [Chi tiết món ăn] trùng khớp dữ liệu với món ăn ở giao diện [Xem thực đơn]</t>
  </si>
  <si>
    <t>Kiểm tra việc thêm mới record [Chi tiết món ăn] thành công trong trường hợp không nhập dữ liệu đến các trường trên trang</t>
  </si>
  <si>
    <t>Kiểm tra việc thêm mới record [Chi tiết món ăn] thành công trong trường hợp nhập dữ liệu đến các trường trên trang</t>
  </si>
  <si>
    <t>Kiểm tra việc thêm mới record [Chi tiết món ăn] thành công trong trường hợp người dùng không nhập dữ liệu đến các trường trên trang</t>
  </si>
  <si>
    <t>Kiểm tra việc thêm mới record [Chi tiết món ăn] thành công trong trường hợp người dùng nhập giá trị đặc biệt đến textbox [Bạn có gì nhắc nhở với đầu bếp không ?]</t>
  </si>
  <si>
    <t>1. Nhập "%$#$^%^^&amp;" đến textbox [Bạn có gì nhắc nhở với đầu bếp không ?]
2. Chọn [Thêm vào giỏ] button</t>
  </si>
  <si>
    <t>Kiểm tra việc thêm mới record [Chi tiết món ăn] thành công trong trường hợp người dùng nhập khoảng trắng 2 đầu đến textbox [Bạn có gì nhắc nhở với đầu bếp không ?]</t>
  </si>
  <si>
    <t>1. Nhập " Ít cay " đến textbox [Bạn có gì nhắc nhở với đầu bếp không ?]
2. Chọn [Thêm vào giỏ] button</t>
  </si>
  <si>
    <t>Kiểm tra việc thêm mới record [Chi tiết món ăn] thành công trong trường hợp người dùng nhập chữ đến textbox [Bạn có gì nhắc nhở với đầu bếp không ?]</t>
  </si>
  <si>
    <t>1. Nhập "Ít cay" đến textbox [Bạn có gì nhắc nhở với đầu bếp không ?]
2. Chọn [Thêm vào giỏ] button</t>
  </si>
  <si>
    <t>Kiểm tra việc thêm mới record [Chi tiết món ăn] thành công trong trường hợp người dùng nhập số đến textbox [Bạn có gì nhắc nhở với đầu bếp không ?]</t>
  </si>
  <si>
    <t>1. Nhập "2374623" đến textbox [Bạn có gì nhắc nhở với đầu bếp không ?]
2. Chọn [Thêm vào giỏ] button</t>
  </si>
  <si>
    <t>Kiểm tra việc thêm mới record [Chi tiết món ăn] thành công trong trường hợp người dùng nhập chữ và số đến textbox [Bạn có gì nhắc nhở với đầu bếp không ?]</t>
  </si>
  <si>
    <t>Kiểm tra giá trị mặc định số lượng món ăn ở giao diện [Chi tiết món ăn]</t>
  </si>
  <si>
    <t>1. Click vào món ăn bất kì ở giao diện [Xem thực đơn]
2. Quan sát số lượng món ăn ở giao diện [Chi tiết món ăn]</t>
  </si>
  <si>
    <t>Số lượng món ăn mặc định là 1</t>
  </si>
  <si>
    <t>GUI-TTKH01</t>
  </si>
  <si>
    <t>GUI-TTKH02</t>
  </si>
  <si>
    <t>GUI-TTKH03</t>
  </si>
  <si>
    <t>GUI-TTKH04</t>
  </si>
  <si>
    <t>GUI-TTKH05</t>
  </si>
  <si>
    <t>GUI-TTKH06</t>
  </si>
  <si>
    <t>GUI-TTKH07</t>
  </si>
  <si>
    <t>GUI-TTKH08</t>
  </si>
  <si>
    <t>GUI-TTKH09</t>
  </si>
  <si>
    <t>GUI-TTKH10</t>
  </si>
  <si>
    <t>FUNC-TTKH01</t>
  </si>
  <si>
    <t>FUNC-TTKH02</t>
  </si>
  <si>
    <t>FUNC-TTKH03</t>
  </si>
  <si>
    <t>FUNC-TTKH04</t>
  </si>
  <si>
    <t>FUNC-TTKH05</t>
  </si>
  <si>
    <t>FUNC-TTKH06</t>
  </si>
  <si>
    <t>FUNC-TTKH07</t>
  </si>
  <si>
    <t>FUNC-TTKH08</t>
  </si>
  <si>
    <t>FUNC-TTKH09</t>
  </si>
  <si>
    <t>1. FUNC-TTKH01
2. Trang chủ có nhiều hơn 1 banner (3 hình ảnh).</t>
  </si>
  <si>
    <t>GUI_SHOW Trang chủ - Khách hàng</t>
  </si>
  <si>
    <t>FUNCTION_SHOW Trang chủ - Khách hàng</t>
  </si>
  <si>
    <t>GUI_SHOW Trang chủ - Nhân viên</t>
  </si>
  <si>
    <t>FUNCTION_SHOW Trang chủ - Nhân viên</t>
  </si>
  <si>
    <t>GUI_SHOW Trang chủ - Chủ quầy</t>
  </si>
  <si>
    <t>FUNCTION_SHOW Trang chủ - Chủ quầy</t>
  </si>
  <si>
    <t>GUI_SHOW Trang chủ - Quản trị viên</t>
  </si>
  <si>
    <t>FUNCTION_SHOW Trang chủ - Quản trị viên</t>
  </si>
  <si>
    <t>GUI-TTNV01</t>
  </si>
  <si>
    <t>GUI-TTNV02</t>
  </si>
  <si>
    <t>GUI-TTNV03</t>
  </si>
  <si>
    <t>GUI-TTNV04</t>
  </si>
  <si>
    <t>GUI-TTNV05</t>
  </si>
  <si>
    <t>GUI-TTNV06</t>
  </si>
  <si>
    <t>GUI-TTNV07</t>
  </si>
  <si>
    <t>GUI-TTNV08</t>
  </si>
  <si>
    <t>GUI-TTNV09</t>
  </si>
  <si>
    <t>GUI-TTNV10</t>
  </si>
  <si>
    <t>FUNC-TTNV02</t>
  </si>
  <si>
    <t>FUNC-TTNV03</t>
  </si>
  <si>
    <t>FUNC-TTNV04</t>
  </si>
  <si>
    <t>FUNC-TTNV05</t>
  </si>
  <si>
    <t>FUNC-TTNV06</t>
  </si>
  <si>
    <t>FUNC-TTNV07</t>
  </si>
  <si>
    <t>FUNC-TTNV08</t>
  </si>
  <si>
    <t>FUNC-TTNV09</t>
  </si>
  <si>
    <t>GUI-TTCQ01</t>
  </si>
  <si>
    <t>GUI-TTCQ02</t>
  </si>
  <si>
    <t>GUI-TTCQ03</t>
  </si>
  <si>
    <t>GUI-TTCQ04</t>
  </si>
  <si>
    <t>GUI-TTCQ05</t>
  </si>
  <si>
    <t>GUI-TTCQ06</t>
  </si>
  <si>
    <t>GUI-TTCQ07</t>
  </si>
  <si>
    <t>GUI-TTCQ08</t>
  </si>
  <si>
    <t>GUI-TTCQ09</t>
  </si>
  <si>
    <t>GUI-TTCQ10</t>
  </si>
  <si>
    <t>GUI-TTCQ11</t>
  </si>
  <si>
    <t>GUI-TTCQ12</t>
  </si>
  <si>
    <t>GUI-TTCQ13</t>
  </si>
  <si>
    <t>FUNC-TTCQ01</t>
  </si>
  <si>
    <t>FUNC-TTCQ02</t>
  </si>
  <si>
    <t>FUNC-TTCQ03</t>
  </si>
  <si>
    <t>FUNC-TTCQ04</t>
  </si>
  <si>
    <t>FUNC-TTCQ05</t>
  </si>
  <si>
    <t>FUNC-TTCQ06</t>
  </si>
  <si>
    <t>[Xin chào, Quản trị viên] Label</t>
  </si>
  <si>
    <t>GUI-TTQT01</t>
  </si>
  <si>
    <t>GUI-TTQT02</t>
  </si>
  <si>
    <t>GUI-TTQT03</t>
  </si>
  <si>
    <t>GUI-TTQT04</t>
  </si>
  <si>
    <t>GUI-TTQT05</t>
  </si>
  <si>
    <t>GUI-TTQT06</t>
  </si>
  <si>
    <t>GUI-TTQT07</t>
  </si>
  <si>
    <t>GUI-TTQT08</t>
  </si>
  <si>
    <t>GUI-TTQT09</t>
  </si>
  <si>
    <t>GUI-TTQT10</t>
  </si>
  <si>
    <t>GUI-TTQT11</t>
  </si>
  <si>
    <t>GUI-TTQT12</t>
  </si>
  <si>
    <t>FUNC-TTQT01</t>
  </si>
  <si>
    <t>FUNC-TTQT02</t>
  </si>
  <si>
    <t>GUI_SHOW Xem thực đơn</t>
  </si>
  <si>
    <t>FUNCTION_SHOW Xem thực đơn</t>
  </si>
  <si>
    <t>GUI-XTD01</t>
  </si>
  <si>
    <t>GUI-XTD02</t>
  </si>
  <si>
    <t>GUI-XTD03</t>
  </si>
  <si>
    <t>Passed FUNC-TTKH01</t>
  </si>
  <si>
    <t>Passed FUNC-TTNV01</t>
  </si>
  <si>
    <t>Passed FUNC-TTCQ01</t>
  </si>
  <si>
    <t>Passed FUNC-TTQT01</t>
  </si>
  <si>
    <t>FUNC-XTD01</t>
  </si>
  <si>
    <t>FUNC-XTD02</t>
  </si>
  <si>
    <t>FUNC-XTD03</t>
  </si>
  <si>
    <t>FUNC-XTD04</t>
  </si>
  <si>
    <t>FUNC-XTD05</t>
  </si>
  <si>
    <t>FUNC-XTD06</t>
  </si>
  <si>
    <t>FUNC-XTD07</t>
  </si>
  <si>
    <t>FUNC-XTD08</t>
  </si>
  <si>
    <t>FUNC-XTD09</t>
  </si>
  <si>
    <t>FUNC-XTD10</t>
  </si>
  <si>
    <t>FUNC-XTD11</t>
  </si>
  <si>
    <t>FUNC-XTD12</t>
  </si>
  <si>
    <t>FUNC-XTD13</t>
  </si>
  <si>
    <t>FUNC-XTD14</t>
  </si>
  <si>
    <t>FUNC-XTD15</t>
  </si>
  <si>
    <t>FUNC-XTD16</t>
  </si>
  <si>
    <t>FUNC-XTD17</t>
  </si>
  <si>
    <t>FUNC-XTD18</t>
  </si>
  <si>
    <t>Passed FUNC-DN01</t>
  </si>
  <si>
    <t xml:space="preserve">1. Nhập "Cho tôi 4 trái ớt vào nồi lẩu" đến textbox [Bạn có gì nhắc nhở với đầu bếp không ?]
2. Chọn button [Thêm vào giỏ] </t>
  </si>
  <si>
    <t xml:space="preserve">Kiểm tra việc bớt số lượng món ăn khi người dùng chọn vào button [-] </t>
  </si>
  <si>
    <t>1. Chọn button [X]</t>
  </si>
  <si>
    <t>Kiểm tra việc đóng màn hình [Chi tiết món ăn] khi người dùng chọn button [X]</t>
  </si>
  <si>
    <t>Màn hình [Chi tiết món ăn] được đóng lại</t>
  </si>
  <si>
    <t>FUNC-XTD19</t>
  </si>
  <si>
    <t>GUI_SHOW Tìm kiếm món ăn</t>
  </si>
  <si>
    <t>FUNCTION_SHOW Tìm kiếm món ăn</t>
  </si>
  <si>
    <t xml:space="preserve"> - Label: White
 - Status: Enable
 - Text color: Black
 - Border: Rounded
 - Icon: Search icon (Bên trái)
 - Placeholder text: "Bạn đang cần tìm món gì?"
</t>
  </si>
  <si>
    <t xml:space="preserve">[Kết quả tìm kiếm] Title
</t>
  </si>
  <si>
    <t xml:space="preserve"> - Text: "Kết quả cho: &lt;từ khóa&gt;"
 - Highlight từ khóa: màu đỏ</t>
  </si>
  <si>
    <t>GUI-TK01</t>
  </si>
  <si>
    <t>GUI-TK02</t>
  </si>
  <si>
    <t>GUI-TK03</t>
  </si>
  <si>
    <t xml:space="preserve">Kiểm tra hiển thị màn hình [Tìm kiếm món ăn]
</t>
  </si>
  <si>
    <t>Màn hình [Tìm kiếm món ăn] được hiển thị thành công. Ngôn ngữ hiển thị trùng với cài đặt ngôn ngữ của trình duyệt.</t>
  </si>
  <si>
    <t>1. Nhập "Hi" đến textbox [Bạn đang cần tìm món gì?]</t>
  </si>
  <si>
    <t>Passed FUNC-TK01</t>
  </si>
  <si>
    <t>Kiểm tra việc nhập từ khóa món ăn không tồn tại để tìm kiếm tại textbox [Bạn đang cần tìm món gì?]</t>
  </si>
  <si>
    <t>Kiểm tra việc nhập từ khóa món ăn tồn tại để tìm kiếm tại textbox [Bạn đang cần tìm món gì?]</t>
  </si>
  <si>
    <t>1. Nhập "Lẩu" đến textbox [Bạn đang cần tìm món gì?]</t>
  </si>
  <si>
    <t>Hiển thị kết quả phù hợp với từ khóa cần tìm kiếm</t>
  </si>
  <si>
    <t>Kiểm tra việc tím kiếm món ăn khi người dùng nhập không phân biệt chữ hoa chữ thường tại textbox [Bạn đang cần tìm món gì?]</t>
  </si>
  <si>
    <t>1. Nhập "LẨU" đến textbox [Bạn đang cần tìm món gì?]</t>
  </si>
  <si>
    <t>Kiểm tra việc tím kiếm món ăn khi người dùng nhập không dấu tại textbox [Bạn đang cần tìm món gì?]</t>
  </si>
  <si>
    <t>1. Nhập "Lau" đến textbox [Bạn đang cần tìm món gì?]</t>
  </si>
  <si>
    <t>Kiểm tra việc tím kiếm món ăn khi người dùng nhập khoảng trắng 2 đầu tại textbox [Bạn đang cần tìm món gì?]</t>
  </si>
  <si>
    <t>Kiểm tra việc thêm mới record [Chi tiết món ăn] thành công trong trường hợp người dùng nhập đúng bằng 100 ký tự tại textbox [Bạn có gì nhắc nhở với đầu bếp không ?]</t>
  </si>
  <si>
    <t>Kiểm tra việc thêm mới record [Chi tiết món ăn] thành công trong trường hợp người dùng nhập lớn hơn 100 ký tự tại textbox [Bạn có gì nhắc nhở với đầu bếp không ?]</t>
  </si>
  <si>
    <t xml:space="preserve">Bạn có gì nhắc nhở với đầu bếp không ? Chỉ cho phép nhập tối đa 150 ký tự </t>
  </si>
  <si>
    <t>Kiểm tra việc thêm mới record [Chi tiết món ăn] thành công trong trường hợp người dùng nhập nhỏ hơn 150 ký tự tại textbox [Bạn có gì nhắc nhở với đầu bếp không ?]</t>
  </si>
  <si>
    <t xml:space="preserve">1. Nhập "Làm món không cay, không dầu mỡ, không hành, không tỏi, không tiêu. Vui lòng chuẩn bị sớm để kịp giờ. Ưu tiên món nóng, không cần trang trí." đến textbox [Bạn có gì nhắc nhở với đầu bếp không ?]
2. Chọn button [Thêm vào giỏ] </t>
  </si>
  <si>
    <t xml:space="preserve">1. Nhập ""Vui lòng làm món không cay, không hành, không tiêu, không dầu mỡ, phục vụ nóng, không để lâu, đảm bảo món ăn tươi mới, không chiên quá giòn." đến textbox [Bạn có gì nhắc nhở với đầu bếp không ?]
2. Chọn button [Thêm vào giỏ] </t>
  </si>
  <si>
    <t xml:space="preserve">1. Nhập "Làm món ít dầu, không cay, không hành, không tỏi, phục vụ nhanh (5 phút), rau tươi loại A, nước dùng đậm đà, không mì gói, bàn số 12A, bill #456." đến textbox [Bạn có gì nhắc nhở với đầu bếp không ?]
2. Chọn button [Thêm vào giỏ] </t>
  </si>
  <si>
    <t>FUNC-XTD20</t>
  </si>
  <si>
    <t>FUNC-XTD21</t>
  </si>
  <si>
    <t>FUNC-XTD22</t>
  </si>
  <si>
    <t>1. Chọn tại button [Xem menu gọi món]</t>
  </si>
  <si>
    <t>Kiểm tra chức năng khi người dùng chọn đăng xuất thoát khỏi giao diện [Trang chu]</t>
  </si>
  <si>
    <t>1. Tại giao diện chính, chọn vào button [Đăng xuất]</t>
  </si>
  <si>
    <t>1. Chọn tại button [Bàn A2] button</t>
  </si>
  <si>
    <t>1. Chọn tại button [Bàn A3] button</t>
  </si>
  <si>
    <t>1. Chọn tại button [Bàn A1] button</t>
  </si>
  <si>
    <t>1. Chọn tại button [Bàn A4] button</t>
  </si>
  <si>
    <t>1. Chọn tại button [Bàn A5] button</t>
  </si>
  <si>
    <t>1. Chọn tại button [Bàn A6] button</t>
  </si>
  <si>
    <t>[Bàn A10] Button</t>
  </si>
  <si>
    <t>1. Tại giao diện chính, chọn bvaof button [Đăng xuất]</t>
  </si>
  <si>
    <t>1. Chọn ngày "10/04/2025" tại [Thống kê ngày] DateTime Picker. 
2. Quan sát giá trị ngày đang hiển thị trên [Thống kê ngày] DateTime Picker.</t>
  </si>
  <si>
    <t>1. Tại giao diện chính, chọn vào nút button [Đăng xuất]</t>
  </si>
  <si>
    <t>GUI_SHOW Quản lý giỏ hàng</t>
  </si>
  <si>
    <t>FUNCTION_SHOW Quản lý giỏ hàng</t>
  </si>
  <si>
    <t>GUI-QLGH01</t>
  </si>
  <si>
    <t>[Quản lý giỏ hàng] Title</t>
  </si>
  <si>
    <t xml:space="preserve">[Biểu tượng quay lại] Icon
</t>
  </si>
  <si>
    <t>[Thông tin quầy] Label</t>
  </si>
  <si>
    <t>[Hình ảnh món ăn] Image</t>
  </si>
  <si>
    <t xml:space="preserve"> - Label: None
 - Status: Hiển thị</t>
  </si>
  <si>
    <t>[Tên món ăn] Label</t>
  </si>
  <si>
    <t>[Giá món ăn] Label</t>
  </si>
  <si>
    <t>[Số lượng món] Text/Label</t>
  </si>
  <si>
    <t>[Tổng tiền] Label</t>
  </si>
  <si>
    <t>[Số tiền tổng] Value</t>
  </si>
  <si>
    <t>[Xác nhận gửi yêu cầu gọi món] Button</t>
  </si>
  <si>
    <t>[Sửa] Button</t>
  </si>
  <si>
    <t>[Tăng số lượng] Button</t>
  </si>
  <si>
    <t>[Giảm số lượng] Button</t>
  </si>
  <si>
    <t>[Sản phẩm tương tự] Button</t>
  </si>
  <si>
    <t>[Xóa] Button</t>
  </si>
  <si>
    <t>GUI-QLGH02</t>
  </si>
  <si>
    <t>GUI-QLGH03</t>
  </si>
  <si>
    <t>GUI-QLGH04</t>
  </si>
  <si>
    <t>GUI-QLGH05</t>
  </si>
  <si>
    <t>GUI-QLGH06</t>
  </si>
  <si>
    <t>GUI-QLGH07</t>
  </si>
  <si>
    <t>GUI-QLGH08</t>
  </si>
  <si>
    <t>GUI-QLGH09</t>
  </si>
  <si>
    <t>GUI-QLGH10</t>
  </si>
  <si>
    <t>GUI-QLGH11</t>
  </si>
  <si>
    <t>GUI-QLGH12</t>
  </si>
  <si>
    <t>GUI-QLGH13</t>
  </si>
  <si>
    <t>GUI-QLGH14</t>
  </si>
  <si>
    <t>GUI-QLGH15</t>
  </si>
  <si>
    <t xml:space="preserve">Kiểm tra hiển thị màn hình [Các món đang chọn]
</t>
  </si>
  <si>
    <t>Kiểm tra hiển thị danh sách các món ăn mà người dùng đã chọn từ nhiều quầy</t>
  </si>
  <si>
    <t>FUNC-TK01</t>
  </si>
  <si>
    <t>FUNC-TK02</t>
  </si>
  <si>
    <t>FUNC-TK03</t>
  </si>
  <si>
    <t>FUNC-TK04</t>
  </si>
  <si>
    <t>FUNC-TK05</t>
  </si>
  <si>
    <t>FUNC-TK06</t>
  </si>
  <si>
    <t>FUNC-QLGH01</t>
  </si>
  <si>
    <t>FUNC-QLGH02</t>
  </si>
  <si>
    <t>Mỗi món ăn hiển thị ở đúng quầy đã chọn. Các món được nhóm đúng theo từng quầy.</t>
  </si>
  <si>
    <t>Kiểm tra hiển thị số lượng khi người dùng tăng số lượng món ăn tại button [+]</t>
  </si>
  <si>
    <t>1. Nhấn nút button [+] tại một món ăn trong giỏ hàng</t>
  </si>
  <si>
    <t>Số lượng món tăng lên 1 đơn vị
Tổng tiền cập nhật chính xác</t>
  </si>
  <si>
    <t>Kiểm tra hiển thị số lượng khi người dùng giảm số lượng món ăn tại button [-]</t>
  </si>
  <si>
    <t>1. Nhấn nút button [-] tại một món ăn trong giỏ hàng</t>
  </si>
  <si>
    <t>Số lượng món giảm đi 1 đơn vị
Tổng tiền cập nhật chính xác</t>
  </si>
  <si>
    <t xml:space="preserve">Kiểm tra hiển thị thành công khi người dùng chọn nút [Sửa] </t>
  </si>
  <si>
    <t>1. Nhấn vào nút [Sửa] ở một quầy</t>
  </si>
  <si>
    <t>Hiển thị tùy chọn chỉnh sửa món ăn (ví dụ: Xóa, Sản phẩm tương tự)</t>
  </si>
  <si>
    <t>1. Nhấn vào nút [Xác nhận gửi yêu cầu gọi món]</t>
  </si>
  <si>
    <t>Hệ thống gửi thông tin đơn hàng đến nhân viên/ chủ quầy</t>
  </si>
  <si>
    <t>Kiểm tra việc hiển thị đúng thông tin món ăn mà người dùng chọn</t>
  </si>
  <si>
    <t>Hiển thị đúng tên món, ảnh, giá tiền, số lượng như đã chọn</t>
  </si>
  <si>
    <t>1. Load lại/Truy cập màn hình giỏ hàng</t>
  </si>
  <si>
    <t>Kiểm tra khi người dùng chọn điều hướng quay lại thành công</t>
  </si>
  <si>
    <t>1. Nhấn biểu tượng "&lt;" (quay lại)</t>
  </si>
  <si>
    <t>Passed FUNC-QLGH01</t>
  </si>
  <si>
    <t>FUNC-QLGH03</t>
  </si>
  <si>
    <t>FUNC-QLGH04</t>
  </si>
  <si>
    <t>FUNC-QLGH05</t>
  </si>
  <si>
    <t>FUNC-QLGH06</t>
  </si>
  <si>
    <t>FUNC-QLGH07</t>
  </si>
  <si>
    <t>FUNC-QLGH08</t>
  </si>
  <si>
    <t>FUNC-QLGH09</t>
  </si>
  <si>
    <t>FUNC-QLGH10</t>
  </si>
  <si>
    <t>FUNC-QLGH11</t>
  </si>
  <si>
    <t>1. Nhập "-2" vào số lượng món ăn</t>
  </si>
  <si>
    <t>Passed FUNC-QLGH02</t>
  </si>
  <si>
    <t xml:space="preserve">Kiểm tra hiển thị cập nhật tính tổng thành công khi người dùng nhập đúng sau mỗi lần tăng/giảm hoặc xóa món. </t>
  </si>
  <si>
    <t>1. Chọn "+" / "-" / "Xóa"  để tăng / giảm / xóa số lượng món ăn
2. Quan sát tổng tiền cập nhật sau mỗi lần tăng / giảm / xóa món ăn</t>
  </si>
  <si>
    <t>Tổng giá tiền cập nhật đúng sau mỗi lần tăng / giảm / xóa món ăn</t>
  </si>
  <si>
    <t>FUNC-QLGH12</t>
  </si>
  <si>
    <t>FUNC-QLGH13</t>
  </si>
  <si>
    <t xml:space="preserve">Xem chi tiết đơn hàng </t>
  </si>
  <si>
    <t>GUI_SHOW Xem chi tiết đơn hàng</t>
  </si>
  <si>
    <t>FUNCTION_SHOW Xem chi tiết đơn hàng</t>
  </si>
  <si>
    <t>GUI-XDH01</t>
  </si>
  <si>
    <t>[Đơn hàng của tôi] Title</t>
  </si>
  <si>
    <t xml:space="preserve"> - Label: Đơn hàng của tôi
 - Status: Hiển thị
 - Text color: Trắng
 - Background color: Đỏ đậm
</t>
  </si>
  <si>
    <t xml:space="preserve">
</t>
  </si>
  <si>
    <t xml:space="preserve">[Thông tin quán] Text và icon
</t>
  </si>
  <si>
    <t xml:space="preserve"> - Label: SCAN2DINE, địa chỉ, icon định vị
 - Status: Hiển thị
 - Icon color: Đen</t>
  </si>
  <si>
    <t>[Mã đơn hàng, Giờ bắt đầu, Giờ kết thúc] Textbox</t>
  </si>
  <si>
    <t xml:space="preserve"> - Label: #12345, 01-04-2025 20:00
 - Status: Hiển thị
 - Text color: Black
 - Icon (Quầy): Đỏ (phần thông tin cụ thể), đen (label)</t>
  </si>
  <si>
    <t>[Bàn] Textbox</t>
  </si>
  <si>
    <t xml:space="preserve"> - Label: BÀN:A1
 - Status: Hiển thị
 - Text color: Đen</t>
  </si>
  <si>
    <t>[Quầy] Textbox và icon</t>
  </si>
  <si>
    <t xml:space="preserve"> - Label: Quầy A / Quầy B
 - Status: Hiển thị
 - Text color: Đen
 - Icon: Giỏ hàng hoặc thực đơn</t>
  </si>
  <si>
    <t>[Tổng tiền] Textbox</t>
  </si>
  <si>
    <t xml:space="preserve"> - Label: Tổng tiền
 - Status: Hiển thị
 - Text color: Đỏ đậm</t>
  </si>
  <si>
    <t>[Yêu cầu thêm món] Button</t>
  </si>
  <si>
    <t xml:space="preserve"> - Label: Yêu cầu thêm món
 - Status: Enable
 - Background color: Đỏ
 - Text color: Trắng</t>
  </si>
  <si>
    <t xml:space="preserve"> - Label: Thanh toán
 - Status: Enable
 - Background: Xám nhạt
 - Text color: Đen</t>
  </si>
  <si>
    <t>[Footer] Textbox</t>
  </si>
  <si>
    <t xml:space="preserve"> - Label: Được phát triển bởi SCAN2DINE
 - Status: Hiển thị
- Text color: Xám</t>
  </si>
  <si>
    <t xml:space="preserve"> - Label: Xóa
 - Status: Hiển thị khi nhấn [Sửa]
 - Background: Hồng đậm
 - Text color: Trắng
 - Shape: Hình chữ nhật</t>
  </si>
  <si>
    <t xml:space="preserve"> - Label: Sản phẩm tương tự
 - Status: Hiển thị khi nhấn [Sửa]
 - Background: Cam
 - Text color: Trắng
 - Shape: Hình chữ nhật</t>
  </si>
  <si>
    <t xml:space="preserve"> - Label: Xác nhận yêu cầu gọi món
 - Status: Enable
 - Background: Đỏ
 - Text color: Trắng</t>
  </si>
  <si>
    <t xml:space="preserve"> - Label: 450.000đ
 - Status: Hiển thị
 - Text color: Đỏ</t>
  </si>
  <si>
    <t xml:space="preserve"> - Label: Tổng tiền
 - Status: Hiển thị
 - Text color: Đen</t>
  </si>
  <si>
    <t xml:space="preserve"> - Label: Sửa
 - Status: Enable
 - Text color: Đỏ</t>
  </si>
  <si>
    <t xml:space="preserve"> - Label: 1
 - Status: Hiển thị
- Text color: Đen</t>
  </si>
  <si>
    <t xml:space="preserve"> - Label: -
 - Status: Enable
 - Shape: Tròn
 - Background: Đỏ
 - Text color: Trắng</t>
  </si>
  <si>
    <t xml:space="preserve"> - Label: 150.000đ
 - Status: Hiển thị
 - Text color: Đen</t>
  </si>
  <si>
    <t xml:space="preserve"> - Label: Lẩu thái nấm chay/ Lẩu thái nấm mặn
 - Status: Hiển thị
 - Text color: Đen</t>
  </si>
  <si>
    <t xml:space="preserve"> - Label: Quầy A/Quầy B
 - Status: Hiển thị
 - Text color: Đen
 - Icon (Quầy): Có, màu đỏ</t>
  </si>
  <si>
    <t xml:space="preserve"> - Label: ←
 - Status: Enable
 - Icon color: Trắng</t>
  </si>
  <si>
    <t xml:space="preserve"> - Label: Đỏ
 - Status: Enable
 - Text color: Trắng
 - Border: Rounded
 - Placeholder text: "Các món đang chọn"
</t>
  </si>
  <si>
    <t>GUI-XDH02</t>
  </si>
  <si>
    <t>GUI-XDH03</t>
  </si>
  <si>
    <t>GUI-XDH04</t>
  </si>
  <si>
    <t>GUI-XDH05</t>
  </si>
  <si>
    <t>GUI-XDH06</t>
  </si>
  <si>
    <t>GUI-XDH07</t>
  </si>
  <si>
    <t>GUI-XDH08</t>
  </si>
  <si>
    <t>GUI-XDH09</t>
  </si>
  <si>
    <t>FUNC-XDH01</t>
  </si>
  <si>
    <t xml:space="preserve">Kiểm tra hiển thị màn hình [Đơn hàng của tôi]
</t>
  </si>
  <si>
    <t xml:space="preserve">Màn hình [Đơn hàng của tôi] được hiển thị thành công. Ngôn ngữ hiển thị trùng với cài đặt ngôn ngữ của trình duyệt. 
</t>
  </si>
  <si>
    <t>1. Thêm món "Thịt nướng ba chỉ", "Khoai tây chiên" ở quầy A và "Nước soda chanh dây" ở quầy B vào giỏ hàng
2, Thoát ra màn hình trang chủ.
3. Chọn button [Đơn hàng của tôi]</t>
  </si>
  <si>
    <t>Kiểm tra hiển thị thông tin đơn hàng của người dùng chọn đúng với dữ liệu đơn thực tế</t>
  </si>
  <si>
    <t>Kiểm tra hiển thị tự động cập nhật trạng thái món ăn theo thời gian thực</t>
  </si>
  <si>
    <t>1. Thêm món "Thịt nướng ba chỉ", "Khoai tây chiên" ở quầy A và "Nước soda chanh dây" ở quầy B vào giỏ hàng
2. Chọn button [Xác nhận yêu cầu gọi món] ở giao diện [Giỏ hàng]
2, Thoát ra màn hình trang chủ.
3. Chọn button [Đơn hàng của tôi]</t>
  </si>
  <si>
    <t>Trạng thái món ăn chuyển từ “Đang chuẩn bị” → “Đã hoàn thành”</t>
  </si>
  <si>
    <t>Kiểm tra tính tổng tiền chính xác theo số lượng từng món</t>
  </si>
  <si>
    <t>1. Quan sát và tính tổng danh sách món ăn với số lượng và đơn giá</t>
  </si>
  <si>
    <t>FUNC-XDH02</t>
  </si>
  <si>
    <t>FUNC-XDH03</t>
  </si>
  <si>
    <t>Passed FUNC-XDH01, FUNC-XDH03</t>
  </si>
  <si>
    <t>Passed FUNC-XDH01</t>
  </si>
  <si>
    <t>Tổng tiền hiển thị đúng</t>
  </si>
  <si>
    <t>Kiểm tra hiển thị khi người dùng nhấn nút [Yêu cầu thêm món] chuyển đến giao diện đặt món mới</t>
  </si>
  <si>
    <t>Chuyển hướng đến trang menu đặt món</t>
  </si>
  <si>
    <t>Kiểm tra hiển thị khi người dùng nhấn nút [Thanh toán] chuyển đến giao diện thanh toán</t>
  </si>
  <si>
    <t>1. Thêm món vào giỏ hàng 
2. Thoát ra màn hình trang chủ
3. Chọn button [Đơn hàng của tôi]
4. Chọn button [Yêu cầu thêm món mới]</t>
  </si>
  <si>
    <t xml:space="preserve">1. Nhấn vào nút [Thanh toán] </t>
  </si>
  <si>
    <t>Giao diện chuyển sang trang thanh toán</t>
  </si>
  <si>
    <t xml:space="preserve">Kiểm tra xử lý khi không có món nào trong đơn hàng
</t>
  </si>
  <si>
    <t>1. Đơn rỗng</t>
  </si>
  <si>
    <t>Hiển thị thông báo “Không có món nào trong đơn hàng”</t>
  </si>
  <si>
    <t>FUNC-XDH04</t>
  </si>
  <si>
    <t>FUNC-XDH05</t>
  </si>
  <si>
    <t>FUNC-XDH06</t>
  </si>
  <si>
    <t>FUNC-XDH07</t>
  </si>
  <si>
    <t>Kiểm tra việc cho phép người dùng mở rộng hoặc thu gọn danh sách món của từng quầy</t>
  </si>
  <si>
    <t>1. Nhấn vào mũi tên của quầy có nhiều món</t>
  </si>
  <si>
    <t>Danh sách món hiển thị khi mở rộng
Danh sách món ẩn đi khi thu gọn
Trạng thái icon thay đổi phù hợp (▲ khi mở, ▼ khi thu gọn)
Vẫn giữ trạng thái khi quay lại từ trang khác</t>
  </si>
  <si>
    <t>Kiểm tra việc tính tổng số món trong mỗi quầy giúp người dùng dễ kiểm soát</t>
  </si>
  <si>
    <t>1. Thêm 2 món vào Quầy A, 1 món vào Quầy B
2. Thay đổi số lượng món (vd: tăng lên 2 món)</t>
  </si>
  <si>
    <t>Nhãn “(2 món)” cập nhật chính xác theo số lượng món riêng của từng quầy
Tổng món tính theo số loại món, không phải số lượng (ví dụ: 2 loại món mỗi loại x2 vẫn là 2 món)</t>
  </si>
  <si>
    <t>FUNC-QLGH14</t>
  </si>
  <si>
    <t>FUNC-QLGH15</t>
  </si>
  <si>
    <t>FUNC-XDH08</t>
  </si>
  <si>
    <t>[Thông báo đã gửi yêu cầu xác nhận] Textbox</t>
  </si>
  <si>
    <t xml:space="preserve"> - Label: "Đã gửi yêu cầu xác nhận"
 - Status: Enable
 - Text color: Đen
 - Background color: Trắng
</t>
  </si>
  <si>
    <t xml:space="preserve">[Thông báo nội dung chi tiết] Textbox
</t>
  </si>
  <si>
    <t xml:space="preserve"> - Label: "Gọi món thành công vui lòng chờ nhân viên đến xác nhận"
 - Status: Enable
 - Text color: Đen
 - Background: Trắng</t>
  </si>
  <si>
    <t>[Đã hiểu] Button</t>
  </si>
  <si>
    <t xml:space="preserve"> - Label: "Đã hiểu"
 - Status: Enable
 - Text color: Trắng
 - Background color: Xanh dương</t>
  </si>
  <si>
    <t>GUI_SHOW Nhận thông báo</t>
  </si>
  <si>
    <t>FUNCTION_SHOW Nhận thông báo</t>
  </si>
  <si>
    <t xml:space="preserve">Kiểm tra hiển thị hộp thoại thông báo sau khi gửi yêu cầu gọi món
</t>
  </si>
  <si>
    <t xml:space="preserve">Hộp thoại thông báo với nội dung “ĐÃ GỬI YÊU CẦU XÁC NHẬN” xuất hiện
</t>
  </si>
  <si>
    <t>FUNC-NTB01</t>
  </si>
  <si>
    <t>GUI-NTB01</t>
  </si>
  <si>
    <t>GUI-NTB02</t>
  </si>
  <si>
    <t>GUI-NTB03</t>
  </si>
  <si>
    <t>GUI-NTB04</t>
  </si>
  <si>
    <t>Kiểm tra nội dung hiển thị thông báo chi tiết</t>
  </si>
  <si>
    <t>1. Quan sát nội dung dưới tiêu đề thông báo</t>
  </si>
  <si>
    <t>Passed FUNC-NTB01</t>
  </si>
  <si>
    <t>Hiển thị dòng chữ: “Gọi món thành công vui lòng chờ nhân viên đến xác nhận”</t>
  </si>
  <si>
    <t>Kiểm tra chức năng khi người dùng chọn nút [Đã hiểu] khi hiển thị hộp thoại thông báo sau khi gửi yêu cầu gọi món</t>
  </si>
  <si>
    <t>1. Chọn nút [Đã hiểu] trong hộp thoại</t>
  </si>
  <si>
    <t>Hộp thoại biến mất, quay lại màn hình giỏ món</t>
  </si>
  <si>
    <t>Kiểm tra giao diện có bị che khuất không</t>
  </si>
  <si>
    <t>Nội dung phía sau bị mờ hoặc không thể thao tác, hộp thoại luôn nổi trên cùng</t>
  </si>
  <si>
    <t>1. Kéo nội dung phía sau hộp thoại</t>
  </si>
  <si>
    <t>FUNC-NTB02</t>
  </si>
  <si>
    <t>FUNC-NTB03</t>
  </si>
  <si>
    <t>FUNC-NTB04</t>
  </si>
  <si>
    <t>FUNC-NTB05</t>
  </si>
  <si>
    <t xml:space="preserve">Kiểm tra hiển thị button [-] sau khi thêm món vào giỏ hàng </t>
  </si>
  <si>
    <t xml:space="preserve">1. Nhấn vào nút [+] của một món bất kỳ </t>
  </si>
  <si>
    <t>1. Hiển thị số lượng món ăn là 1
2. Nút [-] xuất hiện bên trái nút [+]</t>
  </si>
  <si>
    <t>Số lượng món ăn giảm đi 1</t>
  </si>
  <si>
    <t xml:space="preserve">1. Chọn vào button [-]
</t>
  </si>
  <si>
    <t xml:space="preserve">Kiểm tra hiển thị giỏ hàng sau khi thêm món ăn </t>
  </si>
  <si>
    <t>Ở cuối màn hình xuất hiện thanh giỏ hàng gồm:
- Tổng số lượng món
- Tổng giá tiền
- Button [Xem giỏ hàng] xuất hiện bên phải</t>
  </si>
  <si>
    <t xml:space="preserve">Kiểm tra hiển thị màn hình [Xem giỏ hàng]
</t>
  </si>
  <si>
    <t xml:space="preserve">1. Chọn [+] ở món "Lẩu thái nấm chay"
2. Chọn nút [Xem giỏ hàng] </t>
  </si>
  <si>
    <t>Màn hình [Xem giỏ hàng] được hiển thị thành công.</t>
  </si>
  <si>
    <t>Kiểm tra tổng số món ăn trong giỏ hàng có đúng với người dùng chọn không</t>
  </si>
  <si>
    <t>1. Nhấn [+] món "Lẩu thái chua cay" 2 lần → Số lượng món "Lẩu thái chua cay là 2
2. Nhấn [+] món "Trà chanh" 1 lần → Số lượng món "Trà chanh" là 1
3. Kiểm tra thanh giỏ hàng</t>
  </si>
  <si>
    <t>Thanh giỏ hàng hiển thị: 3 món</t>
  </si>
  <si>
    <t>Kiểm tra tổng giá tiền trong giỏ hàng có đúng với người dùng chọn không</t>
  </si>
  <si>
    <t>FUNC-XTD23</t>
  </si>
  <si>
    <t>FUNC-XTD24</t>
  </si>
  <si>
    <t>FUNC-XTD25</t>
  </si>
  <si>
    <t xml:space="preserve">Màn hình [Xem giỏ hàng] được hiển thị thành công với đầy đủ thông tin món ăn (ảnh, tên, giá, số lượng). Ngôn ngữ hiển thị trùng với cài đặt ngôn ngữ của trình duyệt. 
</t>
  </si>
  <si>
    <t>1. Chọn 2 món ăn  ở quầy A
2. Chọn 1 món ăn  ở quầy B
3. Truy cập giỏ hàng</t>
  </si>
  <si>
    <t>Kiểm tra nhập món không thành công trong trường hợp người dùng nhập bằng tay vào số lượng món ăn nhỏ hơn 0</t>
  </si>
  <si>
    <t>Kiểm tra nhập món thành công trong trường hợp người dùng nhập bằng tay vào số lượng món ăn lớn hơn 1</t>
  </si>
  <si>
    <t>1. Nhập "2" vào số lượng món ăn</t>
  </si>
  <si>
    <t>Kiểm tra việc hiển thị màn hình thành công khi người dùng chọn button [Thêm món tương tự]</t>
  </si>
  <si>
    <t>Hiển thị màn hình tìm kiếm món ăn tương tự dựa vào món ăn tương ứng. 
Cho phép người dùng thêm nhanh vào giỏ hàng.</t>
  </si>
  <si>
    <t xml:space="preserve">Kiểm tra việc khi người dùng tìm kiếm trên textbox [Bạn đang cần tìm món gì?] trên giao diện [Sản phẩm tương tự] 
</t>
  </si>
  <si>
    <t>1. Nhập “Gà” vào textbox [Bạn đang cần tìm món gì?]</t>
  </si>
  <si>
    <t>Passed FUNC-QLGH08</t>
  </si>
  <si>
    <t>Hiển thị toàn bộ danh sách món ăn đúng với từ khóa cần tìm</t>
  </si>
  <si>
    <t xml:space="preserve">1. Nhấn vào nút [Sửa] tại một quầy
2. Chọn [Sản phầm tương tự] tại món tương ứng
</t>
  </si>
  <si>
    <t xml:space="preserve">Kiểm tra hiển thị danh mục món ăn mặc định khi chọn button [Sản phầm tương tự] 
</t>
  </si>
  <si>
    <t xml:space="preserve">1. Tại giao diện danh sách món đã chọn, chọn nút [Sản phẩm tương tự] tại một món ăn (ví dụ: "Lẩu thái nấm chay").
2. Kiểm tra giao diện danh sách món ăn hiển thị sau khi chọn.
</t>
  </si>
  <si>
    <t xml:space="preserve">Giao diện [Sản phẩm tương tự] được hiển thị.
Danh mục món ăn mặc định được chọn đúng với loại món tương ứng (ví dụ: danh mục "Lẩu" được chọn khi sản phẩm là "Lẩu thái nấm chay").
</t>
  </si>
  <si>
    <t xml:space="preserve">Kiểm tra người dùng thay đổi danh mục món ăn trong giao diện [Sản phẩm tương tự]
</t>
  </si>
  <si>
    <t xml:space="preserve">1. Tại giao diện danh sách món đã chọn, chọn nút [Sản phẩm tương tự] tại một món ăn thuộc danh mục Lẩu (ví dụ: "Lẩu thái nấm chay").
2. Giao diện [Sản phẩm tương tự] hiển thị với danh mục mặc định là Lẩu.
3. Người dùng chọn sang danh mục khác, ví dụ: Gà hoặc Chiên.
</t>
  </si>
  <si>
    <t xml:space="preserve">Giao diện cập nhật danh sách món ăn tương ứng với danh mục mới được chọn.
Danh sách đã chọn được đánh dấu tương ứng (ví dụ: Gà hoặc Chiên sảng lên
</t>
  </si>
  <si>
    <t>Kiểm tra việc xóa thành công món ăn khi người dùng chọn button [Đồng ý] trên thông báo [Xóa món ăn]</t>
  </si>
  <si>
    <t xml:space="preserve">1. Nhấn vào nút [Sửa] tại một quầy
2. Chọn button [Xóa] 
3. Chọn button [Đồng ý]
</t>
  </si>
  <si>
    <t xml:space="preserve">Món ăn không được xóa và nằm trong giỏ hàng thành công 
</t>
  </si>
  <si>
    <t>Kiểm tra cập nhật tổng tiền khi người dùng xóa một món bất kì trong giỏ hàng</t>
  </si>
  <si>
    <t xml:space="preserve">1. Nhấn vào nút [Sửa] tại một quầy
2. Chọn [Xóa] tại món tương ứng
</t>
  </si>
  <si>
    <t xml:space="preserve">Tổng tiền cập nhật lại đúng giá tiền với từng món ăn trong giỏ
</t>
  </si>
  <si>
    <t>Kiểm tra gửi yêu cầu thành công khi người dùng chọn button [Xác nhận yêu cầu gọi món]</t>
  </si>
  <si>
    <t>FUNC-QLGH16</t>
  </si>
  <si>
    <t>FUNC-QLGH17</t>
  </si>
  <si>
    <t>FUNC-QLGH18</t>
  </si>
  <si>
    <t>FUNC-QLGH19</t>
  </si>
  <si>
    <t>[Ghi chú món ăn] Textbox</t>
  </si>
  <si>
    <t xml:space="preserve"> - Placeholder: Ghi chú món ăn
 - Status: Enable
 - Border: Rounder
 - Text color: Black</t>
  </si>
  <si>
    <t>[Nút giảm số lượng] Button (-)</t>
  </si>
  <si>
    <t xml:space="preserve"> - Icon; Enable
 - Position: Bên trái số lượng</t>
  </si>
  <si>
    <t>[Số lượng món] Label</t>
  </si>
  <si>
    <t xml:space="preserve"> - Text: 1 (default)
 - Text color: Black</t>
  </si>
  <si>
    <t>[Nút tăng số lượng] Button (+)</t>
  </si>
  <si>
    <t xml:space="preserve"> - Icon; Enable
 - Position: Bên phải số lượng</t>
  </si>
  <si>
    <t>[Thêm vào giỏ] Button</t>
  </si>
  <si>
    <t xml:space="preserve"> - Text: Thêm vào giỏ
 - Background color: Red
 - Text color: White 
 - Status: Enable</t>
  </si>
  <si>
    <t>[Đóng chi tiết món] Icon Button (X)</t>
  </si>
  <si>
    <t xml:space="preserve"> - Icon: X (close)
 - Status: Enable</t>
  </si>
  <si>
    <t>[Thanh thông tin giỏ hàng] Bottom Bar</t>
  </si>
  <si>
    <t>Nội dung bên trái: 
 - Text: "1 món 15.000đ"
 - Text color: Đen và Đỏ
Nút bên phải; 
 - Text: "Xem giỏ hàng"
 - Text color: White
 - Background: Black
 - Status: Enable</t>
  </si>
  <si>
    <t>GUI-XTD04</t>
  </si>
  <si>
    <t>GUI-XTD05</t>
  </si>
  <si>
    <t>GUI-XTD06</t>
  </si>
  <si>
    <t>GUI-XTD07</t>
  </si>
  <si>
    <t>GUI-XTD08</t>
  </si>
  <si>
    <t>GUI-XTD09</t>
  </si>
  <si>
    <t>GUI-XTD10</t>
  </si>
  <si>
    <t>1. Quét mã QR 
2. Nhập '0862508252' vào textbox [Số điện thoại]
3. Nhập 'Hợp' vào textbox [Tên khách hàng]
4. Chọn trên button [XÁC NHẬN]</t>
  </si>
  <si>
    <t>Trang chủ được hiển thị thành công. Ngôn ngữ hiển thị trùng với cài đặt ngôn ngữ của trình duyệt.</t>
  </si>
  <si>
    <t>Passed</t>
  </si>
  <si>
    <t>Khi click hoặc swipe vào banner, hình ảnh banner hiện tại được thay thế bởi hình ảnh quảng cáo tiếp theo.</t>
  </si>
  <si>
    <t>Failed</t>
  </si>
  <si>
    <t>Không thấy điều hướng sang giao diện của Quý khách</t>
  </si>
  <si>
    <t xml:space="preserve">Không có button [Đơn hàng của tôi] </t>
  </si>
  <si>
    <t>Chưa thấy điều hướng sang giao diện Thanh toán</t>
  </si>
  <si>
    <t>Chưa thấy điều hướng sang giao diện Gọi nhân viên</t>
  </si>
  <si>
    <t>Chưa thấy điều hướng sang giao diện Đánh giá</t>
  </si>
  <si>
    <t>FUNC-TTNV01</t>
  </si>
  <si>
    <t>Button [Đăng xuất] không sử dụng được</t>
  </si>
  <si>
    <t>Kiểm tra việc khi nhân viên đăng nhập vào hệ thống, tên nhân viên phục vụ tương ứng sẽ được hiển thị</t>
  </si>
  <si>
    <t>1. Quan sát khu vực hiển thị thông tin nhân viên.</t>
  </si>
  <si>
    <t>Tên nhân viên hiển thị chính xác đúng với quầy mà nhân viên đó được phân công.</t>
  </si>
  <si>
    <t>Khi bấm "Thêm vào giỏ hàng thì không thấy hoạt động"</t>
  </si>
  <si>
    <t>Tại textbox [Chi tiết món ăn] có thể nhập nhưng không thể thêm vào giỏ hàng</t>
  </si>
  <si>
    <t>Số lượng món ăn mặc định là 2</t>
  </si>
  <si>
    <t>Số lượng món ăn giảm đi 2</t>
  </si>
  <si>
    <t>1. Nhấn [+] món "Khoai tây chiên" (giá: 50.000đ)  2 lần → Số lượng món: 2
2. Nhấn [+] món "Gà chiên nhỏ" (giá: 69.000đ) 1 lần → Số lượng món: 1
3. Kiểm tra thanh giỏ hàng</t>
  </si>
  <si>
    <t>Tổng giá tiền là: 169.000đ</t>
  </si>
  <si>
    <t xml:space="preserve">Không tìm thấy món ăn cần tìm. Nhưng không hiển thị thông báo cho người dùng "Không tìm thấy từ món ăn nào phù hợp với từ khóa" </t>
  </si>
  <si>
    <t>Không tìm thấy món ăn khi người dùng nhập từ "Lau"</t>
  </si>
  <si>
    <t>1. Nhập " Lẩu " đến textbox [Bạn đang cần tìm món gì?]</t>
  </si>
  <si>
    <t>Hiển thị thông báo "Không tìm thấy món ăn nào phù hợp với từ khóa"</t>
  </si>
  <si>
    <t>Không cho phép nhập dữ liệu</t>
  </si>
  <si>
    <t>Hiển thị tùy chọn chỉnh sửa món ăn</t>
  </si>
  <si>
    <t>Chưa code</t>
  </si>
  <si>
    <t>Hiển thị hộp thoại thông báo xác nhận "Bạn có chắc chắn muốn thoát?'</t>
  </si>
  <si>
    <t>Mã đơn, thời gian, bàn, món ăn, trạng thái, giá… hiển thị đúng với dữ liệu người dùng chọn</t>
  </si>
  <si>
    <t>Chưa code  đơn hàng của tôi nên không xem được</t>
  </si>
  <si>
    <t xml:space="preserve">Cập nhật chính xác theo số lượng món riêng của từng quầy
Tổng món tính theo số loại món, không phải số lượng </t>
  </si>
  <si>
    <t>1. Chọn trên [Đánh giá] button</t>
  </si>
  <si>
    <t>Kiểm tra hiển thị màn hình [Đơn hàng của tôi] khi người dùng chọn button [Đã hiểu] tại hộp thoại thông báo "Gửi yêu cầu xác nhận" đặt món</t>
  </si>
  <si>
    <t>1. Quét mã QR
2. Đăng nhập vào hệ thống
3. Chọn vào button [Xem menu gọi món]</t>
  </si>
  <si>
    <t>1. Quét mã QR
2. Đăng nhập vào hệ thống
3. Chọn vào button [Xem menu gọi món]
4. Nhập giá trị bất kì trên textbox [Bạn đang cần tìm món gì?]</t>
  </si>
  <si>
    <t>1. Quét mã QR
2. Đăng nhập vào hệ thống
3. Chọn vào button [Xem menu gọi món]
4. Thêm món ăn vào giỏ hàng 
5. Chọn vào button [Xem giỏ hàng]</t>
  </si>
  <si>
    <t>1. Quét mã QR
2. Đăng nhập vào hệ thống
3. Chọn vào button [Xem menu gọi món]
3. Thêm món vào giỏ hàng
4. Nhấn [Xác nhận gửi yêu cầu gọi món]</t>
  </si>
  <si>
    <t>1. Quét mã QR
2. Đăng nhập vào hệ thống
3. Chọn button [Đơn hàng của tôi] ở giao diện trang chủ</t>
  </si>
  <si>
    <t xml:space="preserve">Chuyển sang giao diện màn hình [Đơn hàng của tôi] được hiển thị thành công. Ngôn ngữ hiển thị trùng với cài đặt ngôn ngữ của trình duyệt. 
</t>
  </si>
  <si>
    <t>FUNC-XDH09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</si>
</sst>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0;[Red]0"/>
  </numFmts>
  <fonts count="38">
    <font>
      <sz val="11"/>
      <color theme="1"/>
      <name val="Arial"/>
      <family val="2"/>
      <scheme val="minor"/>
    </font>
    <font>
      <sz val="10"/>
      <name val="Arial2"/>
    </font>
    <font>
      <sz val="10"/>
      <name val="FreeSans"/>
      <family val="2"/>
    </font>
    <font>
      <sz val="11"/>
      <name val="ＭＳ Ｐゴシック"/>
      <family val="2"/>
    </font>
    <font>
      <b/>
      <sz val="13"/>
      <color indexed="9"/>
      <name val="Times New Roman"/>
      <family val="1"/>
    </font>
    <font>
      <sz val="13"/>
      <name val="Times New Roman"/>
      <family val="1"/>
    </font>
    <font>
      <sz val="13"/>
      <color theme="1"/>
      <name val="Times New Roman"/>
      <family val="1"/>
    </font>
    <font>
      <b/>
      <sz val="20"/>
      <name val="Times New Roman"/>
      <family val="1"/>
    </font>
    <font>
      <sz val="10"/>
      <name val="Times New Roman"/>
      <family val="1"/>
    </font>
    <font>
      <b/>
      <sz val="10"/>
      <name val="Times New Roman"/>
      <family val="1"/>
    </font>
    <font>
      <sz val="11"/>
      <color theme="1"/>
      <name val="Times New Roman"/>
      <family val="1"/>
    </font>
    <font>
      <sz val="10"/>
      <color indexed="9"/>
      <name val="Times New Roman"/>
      <family val="1"/>
    </font>
    <font>
      <b/>
      <sz val="13"/>
      <name val="Times New Roman"/>
      <family val="1"/>
    </font>
    <font>
      <sz val="16"/>
      <name val="Times New Roman"/>
      <family val="1"/>
    </font>
    <font>
      <b/>
      <sz val="13"/>
      <color theme="1"/>
      <name val="Times New Roman"/>
      <family val="1"/>
    </font>
    <font>
      <b/>
      <i/>
      <sz val="13"/>
      <color indexed="57"/>
      <name val="Times New Roman"/>
      <family val="1"/>
    </font>
    <font>
      <i/>
      <sz val="13"/>
      <name val="Times New Roman"/>
      <family val="1"/>
    </font>
    <font>
      <sz val="13"/>
      <color indexed="9"/>
      <name val="Times New Roman"/>
      <family val="1"/>
    </font>
    <font>
      <sz val="13"/>
      <color rgb="FF00000A"/>
      <name val="Times New Roman"/>
      <family val="1"/>
    </font>
    <font>
      <sz val="13"/>
      <color rgb="FF000000"/>
      <name val="Times New Roman"/>
      <family val="1"/>
    </font>
    <font>
      <sz val="13"/>
      <color indexed="8"/>
      <name val="Times New Roman"/>
      <family val="1"/>
    </font>
    <font>
      <b/>
      <sz val="13"/>
      <color rgb="FFFFFFFF"/>
      <name val="Times New Roman"/>
      <family val="1"/>
    </font>
    <font>
      <sz val="13"/>
      <color indexed="63"/>
      <name val="Times New Roman"/>
      <family val="1"/>
    </font>
    <font>
      <u/>
      <sz val="11"/>
      <color theme="10"/>
      <name val="Arial"/>
      <family val="2"/>
      <scheme val="minor"/>
    </font>
    <font>
      <sz val="13"/>
      <color rgb="FF000000"/>
      <name val="Times New Roman"/>
    </font>
    <font>
      <b/>
      <sz val="16"/>
      <name val="Times New Roman"/>
      <family val="1"/>
    </font>
    <font>
      <sz val="13"/>
      <color theme="1"/>
      <name val="Times New Roman"/>
      <family val="1"/>
      <scheme val="major"/>
    </font>
    <font>
      <sz val="14"/>
      <color theme="1"/>
      <name val="Times New Roman"/>
      <family val="1"/>
    </font>
    <font>
      <sz val="10"/>
      <color theme="1"/>
      <name val="Arial"/>
      <family val="2"/>
      <scheme val="minor"/>
    </font>
    <font>
      <sz val="14"/>
      <color rgb="FFFF0000"/>
      <name val="Times New Roman"/>
      <family val="1"/>
    </font>
    <font>
      <b/>
      <sz val="13"/>
      <color rgb="FFFFFFFF"/>
      <name val="Times New Roman"/>
      <family val="1"/>
      <scheme val="major"/>
    </font>
    <font>
      <sz val="13"/>
      <name val="Times New Roman"/>
      <family val="1"/>
      <scheme val="major"/>
    </font>
    <font>
      <b/>
      <sz val="13"/>
      <color indexed="9"/>
      <name val="Times New Roman"/>
      <family val="1"/>
      <scheme val="major"/>
    </font>
    <font>
      <b/>
      <sz val="13"/>
      <name val="Times New Roman"/>
      <family val="1"/>
      <scheme val="major"/>
    </font>
    <font>
      <sz val="13"/>
      <color indexed="63"/>
      <name val="Times New Roman"/>
      <family val="1"/>
      <scheme val="major"/>
    </font>
    <font>
      <sz val="13"/>
      <color indexed="8"/>
      <name val="Times New Roman"/>
      <family val="1"/>
      <scheme val="major"/>
    </font>
    <font>
      <sz val="13"/>
      <color rgb="FF00000A"/>
      <name val="Times New Roman"/>
      <family val="1"/>
      <scheme val="major"/>
    </font>
    <font>
      <sz val="13"/>
      <color theme="1"/>
      <name val="Arial"/>
      <family val="2"/>
      <scheme val="minor"/>
    </font>
  </fonts>
  <fills count="9">
    <fill>
      <patternFill patternType="none"/>
    </fill>
    <fill>
      <patternFill patternType="gray125"/>
    </fill>
    <fill>
      <patternFill patternType="solid">
        <fgColor indexed="21"/>
        <bgColor indexed="38"/>
      </patternFill>
    </fill>
    <fill>
      <patternFill patternType="solid">
        <fgColor indexed="9"/>
        <bgColor indexed="26"/>
      </patternFill>
    </fill>
    <fill>
      <patternFill patternType="solid">
        <fgColor indexed="27"/>
        <bgColor indexed="41"/>
      </patternFill>
    </fill>
    <fill>
      <patternFill patternType="solid">
        <fgColor rgb="FF008080"/>
        <bgColor rgb="FF008080"/>
      </patternFill>
    </fill>
    <fill>
      <patternFill patternType="solid">
        <fgColor theme="0"/>
        <bgColor indexed="38"/>
      </patternFill>
    </fill>
    <fill>
      <patternFill patternType="solid">
        <fgColor rgb="FFFFFFFF"/>
        <bgColor indexed="64"/>
      </patternFill>
    </fill>
    <fill>
      <patternFill patternType="solid">
        <fgColor rgb="FFFF0000"/>
        <bgColor indexed="64"/>
      </patternFill>
    </fill>
  </fills>
  <borders count="31">
    <border>
      <left/>
      <right/>
      <top/>
      <bottom/>
      <diagonal/>
    </border>
    <border>
      <left style="medium">
        <color indexed="8"/>
      </left>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64"/>
      </bottom>
      <diagonal/>
    </border>
    <border>
      <left/>
      <right/>
      <top style="medium">
        <color indexed="8"/>
      </top>
      <bottom style="thin">
        <color indexed="64"/>
      </bottom>
      <diagonal/>
    </border>
    <border>
      <left style="medium">
        <color indexed="8"/>
      </left>
      <right/>
      <top style="medium">
        <color indexed="8"/>
      </top>
      <bottom style="thin">
        <color indexed="64"/>
      </bottom>
      <diagonal/>
    </border>
    <border>
      <left style="medium">
        <color indexed="8"/>
      </left>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3"/>
      </left>
      <right style="thin">
        <color indexed="63"/>
      </right>
      <top style="thin">
        <color indexed="63"/>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8"/>
      </left>
      <right/>
      <top/>
      <bottom/>
      <diagonal/>
    </border>
    <border>
      <left style="thin">
        <color indexed="63"/>
      </left>
      <right style="thin">
        <color indexed="63"/>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indexed="64"/>
      </right>
      <top/>
      <bottom/>
      <diagonal/>
    </border>
    <border>
      <left style="thin">
        <color indexed="64"/>
      </left>
      <right/>
      <top/>
      <bottom style="thin">
        <color indexed="64"/>
      </bottom>
      <diagonal/>
    </border>
  </borders>
  <cellStyleXfs count="5">
    <xf numFmtId="0" fontId="0" fillId="0" borderId="0"/>
    <xf numFmtId="0" fontId="1" fillId="0" borderId="0" applyBorder="0" applyProtection="0">
      <alignment vertical="center"/>
    </xf>
    <xf numFmtId="9" fontId="2" fillId="0" borderId="0" applyBorder="0" applyProtection="0"/>
    <xf numFmtId="0" fontId="3" fillId="0" borderId="0"/>
    <xf numFmtId="0" fontId="23" fillId="0" borderId="0" applyNumberFormat="0" applyFill="0" applyBorder="0" applyAlignment="0" applyProtection="0"/>
  </cellStyleXfs>
  <cellXfs count="204">
    <xf numFmtId="0" fontId="0" fillId="0" borderId="0" xfId="0"/>
    <xf numFmtId="0" fontId="8" fillId="0" borderId="0" xfId="1" applyFont="1" applyBorder="1" applyProtection="1">
      <alignment vertical="center"/>
    </xf>
    <xf numFmtId="0" fontId="9" fillId="0" borderId="0" xfId="1" applyFont="1" applyBorder="1" applyAlignment="1" applyProtection="1"/>
    <xf numFmtId="0" fontId="8" fillId="0" borderId="0" xfId="1" applyFont="1" applyBorder="1" applyAlignment="1" applyProtection="1"/>
    <xf numFmtId="164" fontId="8" fillId="0" borderId="0" xfId="1" applyNumberFormat="1" applyFont="1" applyBorder="1" applyAlignment="1" applyProtection="1"/>
    <xf numFmtId="0" fontId="11" fillId="0" borderId="0" xfId="1" applyFont="1" applyBorder="1" applyProtection="1">
      <alignment vertical="center"/>
    </xf>
    <xf numFmtId="0" fontId="8" fillId="3" borderId="0" xfId="1" applyFont="1" applyFill="1" applyBorder="1" applyProtection="1">
      <alignment vertical="center"/>
    </xf>
    <xf numFmtId="0" fontId="10" fillId="0" borderId="0" xfId="0" applyFont="1"/>
    <xf numFmtId="0" fontId="6" fillId="0" borderId="0" xfId="0" applyFont="1"/>
    <xf numFmtId="0" fontId="5" fillId="3" borderId="0" xfId="1" applyFont="1" applyFill="1" applyBorder="1" applyAlignment="1" applyProtection="1">
      <alignment horizontal="center"/>
    </xf>
    <xf numFmtId="0" fontId="4" fillId="3" borderId="2" xfId="1" applyFont="1" applyFill="1" applyBorder="1" applyAlignment="1" applyProtection="1"/>
    <xf numFmtId="0" fontId="12" fillId="3" borderId="3" xfId="1" applyFont="1" applyFill="1" applyBorder="1" applyAlignment="1" applyProtection="1">
      <alignment horizontal="center"/>
    </xf>
    <xf numFmtId="0" fontId="17" fillId="3" borderId="4" xfId="1" applyFont="1" applyFill="1" applyBorder="1" applyAlignment="1" applyProtection="1">
      <alignment horizontal="center"/>
    </xf>
    <xf numFmtId="0" fontId="17" fillId="3" borderId="0" xfId="1" applyFont="1" applyFill="1" applyBorder="1" applyAlignment="1" applyProtection="1">
      <alignment horizontal="center"/>
    </xf>
    <xf numFmtId="0" fontId="4" fillId="3" borderId="0" xfId="1" applyFont="1" applyFill="1" applyBorder="1" applyAlignment="1" applyProtection="1">
      <alignment horizontal="center"/>
    </xf>
    <xf numFmtId="9" fontId="17" fillId="3" borderId="0" xfId="2" applyFont="1" applyFill="1" applyBorder="1" applyAlignment="1" applyProtection="1">
      <alignment horizontal="center"/>
    </xf>
    <xf numFmtId="0" fontId="5" fillId="0" borderId="0" xfId="1" applyFont="1" applyBorder="1" applyAlignment="1" applyProtection="1"/>
    <xf numFmtId="0" fontId="12" fillId="0" borderId="5" xfId="1" applyFont="1" applyBorder="1" applyAlignment="1" applyProtection="1">
      <alignment horizontal="left"/>
    </xf>
    <xf numFmtId="0" fontId="5" fillId="0" borderId="6" xfId="1" applyFont="1" applyBorder="1" applyAlignment="1" applyProtection="1"/>
    <xf numFmtId="0" fontId="5" fillId="0" borderId="5" xfId="1" applyFont="1" applyBorder="1" applyAlignment="1" applyProtection="1"/>
    <xf numFmtId="2" fontId="12" fillId="0" borderId="1" xfId="1" applyNumberFormat="1" applyFont="1" applyBorder="1" applyAlignment="1" applyProtection="1">
      <alignment horizontal="right" wrapText="1"/>
    </xf>
    <xf numFmtId="0" fontId="5" fillId="0" borderId="0" xfId="1" applyFont="1" applyBorder="1" applyProtection="1">
      <alignment vertical="center"/>
    </xf>
    <xf numFmtId="0" fontId="5" fillId="0" borderId="0" xfId="1" applyFont="1" applyBorder="1" applyAlignment="1" applyProtection="1">
      <alignment horizontal="center" wrapText="1"/>
    </xf>
    <xf numFmtId="0" fontId="12" fillId="0" borderId="7" xfId="1" applyFont="1" applyBorder="1" applyAlignment="1" applyProtection="1">
      <alignment horizontal="left"/>
    </xf>
    <xf numFmtId="0" fontId="5" fillId="0" borderId="8" xfId="1" applyFont="1" applyBorder="1" applyAlignment="1" applyProtection="1"/>
    <xf numFmtId="0" fontId="5" fillId="0" borderId="9" xfId="1" applyFont="1" applyBorder="1" applyAlignment="1" applyProtection="1"/>
    <xf numFmtId="2" fontId="12" fillId="0" borderId="10" xfId="1" applyNumberFormat="1" applyFont="1" applyBorder="1" applyAlignment="1" applyProtection="1">
      <alignment horizontal="right" wrapText="1"/>
    </xf>
    <xf numFmtId="9" fontId="17" fillId="3" borderId="11" xfId="2" applyFont="1" applyFill="1" applyBorder="1" applyAlignment="1" applyProtection="1">
      <alignment horizontal="center"/>
    </xf>
    <xf numFmtId="0" fontId="5" fillId="0" borderId="11" xfId="1" applyFont="1" applyBorder="1" applyAlignment="1" applyProtection="1">
      <alignment horizontal="center" wrapText="1"/>
    </xf>
    <xf numFmtId="0" fontId="5" fillId="0" borderId="0" xfId="0" applyFont="1" applyAlignment="1">
      <alignment horizontal="center" vertical="top"/>
    </xf>
    <xf numFmtId="164" fontId="5" fillId="0" borderId="0" xfId="0" applyNumberFormat="1" applyFont="1"/>
    <xf numFmtId="0" fontId="5" fillId="0" borderId="0" xfId="0" applyFont="1"/>
    <xf numFmtId="0" fontId="12" fillId="0" borderId="0" xfId="0" applyFont="1"/>
    <xf numFmtId="0" fontId="22" fillId="0" borderId="0" xfId="0" applyFont="1"/>
    <xf numFmtId="0" fontId="5" fillId="0" borderId="0" xfId="0" applyFont="1" applyAlignment="1">
      <alignment horizontal="left" vertical="top" wrapText="1"/>
    </xf>
    <xf numFmtId="0" fontId="5" fillId="0" borderId="12" xfId="1" applyFont="1" applyBorder="1" applyAlignment="1" applyProtection="1">
      <alignment horizontal="center"/>
    </xf>
    <xf numFmtId="165" fontId="5" fillId="0" borderId="12" xfId="2" applyNumberFormat="1" applyFont="1" applyBorder="1" applyAlignment="1" applyProtection="1">
      <alignment horizontal="center"/>
    </xf>
    <xf numFmtId="1" fontId="5" fillId="0" borderId="12" xfId="2" applyNumberFormat="1" applyFont="1" applyBorder="1" applyAlignment="1" applyProtection="1">
      <alignment horizontal="center"/>
    </xf>
    <xf numFmtId="0" fontId="6" fillId="0" borderId="12" xfId="0" applyFont="1" applyBorder="1" applyAlignment="1">
      <alignment horizontal="center"/>
    </xf>
    <xf numFmtId="0" fontId="5" fillId="2" borderId="12" xfId="1" applyFont="1" applyFill="1" applyBorder="1" applyAlignment="1" applyProtection="1">
      <alignment horizontal="center"/>
    </xf>
    <xf numFmtId="0" fontId="4" fillId="2" borderId="12" xfId="1" applyFont="1" applyFill="1" applyBorder="1" applyAlignment="1" applyProtection="1"/>
    <xf numFmtId="165" fontId="4" fillId="2" borderId="12" xfId="1" applyNumberFormat="1" applyFont="1" applyFill="1" applyBorder="1" applyAlignment="1" applyProtection="1">
      <alignment horizontal="center"/>
    </xf>
    <xf numFmtId="0" fontId="21" fillId="5" borderId="12" xfId="0" applyFont="1" applyFill="1" applyBorder="1" applyAlignment="1">
      <alignment vertical="center" wrapText="1"/>
    </xf>
    <xf numFmtId="0" fontId="5" fillId="0" borderId="12" xfId="0" applyFont="1" applyBorder="1" applyAlignment="1">
      <alignment vertical="center" wrapText="1"/>
    </xf>
    <xf numFmtId="0" fontId="4" fillId="2" borderId="12" xfId="0" applyFont="1" applyFill="1" applyBorder="1" applyAlignment="1">
      <alignment horizontal="center" vertical="center" wrapText="1"/>
    </xf>
    <xf numFmtId="0" fontId="12" fillId="0" borderId="12" xfId="0" applyFont="1" applyBorder="1" applyAlignment="1">
      <alignment vertical="center" wrapText="1"/>
    </xf>
    <xf numFmtId="0" fontId="5" fillId="0" borderId="12" xfId="1" applyFont="1" applyBorder="1" applyAlignment="1" applyProtection="1">
      <alignment horizontal="center" vertical="center" wrapText="1"/>
    </xf>
    <xf numFmtId="0" fontId="5" fillId="0" borderId="12" xfId="0" applyFont="1" applyBorder="1" applyAlignment="1">
      <alignment horizontal="right" vertical="center" wrapText="1"/>
    </xf>
    <xf numFmtId="0" fontId="4" fillId="2" borderId="12" xfId="0" applyFont="1" applyFill="1" applyBorder="1" applyAlignment="1">
      <alignment horizontal="center" vertical="top" wrapText="1"/>
    </xf>
    <xf numFmtId="164" fontId="4" fillId="2" borderId="12" xfId="0" applyNumberFormat="1" applyFont="1" applyFill="1" applyBorder="1" applyAlignment="1">
      <alignment horizontal="center" vertical="center" wrapText="1"/>
    </xf>
    <xf numFmtId="0" fontId="5" fillId="3" borderId="12" xfId="3" applyFont="1" applyFill="1" applyBorder="1" applyAlignment="1">
      <alignment horizontal="left" vertical="top" wrapText="1"/>
    </xf>
    <xf numFmtId="0" fontId="5" fillId="3" borderId="12" xfId="0" applyFont="1" applyFill="1" applyBorder="1" applyAlignment="1">
      <alignment horizontal="left" vertical="top" wrapText="1"/>
    </xf>
    <xf numFmtId="0" fontId="20" fillId="3" borderId="12" xfId="0" applyFont="1" applyFill="1" applyBorder="1" applyAlignment="1">
      <alignment horizontal="left" vertical="top" wrapText="1"/>
    </xf>
    <xf numFmtId="0" fontId="5" fillId="0" borderId="12" xfId="0" applyFont="1" applyBorder="1" applyAlignment="1">
      <alignment horizontal="center" vertical="top"/>
    </xf>
    <xf numFmtId="14" fontId="19" fillId="0" borderId="12" xfId="0" applyNumberFormat="1" applyFont="1" applyBorder="1" applyAlignment="1">
      <alignment horizontal="center" vertical="top"/>
    </xf>
    <xf numFmtId="0" fontId="18" fillId="0" borderId="12" xfId="0" applyFont="1" applyBorder="1" applyAlignment="1">
      <alignment horizontal="center" vertical="top"/>
    </xf>
    <xf numFmtId="0" fontId="14" fillId="2" borderId="18" xfId="0" applyFont="1" applyFill="1" applyBorder="1" applyAlignment="1">
      <alignment horizontal="center" vertical="center"/>
    </xf>
    <xf numFmtId="0" fontId="6" fillId="0" borderId="19" xfId="0" applyFont="1" applyBorder="1" applyAlignment="1">
      <alignment horizontal="center" vertical="center"/>
    </xf>
    <xf numFmtId="0" fontId="12" fillId="0" borderId="14" xfId="1" applyFont="1" applyBorder="1" applyAlignment="1" applyProtection="1">
      <alignment horizontal="center" vertical="center"/>
    </xf>
    <xf numFmtId="0" fontId="12" fillId="0" borderId="14" xfId="1" applyFont="1" applyBorder="1" applyAlignment="1" applyProtection="1">
      <alignment horizontal="center"/>
    </xf>
    <xf numFmtId="0" fontId="12" fillId="0" borderId="14" xfId="1" applyFont="1" applyBorder="1" applyAlignment="1" applyProtection="1">
      <alignment horizontal="center" vertical="top"/>
    </xf>
    <xf numFmtId="0" fontId="6" fillId="0" borderId="14" xfId="0" applyFont="1" applyBorder="1" applyAlignment="1">
      <alignment horizontal="center"/>
    </xf>
    <xf numFmtId="0" fontId="12" fillId="0" borderId="18" xfId="1" applyFont="1" applyBorder="1" applyProtection="1">
      <alignment vertical="center"/>
    </xf>
    <xf numFmtId="0" fontId="15" fillId="0" borderId="18" xfId="1" applyFont="1" applyBorder="1" applyAlignment="1" applyProtection="1">
      <alignment vertical="top" wrapText="1"/>
    </xf>
    <xf numFmtId="0" fontId="5" fillId="0" borderId="18" xfId="1" applyFont="1" applyBorder="1" applyAlignment="1" applyProtection="1">
      <alignment wrapText="1"/>
    </xf>
    <xf numFmtId="0" fontId="12" fillId="0" borderId="19" xfId="1" applyFont="1" applyBorder="1" applyProtection="1">
      <alignment vertical="center"/>
    </xf>
    <xf numFmtId="0" fontId="15" fillId="0" borderId="19" xfId="1" applyFont="1" applyBorder="1" applyAlignment="1" applyProtection="1">
      <alignment vertical="top" wrapText="1"/>
    </xf>
    <xf numFmtId="0" fontId="12" fillId="0" borderId="19" xfId="1" applyFont="1" applyBorder="1" applyAlignment="1" applyProtection="1"/>
    <xf numFmtId="0" fontId="16" fillId="0" borderId="19" xfId="1" applyFont="1" applyBorder="1" applyAlignment="1" applyProtection="1"/>
    <xf numFmtId="0" fontId="4" fillId="2" borderId="19" xfId="1" applyFont="1" applyFill="1" applyBorder="1" applyAlignment="1" applyProtection="1">
      <alignment horizontal="center" vertical="center"/>
    </xf>
    <xf numFmtId="0" fontId="4" fillId="2" borderId="19" xfId="1" applyFont="1" applyFill="1" applyBorder="1" applyAlignment="1" applyProtection="1">
      <alignment horizontal="center" vertical="center" wrapText="1"/>
    </xf>
    <xf numFmtId="0" fontId="13" fillId="0" borderId="14" xfId="0" applyFont="1" applyBorder="1" applyAlignment="1">
      <alignment horizontal="center"/>
    </xf>
    <xf numFmtId="0" fontId="13" fillId="0" borderId="14" xfId="0" applyFont="1" applyBorder="1" applyAlignment="1">
      <alignment vertical="center" wrapText="1"/>
    </xf>
    <xf numFmtId="0" fontId="5" fillId="0" borderId="19" xfId="1" applyFont="1" applyBorder="1" applyAlignment="1" applyProtection="1">
      <alignment horizontal="center"/>
    </xf>
    <xf numFmtId="165" fontId="5" fillId="0" borderId="19" xfId="2" applyNumberFormat="1" applyFont="1" applyBorder="1" applyAlignment="1" applyProtection="1">
      <alignment horizontal="center"/>
    </xf>
    <xf numFmtId="1" fontId="5" fillId="0" borderId="19" xfId="2" applyNumberFormat="1" applyFont="1" applyBorder="1" applyAlignment="1" applyProtection="1">
      <alignment horizontal="center"/>
    </xf>
    <xf numFmtId="0" fontId="13" fillId="0" borderId="18" xfId="0" applyFont="1" applyBorder="1" applyAlignment="1">
      <alignment horizontal="center"/>
    </xf>
    <xf numFmtId="0" fontId="13" fillId="0" borderId="18" xfId="0" applyFont="1" applyBorder="1" applyAlignment="1">
      <alignment vertical="center" wrapText="1"/>
    </xf>
    <xf numFmtId="0" fontId="13" fillId="0" borderId="21" xfId="0" applyFont="1" applyBorder="1" applyAlignment="1">
      <alignment horizontal="center"/>
    </xf>
    <xf numFmtId="0" fontId="13" fillId="0" borderId="21" xfId="0" applyFont="1" applyBorder="1" applyAlignment="1">
      <alignment vertical="center" wrapText="1"/>
    </xf>
    <xf numFmtId="0" fontId="5" fillId="6" borderId="19" xfId="4" applyFont="1" applyFill="1" applyBorder="1" applyAlignment="1">
      <alignment horizontal="center" vertical="center"/>
    </xf>
    <xf numFmtId="0" fontId="5" fillId="0" borderId="19" xfId="4" applyFont="1" applyBorder="1" applyAlignment="1">
      <alignment horizontal="center" vertical="center" wrapText="1"/>
    </xf>
    <xf numFmtId="14" fontId="6" fillId="0" borderId="12" xfId="0" applyNumberFormat="1" applyFont="1" applyBorder="1" applyAlignment="1">
      <alignment horizontal="left" vertical="top"/>
    </xf>
    <xf numFmtId="0" fontId="5" fillId="0" borderId="12" xfId="0" applyFont="1" applyBorder="1" applyAlignment="1">
      <alignment vertical="top"/>
    </xf>
    <xf numFmtId="14" fontId="6" fillId="0" borderId="12" xfId="0" applyNumberFormat="1" applyFont="1" applyBorder="1" applyAlignment="1">
      <alignment vertical="top"/>
    </xf>
    <xf numFmtId="0" fontId="5" fillId="0" borderId="22" xfId="1" applyFont="1" applyBorder="1" applyAlignment="1" applyProtection="1"/>
    <xf numFmtId="0" fontId="5" fillId="0" borderId="22" xfId="1" applyFont="1" applyBorder="1" applyProtection="1">
      <alignment vertical="center"/>
    </xf>
    <xf numFmtId="0" fontId="5" fillId="0" borderId="22" xfId="1" applyFont="1" applyBorder="1" applyAlignment="1" applyProtection="1">
      <alignment horizontal="center" wrapText="1"/>
    </xf>
    <xf numFmtId="0" fontId="5" fillId="0" borderId="23" xfId="1" applyFont="1" applyBorder="1" applyAlignment="1" applyProtection="1">
      <alignment horizontal="center" wrapText="1"/>
    </xf>
    <xf numFmtId="0" fontId="4" fillId="2" borderId="12" xfId="0" applyFont="1" applyFill="1" applyBorder="1" applyAlignment="1">
      <alignment horizontal="center" vertical="center" wrapText="1"/>
    </xf>
    <xf numFmtId="0" fontId="14" fillId="2" borderId="15" xfId="0" applyFont="1" applyFill="1" applyBorder="1" applyAlignment="1">
      <alignment horizontal="center" vertical="center"/>
    </xf>
    <xf numFmtId="0" fontId="14" fillId="2" borderId="25" xfId="0" applyFont="1" applyFill="1" applyBorder="1" applyAlignment="1">
      <alignment horizontal="center" vertical="center"/>
    </xf>
    <xf numFmtId="0" fontId="4" fillId="2" borderId="12" xfId="0" applyFont="1" applyFill="1" applyBorder="1" applyAlignment="1">
      <alignment horizontal="center" vertical="center" wrapText="1"/>
    </xf>
    <xf numFmtId="0" fontId="6" fillId="0" borderId="12" xfId="0" applyFont="1" applyBorder="1"/>
    <xf numFmtId="0" fontId="5" fillId="0" borderId="12" xfId="0" applyFont="1" applyBorder="1" applyAlignment="1">
      <alignment wrapText="1"/>
    </xf>
    <xf numFmtId="0" fontId="6" fillId="0" borderId="12" xfId="0" applyFont="1" applyBorder="1" applyAlignment="1">
      <alignment wrapText="1"/>
    </xf>
    <xf numFmtId="0" fontId="5" fillId="3" borderId="26" xfId="0" applyFont="1" applyFill="1" applyBorder="1" applyAlignment="1">
      <alignment horizontal="left" vertical="top" wrapText="1"/>
    </xf>
    <xf numFmtId="0" fontId="5" fillId="0" borderId="27" xfId="0" applyFont="1" applyBorder="1" applyAlignment="1">
      <alignment horizontal="left" vertical="top" wrapText="1"/>
    </xf>
    <xf numFmtId="0" fontId="27" fillId="7" borderId="12" xfId="0" applyFont="1" applyFill="1" applyBorder="1" applyAlignment="1">
      <alignment vertical="top" wrapText="1"/>
    </xf>
    <xf numFmtId="0" fontId="28" fillId="7" borderId="12" xfId="0" applyFont="1" applyFill="1" applyBorder="1" applyAlignment="1">
      <alignment vertical="top" wrapText="1"/>
    </xf>
    <xf numFmtId="0" fontId="27" fillId="7" borderId="12" xfId="0" quotePrefix="1" applyFont="1" applyFill="1" applyBorder="1" applyAlignment="1">
      <alignment vertical="top" wrapText="1"/>
    </xf>
    <xf numFmtId="0" fontId="26" fillId="7" borderId="12" xfId="0" applyFont="1" applyFill="1" applyBorder="1" applyAlignment="1">
      <alignment vertical="top" wrapText="1"/>
    </xf>
    <xf numFmtId="0" fontId="6" fillId="0" borderId="12" xfId="0" applyFont="1" applyBorder="1" applyAlignment="1">
      <alignment horizontal="left" vertical="top" wrapText="1"/>
    </xf>
    <xf numFmtId="0" fontId="5" fillId="0" borderId="12" xfId="0" applyFont="1" applyBorder="1" applyAlignment="1">
      <alignment horizontal="left" vertical="top"/>
    </xf>
    <xf numFmtId="0" fontId="27" fillId="7" borderId="26" xfId="0" applyFont="1" applyFill="1" applyBorder="1" applyAlignment="1">
      <alignment vertical="top" wrapText="1"/>
    </xf>
    <xf numFmtId="0" fontId="27" fillId="7" borderId="13" xfId="0" applyFont="1" applyFill="1" applyBorder="1" applyAlignment="1">
      <alignment vertical="top" wrapText="1"/>
    </xf>
    <xf numFmtId="0" fontId="30" fillId="5" borderId="12" xfId="0" applyFont="1" applyFill="1" applyBorder="1" applyAlignment="1">
      <alignment vertical="center" wrapText="1"/>
    </xf>
    <xf numFmtId="0" fontId="31" fillId="0" borderId="0" xfId="0" applyFont="1" applyAlignment="1">
      <alignment horizontal="center" vertical="top"/>
    </xf>
    <xf numFmtId="164" fontId="31" fillId="0" borderId="0" xfId="0" applyNumberFormat="1" applyFont="1"/>
    <xf numFmtId="0" fontId="31" fillId="0" borderId="0" xfId="0" applyFont="1"/>
    <xf numFmtId="0" fontId="31" fillId="0" borderId="12" xfId="0" applyFont="1" applyBorder="1" applyAlignment="1">
      <alignment vertical="center" wrapText="1"/>
    </xf>
    <xf numFmtId="0" fontId="32" fillId="2" borderId="12" xfId="0" applyFont="1" applyFill="1" applyBorder="1" applyAlignment="1">
      <alignment horizontal="center" vertical="center" wrapText="1"/>
    </xf>
    <xf numFmtId="0" fontId="33" fillId="0" borderId="12" xfId="0" applyFont="1" applyBorder="1" applyAlignment="1">
      <alignment vertical="center" wrapText="1"/>
    </xf>
    <xf numFmtId="0" fontId="31" fillId="0" borderId="12" xfId="1" applyFont="1" applyBorder="1" applyAlignment="1" applyProtection="1">
      <alignment horizontal="center" vertical="center" wrapText="1"/>
    </xf>
    <xf numFmtId="0" fontId="31" fillId="0" borderId="12" xfId="0" applyFont="1" applyBorder="1" applyAlignment="1">
      <alignment horizontal="right" vertical="center" wrapText="1"/>
    </xf>
    <xf numFmtId="0" fontId="33" fillId="0" borderId="0" xfId="0" applyFont="1"/>
    <xf numFmtId="0" fontId="34" fillId="0" borderId="0" xfId="0" applyFont="1"/>
    <xf numFmtId="0" fontId="31" fillId="0" borderId="0" xfId="0" applyFont="1" applyAlignment="1">
      <alignment horizontal="left" vertical="top" wrapText="1"/>
    </xf>
    <xf numFmtId="0" fontId="32" fillId="2" borderId="12" xfId="0" applyFont="1" applyFill="1" applyBorder="1" applyAlignment="1">
      <alignment horizontal="center" vertical="top" wrapText="1"/>
    </xf>
    <xf numFmtId="164" fontId="32" fillId="2" borderId="12" xfId="0" applyNumberFormat="1" applyFont="1" applyFill="1" applyBorder="1" applyAlignment="1">
      <alignment horizontal="center" vertical="center" wrapText="1"/>
    </xf>
    <xf numFmtId="0" fontId="31" fillId="3" borderId="12" xfId="3" applyFont="1" applyFill="1" applyBorder="1" applyAlignment="1">
      <alignment horizontal="left" vertical="top" wrapText="1"/>
    </xf>
    <xf numFmtId="0" fontId="31" fillId="3" borderId="12" xfId="0" applyFont="1" applyFill="1" applyBorder="1" applyAlignment="1">
      <alignment vertical="top" wrapText="1"/>
    </xf>
    <xf numFmtId="0" fontId="31" fillId="0" borderId="12" xfId="0" applyFont="1" applyBorder="1" applyAlignment="1">
      <alignment vertical="top"/>
    </xf>
    <xf numFmtId="0" fontId="35" fillId="3" borderId="12" xfId="0" applyFont="1" applyFill="1" applyBorder="1" applyAlignment="1">
      <alignment horizontal="left" vertical="top" wrapText="1"/>
    </xf>
    <xf numFmtId="0" fontId="31" fillId="0" borderId="12" xfId="0" applyFont="1" applyBorder="1" applyAlignment="1">
      <alignment horizontal="center" vertical="top"/>
    </xf>
    <xf numFmtId="14" fontId="26" fillId="0" borderId="12" xfId="0" applyNumberFormat="1" applyFont="1" applyBorder="1" applyAlignment="1">
      <alignment horizontal="left" vertical="top"/>
    </xf>
    <xf numFmtId="0" fontId="36" fillId="0" borderId="12" xfId="0" applyFont="1" applyBorder="1" applyAlignment="1">
      <alignment horizontal="center" vertical="top"/>
    </xf>
    <xf numFmtId="0" fontId="31" fillId="0" borderId="12" xfId="0" applyFont="1" applyBorder="1" applyAlignment="1">
      <alignment vertical="top" wrapText="1"/>
    </xf>
    <xf numFmtId="0" fontId="31" fillId="3" borderId="26" xfId="0" applyFont="1" applyFill="1" applyBorder="1" applyAlignment="1">
      <alignment horizontal="left" vertical="top" wrapText="1"/>
    </xf>
    <xf numFmtId="0" fontId="31" fillId="0" borderId="27" xfId="0" applyFont="1" applyBorder="1" applyAlignment="1">
      <alignment horizontal="left" vertical="top" wrapText="1"/>
    </xf>
    <xf numFmtId="14" fontId="26" fillId="0" borderId="12" xfId="0" applyNumberFormat="1" applyFont="1" applyBorder="1" applyAlignment="1">
      <alignment vertical="top"/>
    </xf>
    <xf numFmtId="0" fontId="31" fillId="3" borderId="12" xfId="0" applyFont="1" applyFill="1" applyBorder="1" applyAlignment="1">
      <alignment horizontal="left" vertical="top" wrapText="1"/>
    </xf>
    <xf numFmtId="0" fontId="26" fillId="0" borderId="0" xfId="0" applyFont="1"/>
    <xf numFmtId="0" fontId="26" fillId="7" borderId="26" xfId="0" applyFont="1" applyFill="1" applyBorder="1" applyAlignment="1">
      <alignment vertical="top" wrapText="1"/>
    </xf>
    <xf numFmtId="0" fontId="26" fillId="0" borderId="0" xfId="0" applyFont="1" applyAlignment="1">
      <alignment wrapText="1"/>
    </xf>
    <xf numFmtId="0" fontId="26" fillId="0" borderId="12" xfId="0" applyFont="1" applyBorder="1" applyAlignment="1">
      <alignment horizontal="left" vertical="top" wrapText="1"/>
    </xf>
    <xf numFmtId="0" fontId="26" fillId="0" borderId="12" xfId="0" applyFont="1" applyBorder="1" applyAlignment="1">
      <alignment horizontal="left" vertical="top"/>
    </xf>
    <xf numFmtId="0" fontId="26" fillId="0" borderId="26" xfId="0" applyFont="1" applyBorder="1" applyAlignment="1">
      <alignment horizontal="left" vertical="top" wrapText="1"/>
    </xf>
    <xf numFmtId="0" fontId="26" fillId="7" borderId="12" xfId="0" applyFont="1" applyFill="1" applyBorder="1" applyAlignment="1">
      <alignment horizontal="left" vertical="top" wrapText="1"/>
    </xf>
    <xf numFmtId="0" fontId="6" fillId="7" borderId="12" xfId="0" applyFont="1" applyFill="1" applyBorder="1" applyAlignment="1">
      <alignment vertical="top" wrapText="1"/>
    </xf>
    <xf numFmtId="0" fontId="37" fillId="7" borderId="12" xfId="0" applyFont="1" applyFill="1" applyBorder="1" applyAlignment="1">
      <alignment vertical="top" wrapText="1"/>
    </xf>
    <xf numFmtId="0" fontId="6" fillId="7" borderId="12" xfId="0" quotePrefix="1" applyFont="1" applyFill="1" applyBorder="1" applyAlignment="1">
      <alignment vertical="top" wrapText="1"/>
    </xf>
    <xf numFmtId="0" fontId="32" fillId="2" borderId="12" xfId="0" applyFont="1" applyFill="1" applyBorder="1" applyAlignment="1">
      <alignment horizontal="center" vertical="center" wrapText="1"/>
    </xf>
    <xf numFmtId="0" fontId="32" fillId="2" borderId="12" xfId="0" applyFont="1" applyFill="1" applyBorder="1" applyAlignment="1">
      <alignment horizontal="center" vertical="center" wrapText="1"/>
    </xf>
    <xf numFmtId="0" fontId="27" fillId="7" borderId="13" xfId="0" quotePrefix="1" applyFont="1" applyFill="1" applyBorder="1" applyAlignment="1">
      <alignment vertical="top" wrapText="1"/>
    </xf>
    <xf numFmtId="0" fontId="31" fillId="0" borderId="12" xfId="0" applyFont="1" applyBorder="1"/>
    <xf numFmtId="0" fontId="0" fillId="0" borderId="12" xfId="0" applyBorder="1"/>
    <xf numFmtId="0" fontId="31" fillId="0" borderId="12" xfId="0" applyFont="1" applyBorder="1" applyAlignment="1">
      <alignment horizontal="left" vertical="top" wrapText="1"/>
    </xf>
    <xf numFmtId="0" fontId="31" fillId="0" borderId="12" xfId="0" applyFont="1" applyBorder="1" applyAlignment="1">
      <alignment horizontal="left" vertical="top"/>
    </xf>
    <xf numFmtId="0" fontId="32" fillId="2" borderId="12" xfId="0" applyFont="1" applyFill="1" applyBorder="1" applyAlignment="1">
      <alignment horizontal="center" vertical="center" wrapText="1"/>
    </xf>
    <xf numFmtId="0" fontId="6" fillId="0" borderId="19" xfId="0" applyFont="1" applyBorder="1" applyAlignment="1">
      <alignment horizontal="center" vertical="center"/>
    </xf>
    <xf numFmtId="0" fontId="6" fillId="0" borderId="12" xfId="0" applyFont="1" applyBorder="1" applyAlignment="1">
      <alignment horizontal="center" vertical="center"/>
    </xf>
    <xf numFmtId="0" fontId="14" fillId="0" borderId="12" xfId="0" applyFont="1" applyBorder="1" applyAlignment="1">
      <alignment horizontal="center" vertical="center"/>
    </xf>
    <xf numFmtId="0" fontId="31" fillId="0" borderId="12" xfId="0" applyFont="1" applyBorder="1" applyAlignment="1">
      <alignment wrapText="1"/>
    </xf>
    <xf numFmtId="0" fontId="5" fillId="8" borderId="12" xfId="0" applyFont="1" applyFill="1" applyBorder="1" applyAlignment="1">
      <alignment horizontal="center" vertical="top"/>
    </xf>
    <xf numFmtId="0" fontId="5" fillId="0" borderId="12" xfId="0" applyFont="1" applyBorder="1" applyAlignment="1">
      <alignment horizontal="center" vertical="center"/>
    </xf>
    <xf numFmtId="0" fontId="18" fillId="0" borderId="12" xfId="0" applyFont="1" applyBorder="1" applyAlignment="1">
      <alignment horizontal="center" vertical="center"/>
    </xf>
    <xf numFmtId="0" fontId="5" fillId="3" borderId="26" xfId="0" applyFont="1" applyFill="1" applyBorder="1" applyAlignment="1">
      <alignment vertical="top" wrapText="1"/>
    </xf>
    <xf numFmtId="0" fontId="5" fillId="0" borderId="27" xfId="0" applyFont="1" applyBorder="1" applyAlignment="1">
      <alignment vertical="top" wrapText="1"/>
    </xf>
    <xf numFmtId="0" fontId="5" fillId="3" borderId="30" xfId="0" applyFont="1" applyFill="1" applyBorder="1" applyAlignment="1">
      <alignment vertical="top" wrapText="1"/>
    </xf>
    <xf numFmtId="0" fontId="5" fillId="8" borderId="12" xfId="0" applyFont="1" applyFill="1" applyBorder="1" applyAlignment="1">
      <alignment horizontal="center" vertical="center"/>
    </xf>
    <xf numFmtId="0" fontId="31" fillId="8" borderId="12" xfId="0" applyFont="1" applyFill="1" applyBorder="1" applyAlignment="1">
      <alignment horizontal="center" vertical="top"/>
    </xf>
    <xf numFmtId="0" fontId="26" fillId="0" borderId="12" xfId="0" applyFont="1" applyBorder="1"/>
    <xf numFmtId="0" fontId="14" fillId="0" borderId="24" xfId="0" applyFont="1" applyBorder="1" applyAlignment="1">
      <alignment horizontal="center" vertical="center"/>
    </xf>
    <xf numFmtId="0" fontId="14" fillId="0" borderId="0" xfId="0" applyFont="1" applyBorder="1" applyAlignment="1">
      <alignment horizontal="center" vertical="center"/>
    </xf>
    <xf numFmtId="0" fontId="14" fillId="0" borderId="12" xfId="0" applyFont="1" applyBorder="1" applyAlignment="1">
      <alignment horizontal="center" vertical="center" wrapText="1"/>
    </xf>
    <xf numFmtId="0" fontId="6" fillId="6" borderId="20" xfId="0" applyFont="1" applyFill="1" applyBorder="1" applyAlignment="1">
      <alignment horizontal="center" vertical="center"/>
    </xf>
    <xf numFmtId="0" fontId="6" fillId="6" borderId="29" xfId="0" applyFont="1" applyFill="1" applyBorder="1" applyAlignment="1">
      <alignment horizontal="center" vertical="center"/>
    </xf>
    <xf numFmtId="0" fontId="6" fillId="6" borderId="13" xfId="0" applyFont="1" applyFill="1" applyBorder="1" applyAlignment="1">
      <alignment horizontal="center" vertical="center"/>
    </xf>
    <xf numFmtId="0" fontId="24" fillId="0" borderId="20" xfId="0" applyFont="1" applyBorder="1" applyAlignment="1">
      <alignment horizontal="center" vertical="center"/>
    </xf>
    <xf numFmtId="0" fontId="24" fillId="0" borderId="29" xfId="0" applyFont="1" applyBorder="1" applyAlignment="1">
      <alignment horizontal="center" vertical="center"/>
    </xf>
    <xf numFmtId="0" fontId="24" fillId="0" borderId="13" xfId="0" applyFont="1" applyBorder="1" applyAlignment="1">
      <alignment horizontal="center" vertical="center"/>
    </xf>
    <xf numFmtId="0" fontId="14" fillId="0" borderId="12" xfId="0" applyFont="1" applyBorder="1" applyAlignment="1">
      <alignment horizontal="center" vertical="center"/>
    </xf>
    <xf numFmtId="0" fontId="6" fillId="0" borderId="14" xfId="0" applyFont="1" applyBorder="1" applyAlignment="1">
      <alignment horizontal="center"/>
    </xf>
    <xf numFmtId="0" fontId="12" fillId="0" borderId="14" xfId="1" applyFont="1" applyBorder="1" applyAlignment="1" applyProtection="1">
      <alignment horizontal="left"/>
    </xf>
    <xf numFmtId="0" fontId="12" fillId="0" borderId="15" xfId="1" applyFont="1" applyBorder="1" applyAlignment="1" applyProtection="1">
      <alignment horizontal="center" vertical="top"/>
    </xf>
    <xf numFmtId="0" fontId="12" fillId="0" borderId="16" xfId="1" applyFont="1" applyBorder="1" applyAlignment="1" applyProtection="1">
      <alignment horizontal="center" vertical="top"/>
    </xf>
    <xf numFmtId="0" fontId="12" fillId="0" borderId="17" xfId="1" applyFont="1" applyBorder="1" applyAlignment="1" applyProtection="1">
      <alignment horizontal="center" vertical="top"/>
    </xf>
    <xf numFmtId="0" fontId="14" fillId="0" borderId="15" xfId="0" applyFont="1" applyBorder="1" applyAlignment="1">
      <alignment horizontal="center"/>
    </xf>
    <xf numFmtId="0" fontId="14" fillId="0" borderId="16" xfId="0" applyFont="1" applyBorder="1" applyAlignment="1">
      <alignment horizontal="center"/>
    </xf>
    <xf numFmtId="0" fontId="14" fillId="0" borderId="17" xfId="0" applyFont="1" applyBorder="1" applyAlignment="1">
      <alignment horizontal="center"/>
    </xf>
    <xf numFmtId="0" fontId="7" fillId="0" borderId="0" xfId="1" applyFont="1" applyBorder="1" applyAlignment="1" applyProtection="1">
      <alignment horizontal="center"/>
    </xf>
    <xf numFmtId="0" fontId="12" fillId="0" borderId="14" xfId="1" applyFont="1" applyBorder="1" applyAlignment="1" applyProtection="1">
      <alignment horizontal="center"/>
    </xf>
    <xf numFmtId="164" fontId="12" fillId="0" borderId="19" xfId="1" applyNumberFormat="1" applyFont="1" applyBorder="1" applyAlignment="1" applyProtection="1">
      <alignment horizontal="center" vertical="center"/>
    </xf>
    <xf numFmtId="0" fontId="12" fillId="0" borderId="19" xfId="1" applyFont="1" applyBorder="1" applyAlignment="1" applyProtection="1">
      <alignment horizontal="center" vertical="center" wrapText="1"/>
    </xf>
    <xf numFmtId="0" fontId="15" fillId="0" borderId="18" xfId="1" applyFont="1" applyBorder="1" applyAlignment="1" applyProtection="1">
      <alignment vertical="top" wrapText="1"/>
    </xf>
    <xf numFmtId="0" fontId="12" fillId="0" borderId="19" xfId="1" applyFont="1" applyBorder="1" applyAlignment="1" applyProtection="1">
      <alignment horizontal="center" vertical="center"/>
    </xf>
    <xf numFmtId="15" fontId="6" fillId="0" borderId="15" xfId="0" applyNumberFormat="1" applyFont="1" applyBorder="1" applyAlignment="1">
      <alignment horizontal="center"/>
    </xf>
    <xf numFmtId="15" fontId="6" fillId="0" borderId="16" xfId="0" applyNumberFormat="1" applyFont="1" applyBorder="1" applyAlignment="1">
      <alignment horizontal="center"/>
    </xf>
    <xf numFmtId="15" fontId="6" fillId="0" borderId="17" xfId="0" applyNumberFormat="1" applyFont="1" applyBorder="1" applyAlignment="1">
      <alignment horizontal="center"/>
    </xf>
    <xf numFmtId="0" fontId="25" fillId="0" borderId="12" xfId="0" applyFont="1" applyBorder="1" applyAlignment="1">
      <alignment horizontal="left" vertical="center" wrapText="1"/>
    </xf>
    <xf numFmtId="0" fontId="5" fillId="0" borderId="12" xfId="0" applyFont="1" applyBorder="1" applyAlignment="1">
      <alignment horizontal="left" vertical="center" wrapText="1"/>
    </xf>
    <xf numFmtId="0" fontId="12" fillId="4" borderId="12"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12" xfId="0" applyFont="1" applyFill="1" applyBorder="1" applyAlignment="1">
      <alignment vertical="center"/>
    </xf>
    <xf numFmtId="0" fontId="4" fillId="2" borderId="12" xfId="0" applyFont="1" applyFill="1" applyBorder="1" applyAlignment="1">
      <alignment horizontal="center" vertical="center" wrapText="1"/>
    </xf>
    <xf numFmtId="0" fontId="12" fillId="4" borderId="12" xfId="0" applyFont="1" applyFill="1" applyBorder="1" applyAlignment="1">
      <alignment horizontal="left" vertical="top"/>
    </xf>
    <xf numFmtId="0" fontId="33" fillId="4" borderId="12" xfId="0" applyFont="1" applyFill="1" applyBorder="1" applyAlignment="1">
      <alignment horizontal="left" vertical="center"/>
    </xf>
    <xf numFmtId="0" fontId="33" fillId="4" borderId="28" xfId="0" applyFont="1" applyFill="1" applyBorder="1" applyAlignment="1">
      <alignment horizontal="left" vertical="center"/>
    </xf>
    <xf numFmtId="0" fontId="32" fillId="2" borderId="12" xfId="0" applyFont="1" applyFill="1" applyBorder="1" applyAlignment="1">
      <alignment horizontal="center" vertical="center" wrapText="1"/>
    </xf>
    <xf numFmtId="0" fontId="33" fillId="4" borderId="12" xfId="0" applyFont="1" applyFill="1" applyBorder="1" applyAlignment="1">
      <alignment vertical="center"/>
    </xf>
    <xf numFmtId="0" fontId="33" fillId="0" borderId="12" xfId="0" applyFont="1" applyBorder="1" applyAlignment="1">
      <alignment horizontal="left" vertical="center" wrapText="1"/>
    </xf>
    <xf numFmtId="0" fontId="31" fillId="0" borderId="12" xfId="0" applyFont="1" applyBorder="1" applyAlignment="1">
      <alignment horizontal="left" vertical="center" wrapText="1"/>
    </xf>
    <xf numFmtId="0" fontId="33" fillId="4" borderId="20" xfId="0" applyFont="1" applyFill="1" applyBorder="1" applyAlignment="1">
      <alignment horizontal="left" vertical="center"/>
    </xf>
  </cellXfs>
  <cellStyles count="5">
    <cellStyle name="Hyperlink" xfId="4" builtinId="8"/>
    <cellStyle name="Normal" xfId="0" builtinId="0"/>
    <cellStyle name="Normal 10" xfId="1"/>
    <cellStyle name="Normal_Sheet1" xfId="3"/>
    <cellStyle name="Percent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3</xdr:col>
      <xdr:colOff>35033</xdr:colOff>
      <xdr:row>5</xdr:row>
      <xdr:rowOff>209486</xdr:rowOff>
    </xdr:from>
    <xdr:to>
      <xdr:col>4</xdr:col>
      <xdr:colOff>26275</xdr:colOff>
      <xdr:row>5</xdr:row>
      <xdr:rowOff>4983655</xdr:rowOff>
    </xdr:to>
    <xdr:pic>
      <xdr:nvPicPr>
        <xdr:cNvPr id="4" name="Picture 3" descr="C:\Users\PC\Downloads\Trang chủ - Khách hàng (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2826" y="1348107"/>
          <a:ext cx="2198415" cy="47741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2522483</xdr:colOff>
      <xdr:row>5</xdr:row>
      <xdr:rowOff>96345</xdr:rowOff>
    </xdr:from>
    <xdr:to>
      <xdr:col>4</xdr:col>
      <xdr:colOff>15231</xdr:colOff>
      <xdr:row>5</xdr:row>
      <xdr:rowOff>5001172</xdr:rowOff>
    </xdr:to>
    <xdr:pic>
      <xdr:nvPicPr>
        <xdr:cNvPr id="3" name="Picture 2" descr="C:\Users\PC\Downloads\Trang chủ - Nhân viên (2).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60207" y="1234966"/>
          <a:ext cx="2309990" cy="49048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906563</xdr:colOff>
      <xdr:row>5</xdr:row>
      <xdr:rowOff>237788</xdr:rowOff>
    </xdr:from>
    <xdr:to>
      <xdr:col>4</xdr:col>
      <xdr:colOff>2707531</xdr:colOff>
      <xdr:row>5</xdr:row>
      <xdr:rowOff>4930690</xdr:rowOff>
    </xdr:to>
    <xdr:pic>
      <xdr:nvPicPr>
        <xdr:cNvPr id="4" name="Picture 3" descr="C:\Users\PC\Downloads\Trang chủ_Chủ quầy (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43542" y="1388894"/>
          <a:ext cx="6616159" cy="46929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2222500</xdr:colOff>
      <xdr:row>5</xdr:row>
      <xdr:rowOff>235857</xdr:rowOff>
    </xdr:from>
    <xdr:to>
      <xdr:col>4</xdr:col>
      <xdr:colOff>1601069</xdr:colOff>
      <xdr:row>5</xdr:row>
      <xdr:rowOff>4934856</xdr:rowOff>
    </xdr:to>
    <xdr:pic>
      <xdr:nvPicPr>
        <xdr:cNvPr id="3" name="Picture 2" descr="C:\Users\PC\Downloads\Trang chủ_Quản trị viên.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6286" y="1406071"/>
          <a:ext cx="6617569" cy="4698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671284</xdr:colOff>
      <xdr:row>5</xdr:row>
      <xdr:rowOff>163288</xdr:rowOff>
    </xdr:from>
    <xdr:to>
      <xdr:col>1</xdr:col>
      <xdr:colOff>2848427</xdr:colOff>
      <xdr:row>5</xdr:row>
      <xdr:rowOff>4979369</xdr:rowOff>
    </xdr:to>
    <xdr:pic>
      <xdr:nvPicPr>
        <xdr:cNvPr id="3" name="Picture 2" descr="C:\Users\PC\Downloads\Xem thực đơn.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95070" y="1333502"/>
          <a:ext cx="2177143" cy="48160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1242784</xdr:colOff>
      <xdr:row>5</xdr:row>
      <xdr:rowOff>123862</xdr:rowOff>
    </xdr:from>
    <xdr:to>
      <xdr:col>3</xdr:col>
      <xdr:colOff>771072</xdr:colOff>
      <xdr:row>5</xdr:row>
      <xdr:rowOff>4853215</xdr:rowOff>
    </xdr:to>
    <xdr:pic>
      <xdr:nvPicPr>
        <xdr:cNvPr id="5" name="Picture 4"/>
        <xdr:cNvPicPr>
          <a:picLocks noChangeAspect="1"/>
        </xdr:cNvPicPr>
      </xdr:nvPicPr>
      <xdr:blipFill>
        <a:blip xmlns:r="http://schemas.openxmlformats.org/officeDocument/2006/relationships" r:embed="rId2"/>
        <a:stretch>
          <a:fillRect/>
        </a:stretch>
      </xdr:blipFill>
      <xdr:spPr>
        <a:xfrm>
          <a:off x="5279570" y="1294076"/>
          <a:ext cx="2140859" cy="4729353"/>
        </a:xfrm>
        <a:prstGeom prst="rect">
          <a:avLst/>
        </a:prstGeom>
      </xdr:spPr>
    </xdr:pic>
    <xdr:clientData/>
  </xdr:twoCellAnchor>
  <xdr:twoCellAnchor editAs="oneCell">
    <xdr:from>
      <xdr:col>3</xdr:col>
      <xdr:colOff>1757082</xdr:colOff>
      <xdr:row>5</xdr:row>
      <xdr:rowOff>125506</xdr:rowOff>
    </xdr:from>
    <xdr:to>
      <xdr:col>4</xdr:col>
      <xdr:colOff>1703294</xdr:colOff>
      <xdr:row>5</xdr:row>
      <xdr:rowOff>4901725</xdr:rowOff>
    </xdr:to>
    <xdr:pic>
      <xdr:nvPicPr>
        <xdr:cNvPr id="6" name="Picture 5" descr="C:\Users\PC\Downloads\Ví trí giỏ hàng.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08894" y="1281953"/>
          <a:ext cx="2160494" cy="47762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2286001</xdr:colOff>
      <xdr:row>5</xdr:row>
      <xdr:rowOff>199287</xdr:rowOff>
    </xdr:from>
    <xdr:to>
      <xdr:col>3</xdr:col>
      <xdr:colOff>1819835</xdr:colOff>
      <xdr:row>5</xdr:row>
      <xdr:rowOff>4943913</xdr:rowOff>
    </xdr:to>
    <xdr:pic>
      <xdr:nvPicPr>
        <xdr:cNvPr id="5" name="Picture 4" descr="C:\Users\PC\Downloads\Tìm kiếm.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0119" y="1355734"/>
          <a:ext cx="2151528" cy="4744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1831484</xdr:colOff>
      <xdr:row>5</xdr:row>
      <xdr:rowOff>80211</xdr:rowOff>
    </xdr:from>
    <xdr:to>
      <xdr:col>3</xdr:col>
      <xdr:colOff>1477077</xdr:colOff>
      <xdr:row>5</xdr:row>
      <xdr:rowOff>5070909</xdr:rowOff>
    </xdr:to>
    <xdr:pic>
      <xdr:nvPicPr>
        <xdr:cNvPr id="6" name="Picture 5" descr="C:\Users\PC\Downloads\Sửa giỏ hàng.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72089" y="1223211"/>
          <a:ext cx="2262462" cy="4990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772027</xdr:colOff>
      <xdr:row>5</xdr:row>
      <xdr:rowOff>90238</xdr:rowOff>
    </xdr:from>
    <xdr:to>
      <xdr:col>2</xdr:col>
      <xdr:colOff>615124</xdr:colOff>
      <xdr:row>5</xdr:row>
      <xdr:rowOff>5073316</xdr:rowOff>
    </xdr:to>
    <xdr:pic>
      <xdr:nvPicPr>
        <xdr:cNvPr id="7" name="Picture 6" descr="C:\Users\PC\Downloads\Giỏ hàng (1).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96290" y="1233238"/>
          <a:ext cx="2259439" cy="49830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358942</xdr:colOff>
      <xdr:row>5</xdr:row>
      <xdr:rowOff>92645</xdr:rowOff>
    </xdr:from>
    <xdr:to>
      <xdr:col>4</xdr:col>
      <xdr:colOff>2584784</xdr:colOff>
      <xdr:row>5</xdr:row>
      <xdr:rowOff>5009507</xdr:rowOff>
    </xdr:to>
    <xdr:pic>
      <xdr:nvPicPr>
        <xdr:cNvPr id="8" name="Picture 7" descr="C:\Users\PC\Downloads\Sản phẩm tương tự (1).pn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21002" y="1243265"/>
          <a:ext cx="2225842" cy="4916862"/>
        </a:xfrm>
        <a:prstGeom prst="rect">
          <a:avLst/>
        </a:prstGeom>
        <a:noFill/>
        <a:ln>
          <a:noFill/>
        </a:ln>
      </xdr:spPr>
    </xdr:pic>
    <xdr:clientData/>
  </xdr:twoCellAnchor>
  <xdr:twoCellAnchor editAs="oneCell">
    <xdr:from>
      <xdr:col>5</xdr:col>
      <xdr:colOff>611605</xdr:colOff>
      <xdr:row>5</xdr:row>
      <xdr:rowOff>110289</xdr:rowOff>
    </xdr:from>
    <xdr:to>
      <xdr:col>5</xdr:col>
      <xdr:colOff>2837447</xdr:colOff>
      <xdr:row>5</xdr:row>
      <xdr:rowOff>5027346</xdr:rowOff>
    </xdr:to>
    <xdr:pic>
      <xdr:nvPicPr>
        <xdr:cNvPr id="10" name="Picture 9" descr="C:\Users\PC\Downloads\Xóa món ăn.png"/>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22868" y="1253289"/>
          <a:ext cx="2225842" cy="4917057"/>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243840</xdr:colOff>
      <xdr:row>5</xdr:row>
      <xdr:rowOff>144780</xdr:rowOff>
    </xdr:from>
    <xdr:to>
      <xdr:col>2</xdr:col>
      <xdr:colOff>2479040</xdr:colOff>
      <xdr:row>5</xdr:row>
      <xdr:rowOff>5082540</xdr:rowOff>
    </xdr:to>
    <xdr:pic>
      <xdr:nvPicPr>
        <xdr:cNvPr id="3" name="Picture 2" descr="C:\Users\PC\Downloads\Nhận thông báo_ Khách hàng.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2440" y="1295400"/>
          <a:ext cx="2235200" cy="4937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290764</xdr:colOff>
      <xdr:row>5</xdr:row>
      <xdr:rowOff>83334</xdr:rowOff>
    </xdr:from>
    <xdr:to>
      <xdr:col>4</xdr:col>
      <xdr:colOff>403306</xdr:colOff>
      <xdr:row>5</xdr:row>
      <xdr:rowOff>5093369</xdr:rowOff>
    </xdr:to>
    <xdr:pic>
      <xdr:nvPicPr>
        <xdr:cNvPr id="5" name="Picture 4" descr="C:\Users\PC\Downloads\Xem chi tiết đơn hàng - Khách hàng.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8238" y="1226334"/>
          <a:ext cx="2318331" cy="5010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PC\Desktop\DoAnBaoVe2018\DoAnNam2018\BUSMAP-PROJECT\6.%20Testing\Test%20Case\(BMS)Test%20case-Sprint%201-v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B5">
            <v>27</v>
          </cell>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412B5C1-7D04-445F-B8E7-065CE81DE71F}">
  <we:reference id="wa200005502" version="1.0.0.11" store="en-US" storeType="omex"/>
  <we:alternateReferences>
    <we:reference id="wa200005502" version="1.0.0.11" store="en-US" storeType="omex"/>
  </we:alternateReferences>
  <we:properties>
    <we:property name="docId" value="&quot;6sCMDFuUE3Co-nDS2T9i_&quot;"/>
  </we:properties>
  <we:bindings/>
  <we:snapshot xmlns:r="http://schemas.openxmlformats.org/officeDocument/2006/relationships"/>
  <we:extLst>
    <a:ext xmlns:a="http://schemas.openxmlformats.org/drawingml/2006/main" uri="{D87F86FE-615C-45B5-9D79-34F1136793EB}">
      <we:containsCustomFunctions xmlns=""/>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opLeftCell="B4" zoomScaleNormal="100" workbookViewId="0">
      <selection activeCell="D18" sqref="D18"/>
    </sheetView>
  </sheetViews>
  <sheetFormatPr defaultColWidth="9.09765625" defaultRowHeight="16.8"/>
  <cols>
    <col min="1" max="1" width="35.3984375" style="8" customWidth="1"/>
    <col min="2" max="2" width="41.59765625" style="8" customWidth="1"/>
    <col min="3" max="3" width="41" style="8" customWidth="1"/>
    <col min="4" max="4" width="41.8984375" style="8" customWidth="1"/>
    <col min="5" max="16384" width="9.09765625" style="8"/>
  </cols>
  <sheetData>
    <row r="1" spans="1:5">
      <c r="A1" s="163" t="s">
        <v>0</v>
      </c>
      <c r="B1" s="164"/>
      <c r="C1" s="164"/>
      <c r="D1" s="164"/>
      <c r="E1" s="164"/>
    </row>
    <row r="2" spans="1:5">
      <c r="A2" s="163"/>
      <c r="B2" s="164"/>
      <c r="C2" s="164"/>
      <c r="D2" s="164"/>
      <c r="E2" s="164"/>
    </row>
    <row r="3" spans="1:5" ht="16.8" customHeight="1">
      <c r="A3" s="90" t="s">
        <v>1</v>
      </c>
      <c r="B3" s="165" t="s">
        <v>66</v>
      </c>
      <c r="C3" s="165"/>
      <c r="D3" s="165"/>
      <c r="E3" s="165"/>
    </row>
    <row r="4" spans="1:5">
      <c r="A4" s="56" t="s">
        <v>2</v>
      </c>
      <c r="B4" s="91" t="s">
        <v>3</v>
      </c>
      <c r="C4" s="91" t="s">
        <v>67</v>
      </c>
      <c r="D4" s="91" t="s">
        <v>4</v>
      </c>
      <c r="E4" s="91" t="s">
        <v>5</v>
      </c>
    </row>
    <row r="5" spans="1:5">
      <c r="A5" s="166">
        <v>1</v>
      </c>
      <c r="B5" s="169" t="s">
        <v>58</v>
      </c>
      <c r="C5" s="80" t="s">
        <v>97</v>
      </c>
      <c r="D5" s="150">
        <v>19</v>
      </c>
      <c r="E5" s="172" t="s">
        <v>65</v>
      </c>
    </row>
    <row r="6" spans="1:5">
      <c r="A6" s="167"/>
      <c r="B6" s="170"/>
      <c r="C6" s="80" t="s">
        <v>98</v>
      </c>
      <c r="D6" s="151">
        <v>24</v>
      </c>
      <c r="E6" s="172"/>
    </row>
    <row r="7" spans="1:5">
      <c r="A7" s="167"/>
      <c r="B7" s="170"/>
      <c r="C7" s="80" t="s">
        <v>149</v>
      </c>
      <c r="D7" s="151"/>
      <c r="E7" s="172"/>
    </row>
    <row r="8" spans="1:5">
      <c r="A8" s="168"/>
      <c r="B8" s="171"/>
      <c r="C8" s="80" t="s">
        <v>150</v>
      </c>
      <c r="D8" s="151"/>
      <c r="E8" s="172"/>
    </row>
    <row r="9" spans="1:5">
      <c r="A9" s="57">
        <v>2</v>
      </c>
      <c r="B9" s="150" t="s">
        <v>59</v>
      </c>
      <c r="C9" s="81" t="s">
        <v>59</v>
      </c>
      <c r="D9" s="150">
        <v>35</v>
      </c>
      <c r="E9" s="152" t="s">
        <v>65</v>
      </c>
    </row>
    <row r="10" spans="1:5">
      <c r="A10" s="150">
        <v>3</v>
      </c>
      <c r="B10" s="150" t="s">
        <v>60</v>
      </c>
      <c r="C10" s="150" t="s">
        <v>60</v>
      </c>
      <c r="D10" s="150">
        <v>9</v>
      </c>
      <c r="E10" s="152" t="s">
        <v>65</v>
      </c>
    </row>
    <row r="11" spans="1:5">
      <c r="A11" s="151">
        <v>4</v>
      </c>
      <c r="B11" s="151" t="s">
        <v>61</v>
      </c>
      <c r="C11" s="151" t="s">
        <v>61</v>
      </c>
      <c r="D11" s="151">
        <v>34</v>
      </c>
      <c r="E11" s="152" t="s">
        <v>65</v>
      </c>
    </row>
    <row r="12" spans="1:5">
      <c r="A12" s="150">
        <v>5</v>
      </c>
      <c r="B12" s="150" t="s">
        <v>62</v>
      </c>
      <c r="C12" s="150" t="s">
        <v>62</v>
      </c>
      <c r="D12" s="150">
        <v>9</v>
      </c>
      <c r="E12" s="152" t="s">
        <v>65</v>
      </c>
    </row>
    <row r="13" spans="1:5">
      <c r="A13" s="57">
        <v>6</v>
      </c>
      <c r="B13" s="150" t="s">
        <v>64</v>
      </c>
      <c r="C13" s="150" t="s">
        <v>64</v>
      </c>
      <c r="D13" s="150">
        <v>18</v>
      </c>
      <c r="E13" s="152" t="s">
        <v>65</v>
      </c>
    </row>
    <row r="14" spans="1:5">
      <c r="D14" s="8">
        <f>SUM(D5:D13)</f>
        <v>148</v>
      </c>
    </row>
  </sheetData>
  <mergeCells count="5">
    <mergeCell ref="A1:E2"/>
    <mergeCell ref="B3:E3"/>
    <mergeCell ref="A5:A8"/>
    <mergeCell ref="B5:B8"/>
    <mergeCell ref="E5:E8"/>
  </mergeCells>
  <pageMargins left="0.7" right="0.7" top="0.75" bottom="0.75" header="0.3" footer="0.3"/>
  <pageSetup orientation="portrait" horizont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opLeftCell="A13" zoomScale="80" zoomScaleNormal="100" workbookViewId="0">
      <selection activeCell="C16" sqref="C16"/>
    </sheetView>
  </sheetViews>
  <sheetFormatPr defaultColWidth="9.09765625" defaultRowHeight="16.8"/>
  <cols>
    <col min="1" max="1" width="21.296875" style="132" bestFit="1" customWidth="1"/>
    <col min="2" max="2" width="31.69921875" style="132" bestFit="1" customWidth="1"/>
    <col min="3" max="3" width="34.296875" style="132" bestFit="1" customWidth="1"/>
    <col min="4" max="4" width="29" style="132" bestFit="1" customWidth="1"/>
    <col min="5" max="5" width="40" style="132" bestFit="1" customWidth="1"/>
    <col min="6" max="6" width="46" style="132" bestFit="1" customWidth="1"/>
    <col min="7" max="7" width="16" style="132" bestFit="1" customWidth="1"/>
    <col min="8" max="8" width="21.59765625" style="132" bestFit="1" customWidth="1"/>
    <col min="9" max="9" width="22.69921875" style="132" bestFit="1" customWidth="1"/>
    <col min="10" max="10" width="16" style="132" bestFit="1" customWidth="1"/>
    <col min="11" max="11" width="21.59765625" style="132" bestFit="1" customWidth="1"/>
    <col min="12" max="12" width="22.69921875" style="132" bestFit="1" customWidth="1"/>
    <col min="13" max="13" width="16" style="132" bestFit="1" customWidth="1"/>
    <col min="14" max="16384" width="9.09765625" style="132"/>
  </cols>
  <sheetData>
    <row r="1" spans="1:13" s="109" customFormat="1" ht="24" customHeight="1">
      <c r="A1" s="106" t="s">
        <v>41</v>
      </c>
      <c r="B1" s="201" t="s">
        <v>68</v>
      </c>
      <c r="C1" s="201"/>
      <c r="D1" s="201"/>
      <c r="E1" s="201"/>
      <c r="F1" s="201"/>
      <c r="G1" s="107"/>
      <c r="H1" s="108"/>
      <c r="J1" s="107"/>
    </row>
    <row r="2" spans="1:13" s="109" customFormat="1">
      <c r="A2" s="106" t="s">
        <v>42</v>
      </c>
      <c r="B2" s="202" t="s">
        <v>63</v>
      </c>
      <c r="C2" s="202"/>
      <c r="D2" s="202"/>
      <c r="E2" s="202"/>
      <c r="F2" s="202"/>
      <c r="G2" s="107"/>
      <c r="H2" s="108"/>
      <c r="J2" s="107"/>
    </row>
    <row r="3" spans="1:13" s="109" customFormat="1" ht="16.5" customHeight="1">
      <c r="A3" s="110"/>
      <c r="B3" s="149" t="s">
        <v>16</v>
      </c>
      <c r="C3" s="149" t="s">
        <v>17</v>
      </c>
      <c r="D3" s="149" t="s">
        <v>43</v>
      </c>
      <c r="E3" s="149" t="s">
        <v>44</v>
      </c>
      <c r="F3" s="149" t="s">
        <v>45</v>
      </c>
      <c r="G3" s="107"/>
      <c r="H3" s="108"/>
      <c r="J3" s="107"/>
    </row>
    <row r="4" spans="1:13" s="109" customFormat="1">
      <c r="A4" s="112" t="s">
        <v>46</v>
      </c>
      <c r="B4" s="113">
        <v>0</v>
      </c>
      <c r="C4" s="113">
        <v>0</v>
      </c>
      <c r="D4" s="110">
        <f>COUNTIF(G11:G19,"Untested")</f>
        <v>0</v>
      </c>
      <c r="E4" s="114">
        <f>COUNTIF(G11:G19,"Blocked")</f>
        <v>0</v>
      </c>
      <c r="F4" s="110"/>
      <c r="G4" s="107"/>
      <c r="H4" s="108"/>
      <c r="J4" s="107"/>
    </row>
    <row r="5" spans="1:13" s="109" customFormat="1">
      <c r="A5" s="112" t="s">
        <v>47</v>
      </c>
      <c r="B5" s="113"/>
      <c r="C5" s="113">
        <v>0</v>
      </c>
      <c r="D5" s="110">
        <f>COUNTIF(J11:J19,"Untested")</f>
        <v>0</v>
      </c>
      <c r="E5" s="114">
        <f>COUNTIF(J11:J19,"Blocked")</f>
        <v>0</v>
      </c>
      <c r="F5" s="110"/>
      <c r="G5" s="107"/>
      <c r="H5" s="108"/>
      <c r="J5" s="107"/>
    </row>
    <row r="6" spans="1:13" s="109" customFormat="1" ht="409.2" customHeight="1">
      <c r="A6" s="115"/>
      <c r="B6" s="116"/>
      <c r="D6"/>
      <c r="E6"/>
      <c r="F6"/>
      <c r="G6" s="107"/>
      <c r="H6" s="108"/>
      <c r="J6" s="107"/>
    </row>
    <row r="7" spans="1:13" s="109" customFormat="1">
      <c r="A7" s="199" t="s">
        <v>48</v>
      </c>
      <c r="B7" s="199" t="s">
        <v>5</v>
      </c>
      <c r="C7" s="199" t="s">
        <v>49</v>
      </c>
      <c r="D7" s="199" t="s">
        <v>50</v>
      </c>
      <c r="E7" s="199" t="s">
        <v>51</v>
      </c>
      <c r="F7" s="199" t="s">
        <v>52</v>
      </c>
      <c r="G7" s="199" t="s">
        <v>53</v>
      </c>
      <c r="H7" s="199"/>
      <c r="I7" s="199"/>
      <c r="J7" s="199" t="s">
        <v>53</v>
      </c>
      <c r="K7" s="199"/>
      <c r="L7" s="199"/>
      <c r="M7" s="199" t="s">
        <v>54</v>
      </c>
    </row>
    <row r="8" spans="1:13" s="109" customFormat="1">
      <c r="A8" s="199"/>
      <c r="B8" s="199"/>
      <c r="C8" s="199"/>
      <c r="D8" s="199"/>
      <c r="E8" s="199"/>
      <c r="F8" s="199"/>
      <c r="G8" s="199" t="s">
        <v>24</v>
      </c>
      <c r="H8" s="199"/>
      <c r="I8" s="199"/>
      <c r="J8" s="199" t="s">
        <v>25</v>
      </c>
      <c r="K8" s="199"/>
      <c r="L8" s="199"/>
      <c r="M8" s="199"/>
    </row>
    <row r="9" spans="1:13" s="109" customFormat="1">
      <c r="A9" s="199"/>
      <c r="B9" s="199"/>
      <c r="C9" s="199"/>
      <c r="D9" s="199"/>
      <c r="E9" s="199"/>
      <c r="F9" s="199"/>
      <c r="G9" s="118" t="s">
        <v>55</v>
      </c>
      <c r="H9" s="119" t="s">
        <v>56</v>
      </c>
      <c r="I9" s="149" t="s">
        <v>57</v>
      </c>
      <c r="J9" s="118" t="s">
        <v>55</v>
      </c>
      <c r="K9" s="119" t="s">
        <v>56</v>
      </c>
      <c r="L9" s="149" t="s">
        <v>57</v>
      </c>
      <c r="M9" s="199"/>
    </row>
    <row r="10" spans="1:13" s="109" customFormat="1">
      <c r="A10" s="200" t="s">
        <v>530</v>
      </c>
      <c r="B10" s="200"/>
      <c r="C10" s="200"/>
      <c r="D10" s="200"/>
      <c r="E10" s="200"/>
      <c r="F10" s="200"/>
      <c r="G10" s="200"/>
      <c r="H10" s="200"/>
      <c r="I10" s="200"/>
      <c r="J10" s="200"/>
      <c r="K10" s="200"/>
      <c r="L10" s="200"/>
      <c r="M10" s="200"/>
    </row>
    <row r="11" spans="1:13" s="109" customFormat="1" ht="84">
      <c r="A11" s="120" t="s">
        <v>535</v>
      </c>
      <c r="B11" s="131" t="s">
        <v>524</v>
      </c>
      <c r="C11" s="127" t="s">
        <v>450</v>
      </c>
      <c r="D11" s="122"/>
      <c r="E11" s="123" t="s">
        <v>525</v>
      </c>
      <c r="F11" s="123" t="s">
        <v>525</v>
      </c>
      <c r="G11" s="124" t="s">
        <v>622</v>
      </c>
      <c r="H11" s="125"/>
      <c r="I11" s="126" t="s">
        <v>65</v>
      </c>
      <c r="J11" s="124" t="s">
        <v>622</v>
      </c>
      <c r="K11" s="125"/>
      <c r="L11" s="126" t="s">
        <v>65</v>
      </c>
      <c r="M11" s="122"/>
    </row>
    <row r="12" spans="1:13" s="109" customFormat="1" ht="84">
      <c r="A12" s="120" t="s">
        <v>536</v>
      </c>
      <c r="B12" s="131" t="s">
        <v>526</v>
      </c>
      <c r="C12" s="122"/>
      <c r="D12" s="122"/>
      <c r="E12" s="123" t="s">
        <v>527</v>
      </c>
      <c r="F12" s="123" t="s">
        <v>527</v>
      </c>
      <c r="G12" s="124" t="s">
        <v>622</v>
      </c>
      <c r="H12" s="125"/>
      <c r="I12" s="126" t="s">
        <v>65</v>
      </c>
      <c r="J12" s="124" t="s">
        <v>622</v>
      </c>
      <c r="K12" s="125"/>
      <c r="L12" s="126" t="s">
        <v>65</v>
      </c>
      <c r="M12" s="122"/>
    </row>
    <row r="13" spans="1:13" s="109" customFormat="1" ht="67.2">
      <c r="A13" s="120" t="s">
        <v>537</v>
      </c>
      <c r="B13" s="147" t="s">
        <v>528</v>
      </c>
      <c r="C13" s="122"/>
      <c r="D13" s="122"/>
      <c r="E13" s="123" t="s">
        <v>529</v>
      </c>
      <c r="F13" s="123" t="s">
        <v>529</v>
      </c>
      <c r="G13" s="124" t="s">
        <v>622</v>
      </c>
      <c r="H13" s="125"/>
      <c r="I13" s="126" t="s">
        <v>65</v>
      </c>
      <c r="J13" s="124" t="s">
        <v>622</v>
      </c>
      <c r="K13" s="125"/>
      <c r="L13" s="126" t="s">
        <v>65</v>
      </c>
      <c r="M13" s="122"/>
    </row>
    <row r="14" spans="1:13" s="109" customFormat="1" ht="50.4">
      <c r="A14" s="120" t="s">
        <v>538</v>
      </c>
      <c r="B14" s="131" t="s">
        <v>455</v>
      </c>
      <c r="C14" s="122"/>
      <c r="D14" s="122"/>
      <c r="E14" s="123" t="s">
        <v>456</v>
      </c>
      <c r="F14" s="123" t="s">
        <v>456</v>
      </c>
      <c r="G14" s="124" t="s">
        <v>622</v>
      </c>
      <c r="H14" s="125"/>
      <c r="I14" s="126" t="s">
        <v>65</v>
      </c>
      <c r="J14" s="124" t="s">
        <v>622</v>
      </c>
      <c r="K14" s="125"/>
      <c r="L14" s="126" t="s">
        <v>65</v>
      </c>
      <c r="M14" s="122"/>
    </row>
    <row r="15" spans="1:13" s="109" customFormat="1">
      <c r="A15" s="203" t="s">
        <v>531</v>
      </c>
      <c r="B15" s="203"/>
      <c r="C15" s="203"/>
      <c r="D15" s="203"/>
      <c r="E15" s="203"/>
      <c r="F15" s="203"/>
      <c r="G15" s="203"/>
      <c r="H15" s="203"/>
      <c r="I15" s="203"/>
      <c r="J15" s="203"/>
      <c r="K15" s="203"/>
      <c r="L15" s="203"/>
      <c r="M15" s="203"/>
    </row>
    <row r="16" spans="1:13" s="109" customFormat="1" ht="117.6">
      <c r="A16" s="131" t="s">
        <v>534</v>
      </c>
      <c r="B16" s="101" t="s">
        <v>532</v>
      </c>
      <c r="C16" s="101" t="s">
        <v>657</v>
      </c>
      <c r="D16" s="136"/>
      <c r="E16" s="101" t="s">
        <v>533</v>
      </c>
      <c r="F16" s="101" t="s">
        <v>533</v>
      </c>
      <c r="G16" s="124" t="s">
        <v>622</v>
      </c>
      <c r="H16" s="125"/>
      <c r="I16" s="126" t="s">
        <v>65</v>
      </c>
      <c r="J16" s="124" t="s">
        <v>622</v>
      </c>
      <c r="K16" s="125"/>
      <c r="L16" s="126" t="s">
        <v>65</v>
      </c>
      <c r="M16" s="122"/>
    </row>
    <row r="17" spans="1:13" s="109" customFormat="1" ht="103.8" customHeight="1">
      <c r="A17" s="131" t="s">
        <v>549</v>
      </c>
      <c r="B17" s="101" t="s">
        <v>539</v>
      </c>
      <c r="C17" s="101" t="s">
        <v>540</v>
      </c>
      <c r="D17" s="131" t="s">
        <v>541</v>
      </c>
      <c r="E17" s="101" t="s">
        <v>542</v>
      </c>
      <c r="F17" s="101" t="s">
        <v>542</v>
      </c>
      <c r="G17" s="124" t="s">
        <v>622</v>
      </c>
      <c r="H17" s="125"/>
      <c r="I17" s="126" t="s">
        <v>65</v>
      </c>
      <c r="J17" s="124" t="s">
        <v>622</v>
      </c>
      <c r="K17" s="125"/>
      <c r="L17" s="126" t="s">
        <v>65</v>
      </c>
      <c r="M17" s="122"/>
    </row>
    <row r="18" spans="1:13" ht="67.2">
      <c r="A18" s="131" t="s">
        <v>550</v>
      </c>
      <c r="B18" s="101" t="s">
        <v>543</v>
      </c>
      <c r="C18" s="101" t="s">
        <v>544</v>
      </c>
      <c r="D18" s="131" t="s">
        <v>541</v>
      </c>
      <c r="E18" s="101" t="s">
        <v>545</v>
      </c>
      <c r="F18" s="101" t="s">
        <v>545</v>
      </c>
      <c r="G18" s="124" t="s">
        <v>622</v>
      </c>
      <c r="H18" s="125"/>
      <c r="I18" s="126" t="s">
        <v>65</v>
      </c>
      <c r="J18" s="124" t="s">
        <v>622</v>
      </c>
      <c r="K18" s="125"/>
      <c r="L18" s="126" t="s">
        <v>65</v>
      </c>
      <c r="M18" s="136"/>
    </row>
    <row r="19" spans="1:13" s="134" customFormat="1" ht="103.8" customHeight="1">
      <c r="A19" s="131" t="s">
        <v>551</v>
      </c>
      <c r="B19" s="101" t="s">
        <v>495</v>
      </c>
      <c r="C19" s="101" t="s">
        <v>496</v>
      </c>
      <c r="D19" s="131" t="s">
        <v>541</v>
      </c>
      <c r="E19" s="101" t="s">
        <v>501</v>
      </c>
      <c r="F19" s="101" t="s">
        <v>501</v>
      </c>
      <c r="G19" s="124" t="s">
        <v>622</v>
      </c>
      <c r="H19" s="125"/>
      <c r="I19" s="126" t="s">
        <v>65</v>
      </c>
      <c r="J19" s="124" t="s">
        <v>622</v>
      </c>
      <c r="K19" s="125"/>
      <c r="L19" s="126" t="s">
        <v>65</v>
      </c>
      <c r="M19" s="135"/>
    </row>
    <row r="20" spans="1:13" s="134" customFormat="1" ht="103.8" customHeight="1">
      <c r="A20" s="131" t="s">
        <v>552</v>
      </c>
      <c r="B20" s="101" t="s">
        <v>546</v>
      </c>
      <c r="C20" s="101" t="s">
        <v>548</v>
      </c>
      <c r="D20" s="131" t="s">
        <v>541</v>
      </c>
      <c r="E20" s="101" t="s">
        <v>547</v>
      </c>
      <c r="F20" s="101" t="s">
        <v>547</v>
      </c>
      <c r="G20" s="124" t="s">
        <v>622</v>
      </c>
      <c r="H20" s="125"/>
      <c r="I20" s="126" t="s">
        <v>65</v>
      </c>
      <c r="J20" s="124" t="s">
        <v>622</v>
      </c>
      <c r="K20" s="125"/>
      <c r="L20" s="126" t="s">
        <v>65</v>
      </c>
      <c r="M20" s="135"/>
    </row>
    <row r="21" spans="1:13" customFormat="1" ht="113.4" customHeight="1"/>
    <row r="22" spans="1:13" customFormat="1" ht="113.4" customHeight="1">
      <c r="A22" s="132"/>
      <c r="B22" s="132"/>
      <c r="C22" s="132"/>
      <c r="D22" s="132"/>
      <c r="E22" s="132"/>
    </row>
    <row r="23" spans="1:13" customFormat="1" ht="113.4" customHeight="1">
      <c r="A23" s="132"/>
      <c r="B23" s="132"/>
      <c r="C23" s="132"/>
      <c r="D23" s="132"/>
      <c r="E23" s="132"/>
    </row>
    <row r="24" spans="1:13" customFormat="1" ht="103.8" customHeight="1"/>
    <row r="25" spans="1:13" customFormat="1" ht="13.8"/>
    <row r="26" spans="1:13" s="109" customFormat="1" ht="103.8" customHeight="1">
      <c r="A26" s="132"/>
      <c r="B26" s="132"/>
      <c r="C26" s="132"/>
      <c r="D26" s="132"/>
      <c r="E26" s="132"/>
      <c r="F26" s="132"/>
      <c r="G26" s="132"/>
      <c r="H26" s="132"/>
      <c r="I26" s="132"/>
      <c r="J26" s="132"/>
      <c r="K26" s="132"/>
      <c r="L26" s="132"/>
      <c r="M26" s="132"/>
    </row>
    <row r="27" spans="1:13" s="109" customFormat="1" ht="103.8" customHeight="1">
      <c r="A27" s="132"/>
      <c r="B27" s="132"/>
      <c r="C27" s="132"/>
      <c r="D27" s="132"/>
      <c r="E27" s="132"/>
      <c r="F27" s="132"/>
      <c r="G27" s="132"/>
      <c r="H27" s="132"/>
      <c r="I27" s="132"/>
      <c r="J27" s="132"/>
      <c r="K27" s="132"/>
      <c r="L27" s="132"/>
      <c r="M27" s="132"/>
    </row>
    <row r="28" spans="1:13" s="109" customFormat="1" ht="103.8" customHeight="1">
      <c r="A28" s="132"/>
      <c r="B28" s="132"/>
      <c r="C28" s="132"/>
      <c r="D28" s="132"/>
      <c r="E28" s="132"/>
      <c r="F28" s="132"/>
      <c r="G28" s="132"/>
      <c r="H28" s="132"/>
      <c r="I28" s="132"/>
      <c r="J28" s="132"/>
      <c r="K28" s="132"/>
      <c r="L28" s="132"/>
      <c r="M28" s="132"/>
    </row>
    <row r="29" spans="1:13" ht="103.8" customHeight="1"/>
    <row r="30" spans="1:13" ht="103.8" customHeight="1"/>
    <row r="31" spans="1:13" ht="103.8" customHeight="1"/>
    <row r="32" spans="1:13" ht="103.8" customHeight="1"/>
    <row r="33" ht="103.8" customHeight="1"/>
    <row r="34" ht="103.8" customHeight="1"/>
    <row r="35" ht="103.8" customHeight="1"/>
    <row r="36" ht="103.8" customHeight="1"/>
    <row r="37" ht="103.8" customHeight="1"/>
    <row r="38" ht="103.8" customHeight="1"/>
    <row r="39" ht="103.8" customHeight="1"/>
    <row r="40" ht="103.8" customHeight="1"/>
    <row r="41" ht="103.8" customHeight="1"/>
  </sheetData>
  <mergeCells count="15">
    <mergeCell ref="B1:F1"/>
    <mergeCell ref="B2:F2"/>
    <mergeCell ref="A7:A9"/>
    <mergeCell ref="B7:B9"/>
    <mergeCell ref="C7:C9"/>
    <mergeCell ref="D7:D9"/>
    <mergeCell ref="E7:E9"/>
    <mergeCell ref="F7:F9"/>
    <mergeCell ref="A15:M15"/>
    <mergeCell ref="G7:I7"/>
    <mergeCell ref="J7:L7"/>
    <mergeCell ref="M7:M9"/>
    <mergeCell ref="G8:I8"/>
    <mergeCell ref="J8:L8"/>
    <mergeCell ref="A10:M10"/>
  </mergeCells>
  <dataValidations count="1">
    <dataValidation type="list" operator="equal" allowBlank="1" showErrorMessage="1" promptTitle="dfdf" sqref="G11:G14 J11:J14 G16:G20 J16:J20">
      <formula1>"Passed,Untested,Failed,Blocked"</formula1>
      <formula2>0</formula2>
    </dataValidation>
  </dataValidation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A12" zoomScale="80" zoomScaleNormal="100" workbookViewId="0">
      <selection activeCell="B29" sqref="B29"/>
    </sheetView>
  </sheetViews>
  <sheetFormatPr defaultColWidth="9.09765625" defaultRowHeight="16.8"/>
  <cols>
    <col min="1" max="1" width="21.296875" style="132" bestFit="1" customWidth="1"/>
    <col min="2" max="2" width="31.69921875" style="132" bestFit="1" customWidth="1"/>
    <col min="3" max="3" width="34.296875" style="132" bestFit="1" customWidth="1"/>
    <col min="4" max="4" width="29" style="132" bestFit="1" customWidth="1"/>
    <col min="5" max="5" width="40" style="132" bestFit="1" customWidth="1"/>
    <col min="6" max="6" width="46" style="132" bestFit="1" customWidth="1"/>
    <col min="7" max="7" width="16" style="132" bestFit="1" customWidth="1"/>
    <col min="8" max="8" width="21.59765625" style="132" bestFit="1" customWidth="1"/>
    <col min="9" max="9" width="22.69921875" style="132" bestFit="1" customWidth="1"/>
    <col min="10" max="10" width="16" style="132" bestFit="1" customWidth="1"/>
    <col min="11" max="11" width="21.59765625" style="132" bestFit="1" customWidth="1"/>
    <col min="12" max="12" width="22.69921875" style="132" bestFit="1" customWidth="1"/>
    <col min="13" max="13" width="16" style="132" bestFit="1" customWidth="1"/>
    <col min="14" max="16384" width="9.09765625" style="132"/>
  </cols>
  <sheetData>
    <row r="1" spans="1:13" s="109" customFormat="1" ht="24" customHeight="1">
      <c r="A1" s="106" t="s">
        <v>41</v>
      </c>
      <c r="B1" s="201" t="s">
        <v>68</v>
      </c>
      <c r="C1" s="201"/>
      <c r="D1" s="201"/>
      <c r="E1" s="201"/>
      <c r="F1" s="201"/>
      <c r="G1" s="107"/>
      <c r="H1" s="108"/>
      <c r="J1" s="107"/>
    </row>
    <row r="2" spans="1:13" s="109" customFormat="1">
      <c r="A2" s="106" t="s">
        <v>42</v>
      </c>
      <c r="B2" s="202" t="s">
        <v>444</v>
      </c>
      <c r="C2" s="202"/>
      <c r="D2" s="202"/>
      <c r="E2" s="202"/>
      <c r="F2" s="202"/>
      <c r="G2" s="107"/>
      <c r="H2" s="108"/>
      <c r="J2" s="107"/>
    </row>
    <row r="3" spans="1:13" s="109" customFormat="1" ht="16.5" customHeight="1">
      <c r="A3" s="110"/>
      <c r="B3" s="143" t="s">
        <v>16</v>
      </c>
      <c r="C3" s="143" t="s">
        <v>17</v>
      </c>
      <c r="D3" s="143" t="s">
        <v>43</v>
      </c>
      <c r="E3" s="143" t="s">
        <v>44</v>
      </c>
      <c r="F3" s="143" t="s">
        <v>45</v>
      </c>
      <c r="G3" s="107"/>
      <c r="H3" s="108"/>
      <c r="J3" s="107"/>
    </row>
    <row r="4" spans="1:13" s="109" customFormat="1">
      <c r="A4" s="112" t="s">
        <v>46</v>
      </c>
      <c r="B4" s="113">
        <v>0</v>
      </c>
      <c r="C4" s="113">
        <v>0</v>
      </c>
      <c r="D4" s="110">
        <f>COUNTIF(G11:G25,"Untested")</f>
        <v>0</v>
      </c>
      <c r="E4" s="114">
        <f>COUNTIF(G11:G25,"Blocked")</f>
        <v>0</v>
      </c>
      <c r="F4" s="110"/>
      <c r="G4" s="107"/>
      <c r="H4" s="108"/>
      <c r="J4" s="107"/>
    </row>
    <row r="5" spans="1:13" s="109" customFormat="1">
      <c r="A5" s="112" t="s">
        <v>47</v>
      </c>
      <c r="B5" s="113"/>
      <c r="C5" s="113">
        <v>0</v>
      </c>
      <c r="D5" s="110">
        <f>COUNTIF(J11:J25,"Untested")</f>
        <v>0</v>
      </c>
      <c r="E5" s="114">
        <f>COUNTIF(J11:J25,"Blocked")</f>
        <v>0</v>
      </c>
      <c r="F5" s="110"/>
      <c r="G5" s="107"/>
      <c r="H5" s="108"/>
      <c r="J5" s="107"/>
    </row>
    <row r="6" spans="1:13" s="109" customFormat="1" ht="409.2" customHeight="1">
      <c r="A6" s="115"/>
      <c r="B6" s="116"/>
      <c r="D6"/>
      <c r="E6"/>
      <c r="F6"/>
      <c r="G6" s="107"/>
      <c r="H6" s="108"/>
      <c r="J6" s="107"/>
    </row>
    <row r="7" spans="1:13" s="109" customFormat="1">
      <c r="A7" s="199" t="s">
        <v>48</v>
      </c>
      <c r="B7" s="199" t="s">
        <v>5</v>
      </c>
      <c r="C7" s="199" t="s">
        <v>49</v>
      </c>
      <c r="D7" s="199" t="s">
        <v>50</v>
      </c>
      <c r="E7" s="199" t="s">
        <v>51</v>
      </c>
      <c r="F7" s="199" t="s">
        <v>52</v>
      </c>
      <c r="G7" s="199" t="s">
        <v>53</v>
      </c>
      <c r="H7" s="199"/>
      <c r="I7" s="199"/>
      <c r="J7" s="199" t="s">
        <v>53</v>
      </c>
      <c r="K7" s="199"/>
      <c r="L7" s="199"/>
      <c r="M7" s="199" t="s">
        <v>54</v>
      </c>
    </row>
    <row r="8" spans="1:13" s="109" customFormat="1">
      <c r="A8" s="199"/>
      <c r="B8" s="199"/>
      <c r="C8" s="199"/>
      <c r="D8" s="199"/>
      <c r="E8" s="199"/>
      <c r="F8" s="199"/>
      <c r="G8" s="199" t="s">
        <v>24</v>
      </c>
      <c r="H8" s="199"/>
      <c r="I8" s="199"/>
      <c r="J8" s="199" t="s">
        <v>25</v>
      </c>
      <c r="K8" s="199"/>
      <c r="L8" s="199"/>
      <c r="M8" s="199"/>
    </row>
    <row r="9" spans="1:13" s="109" customFormat="1">
      <c r="A9" s="199"/>
      <c r="B9" s="199"/>
      <c r="C9" s="199"/>
      <c r="D9" s="199"/>
      <c r="E9" s="199"/>
      <c r="F9" s="199"/>
      <c r="G9" s="118" t="s">
        <v>55</v>
      </c>
      <c r="H9" s="119" t="s">
        <v>56</v>
      </c>
      <c r="I9" s="143" t="s">
        <v>57</v>
      </c>
      <c r="J9" s="118" t="s">
        <v>55</v>
      </c>
      <c r="K9" s="119" t="s">
        <v>56</v>
      </c>
      <c r="L9" s="143" t="s">
        <v>57</v>
      </c>
      <c r="M9" s="199"/>
    </row>
    <row r="10" spans="1:13" s="109" customFormat="1">
      <c r="A10" s="200" t="s">
        <v>445</v>
      </c>
      <c r="B10" s="200"/>
      <c r="C10" s="200"/>
      <c r="D10" s="200"/>
      <c r="E10" s="200"/>
      <c r="F10" s="200"/>
      <c r="G10" s="200"/>
      <c r="H10" s="200"/>
      <c r="I10" s="200"/>
      <c r="J10" s="200"/>
      <c r="K10" s="200"/>
      <c r="L10" s="200"/>
      <c r="M10" s="200"/>
    </row>
    <row r="11" spans="1:13" s="109" customFormat="1" ht="84">
      <c r="A11" s="120" t="s">
        <v>447</v>
      </c>
      <c r="B11" s="131" t="s">
        <v>448</v>
      </c>
      <c r="C11" s="127" t="s">
        <v>450</v>
      </c>
      <c r="D11" s="122"/>
      <c r="E11" s="123" t="s">
        <v>449</v>
      </c>
      <c r="F11" s="123" t="s">
        <v>449</v>
      </c>
      <c r="G11" s="124" t="s">
        <v>622</v>
      </c>
      <c r="H11" s="125"/>
      <c r="I11" s="126" t="s">
        <v>65</v>
      </c>
      <c r="J11" s="124" t="s">
        <v>622</v>
      </c>
      <c r="K11" s="125"/>
      <c r="L11" s="126" t="s">
        <v>65</v>
      </c>
      <c r="M11" s="122"/>
    </row>
    <row r="12" spans="1:13" s="109" customFormat="1" ht="67.2">
      <c r="A12" s="120" t="s">
        <v>479</v>
      </c>
      <c r="B12" s="131" t="s">
        <v>451</v>
      </c>
      <c r="C12" s="122"/>
      <c r="D12" s="122"/>
      <c r="E12" s="123" t="s">
        <v>452</v>
      </c>
      <c r="F12" s="123" t="s">
        <v>452</v>
      </c>
      <c r="G12" s="124" t="s">
        <v>622</v>
      </c>
      <c r="H12" s="125"/>
      <c r="I12" s="126" t="s">
        <v>65</v>
      </c>
      <c r="J12" s="124" t="s">
        <v>622</v>
      </c>
      <c r="K12" s="125"/>
      <c r="L12" s="126" t="s">
        <v>65</v>
      </c>
      <c r="M12" s="122"/>
    </row>
    <row r="13" spans="1:13" s="109" customFormat="1" ht="84">
      <c r="A13" s="120" t="s">
        <v>480</v>
      </c>
      <c r="B13" s="147" t="s">
        <v>453</v>
      </c>
      <c r="C13" s="122"/>
      <c r="D13" s="122"/>
      <c r="E13" s="123" t="s">
        <v>454</v>
      </c>
      <c r="F13" s="123" t="s">
        <v>454</v>
      </c>
      <c r="G13" s="124" t="s">
        <v>622</v>
      </c>
      <c r="H13" s="125"/>
      <c r="I13" s="126" t="s">
        <v>65</v>
      </c>
      <c r="J13" s="124" t="s">
        <v>622</v>
      </c>
      <c r="K13" s="125"/>
      <c r="L13" s="126" t="s">
        <v>65</v>
      </c>
      <c r="M13" s="122"/>
    </row>
    <row r="14" spans="1:13" s="109" customFormat="1" ht="50.4">
      <c r="A14" s="120" t="s">
        <v>481</v>
      </c>
      <c r="B14" s="131" t="s">
        <v>455</v>
      </c>
      <c r="C14" s="122"/>
      <c r="D14" s="122"/>
      <c r="E14" s="123" t="s">
        <v>456</v>
      </c>
      <c r="F14" s="123" t="s">
        <v>456</v>
      </c>
      <c r="G14" s="124" t="s">
        <v>622</v>
      </c>
      <c r="H14" s="125"/>
      <c r="I14" s="126" t="s">
        <v>65</v>
      </c>
      <c r="J14" s="124" t="s">
        <v>622</v>
      </c>
      <c r="K14" s="125"/>
      <c r="L14" s="126" t="s">
        <v>65</v>
      </c>
      <c r="M14" s="122"/>
    </row>
    <row r="15" spans="1:13" s="109" customFormat="1" ht="67.2">
      <c r="A15" s="120" t="s">
        <v>482</v>
      </c>
      <c r="B15" s="131" t="s">
        <v>457</v>
      </c>
      <c r="C15" s="122"/>
      <c r="D15" s="122"/>
      <c r="E15" s="123" t="s">
        <v>458</v>
      </c>
      <c r="F15" s="123" t="s">
        <v>458</v>
      </c>
      <c r="G15" s="124" t="s">
        <v>622</v>
      </c>
      <c r="H15" s="125"/>
      <c r="I15" s="126" t="s">
        <v>65</v>
      </c>
      <c r="J15" s="124" t="s">
        <v>622</v>
      </c>
      <c r="K15" s="125"/>
      <c r="L15" s="126" t="s">
        <v>65</v>
      </c>
      <c r="M15" s="122"/>
    </row>
    <row r="16" spans="1:13" s="109" customFormat="1" ht="50.4">
      <c r="A16" s="120" t="s">
        <v>483</v>
      </c>
      <c r="B16" s="131" t="s">
        <v>459</v>
      </c>
      <c r="C16" s="122"/>
      <c r="D16" s="122"/>
      <c r="E16" s="123" t="s">
        <v>460</v>
      </c>
      <c r="F16" s="123" t="s">
        <v>460</v>
      </c>
      <c r="G16" s="124" t="s">
        <v>622</v>
      </c>
      <c r="H16" s="125"/>
      <c r="I16" s="126" t="s">
        <v>65</v>
      </c>
      <c r="J16" s="124" t="s">
        <v>622</v>
      </c>
      <c r="K16" s="125"/>
      <c r="L16" s="126" t="s">
        <v>65</v>
      </c>
      <c r="M16" s="122"/>
    </row>
    <row r="17" spans="1:13" s="109" customFormat="1" ht="67.2">
      <c r="A17" s="120" t="s">
        <v>484</v>
      </c>
      <c r="B17" s="131" t="s">
        <v>461</v>
      </c>
      <c r="C17" s="122"/>
      <c r="D17" s="122"/>
      <c r="E17" s="123" t="s">
        <v>462</v>
      </c>
      <c r="F17" s="123" t="s">
        <v>462</v>
      </c>
      <c r="G17" s="124" t="s">
        <v>622</v>
      </c>
      <c r="H17" s="125"/>
      <c r="I17" s="126" t="s">
        <v>65</v>
      </c>
      <c r="J17" s="124" t="s">
        <v>622</v>
      </c>
      <c r="K17" s="125"/>
      <c r="L17" s="126" t="s">
        <v>65</v>
      </c>
      <c r="M17" s="122"/>
    </row>
    <row r="18" spans="1:13" s="109" customFormat="1" ht="67.2">
      <c r="A18" s="120" t="s">
        <v>485</v>
      </c>
      <c r="B18" s="131" t="s">
        <v>74</v>
      </c>
      <c r="C18" s="122"/>
      <c r="D18" s="122"/>
      <c r="E18" s="123" t="s">
        <v>463</v>
      </c>
      <c r="F18" s="123" t="s">
        <v>463</v>
      </c>
      <c r="G18" s="124" t="s">
        <v>622</v>
      </c>
      <c r="H18" s="125"/>
      <c r="I18" s="126" t="s">
        <v>65</v>
      </c>
      <c r="J18" s="124" t="s">
        <v>622</v>
      </c>
      <c r="K18" s="125"/>
      <c r="L18" s="126" t="s">
        <v>65</v>
      </c>
      <c r="M18" s="122"/>
    </row>
    <row r="19" spans="1:13" s="109" customFormat="1" ht="50.4">
      <c r="A19" s="120" t="s">
        <v>486</v>
      </c>
      <c r="B19" s="131" t="s">
        <v>464</v>
      </c>
      <c r="C19" s="122"/>
      <c r="D19" s="122"/>
      <c r="E19" s="123" t="s">
        <v>465</v>
      </c>
      <c r="F19" s="123" t="s">
        <v>465</v>
      </c>
      <c r="G19" s="124" t="s">
        <v>622</v>
      </c>
      <c r="H19" s="125"/>
      <c r="I19" s="126" t="s">
        <v>65</v>
      </c>
      <c r="J19" s="124" t="s">
        <v>622</v>
      </c>
      <c r="K19" s="125"/>
      <c r="L19" s="126" t="s">
        <v>65</v>
      </c>
      <c r="M19" s="122"/>
    </row>
    <row r="20" spans="1:13" s="109" customFormat="1">
      <c r="A20" s="203" t="s">
        <v>446</v>
      </c>
      <c r="B20" s="203"/>
      <c r="C20" s="203"/>
      <c r="D20" s="203"/>
      <c r="E20" s="203"/>
      <c r="F20" s="203"/>
      <c r="G20" s="203"/>
      <c r="H20" s="203"/>
      <c r="I20" s="203"/>
      <c r="J20" s="203"/>
      <c r="K20" s="203"/>
      <c r="L20" s="203"/>
      <c r="M20" s="203"/>
    </row>
    <row r="21" spans="1:13" s="109" customFormat="1" ht="67.2">
      <c r="A21" s="131" t="s">
        <v>487</v>
      </c>
      <c r="B21" s="101" t="s">
        <v>488</v>
      </c>
      <c r="C21" s="101" t="s">
        <v>658</v>
      </c>
      <c r="D21" s="146"/>
      <c r="E21" s="101" t="s">
        <v>489</v>
      </c>
      <c r="F21" s="101" t="s">
        <v>647</v>
      </c>
      <c r="G21" s="161" t="s">
        <v>624</v>
      </c>
      <c r="H21" s="125"/>
      <c r="I21" s="126" t="s">
        <v>65</v>
      </c>
      <c r="J21" s="124" t="s">
        <v>622</v>
      </c>
      <c r="K21" s="125"/>
      <c r="L21" s="126" t="s">
        <v>65</v>
      </c>
      <c r="M21" s="122"/>
    </row>
    <row r="22" spans="1:13" s="109" customFormat="1" ht="117.6">
      <c r="A22" s="131" t="s">
        <v>497</v>
      </c>
      <c r="B22" s="101" t="s">
        <v>653</v>
      </c>
      <c r="C22" s="101" t="s">
        <v>657</v>
      </c>
      <c r="D22" s="146"/>
      <c r="E22" s="101" t="s">
        <v>659</v>
      </c>
      <c r="F22" s="101" t="s">
        <v>659</v>
      </c>
      <c r="G22" s="124" t="s">
        <v>622</v>
      </c>
      <c r="H22" s="125"/>
      <c r="I22" s="126"/>
      <c r="J22" s="124"/>
      <c r="K22" s="125"/>
      <c r="L22" s="126"/>
      <c r="M22" s="122"/>
    </row>
    <row r="23" spans="1:13" s="109" customFormat="1" ht="103.8" customHeight="1">
      <c r="A23" s="131" t="s">
        <v>498</v>
      </c>
      <c r="B23" s="101" t="s">
        <v>491</v>
      </c>
      <c r="C23" s="101" t="s">
        <v>490</v>
      </c>
      <c r="D23" s="131" t="s">
        <v>500</v>
      </c>
      <c r="E23" s="101" t="s">
        <v>649</v>
      </c>
      <c r="F23" s="101" t="s">
        <v>649</v>
      </c>
      <c r="G23" s="124" t="s">
        <v>622</v>
      </c>
      <c r="H23" s="125"/>
      <c r="I23" s="126" t="s">
        <v>65</v>
      </c>
      <c r="J23" s="124" t="s">
        <v>622</v>
      </c>
      <c r="K23" s="125"/>
      <c r="L23" s="126" t="s">
        <v>65</v>
      </c>
      <c r="M23" s="122"/>
    </row>
    <row r="24" spans="1:13" ht="134.4">
      <c r="A24" s="131" t="s">
        <v>511</v>
      </c>
      <c r="B24" s="101" t="s">
        <v>492</v>
      </c>
      <c r="C24" s="101" t="s">
        <v>493</v>
      </c>
      <c r="D24" s="131" t="s">
        <v>500</v>
      </c>
      <c r="E24" s="101" t="s">
        <v>494</v>
      </c>
      <c r="F24" s="135" t="s">
        <v>647</v>
      </c>
      <c r="G24" s="161" t="s">
        <v>624</v>
      </c>
      <c r="H24" s="125"/>
      <c r="I24" s="126" t="s">
        <v>65</v>
      </c>
      <c r="J24" s="124" t="s">
        <v>622</v>
      </c>
      <c r="K24" s="125"/>
      <c r="L24" s="126" t="s">
        <v>65</v>
      </c>
      <c r="M24" s="136"/>
    </row>
    <row r="25" spans="1:13" s="134" customFormat="1" ht="103.8" customHeight="1">
      <c r="A25" s="131" t="s">
        <v>512</v>
      </c>
      <c r="B25" s="101" t="s">
        <v>495</v>
      </c>
      <c r="C25" s="101" t="s">
        <v>496</v>
      </c>
      <c r="D25" s="131" t="s">
        <v>499</v>
      </c>
      <c r="E25" s="101" t="s">
        <v>501</v>
      </c>
      <c r="F25" s="101" t="s">
        <v>501</v>
      </c>
      <c r="G25" s="124" t="s">
        <v>622</v>
      </c>
      <c r="H25" s="125"/>
      <c r="I25" s="126" t="s">
        <v>65</v>
      </c>
      <c r="J25" s="124" t="s">
        <v>622</v>
      </c>
      <c r="K25" s="125"/>
      <c r="L25" s="126" t="s">
        <v>65</v>
      </c>
      <c r="M25" s="135"/>
    </row>
    <row r="26" spans="1:13" s="134" customFormat="1" ht="103.8" customHeight="1">
      <c r="A26" s="131" t="s">
        <v>513</v>
      </c>
      <c r="B26" s="101" t="s">
        <v>502</v>
      </c>
      <c r="C26" s="101" t="s">
        <v>505</v>
      </c>
      <c r="D26" s="131" t="s">
        <v>500</v>
      </c>
      <c r="E26" s="101" t="s">
        <v>503</v>
      </c>
      <c r="F26" s="101" t="s">
        <v>503</v>
      </c>
      <c r="G26" s="124" t="s">
        <v>622</v>
      </c>
      <c r="H26" s="125"/>
      <c r="I26" s="126" t="s">
        <v>65</v>
      </c>
      <c r="J26" s="124" t="s">
        <v>622</v>
      </c>
      <c r="K26" s="125"/>
      <c r="L26" s="126" t="s">
        <v>65</v>
      </c>
      <c r="M26" s="135"/>
    </row>
    <row r="27" spans="1:13" s="134" customFormat="1" ht="103.8" customHeight="1">
      <c r="A27" s="131" t="s">
        <v>514</v>
      </c>
      <c r="B27" s="101" t="s">
        <v>504</v>
      </c>
      <c r="C27" s="101" t="s">
        <v>506</v>
      </c>
      <c r="D27" s="131" t="s">
        <v>500</v>
      </c>
      <c r="E27" s="101" t="s">
        <v>507</v>
      </c>
      <c r="F27" s="135" t="s">
        <v>647</v>
      </c>
      <c r="G27" s="161" t="s">
        <v>624</v>
      </c>
      <c r="H27" s="125"/>
      <c r="I27" s="126" t="s">
        <v>65</v>
      </c>
      <c r="J27" s="124" t="s">
        <v>622</v>
      </c>
      <c r="K27" s="125"/>
      <c r="L27" s="126" t="s">
        <v>65</v>
      </c>
      <c r="M27" s="135"/>
    </row>
    <row r="28" spans="1:13" customFormat="1" ht="113.4" customHeight="1">
      <c r="A28" s="131" t="s">
        <v>523</v>
      </c>
      <c r="B28" s="131" t="s">
        <v>508</v>
      </c>
      <c r="C28" s="131" t="s">
        <v>509</v>
      </c>
      <c r="D28" s="131" t="s">
        <v>500</v>
      </c>
      <c r="E28" s="131" t="s">
        <v>510</v>
      </c>
      <c r="F28" s="162" t="s">
        <v>650</v>
      </c>
      <c r="G28" s="161" t="s">
        <v>624</v>
      </c>
      <c r="H28" s="125"/>
      <c r="I28" s="126" t="s">
        <v>65</v>
      </c>
      <c r="J28" s="124" t="s">
        <v>622</v>
      </c>
      <c r="K28" s="125"/>
      <c r="L28" s="126" t="s">
        <v>65</v>
      </c>
      <c r="M28" s="146"/>
    </row>
    <row r="29" spans="1:13" customFormat="1" ht="113.4" customHeight="1">
      <c r="A29" s="131" t="s">
        <v>660</v>
      </c>
      <c r="B29" s="101" t="s">
        <v>518</v>
      </c>
      <c r="C29" s="101" t="s">
        <v>519</v>
      </c>
      <c r="D29" s="131" t="s">
        <v>500</v>
      </c>
      <c r="E29" s="131" t="s">
        <v>520</v>
      </c>
      <c r="F29" s="131" t="s">
        <v>651</v>
      </c>
      <c r="G29" s="124" t="s">
        <v>622</v>
      </c>
      <c r="H29" s="125"/>
      <c r="I29" s="126" t="s">
        <v>65</v>
      </c>
      <c r="J29" s="124" t="s">
        <v>622</v>
      </c>
      <c r="K29" s="125"/>
      <c r="L29" s="126" t="s">
        <v>65</v>
      </c>
      <c r="M29" s="146"/>
    </row>
    <row r="30" spans="1:13" customFormat="1" ht="113.4" customHeight="1"/>
    <row r="31" spans="1:13" customFormat="1" ht="113.4" customHeight="1">
      <c r="A31" s="132"/>
      <c r="B31" s="132"/>
      <c r="C31" s="132"/>
      <c r="D31" s="132"/>
      <c r="E31" s="132"/>
    </row>
    <row r="32" spans="1:13" customFormat="1" ht="113.4" customHeight="1">
      <c r="A32" s="132"/>
      <c r="B32" s="132"/>
      <c r="C32" s="132"/>
      <c r="D32" s="132"/>
      <c r="E32" s="132"/>
    </row>
    <row r="33" spans="1:13" customFormat="1" ht="103.8" customHeight="1"/>
    <row r="34" spans="1:13" customFormat="1" ht="13.8"/>
    <row r="35" spans="1:13" s="109" customFormat="1" ht="103.8" customHeight="1">
      <c r="A35" s="132"/>
      <c r="B35" s="132"/>
      <c r="C35" s="132"/>
      <c r="D35" s="132"/>
      <c r="E35" s="132"/>
      <c r="F35" s="132"/>
      <c r="G35" s="132"/>
      <c r="H35" s="132"/>
      <c r="I35" s="132"/>
      <c r="J35" s="132"/>
      <c r="K35" s="132"/>
      <c r="L35" s="132"/>
      <c r="M35" s="132"/>
    </row>
    <row r="36" spans="1:13" s="109" customFormat="1" ht="103.8" customHeight="1">
      <c r="A36" s="132"/>
      <c r="B36" s="132"/>
      <c r="C36" s="132"/>
      <c r="D36" s="132"/>
      <c r="E36" s="132"/>
      <c r="F36" s="132"/>
      <c r="G36" s="132"/>
      <c r="H36" s="132"/>
      <c r="I36" s="132"/>
      <c r="J36" s="132"/>
      <c r="K36" s="132"/>
      <c r="L36" s="132"/>
      <c r="M36" s="132"/>
    </row>
    <row r="37" spans="1:13" s="109" customFormat="1" ht="103.8" customHeight="1">
      <c r="A37" s="132"/>
      <c r="B37" s="132"/>
      <c r="C37" s="132"/>
      <c r="D37" s="132"/>
      <c r="E37" s="132"/>
      <c r="F37" s="132"/>
      <c r="G37" s="132"/>
      <c r="H37" s="132"/>
      <c r="I37" s="132"/>
      <c r="J37" s="132"/>
      <c r="K37" s="132"/>
      <c r="L37" s="132"/>
      <c r="M37" s="132"/>
    </row>
    <row r="38" spans="1:13" ht="103.8" customHeight="1"/>
    <row r="39" spans="1:13" ht="103.8" customHeight="1"/>
    <row r="40" spans="1:13" ht="103.8" customHeight="1"/>
    <row r="41" spans="1:13" ht="103.8" customHeight="1"/>
    <row r="42" spans="1:13" ht="103.8" customHeight="1"/>
    <row r="43" spans="1:13" ht="103.8" customHeight="1"/>
    <row r="44" spans="1:13" ht="103.8" customHeight="1"/>
    <row r="45" spans="1:13" ht="103.8" customHeight="1"/>
    <row r="46" spans="1:13" ht="103.8" customHeight="1"/>
    <row r="47" spans="1:13" ht="103.8" customHeight="1"/>
    <row r="48" spans="1:13" ht="103.8" customHeight="1"/>
    <row r="49" ht="103.8" customHeight="1"/>
    <row r="50" ht="103.8" customHeight="1"/>
  </sheetData>
  <mergeCells count="15">
    <mergeCell ref="A20:M20"/>
    <mergeCell ref="G7:I7"/>
    <mergeCell ref="J7:L7"/>
    <mergeCell ref="M7:M9"/>
    <mergeCell ref="G8:I8"/>
    <mergeCell ref="J8:L8"/>
    <mergeCell ref="A10:M10"/>
    <mergeCell ref="B1:F1"/>
    <mergeCell ref="B2:F2"/>
    <mergeCell ref="A7:A9"/>
    <mergeCell ref="B7:B9"/>
    <mergeCell ref="C7:C9"/>
    <mergeCell ref="D7:D9"/>
    <mergeCell ref="E7:E9"/>
    <mergeCell ref="F7:F9"/>
  </mergeCells>
  <dataValidations count="1">
    <dataValidation type="list" operator="equal" allowBlank="1" showErrorMessage="1" promptTitle="dfdf" sqref="G11:G19 J11:J19 J21:J29 G21:G29">
      <formula1>"Passed,Untested,Failed,Blocked"</formula1>
      <formula2>0</formula2>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topLeftCell="A20" workbookViewId="0">
      <selection activeCell="H13" sqref="H13"/>
    </sheetView>
  </sheetViews>
  <sheetFormatPr defaultColWidth="9.09765625" defaultRowHeight="13.8"/>
  <cols>
    <col min="1" max="1" width="14.09765625" style="7" customWidth="1"/>
    <col min="2" max="2" width="33.296875" style="7" bestFit="1" customWidth="1"/>
    <col min="3" max="3" width="11.69921875" style="7" customWidth="1"/>
    <col min="4" max="10" width="9.09765625" style="7"/>
    <col min="11" max="11" width="13.59765625" style="7" customWidth="1"/>
    <col min="12" max="12" width="14.296875" style="7" customWidth="1"/>
    <col min="13" max="16384" width="9.09765625" style="7"/>
  </cols>
  <sheetData>
    <row r="1" spans="1:16" s="1" customFormat="1" ht="24.6">
      <c r="A1" s="181" t="s">
        <v>7</v>
      </c>
      <c r="B1" s="181"/>
      <c r="C1" s="181"/>
      <c r="D1" s="181"/>
      <c r="E1" s="181"/>
      <c r="F1" s="181"/>
      <c r="G1" s="181"/>
      <c r="H1" s="181"/>
      <c r="I1" s="181"/>
      <c r="J1" s="181"/>
      <c r="K1" s="181"/>
      <c r="L1" s="181"/>
      <c r="M1" s="181"/>
      <c r="N1" s="181"/>
      <c r="O1" s="181"/>
      <c r="P1" s="181"/>
    </row>
    <row r="2" spans="1:16" s="1" customFormat="1" ht="13.2">
      <c r="A2" s="2"/>
      <c r="B2" s="3"/>
      <c r="C2" s="3"/>
      <c r="D2" s="3"/>
      <c r="E2" s="3"/>
      <c r="F2" s="3"/>
      <c r="G2" s="3"/>
      <c r="H2" s="3"/>
      <c r="I2" s="3"/>
      <c r="J2" s="3"/>
      <c r="K2" s="3"/>
      <c r="L2" s="3"/>
      <c r="M2" s="4"/>
      <c r="N2" s="4"/>
      <c r="O2" s="4"/>
      <c r="P2" s="4"/>
    </row>
    <row r="3" spans="1:16" s="1" customFormat="1" ht="16.8">
      <c r="A3" s="58" t="s">
        <v>1</v>
      </c>
      <c r="B3" s="182" t="s">
        <v>8</v>
      </c>
      <c r="C3" s="182"/>
      <c r="D3" s="59"/>
      <c r="E3" s="174" t="s">
        <v>9</v>
      </c>
      <c r="F3" s="174"/>
      <c r="G3" s="174"/>
      <c r="H3" s="175" t="s">
        <v>10</v>
      </c>
      <c r="I3" s="176"/>
      <c r="J3" s="176"/>
      <c r="K3" s="177"/>
      <c r="L3" s="60"/>
      <c r="M3" s="60"/>
      <c r="N3" s="60"/>
      <c r="O3" s="60"/>
      <c r="P3" s="60"/>
    </row>
    <row r="4" spans="1:16" s="1" customFormat="1" ht="16.8">
      <c r="A4" s="58"/>
      <c r="B4" s="173"/>
      <c r="C4" s="173"/>
      <c r="D4" s="61"/>
      <c r="E4" s="174" t="s">
        <v>11</v>
      </c>
      <c r="F4" s="174"/>
      <c r="G4" s="174"/>
      <c r="H4" s="178" t="s">
        <v>12</v>
      </c>
      <c r="I4" s="179"/>
      <c r="J4" s="179"/>
      <c r="K4" s="180"/>
      <c r="L4" s="61"/>
      <c r="M4" s="60"/>
      <c r="N4" s="60"/>
      <c r="O4" s="60"/>
      <c r="P4" s="60"/>
    </row>
    <row r="5" spans="1:16" s="1" customFormat="1" ht="16.8">
      <c r="A5" s="58"/>
      <c r="B5" s="173"/>
      <c r="C5" s="173"/>
      <c r="D5" s="61"/>
      <c r="E5" s="174" t="s">
        <v>13</v>
      </c>
      <c r="F5" s="174"/>
      <c r="G5" s="174"/>
      <c r="H5" s="187">
        <v>44114</v>
      </c>
      <c r="I5" s="188"/>
      <c r="J5" s="188"/>
      <c r="K5" s="189"/>
      <c r="L5" s="61"/>
      <c r="M5" s="60"/>
      <c r="N5" s="60"/>
      <c r="O5" s="60"/>
      <c r="P5" s="60"/>
    </row>
    <row r="6" spans="1:16" s="1" customFormat="1" ht="20.25" customHeight="1">
      <c r="A6" s="62" t="s">
        <v>14</v>
      </c>
      <c r="B6" s="185" t="s">
        <v>15</v>
      </c>
      <c r="C6" s="185"/>
      <c r="D6" s="185"/>
      <c r="E6" s="185"/>
      <c r="F6" s="185"/>
      <c r="G6" s="185"/>
      <c r="H6" s="185"/>
      <c r="I6" s="185"/>
      <c r="J6" s="185"/>
      <c r="K6" s="185"/>
      <c r="L6" s="63"/>
      <c r="M6" s="64"/>
      <c r="N6" s="64"/>
      <c r="O6" s="64"/>
      <c r="P6" s="64"/>
    </row>
    <row r="7" spans="1:16" s="1" customFormat="1" ht="20.25" customHeight="1">
      <c r="A7" s="65"/>
      <c r="B7" s="66"/>
      <c r="C7" s="186" t="s">
        <v>16</v>
      </c>
      <c r="D7" s="186"/>
      <c r="E7" s="186" t="s">
        <v>17</v>
      </c>
      <c r="F7" s="186"/>
      <c r="G7" s="186" t="s">
        <v>18</v>
      </c>
      <c r="H7" s="186"/>
      <c r="I7" s="186" t="s">
        <v>19</v>
      </c>
      <c r="J7" s="186"/>
      <c r="K7" s="186" t="s">
        <v>20</v>
      </c>
      <c r="L7" s="186"/>
      <c r="M7" s="183" t="s">
        <v>21</v>
      </c>
      <c r="N7" s="183"/>
      <c r="O7" s="184" t="s">
        <v>22</v>
      </c>
      <c r="P7" s="184"/>
    </row>
    <row r="8" spans="1:16" s="1" customFormat="1" ht="16.8">
      <c r="A8" s="67"/>
      <c r="B8" s="68"/>
      <c r="C8" s="186"/>
      <c r="D8" s="186"/>
      <c r="E8" s="186"/>
      <c r="F8" s="186"/>
      <c r="G8" s="186"/>
      <c r="H8" s="186"/>
      <c r="I8" s="186"/>
      <c r="J8" s="186"/>
      <c r="K8" s="186"/>
      <c r="L8" s="186"/>
      <c r="M8" s="183"/>
      <c r="N8" s="183"/>
      <c r="O8" s="184"/>
      <c r="P8" s="184"/>
    </row>
    <row r="9" spans="1:16" s="5" customFormat="1" ht="22.5" customHeight="1">
      <c r="A9" s="69" t="s">
        <v>2</v>
      </c>
      <c r="B9" s="69" t="s">
        <v>23</v>
      </c>
      <c r="C9" s="70" t="s">
        <v>24</v>
      </c>
      <c r="D9" s="70" t="s">
        <v>25</v>
      </c>
      <c r="E9" s="70" t="s">
        <v>24</v>
      </c>
      <c r="F9" s="70" t="s">
        <v>25</v>
      </c>
      <c r="G9" s="70" t="s">
        <v>24</v>
      </c>
      <c r="H9" s="70" t="s">
        <v>25</v>
      </c>
      <c r="I9" s="69" t="s">
        <v>24</v>
      </c>
      <c r="J9" s="70" t="s">
        <v>25</v>
      </c>
      <c r="K9" s="70" t="s">
        <v>24</v>
      </c>
      <c r="L9" s="70" t="s">
        <v>25</v>
      </c>
      <c r="M9" s="70" t="s">
        <v>24</v>
      </c>
      <c r="N9" s="70" t="s">
        <v>25</v>
      </c>
      <c r="O9" s="70" t="s">
        <v>24</v>
      </c>
      <c r="P9" s="70" t="s">
        <v>25</v>
      </c>
    </row>
    <row r="10" spans="1:16" s="1" customFormat="1" ht="31.65" customHeight="1">
      <c r="A10" s="71">
        <v>1</v>
      </c>
      <c r="B10" s="72" t="s">
        <v>6</v>
      </c>
      <c r="C10" s="73">
        <v>15</v>
      </c>
      <c r="D10" s="73">
        <v>15</v>
      </c>
      <c r="E10" s="73">
        <v>0</v>
      </c>
      <c r="F10" s="73">
        <f>'[1]Show Bus Routes List'!C6</f>
        <v>0</v>
      </c>
      <c r="G10" s="73">
        <f>'[1]Show Bus Routes List'!D5</f>
        <v>0</v>
      </c>
      <c r="H10" s="73">
        <f>'[1]Show Bus Routes List'!D6</f>
        <v>0</v>
      </c>
      <c r="I10" s="73">
        <f>'[1]Show Bus Routes List'!E5</f>
        <v>0</v>
      </c>
      <c r="J10" s="73">
        <f>'[1]Show Bus Routes List'!E6</f>
        <v>0</v>
      </c>
      <c r="K10" s="73">
        <v>15</v>
      </c>
      <c r="L10" s="73">
        <v>15</v>
      </c>
      <c r="M10" s="74">
        <f>ROUND(C10*100/K10,1)</f>
        <v>100</v>
      </c>
      <c r="N10" s="74">
        <f t="shared" ref="N10:N20" si="0">ROUND(D10*100/L10,1)</f>
        <v>100</v>
      </c>
      <c r="O10" s="74">
        <f t="shared" ref="O10:P17" si="1">ROUND((C10+E10)*100/K10,1)</f>
        <v>100</v>
      </c>
      <c r="P10" s="75">
        <f t="shared" si="1"/>
        <v>100</v>
      </c>
    </row>
    <row r="11" spans="1:16" s="1" customFormat="1" ht="31.65" customHeight="1">
      <c r="A11" s="71">
        <v>2</v>
      </c>
      <c r="B11" s="72" t="s">
        <v>26</v>
      </c>
      <c r="C11" s="73"/>
      <c r="D11" s="73"/>
      <c r="E11" s="73"/>
      <c r="F11" s="73"/>
      <c r="G11" s="73"/>
      <c r="H11" s="73"/>
      <c r="I11" s="73"/>
      <c r="J11" s="73"/>
      <c r="K11" s="73"/>
      <c r="L11" s="73"/>
      <c r="M11" s="74"/>
      <c r="N11" s="74"/>
      <c r="O11" s="74"/>
      <c r="P11" s="75"/>
    </row>
    <row r="12" spans="1:16" s="1" customFormat="1" ht="45" customHeight="1">
      <c r="A12" s="71">
        <v>3</v>
      </c>
      <c r="B12" s="72" t="s">
        <v>27</v>
      </c>
      <c r="C12" s="73">
        <v>12</v>
      </c>
      <c r="D12" s="73">
        <v>12</v>
      </c>
      <c r="E12" s="73">
        <v>0</v>
      </c>
      <c r="F12" s="73">
        <f>'[1]Show Bus Stops List'!C6</f>
        <v>0</v>
      </c>
      <c r="G12" s="73">
        <f>'[1]Show Bus Stops List'!D5</f>
        <v>0</v>
      </c>
      <c r="H12" s="73">
        <f>'[1]Show Bus Stops List'!D6</f>
        <v>0</v>
      </c>
      <c r="I12" s="73">
        <f>'[1]Show Bus Stops List'!E5</f>
        <v>0</v>
      </c>
      <c r="J12" s="73">
        <f>'[1]Show Bus Stops List'!E6</f>
        <v>0</v>
      </c>
      <c r="K12" s="73">
        <v>12</v>
      </c>
      <c r="L12" s="73">
        <v>12</v>
      </c>
      <c r="M12" s="74">
        <f t="shared" ref="M12:M20" si="2">ROUND(C12*100/K12,1)</f>
        <v>100</v>
      </c>
      <c r="N12" s="74">
        <f t="shared" si="0"/>
        <v>100</v>
      </c>
      <c r="O12" s="74">
        <f t="shared" si="1"/>
        <v>100</v>
      </c>
      <c r="P12" s="75">
        <f t="shared" si="1"/>
        <v>100</v>
      </c>
    </row>
    <row r="13" spans="1:16" s="1" customFormat="1" ht="45" customHeight="1">
      <c r="A13" s="76">
        <v>4</v>
      </c>
      <c r="B13" s="77" t="s">
        <v>28</v>
      </c>
      <c r="C13" s="73"/>
      <c r="D13" s="73"/>
      <c r="E13" s="73"/>
      <c r="F13" s="73"/>
      <c r="G13" s="73"/>
      <c r="H13" s="73"/>
      <c r="I13" s="73"/>
      <c r="J13" s="73"/>
      <c r="K13" s="73"/>
      <c r="L13" s="73"/>
      <c r="M13" s="74"/>
      <c r="N13" s="74"/>
      <c r="O13" s="74"/>
      <c r="P13" s="75"/>
    </row>
    <row r="14" spans="1:16" s="1" customFormat="1" ht="33.75" customHeight="1">
      <c r="A14" s="76">
        <v>5</v>
      </c>
      <c r="B14" s="77" t="s">
        <v>29</v>
      </c>
      <c r="C14" s="35">
        <v>8</v>
      </c>
      <c r="D14" s="35">
        <v>8</v>
      </c>
      <c r="E14" s="35" t="e">
        <f>#REF!</f>
        <v>#REF!</v>
      </c>
      <c r="F14" s="35" t="e">
        <f>#REF!</f>
        <v>#REF!</v>
      </c>
      <c r="G14" s="35" t="e">
        <f>#REF!</f>
        <v>#REF!</v>
      </c>
      <c r="H14" s="35" t="e">
        <f>#REF!</f>
        <v>#REF!</v>
      </c>
      <c r="I14" s="35" t="e">
        <f>#REF!</f>
        <v>#REF!</v>
      </c>
      <c r="J14" s="35" t="e">
        <f>#REF!</f>
        <v>#REF!</v>
      </c>
      <c r="K14" s="35">
        <v>4</v>
      </c>
      <c r="L14" s="35">
        <v>4</v>
      </c>
      <c r="M14" s="74">
        <f t="shared" si="2"/>
        <v>200</v>
      </c>
      <c r="N14" s="74">
        <f t="shared" si="0"/>
        <v>200</v>
      </c>
      <c r="O14" s="74" t="e">
        <f>ROUND((C14+E14)*100/K14,1)</f>
        <v>#REF!</v>
      </c>
      <c r="P14" s="75" t="e">
        <f t="shared" si="1"/>
        <v>#REF!</v>
      </c>
    </row>
    <row r="15" spans="1:16" s="1" customFormat="1" ht="33.75" customHeight="1">
      <c r="A15" s="76">
        <v>6</v>
      </c>
      <c r="B15" s="77" t="s">
        <v>30</v>
      </c>
      <c r="C15" s="35"/>
      <c r="D15" s="35"/>
      <c r="E15" s="35"/>
      <c r="F15" s="35"/>
      <c r="G15" s="35"/>
      <c r="H15" s="35"/>
      <c r="I15" s="35"/>
      <c r="J15" s="35"/>
      <c r="K15" s="35"/>
      <c r="L15" s="35"/>
      <c r="M15" s="36"/>
      <c r="N15" s="36"/>
      <c r="O15" s="36"/>
      <c r="P15" s="37"/>
    </row>
    <row r="16" spans="1:16" s="1" customFormat="1" ht="42" customHeight="1">
      <c r="A16" s="76">
        <v>7</v>
      </c>
      <c r="B16" s="77" t="s">
        <v>31</v>
      </c>
      <c r="C16" s="35">
        <v>15</v>
      </c>
      <c r="D16" s="35">
        <v>15</v>
      </c>
      <c r="E16" s="35">
        <v>0</v>
      </c>
      <c r="F16" s="35">
        <v>0</v>
      </c>
      <c r="G16" s="35">
        <v>0</v>
      </c>
      <c r="H16" s="35">
        <v>0</v>
      </c>
      <c r="I16" s="35">
        <v>0</v>
      </c>
      <c r="J16" s="35">
        <v>0</v>
      </c>
      <c r="K16" s="35">
        <v>15</v>
      </c>
      <c r="L16" s="35">
        <v>15</v>
      </c>
      <c r="M16" s="74">
        <f t="shared" si="2"/>
        <v>100</v>
      </c>
      <c r="N16" s="36">
        <v>100</v>
      </c>
      <c r="O16" s="36">
        <v>100</v>
      </c>
      <c r="P16" s="37">
        <v>100</v>
      </c>
    </row>
    <row r="17" spans="1:16" s="1" customFormat="1" ht="33.75" customHeight="1">
      <c r="A17" s="76">
        <v>8</v>
      </c>
      <c r="B17" s="77" t="s">
        <v>32</v>
      </c>
      <c r="C17" s="35">
        <v>20</v>
      </c>
      <c r="D17" s="35">
        <v>20</v>
      </c>
      <c r="E17" s="35" t="e">
        <f>#REF!</f>
        <v>#REF!</v>
      </c>
      <c r="F17" s="35" t="e">
        <f>#REF!</f>
        <v>#REF!</v>
      </c>
      <c r="G17" s="35" t="e">
        <f>#REF!</f>
        <v>#REF!</v>
      </c>
      <c r="H17" s="35" t="e">
        <f>#REF!</f>
        <v>#REF!</v>
      </c>
      <c r="I17" s="35" t="e">
        <f>#REF!</f>
        <v>#REF!</v>
      </c>
      <c r="J17" s="35" t="e">
        <f>#REF!</f>
        <v>#REF!</v>
      </c>
      <c r="K17" s="35">
        <v>20</v>
      </c>
      <c r="L17" s="35">
        <v>20</v>
      </c>
      <c r="M17" s="74">
        <f t="shared" si="2"/>
        <v>100</v>
      </c>
      <c r="N17" s="74">
        <f t="shared" si="0"/>
        <v>100</v>
      </c>
      <c r="O17" s="74" t="e">
        <f>ROUND((C17+E17)*100/K17,1)</f>
        <v>#REF!</v>
      </c>
      <c r="P17" s="75" t="e">
        <f t="shared" si="1"/>
        <v>#REF!</v>
      </c>
    </row>
    <row r="18" spans="1:16" s="1" customFormat="1" ht="21">
      <c r="A18" s="76">
        <v>9</v>
      </c>
      <c r="B18" s="77" t="s">
        <v>33</v>
      </c>
      <c r="C18" s="35">
        <v>27</v>
      </c>
      <c r="D18" s="35">
        <v>27</v>
      </c>
      <c r="E18" s="35" t="e">
        <f>#REF!</f>
        <v>#REF!</v>
      </c>
      <c r="F18" s="73">
        <v>0</v>
      </c>
      <c r="G18" s="35" t="e">
        <f>#REF!</f>
        <v>#REF!</v>
      </c>
      <c r="H18" s="35" t="e">
        <f>#REF!</f>
        <v>#REF!</v>
      </c>
      <c r="I18" s="35" t="e">
        <f>#REF!</f>
        <v>#REF!</v>
      </c>
      <c r="J18" s="35">
        <v>0</v>
      </c>
      <c r="K18" s="35">
        <v>27</v>
      </c>
      <c r="L18" s="35">
        <v>27</v>
      </c>
      <c r="M18" s="74">
        <f t="shared" si="2"/>
        <v>100</v>
      </c>
      <c r="N18" s="74">
        <f t="shared" si="0"/>
        <v>100</v>
      </c>
      <c r="O18" s="74" t="e">
        <f t="shared" ref="O18:O20" si="3">ROUND((C18+E18)*100/K18,1)</f>
        <v>#REF!</v>
      </c>
      <c r="P18" s="75">
        <f t="shared" ref="P18:P20" si="4">ROUND((D18+F18)*100/L18,1)</f>
        <v>100</v>
      </c>
    </row>
    <row r="19" spans="1:16" s="6" customFormat="1" ht="21">
      <c r="A19" s="78">
        <v>10</v>
      </c>
      <c r="B19" s="79" t="s">
        <v>34</v>
      </c>
      <c r="C19" s="38">
        <v>17</v>
      </c>
      <c r="D19" s="38">
        <v>17</v>
      </c>
      <c r="E19" s="35">
        <v>0</v>
      </c>
      <c r="F19" s="35" t="e">
        <f>#REF!</f>
        <v>#REF!</v>
      </c>
      <c r="G19" s="35">
        <v>0</v>
      </c>
      <c r="H19" s="35">
        <v>0</v>
      </c>
      <c r="I19" s="35">
        <v>0</v>
      </c>
      <c r="J19" s="35" t="e">
        <f>#REF!</f>
        <v>#REF!</v>
      </c>
      <c r="K19" s="38">
        <v>17</v>
      </c>
      <c r="L19" s="38">
        <v>17</v>
      </c>
      <c r="M19" s="74">
        <f t="shared" si="2"/>
        <v>100</v>
      </c>
      <c r="N19" s="74">
        <f t="shared" si="0"/>
        <v>100</v>
      </c>
      <c r="O19" s="74">
        <f t="shared" si="3"/>
        <v>100</v>
      </c>
      <c r="P19" s="75" t="e">
        <f t="shared" si="4"/>
        <v>#REF!</v>
      </c>
    </row>
    <row r="20" spans="1:16" s="1" customFormat="1" ht="21">
      <c r="A20" s="78">
        <v>11</v>
      </c>
      <c r="B20" s="79" t="s">
        <v>35</v>
      </c>
      <c r="C20" s="38">
        <v>18</v>
      </c>
      <c r="D20" s="38">
        <v>18</v>
      </c>
      <c r="E20" s="35" t="e">
        <f>#REF!</f>
        <v>#REF!</v>
      </c>
      <c r="F20" s="35">
        <v>0</v>
      </c>
      <c r="G20" s="35" t="e">
        <f>#REF!</f>
        <v>#REF!</v>
      </c>
      <c r="H20" s="35" t="e">
        <f>#REF!</f>
        <v>#REF!</v>
      </c>
      <c r="I20" s="35" t="e">
        <f>#REF!</f>
        <v>#REF!</v>
      </c>
      <c r="J20" s="35">
        <v>0</v>
      </c>
      <c r="K20" s="38">
        <v>18</v>
      </c>
      <c r="L20" s="38">
        <v>18</v>
      </c>
      <c r="M20" s="74">
        <f t="shared" si="2"/>
        <v>100</v>
      </c>
      <c r="N20" s="74">
        <f t="shared" si="0"/>
        <v>100</v>
      </c>
      <c r="O20" s="74" t="e">
        <f t="shared" si="3"/>
        <v>#REF!</v>
      </c>
      <c r="P20" s="75">
        <f t="shared" si="4"/>
        <v>100</v>
      </c>
    </row>
    <row r="21" spans="1:16" s="1" customFormat="1" ht="16.8">
      <c r="A21" s="39"/>
      <c r="B21" s="40" t="s">
        <v>36</v>
      </c>
      <c r="C21" s="41">
        <f t="shared" ref="C21" si="5">SUM(C10:C20)</f>
        <v>132</v>
      </c>
      <c r="D21" s="41">
        <f t="shared" ref="D21" si="6">SUM(D10:D20)</f>
        <v>132</v>
      </c>
      <c r="E21" s="41" t="e">
        <f t="shared" ref="E21" si="7">SUM(E10:E20)</f>
        <v>#REF!</v>
      </c>
      <c r="F21" s="41" t="e">
        <f t="shared" ref="F21" si="8">SUM(F10:F20)</f>
        <v>#REF!</v>
      </c>
      <c r="G21" s="41" t="e">
        <f t="shared" ref="G21" si="9">SUM(G10:G20)</f>
        <v>#REF!</v>
      </c>
      <c r="H21" s="41" t="e">
        <f t="shared" ref="H21" si="10">SUM(H10:H20)</f>
        <v>#REF!</v>
      </c>
      <c r="I21" s="41" t="e">
        <f t="shared" ref="I21" si="11">SUM(I10:I20)</f>
        <v>#REF!</v>
      </c>
      <c r="J21" s="41" t="e">
        <f t="shared" ref="J21" si="12">SUM(J10:J20)</f>
        <v>#REF!</v>
      </c>
      <c r="K21" s="41">
        <f t="shared" ref="K21" si="13">SUM(K10:K20)</f>
        <v>128</v>
      </c>
      <c r="L21" s="41">
        <f t="shared" ref="L21" si="14">SUM(L10:L20)</f>
        <v>128</v>
      </c>
      <c r="M21" s="41">
        <f t="shared" ref="M21" si="15">SUM(M10:M20)</f>
        <v>900</v>
      </c>
      <c r="N21" s="41">
        <f t="shared" ref="N21" si="16">SUM(N10:N20)</f>
        <v>900</v>
      </c>
      <c r="O21" s="41" t="e">
        <f t="shared" ref="O21" si="17">SUM(O10:O20)</f>
        <v>#REF!</v>
      </c>
      <c r="P21" s="41" t="e">
        <f t="shared" ref="P21" si="18">SUM(P10:P20)</f>
        <v>#REF!</v>
      </c>
    </row>
    <row r="22" spans="1:16" ht="17.399999999999999" thickBot="1">
      <c r="A22" s="9"/>
      <c r="B22" s="10"/>
      <c r="C22" s="11" t="s">
        <v>24</v>
      </c>
      <c r="D22" s="11" t="s">
        <v>37</v>
      </c>
      <c r="E22" s="12"/>
      <c r="F22" s="13"/>
      <c r="G22" s="13"/>
      <c r="H22" s="13"/>
      <c r="I22" s="13"/>
      <c r="J22" s="13"/>
      <c r="K22" s="14"/>
      <c r="L22" s="14"/>
      <c r="M22" s="15"/>
      <c r="N22" s="15"/>
      <c r="O22" s="15"/>
      <c r="P22" s="27"/>
    </row>
    <row r="23" spans="1:16" ht="17.399999999999999" thickBot="1">
      <c r="A23" s="16"/>
      <c r="B23" s="17" t="s">
        <v>38</v>
      </c>
      <c r="C23" s="18" t="e">
        <f>ROUND((C21+E21)*100/K21,1)</f>
        <v>#REF!</v>
      </c>
      <c r="D23" s="19" t="e">
        <f>ROUND((D21+F21)*100/L21,1)</f>
        <v>#REF!</v>
      </c>
      <c r="E23" s="16" t="s">
        <v>39</v>
      </c>
      <c r="F23" s="20"/>
      <c r="G23" s="21"/>
      <c r="H23" s="16"/>
      <c r="I23" s="16"/>
      <c r="J23" s="16"/>
      <c r="K23" s="21"/>
      <c r="L23" s="21"/>
      <c r="M23" s="22"/>
      <c r="N23" s="22"/>
      <c r="O23" s="22"/>
      <c r="P23" s="28"/>
    </row>
    <row r="24" spans="1:16" ht="16.8">
      <c r="A24" s="85"/>
      <c r="B24" s="23" t="s">
        <v>40</v>
      </c>
      <c r="C24" s="24">
        <f>ROUND(C21*100/K21,1)</f>
        <v>103.1</v>
      </c>
      <c r="D24" s="25">
        <f>ROUND(D21*100/L21,1)</f>
        <v>103.1</v>
      </c>
      <c r="E24" s="24" t="s">
        <v>39</v>
      </c>
      <c r="F24" s="26"/>
      <c r="G24" s="86"/>
      <c r="H24" s="85"/>
      <c r="I24" s="85"/>
      <c r="J24" s="85"/>
      <c r="K24" s="86"/>
      <c r="L24" s="86"/>
      <c r="M24" s="87"/>
      <c r="N24" s="87"/>
      <c r="O24" s="87"/>
      <c r="P24" s="88"/>
    </row>
  </sheetData>
  <mergeCells count="18">
    <mergeCell ref="M7:N8"/>
    <mergeCell ref="O7:P8"/>
    <mergeCell ref="B5:C5"/>
    <mergeCell ref="E5:G5"/>
    <mergeCell ref="B6:K6"/>
    <mergeCell ref="C7:D8"/>
    <mergeCell ref="E7:F8"/>
    <mergeCell ref="G7:H8"/>
    <mergeCell ref="I7:J8"/>
    <mergeCell ref="K7:L8"/>
    <mergeCell ref="H5:K5"/>
    <mergeCell ref="B4:C4"/>
    <mergeCell ref="E4:G4"/>
    <mergeCell ref="H3:K3"/>
    <mergeCell ref="H4:K4"/>
    <mergeCell ref="A1:P1"/>
    <mergeCell ref="B3:C3"/>
    <mergeCell ref="E3:G3"/>
  </mergeCells>
  <pageMargins left="0.7" right="0.7" top="0.75" bottom="0.75" header="0.3" footer="0.3"/>
  <pageSetup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15" zoomScale="82" zoomScaleNormal="115" workbookViewId="0">
      <selection activeCell="C24" sqref="C24"/>
    </sheetView>
  </sheetViews>
  <sheetFormatPr defaultColWidth="9.09765625" defaultRowHeight="16.8"/>
  <cols>
    <col min="1" max="1" width="21.296875" style="8" bestFit="1" customWidth="1"/>
    <col min="2" max="2" width="31.69921875" style="8" bestFit="1" customWidth="1"/>
    <col min="3" max="3" width="34.296875" style="8" bestFit="1" customWidth="1"/>
    <col min="4" max="4" width="29" style="8" bestFit="1" customWidth="1"/>
    <col min="5" max="5" width="40" style="8" bestFit="1" customWidth="1"/>
    <col min="6" max="6" width="46" style="8" bestFit="1" customWidth="1"/>
    <col min="7" max="7" width="16" style="8" bestFit="1" customWidth="1"/>
    <col min="8" max="8" width="21.59765625" style="8" bestFit="1" customWidth="1"/>
    <col min="9" max="9" width="22.69921875" style="8" bestFit="1" customWidth="1"/>
    <col min="10" max="10" width="16" style="8" bestFit="1" customWidth="1"/>
    <col min="11" max="11" width="21.59765625" style="8" bestFit="1" customWidth="1"/>
    <col min="12" max="12" width="22.69921875" style="8" bestFit="1" customWidth="1"/>
    <col min="13" max="13" width="16" style="8" bestFit="1" customWidth="1"/>
    <col min="14" max="16384" width="9.09765625" style="8"/>
  </cols>
  <sheetData>
    <row r="1" spans="1:13" s="31" customFormat="1" ht="24" customHeight="1">
      <c r="A1" s="42" t="s">
        <v>41</v>
      </c>
      <c r="B1" s="190" t="s">
        <v>68</v>
      </c>
      <c r="C1" s="190"/>
      <c r="D1" s="190"/>
      <c r="E1" s="190"/>
      <c r="F1" s="190"/>
      <c r="G1" s="29"/>
      <c r="H1" s="30"/>
      <c r="J1" s="29"/>
    </row>
    <row r="2" spans="1:13" s="31" customFormat="1">
      <c r="A2" s="42" t="s">
        <v>42</v>
      </c>
      <c r="B2" s="191" t="s">
        <v>97</v>
      </c>
      <c r="C2" s="191"/>
      <c r="D2" s="191"/>
      <c r="E2" s="191"/>
      <c r="F2" s="191"/>
      <c r="G2" s="29"/>
      <c r="H2" s="30"/>
      <c r="J2" s="29"/>
    </row>
    <row r="3" spans="1:13" s="31" customFormat="1" ht="16.5" customHeight="1">
      <c r="A3" s="43"/>
      <c r="B3" s="44" t="s">
        <v>16</v>
      </c>
      <c r="C3" s="44" t="s">
        <v>17</v>
      </c>
      <c r="D3" s="44" t="s">
        <v>43</v>
      </c>
      <c r="E3" s="44" t="s">
        <v>44</v>
      </c>
      <c r="F3" s="44" t="s">
        <v>45</v>
      </c>
      <c r="G3" s="29"/>
      <c r="H3" s="30"/>
      <c r="J3" s="29"/>
    </row>
    <row r="4" spans="1:13" s="31" customFormat="1">
      <c r="A4" s="45" t="s">
        <v>46</v>
      </c>
      <c r="B4" s="46">
        <v>0</v>
      </c>
      <c r="C4" s="46">
        <v>0</v>
      </c>
      <c r="D4" s="43">
        <f>COUNTIF(G11:G25,"Untested")</f>
        <v>0</v>
      </c>
      <c r="E4" s="47">
        <f>COUNTIF(G11:G25,"Blocked")</f>
        <v>0</v>
      </c>
      <c r="F4" s="43"/>
      <c r="G4" s="29"/>
      <c r="H4" s="30"/>
      <c r="J4" s="29"/>
    </row>
    <row r="5" spans="1:13" s="31" customFormat="1">
      <c r="A5" s="45" t="s">
        <v>47</v>
      </c>
      <c r="B5" s="46"/>
      <c r="C5" s="46">
        <v>0</v>
      </c>
      <c r="D5" s="43">
        <f>COUNTIF(J11:J25,"Untested")</f>
        <v>0</v>
      </c>
      <c r="E5" s="47">
        <f>COUNTIF(J11:J25,"Blocked")</f>
        <v>0</v>
      </c>
      <c r="F5" s="43"/>
      <c r="G5" s="29"/>
      <c r="H5" s="30"/>
      <c r="J5" s="29"/>
    </row>
    <row r="6" spans="1:13" s="31" customFormat="1" ht="409.2" customHeight="1">
      <c r="A6" s="32"/>
      <c r="B6" s="33"/>
      <c r="E6" s="34"/>
      <c r="G6" s="29"/>
      <c r="H6" s="30"/>
      <c r="J6" s="29"/>
    </row>
    <row r="7" spans="1:13" s="31" customFormat="1">
      <c r="A7" s="195" t="s">
        <v>48</v>
      </c>
      <c r="B7" s="195" t="s">
        <v>5</v>
      </c>
      <c r="C7" s="195" t="s">
        <v>49</v>
      </c>
      <c r="D7" s="195" t="s">
        <v>50</v>
      </c>
      <c r="E7" s="195" t="s">
        <v>51</v>
      </c>
      <c r="F7" s="195" t="s">
        <v>52</v>
      </c>
      <c r="G7" s="195" t="s">
        <v>53</v>
      </c>
      <c r="H7" s="195"/>
      <c r="I7" s="195"/>
      <c r="J7" s="195" t="s">
        <v>53</v>
      </c>
      <c r="K7" s="195"/>
      <c r="L7" s="195"/>
      <c r="M7" s="195" t="s">
        <v>54</v>
      </c>
    </row>
    <row r="8" spans="1:13" s="31" customFormat="1">
      <c r="A8" s="195"/>
      <c r="B8" s="195"/>
      <c r="C8" s="195"/>
      <c r="D8" s="195"/>
      <c r="E8" s="195"/>
      <c r="F8" s="195"/>
      <c r="G8" s="195" t="s">
        <v>24</v>
      </c>
      <c r="H8" s="195"/>
      <c r="I8" s="195"/>
      <c r="J8" s="195" t="s">
        <v>25</v>
      </c>
      <c r="K8" s="195"/>
      <c r="L8" s="195"/>
      <c r="M8" s="195"/>
    </row>
    <row r="9" spans="1:13" s="31" customFormat="1">
      <c r="A9" s="195"/>
      <c r="B9" s="195"/>
      <c r="C9" s="195"/>
      <c r="D9" s="195"/>
      <c r="E9" s="195"/>
      <c r="F9" s="195"/>
      <c r="G9" s="48" t="s">
        <v>55</v>
      </c>
      <c r="H9" s="49" t="s">
        <v>56</v>
      </c>
      <c r="I9" s="92" t="s">
        <v>57</v>
      </c>
      <c r="J9" s="48" t="s">
        <v>55</v>
      </c>
      <c r="K9" s="49" t="s">
        <v>56</v>
      </c>
      <c r="L9" s="92" t="s">
        <v>57</v>
      </c>
      <c r="M9" s="195"/>
    </row>
    <row r="10" spans="1:13" s="31" customFormat="1">
      <c r="A10" s="194" t="s">
        <v>229</v>
      </c>
      <c r="B10" s="194"/>
      <c r="C10" s="194"/>
      <c r="D10" s="194"/>
      <c r="E10" s="194"/>
      <c r="F10" s="194"/>
      <c r="G10" s="194"/>
      <c r="H10" s="194"/>
      <c r="I10" s="194"/>
      <c r="J10" s="194"/>
      <c r="K10" s="194"/>
      <c r="L10" s="194"/>
      <c r="M10" s="194"/>
    </row>
    <row r="11" spans="1:13" s="31" customFormat="1" ht="50.4">
      <c r="A11" s="50" t="s">
        <v>209</v>
      </c>
      <c r="B11" s="51" t="s">
        <v>69</v>
      </c>
      <c r="C11" s="83"/>
      <c r="D11" s="83"/>
      <c r="E11" s="52" t="s">
        <v>152</v>
      </c>
      <c r="F11" s="52" t="s">
        <v>152</v>
      </c>
      <c r="G11" s="53" t="s">
        <v>622</v>
      </c>
      <c r="H11" s="82"/>
      <c r="I11" s="55" t="s">
        <v>65</v>
      </c>
      <c r="J11" s="53" t="s">
        <v>622</v>
      </c>
      <c r="K11" s="54"/>
      <c r="L11" s="55" t="s">
        <v>65</v>
      </c>
      <c r="M11" s="83"/>
    </row>
    <row r="12" spans="1:13" s="31" customFormat="1">
      <c r="A12" s="50" t="s">
        <v>210</v>
      </c>
      <c r="B12" s="51" t="s">
        <v>77</v>
      </c>
      <c r="C12" s="83"/>
      <c r="D12" s="83"/>
      <c r="E12" s="52" t="s">
        <v>153</v>
      </c>
      <c r="F12" s="52" t="s">
        <v>153</v>
      </c>
      <c r="G12" s="53" t="s">
        <v>622</v>
      </c>
      <c r="H12" s="82"/>
      <c r="I12" s="55" t="s">
        <v>65</v>
      </c>
      <c r="J12" s="53" t="s">
        <v>622</v>
      </c>
      <c r="K12" s="54"/>
      <c r="L12" s="55" t="s">
        <v>65</v>
      </c>
      <c r="M12" s="83"/>
    </row>
    <row r="13" spans="1:13" s="31" customFormat="1" ht="33.6">
      <c r="A13" s="50" t="s">
        <v>211</v>
      </c>
      <c r="B13" s="94" t="s">
        <v>78</v>
      </c>
      <c r="C13" s="83"/>
      <c r="D13" s="83"/>
      <c r="E13" s="52" t="s">
        <v>153</v>
      </c>
      <c r="F13" s="52" t="s">
        <v>153</v>
      </c>
      <c r="G13" s="53" t="s">
        <v>622</v>
      </c>
      <c r="H13" s="82"/>
      <c r="I13" s="55" t="s">
        <v>65</v>
      </c>
      <c r="J13" s="53" t="s">
        <v>622</v>
      </c>
      <c r="K13" s="54"/>
      <c r="L13" s="55" t="s">
        <v>65</v>
      </c>
      <c r="M13" s="83"/>
    </row>
    <row r="14" spans="1:13" s="31" customFormat="1" ht="33.6">
      <c r="A14" s="50" t="s">
        <v>212</v>
      </c>
      <c r="B14" s="51" t="s">
        <v>70</v>
      </c>
      <c r="C14" s="83"/>
      <c r="D14" s="83"/>
      <c r="E14" s="52" t="s">
        <v>154</v>
      </c>
      <c r="F14" s="52" t="s">
        <v>154</v>
      </c>
      <c r="G14" s="53" t="s">
        <v>622</v>
      </c>
      <c r="H14" s="82"/>
      <c r="I14" s="55" t="s">
        <v>65</v>
      </c>
      <c r="J14" s="53" t="s">
        <v>622</v>
      </c>
      <c r="K14" s="54"/>
      <c r="L14" s="55" t="s">
        <v>65</v>
      </c>
      <c r="M14" s="83"/>
    </row>
    <row r="15" spans="1:13" s="31" customFormat="1" ht="33.6">
      <c r="A15" s="50" t="s">
        <v>213</v>
      </c>
      <c r="B15" s="51" t="s">
        <v>71</v>
      </c>
      <c r="C15" s="83"/>
      <c r="D15" s="83"/>
      <c r="E15" s="52" t="s">
        <v>155</v>
      </c>
      <c r="F15" s="52" t="s">
        <v>155</v>
      </c>
      <c r="G15" s="53" t="s">
        <v>622</v>
      </c>
      <c r="H15" s="82"/>
      <c r="I15" s="55" t="s">
        <v>65</v>
      </c>
      <c r="J15" s="53" t="s">
        <v>622</v>
      </c>
      <c r="K15" s="54"/>
      <c r="L15" s="55" t="s">
        <v>65</v>
      </c>
      <c r="M15" s="83"/>
    </row>
    <row r="16" spans="1:13" s="31" customFormat="1" ht="33.6">
      <c r="A16" s="50" t="s">
        <v>214</v>
      </c>
      <c r="B16" s="51" t="s">
        <v>72</v>
      </c>
      <c r="C16" s="83"/>
      <c r="D16" s="83"/>
      <c r="E16" s="52" t="s">
        <v>156</v>
      </c>
      <c r="F16" s="52" t="s">
        <v>156</v>
      </c>
      <c r="G16" s="53" t="s">
        <v>622</v>
      </c>
      <c r="H16" s="82"/>
      <c r="I16" s="55" t="s">
        <v>65</v>
      </c>
      <c r="J16" s="53" t="s">
        <v>622</v>
      </c>
      <c r="K16" s="54"/>
      <c r="L16" s="55" t="s">
        <v>65</v>
      </c>
      <c r="M16" s="83"/>
    </row>
    <row r="17" spans="1:13" ht="33.6">
      <c r="A17" s="50" t="s">
        <v>215</v>
      </c>
      <c r="B17" s="95" t="s">
        <v>73</v>
      </c>
      <c r="C17" s="93"/>
      <c r="D17" s="93"/>
      <c r="E17" s="52" t="s">
        <v>154</v>
      </c>
      <c r="F17" s="52" t="s">
        <v>154</v>
      </c>
      <c r="G17" s="53" t="s">
        <v>622</v>
      </c>
      <c r="H17" s="93"/>
      <c r="I17" s="55" t="s">
        <v>65</v>
      </c>
      <c r="J17" s="53" t="s">
        <v>622</v>
      </c>
      <c r="K17" s="93"/>
      <c r="L17" s="55" t="s">
        <v>65</v>
      </c>
      <c r="M17" s="93"/>
    </row>
    <row r="18" spans="1:13" ht="33.6">
      <c r="A18" s="50" t="s">
        <v>216</v>
      </c>
      <c r="B18" s="95" t="s">
        <v>74</v>
      </c>
      <c r="C18" s="93"/>
      <c r="D18" s="93"/>
      <c r="E18" s="52" t="s">
        <v>157</v>
      </c>
      <c r="F18" s="52" t="s">
        <v>157</v>
      </c>
      <c r="G18" s="53" t="s">
        <v>622</v>
      </c>
      <c r="H18" s="93"/>
      <c r="I18" s="55" t="s">
        <v>65</v>
      </c>
      <c r="J18" s="53" t="s">
        <v>622</v>
      </c>
      <c r="K18" s="93"/>
      <c r="L18" s="55" t="s">
        <v>65</v>
      </c>
      <c r="M18" s="93"/>
    </row>
    <row r="19" spans="1:13" ht="33.6">
      <c r="A19" s="50" t="s">
        <v>217</v>
      </c>
      <c r="B19" s="95" t="s">
        <v>75</v>
      </c>
      <c r="C19" s="93"/>
      <c r="D19" s="93"/>
      <c r="E19" s="52" t="s">
        <v>156</v>
      </c>
      <c r="F19" s="52" t="s">
        <v>156</v>
      </c>
      <c r="G19" s="53" t="s">
        <v>622</v>
      </c>
      <c r="H19" s="93"/>
      <c r="I19" s="55" t="s">
        <v>65</v>
      </c>
      <c r="J19" s="53" t="s">
        <v>622</v>
      </c>
      <c r="K19" s="93"/>
      <c r="L19" s="55" t="s">
        <v>65</v>
      </c>
      <c r="M19" s="93"/>
    </row>
    <row r="20" spans="1:13" ht="33.6">
      <c r="A20" s="50" t="s">
        <v>218</v>
      </c>
      <c r="B20" s="95" t="s">
        <v>76</v>
      </c>
      <c r="C20" s="93"/>
      <c r="D20" s="93"/>
      <c r="E20" s="52" t="s">
        <v>156</v>
      </c>
      <c r="F20" s="52" t="s">
        <v>156</v>
      </c>
      <c r="G20" s="53" t="s">
        <v>622</v>
      </c>
      <c r="H20" s="93"/>
      <c r="I20" s="55" t="s">
        <v>65</v>
      </c>
      <c r="J20" s="53" t="s">
        <v>622</v>
      </c>
      <c r="K20" s="93"/>
      <c r="L20" s="55" t="s">
        <v>65</v>
      </c>
      <c r="M20" s="93"/>
    </row>
    <row r="21" spans="1:13" s="31" customFormat="1">
      <c r="A21" s="192" t="s">
        <v>230</v>
      </c>
      <c r="B21" s="193"/>
      <c r="C21" s="193"/>
      <c r="D21" s="193"/>
      <c r="E21" s="193"/>
      <c r="F21" s="192"/>
      <c r="G21" s="192"/>
      <c r="H21" s="192"/>
      <c r="I21" s="192"/>
      <c r="J21" s="192"/>
      <c r="K21" s="192"/>
      <c r="L21" s="192"/>
      <c r="M21" s="192"/>
    </row>
    <row r="22" spans="1:13" s="31" customFormat="1" ht="103.8" customHeight="1">
      <c r="A22" s="96" t="s">
        <v>219</v>
      </c>
      <c r="B22" s="139" t="s">
        <v>79</v>
      </c>
      <c r="C22" s="139" t="s">
        <v>620</v>
      </c>
      <c r="D22" s="140"/>
      <c r="E22" s="139" t="s">
        <v>80</v>
      </c>
      <c r="F22" s="97" t="s">
        <v>621</v>
      </c>
      <c r="G22" s="53" t="s">
        <v>622</v>
      </c>
      <c r="H22" s="84"/>
      <c r="I22" s="55" t="s">
        <v>65</v>
      </c>
      <c r="J22" s="53" t="s">
        <v>622</v>
      </c>
      <c r="K22" s="84"/>
      <c r="L22" s="55" t="s">
        <v>65</v>
      </c>
      <c r="M22" s="83"/>
    </row>
    <row r="23" spans="1:13" s="31" customFormat="1" ht="103.8" customHeight="1">
      <c r="A23" s="96" t="s">
        <v>220</v>
      </c>
      <c r="B23" s="139" t="s">
        <v>81</v>
      </c>
      <c r="C23" s="141" t="s">
        <v>170</v>
      </c>
      <c r="D23" s="101" t="s">
        <v>228</v>
      </c>
      <c r="E23" s="139" t="s">
        <v>82</v>
      </c>
      <c r="F23" s="139" t="s">
        <v>623</v>
      </c>
      <c r="G23" s="53" t="s">
        <v>622</v>
      </c>
      <c r="H23" s="84"/>
      <c r="I23" s="55" t="s">
        <v>65</v>
      </c>
      <c r="J23" s="53" t="s">
        <v>622</v>
      </c>
      <c r="K23" s="84"/>
      <c r="L23" s="55" t="s">
        <v>65</v>
      </c>
      <c r="M23" s="83"/>
    </row>
    <row r="24" spans="1:13" s="31" customFormat="1" ht="103.8" customHeight="1">
      <c r="A24" s="96" t="s">
        <v>221</v>
      </c>
      <c r="B24" s="139" t="s">
        <v>83</v>
      </c>
      <c r="C24" s="141" t="s">
        <v>171</v>
      </c>
      <c r="D24" s="101" t="s">
        <v>294</v>
      </c>
      <c r="E24" s="139" t="s">
        <v>86</v>
      </c>
      <c r="F24" s="97" t="s">
        <v>625</v>
      </c>
      <c r="G24" s="154" t="s">
        <v>624</v>
      </c>
      <c r="H24" s="84"/>
      <c r="I24" s="55" t="s">
        <v>65</v>
      </c>
      <c r="J24" s="154" t="s">
        <v>624</v>
      </c>
      <c r="K24" s="84"/>
      <c r="L24" s="55" t="s">
        <v>65</v>
      </c>
      <c r="M24" s="83"/>
    </row>
    <row r="25" spans="1:13" s="31" customFormat="1" ht="103.8" customHeight="1">
      <c r="A25" s="96" t="s">
        <v>222</v>
      </c>
      <c r="B25" s="139" t="s">
        <v>84</v>
      </c>
      <c r="C25" s="141" t="s">
        <v>85</v>
      </c>
      <c r="D25" s="101" t="s">
        <v>294</v>
      </c>
      <c r="E25" s="139" t="s">
        <v>110</v>
      </c>
      <c r="F25" s="139" t="s">
        <v>110</v>
      </c>
      <c r="G25" s="53" t="s">
        <v>622</v>
      </c>
      <c r="H25" s="84"/>
      <c r="I25" s="55" t="s">
        <v>65</v>
      </c>
      <c r="J25" s="53" t="s">
        <v>622</v>
      </c>
      <c r="K25" s="84"/>
      <c r="L25" s="55" t="s">
        <v>65</v>
      </c>
      <c r="M25" s="83"/>
    </row>
    <row r="26" spans="1:13" s="31" customFormat="1" ht="103.8" customHeight="1">
      <c r="A26" s="96" t="s">
        <v>223</v>
      </c>
      <c r="B26" s="139" t="s">
        <v>87</v>
      </c>
      <c r="C26" s="141" t="s">
        <v>172</v>
      </c>
      <c r="D26" s="101" t="s">
        <v>294</v>
      </c>
      <c r="E26" s="139" t="s">
        <v>88</v>
      </c>
      <c r="F26" s="97" t="s">
        <v>626</v>
      </c>
      <c r="G26" s="154" t="s">
        <v>624</v>
      </c>
      <c r="H26" s="84"/>
      <c r="I26" s="55" t="s">
        <v>65</v>
      </c>
      <c r="J26" s="154" t="s">
        <v>624</v>
      </c>
      <c r="K26" s="84"/>
      <c r="L26" s="55" t="s">
        <v>65</v>
      </c>
      <c r="M26" s="83"/>
    </row>
    <row r="27" spans="1:13" s="31" customFormat="1" ht="103.8" customHeight="1">
      <c r="A27" s="96" t="s">
        <v>224</v>
      </c>
      <c r="B27" s="139" t="s">
        <v>89</v>
      </c>
      <c r="C27" s="141" t="s">
        <v>354</v>
      </c>
      <c r="D27" s="101" t="s">
        <v>294</v>
      </c>
      <c r="E27" s="139" t="s">
        <v>90</v>
      </c>
      <c r="F27" s="139" t="s">
        <v>90</v>
      </c>
      <c r="G27" s="53" t="s">
        <v>622</v>
      </c>
      <c r="H27" s="84"/>
      <c r="I27" s="55" t="s">
        <v>65</v>
      </c>
      <c r="J27" s="53" t="s">
        <v>622</v>
      </c>
      <c r="K27" s="84"/>
      <c r="L27" s="55" t="s">
        <v>65</v>
      </c>
      <c r="M27" s="83"/>
    </row>
    <row r="28" spans="1:13" s="31" customFormat="1" ht="103.8" customHeight="1">
      <c r="A28" s="96" t="s">
        <v>225</v>
      </c>
      <c r="B28" s="139" t="s">
        <v>91</v>
      </c>
      <c r="C28" s="141" t="s">
        <v>173</v>
      </c>
      <c r="D28" s="101" t="s">
        <v>294</v>
      </c>
      <c r="E28" s="139" t="s">
        <v>92</v>
      </c>
      <c r="F28" s="97" t="s">
        <v>627</v>
      </c>
      <c r="G28" s="154" t="s">
        <v>624</v>
      </c>
      <c r="H28" s="84"/>
      <c r="I28" s="55" t="s">
        <v>65</v>
      </c>
      <c r="J28" s="154" t="s">
        <v>624</v>
      </c>
      <c r="K28" s="84"/>
      <c r="L28" s="55" t="s">
        <v>65</v>
      </c>
      <c r="M28" s="83"/>
    </row>
    <row r="29" spans="1:13" s="31" customFormat="1" ht="103.8" customHeight="1">
      <c r="A29" s="96" t="s">
        <v>226</v>
      </c>
      <c r="B29" s="139" t="s">
        <v>93</v>
      </c>
      <c r="C29" s="141" t="s">
        <v>174</v>
      </c>
      <c r="D29" s="101" t="s">
        <v>294</v>
      </c>
      <c r="E29" s="139" t="s">
        <v>94</v>
      </c>
      <c r="F29" s="97" t="s">
        <v>628</v>
      </c>
      <c r="G29" s="154" t="s">
        <v>624</v>
      </c>
      <c r="H29" s="84"/>
      <c r="I29" s="55" t="s">
        <v>65</v>
      </c>
      <c r="J29" s="154" t="s">
        <v>624</v>
      </c>
      <c r="K29" s="84"/>
      <c r="L29" s="55" t="s">
        <v>65</v>
      </c>
      <c r="M29" s="83"/>
    </row>
    <row r="30" spans="1:13" s="31" customFormat="1" ht="103.8" customHeight="1">
      <c r="A30" s="96" t="s">
        <v>227</v>
      </c>
      <c r="B30" s="139" t="s">
        <v>95</v>
      </c>
      <c r="C30" s="141" t="s">
        <v>652</v>
      </c>
      <c r="D30" s="101" t="s">
        <v>294</v>
      </c>
      <c r="E30" s="139" t="s">
        <v>96</v>
      </c>
      <c r="F30" s="97" t="s">
        <v>629</v>
      </c>
      <c r="G30" s="154" t="s">
        <v>624</v>
      </c>
      <c r="H30" s="84"/>
      <c r="I30" s="55" t="s">
        <v>65</v>
      </c>
      <c r="J30" s="154" t="s">
        <v>624</v>
      </c>
      <c r="K30" s="84"/>
      <c r="L30" s="55" t="s">
        <v>65</v>
      </c>
      <c r="M30" s="83"/>
    </row>
    <row r="31" spans="1:13" customFormat="1" ht="103.8" customHeight="1"/>
    <row r="32" spans="1:13" customFormat="1" ht="103.8" customHeight="1"/>
    <row r="33" customFormat="1" ht="103.8" customHeight="1"/>
    <row r="34" customFormat="1" ht="103.8" customHeight="1"/>
    <row r="35" customFormat="1" ht="103.8" customHeight="1"/>
    <row r="36" customFormat="1" ht="103.8" customHeight="1"/>
    <row r="37" customFormat="1" ht="103.8" customHeight="1"/>
    <row r="38" customFormat="1" ht="103.8" customHeight="1"/>
    <row r="39" customFormat="1" ht="103.8" customHeight="1"/>
    <row r="40" customFormat="1" ht="103.8" customHeight="1"/>
    <row r="41" customFormat="1" ht="103.8" customHeight="1"/>
    <row r="42" customFormat="1" ht="103.8" customHeight="1"/>
    <row r="43" customFormat="1" ht="103.8" customHeight="1"/>
  </sheetData>
  <mergeCells count="15">
    <mergeCell ref="B1:F1"/>
    <mergeCell ref="B2:F2"/>
    <mergeCell ref="A21:M21"/>
    <mergeCell ref="A10:M10"/>
    <mergeCell ref="G7:I7"/>
    <mergeCell ref="J7:L7"/>
    <mergeCell ref="M7:M9"/>
    <mergeCell ref="G8:I8"/>
    <mergeCell ref="J8:L8"/>
    <mergeCell ref="A7:A9"/>
    <mergeCell ref="B7:B9"/>
    <mergeCell ref="C7:C9"/>
    <mergeCell ref="D7:D9"/>
    <mergeCell ref="E7:E9"/>
    <mergeCell ref="F7:F9"/>
  </mergeCells>
  <dataValidations count="1">
    <dataValidation type="list" operator="equal" allowBlank="1" showErrorMessage="1" promptTitle="dfdf" sqref="J11:J20 G22:G30 G11:G20 J22:J30">
      <formula1>"Passed,Untested,Failed,Blocked"</formula1>
      <formula2>0</formula2>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topLeftCell="D26" zoomScale="63" zoomScaleNormal="63" workbookViewId="0">
      <selection activeCell="M24" sqref="M24:M31"/>
    </sheetView>
  </sheetViews>
  <sheetFormatPr defaultColWidth="9.09765625" defaultRowHeight="16.8"/>
  <cols>
    <col min="1" max="1" width="21.296875" style="8" bestFit="1" customWidth="1"/>
    <col min="2" max="2" width="31.69921875" style="8" bestFit="1" customWidth="1"/>
    <col min="3" max="3" width="34.296875" style="8" bestFit="1" customWidth="1"/>
    <col min="4" max="4" width="29" style="8" bestFit="1" customWidth="1"/>
    <col min="5" max="5" width="40" style="8" bestFit="1" customWidth="1"/>
    <col min="6" max="6" width="46" style="8" bestFit="1" customWidth="1"/>
    <col min="7" max="7" width="16" style="8" bestFit="1" customWidth="1"/>
    <col min="8" max="8" width="21.59765625" style="8" bestFit="1" customWidth="1"/>
    <col min="9" max="9" width="22.69921875" style="8" bestFit="1" customWidth="1"/>
    <col min="10" max="10" width="16" style="8" bestFit="1" customWidth="1"/>
    <col min="11" max="11" width="21.59765625" style="8" bestFit="1" customWidth="1"/>
    <col min="12" max="12" width="22.69921875" style="8" bestFit="1" customWidth="1"/>
    <col min="13" max="13" width="16" style="8" bestFit="1" customWidth="1"/>
    <col min="14" max="16384" width="9.09765625" style="8"/>
  </cols>
  <sheetData>
    <row r="1" spans="1:13" s="31" customFormat="1" ht="24" customHeight="1">
      <c r="A1" s="42" t="s">
        <v>41</v>
      </c>
      <c r="B1" s="190" t="s">
        <v>68</v>
      </c>
      <c r="C1" s="190"/>
      <c r="D1" s="190"/>
      <c r="E1" s="190"/>
      <c r="F1" s="190"/>
      <c r="G1" s="29"/>
      <c r="H1" s="30"/>
      <c r="J1" s="29"/>
    </row>
    <row r="2" spans="1:13" s="31" customFormat="1">
      <c r="A2" s="42" t="s">
        <v>42</v>
      </c>
      <c r="B2" s="191" t="s">
        <v>98</v>
      </c>
      <c r="C2" s="191"/>
      <c r="D2" s="191"/>
      <c r="E2" s="191"/>
      <c r="F2" s="191"/>
      <c r="G2" s="29"/>
      <c r="H2" s="30"/>
      <c r="J2" s="29"/>
    </row>
    <row r="3" spans="1:13" s="31" customFormat="1" ht="16.5" customHeight="1">
      <c r="A3" s="43"/>
      <c r="B3" s="89" t="s">
        <v>16</v>
      </c>
      <c r="C3" s="89" t="s">
        <v>17</v>
      </c>
      <c r="D3" s="89" t="s">
        <v>43</v>
      </c>
      <c r="E3" s="89" t="s">
        <v>44</v>
      </c>
      <c r="F3" s="89" t="s">
        <v>45</v>
      </c>
      <c r="G3" s="29"/>
      <c r="H3" s="30"/>
      <c r="J3" s="29"/>
    </row>
    <row r="4" spans="1:13" s="31" customFormat="1">
      <c r="A4" s="45" t="s">
        <v>46</v>
      </c>
      <c r="B4" s="46">
        <v>0</v>
      </c>
      <c r="C4" s="46">
        <v>0</v>
      </c>
      <c r="D4" s="43">
        <f>COUNTIF(G11:G27,"Untested")</f>
        <v>0</v>
      </c>
      <c r="E4" s="47">
        <f>COUNTIF(G11:G27,"Blocked")</f>
        <v>0</v>
      </c>
      <c r="F4" s="43"/>
      <c r="G4" s="29"/>
      <c r="H4" s="30"/>
      <c r="J4" s="29"/>
    </row>
    <row r="5" spans="1:13" s="31" customFormat="1">
      <c r="A5" s="45" t="s">
        <v>47</v>
      </c>
      <c r="B5" s="46"/>
      <c r="C5" s="46">
        <v>0</v>
      </c>
      <c r="D5" s="43">
        <f>COUNTIF(J11:J27,"Untested")</f>
        <v>0</v>
      </c>
      <c r="E5" s="47">
        <f>COUNTIF(J11:J27,"Blocked")</f>
        <v>0</v>
      </c>
      <c r="F5" s="43"/>
      <c r="G5" s="29"/>
      <c r="H5" s="30"/>
      <c r="J5" s="29"/>
    </row>
    <row r="6" spans="1:13" s="31" customFormat="1" ht="409.2" customHeight="1">
      <c r="A6" s="32"/>
      <c r="B6"/>
      <c r="E6" s="34"/>
      <c r="G6" s="29"/>
      <c r="H6" s="30"/>
      <c r="J6" s="29"/>
    </row>
    <row r="7" spans="1:13" s="31" customFormat="1">
      <c r="A7" s="195" t="s">
        <v>48</v>
      </c>
      <c r="B7" s="195" t="s">
        <v>5</v>
      </c>
      <c r="C7" s="195" t="s">
        <v>49</v>
      </c>
      <c r="D7" s="195" t="s">
        <v>50</v>
      </c>
      <c r="E7" s="195" t="s">
        <v>51</v>
      </c>
      <c r="F7" s="195" t="s">
        <v>52</v>
      </c>
      <c r="G7" s="195" t="s">
        <v>53</v>
      </c>
      <c r="H7" s="195"/>
      <c r="I7" s="195"/>
      <c r="J7" s="195" t="s">
        <v>53</v>
      </c>
      <c r="K7" s="195"/>
      <c r="L7" s="195"/>
      <c r="M7" s="195" t="s">
        <v>54</v>
      </c>
    </row>
    <row r="8" spans="1:13" s="31" customFormat="1">
      <c r="A8" s="195"/>
      <c r="B8" s="195"/>
      <c r="C8" s="195"/>
      <c r="D8" s="195"/>
      <c r="E8" s="195"/>
      <c r="F8" s="195"/>
      <c r="G8" s="195" t="s">
        <v>24</v>
      </c>
      <c r="H8" s="195"/>
      <c r="I8" s="195"/>
      <c r="J8" s="195" t="s">
        <v>25</v>
      </c>
      <c r="K8" s="195"/>
      <c r="L8" s="195"/>
      <c r="M8" s="195"/>
    </row>
    <row r="9" spans="1:13" s="31" customFormat="1">
      <c r="A9" s="195"/>
      <c r="B9" s="195"/>
      <c r="C9" s="195"/>
      <c r="D9" s="195"/>
      <c r="E9" s="195"/>
      <c r="F9" s="195"/>
      <c r="G9" s="48" t="s">
        <v>55</v>
      </c>
      <c r="H9" s="49" t="s">
        <v>56</v>
      </c>
      <c r="I9" s="89" t="s">
        <v>57</v>
      </c>
      <c r="J9" s="48" t="s">
        <v>55</v>
      </c>
      <c r="K9" s="49" t="s">
        <v>56</v>
      </c>
      <c r="L9" s="89" t="s">
        <v>57</v>
      </c>
      <c r="M9" s="195"/>
    </row>
    <row r="10" spans="1:13" s="31" customFormat="1">
      <c r="A10" s="196" t="s">
        <v>231</v>
      </c>
      <c r="B10" s="196"/>
      <c r="C10" s="196"/>
      <c r="D10" s="196"/>
      <c r="E10" s="196"/>
      <c r="F10" s="196"/>
      <c r="G10" s="196"/>
      <c r="H10" s="196"/>
      <c r="I10" s="196"/>
      <c r="J10" s="196"/>
      <c r="K10" s="196"/>
      <c r="L10" s="196"/>
      <c r="M10" s="196"/>
    </row>
    <row r="11" spans="1:13" s="31" customFormat="1" ht="33.6">
      <c r="A11" s="50" t="s">
        <v>237</v>
      </c>
      <c r="B11" s="102" t="s">
        <v>99</v>
      </c>
      <c r="C11" s="103"/>
      <c r="D11" s="103"/>
      <c r="E11" s="52" t="s">
        <v>158</v>
      </c>
      <c r="F11" s="52" t="s">
        <v>158</v>
      </c>
      <c r="G11" s="155" t="s">
        <v>622</v>
      </c>
      <c r="H11" s="82"/>
      <c r="I11" s="156" t="s">
        <v>65</v>
      </c>
      <c r="J11" s="155" t="s">
        <v>622</v>
      </c>
      <c r="K11" s="82"/>
      <c r="L11" s="156" t="s">
        <v>65</v>
      </c>
      <c r="M11" s="103"/>
    </row>
    <row r="12" spans="1:13" s="31" customFormat="1" ht="33.6">
      <c r="A12" s="50" t="s">
        <v>238</v>
      </c>
      <c r="B12" s="51" t="s">
        <v>100</v>
      </c>
      <c r="C12" s="103"/>
      <c r="D12" s="103"/>
      <c r="E12" s="52" t="s">
        <v>159</v>
      </c>
      <c r="F12" s="52" t="s">
        <v>159</v>
      </c>
      <c r="G12" s="155" t="s">
        <v>622</v>
      </c>
      <c r="H12" s="82"/>
      <c r="I12" s="156" t="s">
        <v>65</v>
      </c>
      <c r="J12" s="155" t="s">
        <v>622</v>
      </c>
      <c r="K12" s="82"/>
      <c r="L12" s="156" t="s">
        <v>65</v>
      </c>
      <c r="M12" s="103"/>
    </row>
    <row r="13" spans="1:13" s="31" customFormat="1" ht="33.6">
      <c r="A13" s="50" t="s">
        <v>239</v>
      </c>
      <c r="B13" s="102" t="s">
        <v>101</v>
      </c>
      <c r="C13" s="103"/>
      <c r="D13" s="103"/>
      <c r="E13" s="52" t="s">
        <v>159</v>
      </c>
      <c r="F13" s="52" t="s">
        <v>159</v>
      </c>
      <c r="G13" s="155" t="s">
        <v>622</v>
      </c>
      <c r="H13" s="82"/>
      <c r="I13" s="156" t="s">
        <v>65</v>
      </c>
      <c r="J13" s="155" t="s">
        <v>622</v>
      </c>
      <c r="K13" s="82"/>
      <c r="L13" s="156" t="s">
        <v>65</v>
      </c>
      <c r="M13" s="103"/>
    </row>
    <row r="14" spans="1:13" s="31" customFormat="1" ht="33.6">
      <c r="A14" s="50" t="s">
        <v>240</v>
      </c>
      <c r="B14" s="102" t="s">
        <v>102</v>
      </c>
      <c r="C14" s="103"/>
      <c r="D14" s="103"/>
      <c r="E14" s="52" t="s">
        <v>159</v>
      </c>
      <c r="F14" s="52" t="s">
        <v>159</v>
      </c>
      <c r="G14" s="155" t="s">
        <v>622</v>
      </c>
      <c r="H14" s="82"/>
      <c r="I14" s="156" t="s">
        <v>65</v>
      </c>
      <c r="J14" s="155" t="s">
        <v>622</v>
      </c>
      <c r="K14" s="82"/>
      <c r="L14" s="156" t="s">
        <v>65</v>
      </c>
      <c r="M14" s="103"/>
    </row>
    <row r="15" spans="1:13" s="31" customFormat="1" ht="33.6">
      <c r="A15" s="50" t="s">
        <v>241</v>
      </c>
      <c r="B15" s="102" t="s">
        <v>103</v>
      </c>
      <c r="C15" s="103"/>
      <c r="D15" s="103"/>
      <c r="E15" s="52" t="s">
        <v>159</v>
      </c>
      <c r="F15" s="52" t="s">
        <v>159</v>
      </c>
      <c r="G15" s="155" t="s">
        <v>622</v>
      </c>
      <c r="H15" s="82"/>
      <c r="I15" s="156" t="s">
        <v>65</v>
      </c>
      <c r="J15" s="155" t="s">
        <v>622</v>
      </c>
      <c r="K15" s="82"/>
      <c r="L15" s="156" t="s">
        <v>65</v>
      </c>
      <c r="M15" s="103"/>
    </row>
    <row r="16" spans="1:13" s="31" customFormat="1" ht="33.6">
      <c r="A16" s="50" t="s">
        <v>242</v>
      </c>
      <c r="B16" s="102" t="s">
        <v>104</v>
      </c>
      <c r="C16" s="103"/>
      <c r="D16" s="103"/>
      <c r="E16" s="52" t="s">
        <v>159</v>
      </c>
      <c r="F16" s="52" t="s">
        <v>159</v>
      </c>
      <c r="G16" s="155" t="s">
        <v>622</v>
      </c>
      <c r="H16" s="82"/>
      <c r="I16" s="156" t="s">
        <v>65</v>
      </c>
      <c r="J16" s="155" t="s">
        <v>622</v>
      </c>
      <c r="K16" s="82"/>
      <c r="L16" s="156" t="s">
        <v>65</v>
      </c>
      <c r="M16" s="103"/>
    </row>
    <row r="17" spans="1:13" s="31" customFormat="1" ht="33.6">
      <c r="A17" s="50" t="s">
        <v>243</v>
      </c>
      <c r="B17" s="102" t="s">
        <v>105</v>
      </c>
      <c r="C17" s="103"/>
      <c r="D17" s="103"/>
      <c r="E17" s="52" t="s">
        <v>159</v>
      </c>
      <c r="F17" s="52" t="s">
        <v>159</v>
      </c>
      <c r="G17" s="155" t="s">
        <v>622</v>
      </c>
      <c r="H17" s="82"/>
      <c r="I17" s="156" t="s">
        <v>65</v>
      </c>
      <c r="J17" s="155" t="s">
        <v>622</v>
      </c>
      <c r="K17" s="82"/>
      <c r="L17" s="156" t="s">
        <v>65</v>
      </c>
      <c r="M17" s="103"/>
    </row>
    <row r="18" spans="1:13" s="31" customFormat="1" ht="33.6">
      <c r="A18" s="50" t="s">
        <v>244</v>
      </c>
      <c r="B18" s="102" t="s">
        <v>106</v>
      </c>
      <c r="C18" s="103"/>
      <c r="D18" s="103"/>
      <c r="E18" s="52" t="s">
        <v>159</v>
      </c>
      <c r="F18" s="52" t="s">
        <v>159</v>
      </c>
      <c r="G18" s="155" t="s">
        <v>622</v>
      </c>
      <c r="H18" s="82"/>
      <c r="I18" s="156" t="s">
        <v>65</v>
      </c>
      <c r="J18" s="155" t="s">
        <v>622</v>
      </c>
      <c r="K18" s="82"/>
      <c r="L18" s="156" t="s">
        <v>65</v>
      </c>
      <c r="M18" s="103"/>
    </row>
    <row r="19" spans="1:13" s="31" customFormat="1" ht="33.6">
      <c r="A19" s="50" t="s">
        <v>245</v>
      </c>
      <c r="B19" s="102" t="s">
        <v>107</v>
      </c>
      <c r="C19" s="103"/>
      <c r="D19" s="103"/>
      <c r="E19" s="52" t="s">
        <v>159</v>
      </c>
      <c r="F19" s="52" t="s">
        <v>159</v>
      </c>
      <c r="G19" s="155" t="s">
        <v>622</v>
      </c>
      <c r="H19" s="82"/>
      <c r="I19" s="156" t="s">
        <v>65</v>
      </c>
      <c r="J19" s="155" t="s">
        <v>622</v>
      </c>
      <c r="K19" s="82"/>
      <c r="L19" s="156" t="s">
        <v>65</v>
      </c>
      <c r="M19" s="103"/>
    </row>
    <row r="20" spans="1:13" s="31" customFormat="1" ht="33.6">
      <c r="A20" s="50" t="s">
        <v>246</v>
      </c>
      <c r="B20" s="102" t="s">
        <v>108</v>
      </c>
      <c r="C20" s="103"/>
      <c r="D20" s="103"/>
      <c r="E20" s="52" t="s">
        <v>159</v>
      </c>
      <c r="F20" s="52" t="s">
        <v>159</v>
      </c>
      <c r="G20" s="155" t="s">
        <v>622</v>
      </c>
      <c r="H20" s="82"/>
      <c r="I20" s="156" t="s">
        <v>65</v>
      </c>
      <c r="J20" s="155" t="s">
        <v>622</v>
      </c>
      <c r="K20" s="82"/>
      <c r="L20" s="156" t="s">
        <v>65</v>
      </c>
      <c r="M20" s="103"/>
    </row>
    <row r="21" spans="1:13" s="31" customFormat="1" ht="33.6">
      <c r="A21" s="50" t="s">
        <v>246</v>
      </c>
      <c r="B21" s="102" t="s">
        <v>363</v>
      </c>
      <c r="C21" s="103"/>
      <c r="D21" s="103"/>
      <c r="E21" s="52" t="s">
        <v>159</v>
      </c>
      <c r="F21" s="52" t="s">
        <v>159</v>
      </c>
      <c r="G21" s="155" t="s">
        <v>622</v>
      </c>
      <c r="H21" s="82"/>
      <c r="I21" s="156" t="s">
        <v>65</v>
      </c>
      <c r="J21" s="155" t="s">
        <v>622</v>
      </c>
      <c r="K21" s="82"/>
      <c r="L21" s="156" t="s">
        <v>65</v>
      </c>
      <c r="M21" s="103"/>
    </row>
    <row r="22" spans="1:13" s="31" customFormat="1">
      <c r="A22" s="192" t="s">
        <v>232</v>
      </c>
      <c r="B22" s="193"/>
      <c r="C22" s="193"/>
      <c r="D22" s="193"/>
      <c r="E22" s="193"/>
      <c r="F22" s="192"/>
      <c r="G22" s="192"/>
      <c r="H22" s="192"/>
      <c r="I22" s="192"/>
      <c r="J22" s="192"/>
      <c r="K22" s="192"/>
      <c r="L22" s="192"/>
      <c r="M22" s="192"/>
    </row>
    <row r="23" spans="1:13" s="31" customFormat="1" ht="131.4" customHeight="1">
      <c r="A23" s="157" t="s">
        <v>630</v>
      </c>
      <c r="B23" s="139" t="s">
        <v>80</v>
      </c>
      <c r="C23" s="98" t="s">
        <v>109</v>
      </c>
      <c r="D23" s="99"/>
      <c r="E23" s="98" t="s">
        <v>80</v>
      </c>
      <c r="F23" s="98" t="s">
        <v>80</v>
      </c>
      <c r="G23" s="155" t="s">
        <v>622</v>
      </c>
      <c r="H23" s="84"/>
      <c r="I23" s="156" t="s">
        <v>65</v>
      </c>
      <c r="J23" s="155" t="s">
        <v>622</v>
      </c>
      <c r="K23" s="82"/>
      <c r="L23" s="156" t="s">
        <v>65</v>
      </c>
      <c r="M23" s="83"/>
    </row>
    <row r="24" spans="1:13" s="31" customFormat="1" ht="131.4" customHeight="1">
      <c r="A24" s="157" t="s">
        <v>247</v>
      </c>
      <c r="B24" s="98" t="s">
        <v>355</v>
      </c>
      <c r="C24" s="105" t="s">
        <v>356</v>
      </c>
      <c r="D24" s="157" t="s">
        <v>296</v>
      </c>
      <c r="E24" s="105" t="s">
        <v>136</v>
      </c>
      <c r="F24" s="158" t="s">
        <v>631</v>
      </c>
      <c r="G24" s="155" t="s">
        <v>622</v>
      </c>
      <c r="H24" s="84"/>
      <c r="I24" s="156" t="s">
        <v>65</v>
      </c>
      <c r="J24" s="155" t="s">
        <v>622</v>
      </c>
      <c r="K24" s="82"/>
      <c r="L24" s="156" t="s">
        <v>65</v>
      </c>
      <c r="M24" s="83"/>
    </row>
    <row r="25" spans="1:13" s="31" customFormat="1" ht="103.8" customHeight="1">
      <c r="A25" s="157" t="s">
        <v>248</v>
      </c>
      <c r="B25" s="98" t="s">
        <v>632</v>
      </c>
      <c r="C25" s="144" t="s">
        <v>633</v>
      </c>
      <c r="D25" s="159" t="s">
        <v>295</v>
      </c>
      <c r="E25" s="105" t="s">
        <v>634</v>
      </c>
      <c r="F25" s="105" t="s">
        <v>634</v>
      </c>
      <c r="G25" s="155" t="s">
        <v>622</v>
      </c>
      <c r="H25" s="84"/>
      <c r="I25" s="156" t="s">
        <v>65</v>
      </c>
      <c r="J25" s="155" t="s">
        <v>622</v>
      </c>
      <c r="K25" s="82"/>
      <c r="L25" s="156" t="s">
        <v>65</v>
      </c>
      <c r="M25" s="83"/>
    </row>
    <row r="26" spans="1:13" s="31" customFormat="1" ht="103.8" customHeight="1">
      <c r="A26" s="157" t="s">
        <v>249</v>
      </c>
      <c r="B26" s="98" t="s">
        <v>111</v>
      </c>
      <c r="C26" s="100" t="s">
        <v>359</v>
      </c>
      <c r="D26" s="157" t="s">
        <v>295</v>
      </c>
      <c r="E26" s="98" t="s">
        <v>112</v>
      </c>
      <c r="F26" s="98" t="s">
        <v>112</v>
      </c>
      <c r="G26" s="155" t="s">
        <v>622</v>
      </c>
      <c r="H26" s="84"/>
      <c r="I26" s="156" t="s">
        <v>65</v>
      </c>
      <c r="J26" s="155" t="s">
        <v>622</v>
      </c>
      <c r="K26" s="82"/>
      <c r="L26" s="156" t="s">
        <v>65</v>
      </c>
      <c r="M26" s="83"/>
    </row>
    <row r="27" spans="1:13" s="31" customFormat="1" ht="103.8" customHeight="1">
      <c r="A27" s="157" t="s">
        <v>250</v>
      </c>
      <c r="B27" s="98" t="s">
        <v>113</v>
      </c>
      <c r="C27" s="100" t="s">
        <v>357</v>
      </c>
      <c r="D27" s="157" t="s">
        <v>295</v>
      </c>
      <c r="E27" s="98" t="s">
        <v>114</v>
      </c>
      <c r="F27" s="98" t="s">
        <v>114</v>
      </c>
      <c r="G27" s="155" t="s">
        <v>622</v>
      </c>
      <c r="H27" s="84"/>
      <c r="I27" s="156" t="s">
        <v>65</v>
      </c>
      <c r="J27" s="155" t="s">
        <v>622</v>
      </c>
      <c r="K27" s="82"/>
      <c r="L27" s="156" t="s">
        <v>65</v>
      </c>
      <c r="M27" s="83"/>
    </row>
    <row r="28" spans="1:13" s="31" customFormat="1" ht="103.8" customHeight="1">
      <c r="A28" s="157" t="s">
        <v>251</v>
      </c>
      <c r="B28" s="98" t="s">
        <v>115</v>
      </c>
      <c r="C28" s="100" t="s">
        <v>358</v>
      </c>
      <c r="D28" s="157" t="s">
        <v>295</v>
      </c>
      <c r="E28" s="98" t="s">
        <v>116</v>
      </c>
      <c r="F28" s="98" t="s">
        <v>116</v>
      </c>
      <c r="G28" s="155" t="s">
        <v>622</v>
      </c>
      <c r="H28" s="84"/>
      <c r="I28" s="156" t="s">
        <v>65</v>
      </c>
      <c r="J28" s="155" t="s">
        <v>622</v>
      </c>
      <c r="K28" s="82"/>
      <c r="L28" s="156" t="s">
        <v>65</v>
      </c>
      <c r="M28" s="83"/>
    </row>
    <row r="29" spans="1:13" s="31" customFormat="1" ht="103.8" customHeight="1">
      <c r="A29" s="157" t="s">
        <v>252</v>
      </c>
      <c r="B29" s="98" t="s">
        <v>115</v>
      </c>
      <c r="C29" s="100" t="s">
        <v>360</v>
      </c>
      <c r="D29" s="157" t="s">
        <v>295</v>
      </c>
      <c r="E29" s="98" t="s">
        <v>118</v>
      </c>
      <c r="F29" s="98" t="s">
        <v>118</v>
      </c>
      <c r="G29" s="155" t="s">
        <v>622</v>
      </c>
      <c r="H29" s="84"/>
      <c r="I29" s="156" t="s">
        <v>65</v>
      </c>
      <c r="J29" s="155" t="s">
        <v>622</v>
      </c>
      <c r="K29" s="82"/>
      <c r="L29" s="156" t="s">
        <v>65</v>
      </c>
      <c r="M29" s="83"/>
    </row>
    <row r="30" spans="1:13" s="31" customFormat="1" ht="103.8" customHeight="1">
      <c r="A30" s="157" t="s">
        <v>253</v>
      </c>
      <c r="B30" s="98" t="s">
        <v>117</v>
      </c>
      <c r="C30" s="100" t="s">
        <v>361</v>
      </c>
      <c r="D30" s="157" t="s">
        <v>295</v>
      </c>
      <c r="E30" s="98" t="s">
        <v>120</v>
      </c>
      <c r="F30" s="98" t="s">
        <v>120</v>
      </c>
      <c r="G30" s="155" t="s">
        <v>622</v>
      </c>
      <c r="H30" s="84"/>
      <c r="I30" s="156" t="s">
        <v>65</v>
      </c>
      <c r="J30" s="155" t="s">
        <v>622</v>
      </c>
      <c r="K30" s="82"/>
      <c r="L30" s="156" t="s">
        <v>65</v>
      </c>
      <c r="M30" s="83"/>
    </row>
    <row r="31" spans="1:13" s="31" customFormat="1" ht="103.8" customHeight="1">
      <c r="A31" s="157" t="s">
        <v>254</v>
      </c>
      <c r="B31" s="98" t="s">
        <v>119</v>
      </c>
      <c r="C31" s="100" t="s">
        <v>362</v>
      </c>
      <c r="D31" s="157" t="s">
        <v>295</v>
      </c>
      <c r="E31" s="98" t="s">
        <v>121</v>
      </c>
      <c r="F31" s="98" t="s">
        <v>121</v>
      </c>
      <c r="G31" s="155" t="s">
        <v>622</v>
      </c>
      <c r="H31" s="84"/>
      <c r="I31" s="156" t="s">
        <v>65</v>
      </c>
      <c r="J31" s="155" t="s">
        <v>622</v>
      </c>
      <c r="K31" s="82"/>
      <c r="L31" s="156" t="s">
        <v>65</v>
      </c>
      <c r="M31" s="83"/>
    </row>
    <row r="32" spans="1:13" customFormat="1" ht="103.8" customHeight="1"/>
    <row r="33" customFormat="1" ht="103.8" customHeight="1"/>
    <row r="34" customFormat="1" ht="103.8" customHeight="1"/>
    <row r="35" customFormat="1" ht="103.8" customHeight="1"/>
    <row r="36" customFormat="1" ht="103.8" customHeight="1"/>
    <row r="37" customFormat="1" ht="103.8" customHeight="1"/>
    <row r="38" customFormat="1" ht="103.8" customHeight="1"/>
    <row r="39" customFormat="1" ht="103.8" customHeight="1"/>
    <row r="40" customFormat="1" ht="103.8" customHeight="1"/>
  </sheetData>
  <mergeCells count="15">
    <mergeCell ref="A22:M22"/>
    <mergeCell ref="G7:I7"/>
    <mergeCell ref="J7:L7"/>
    <mergeCell ref="M7:M9"/>
    <mergeCell ref="G8:I8"/>
    <mergeCell ref="J8:L8"/>
    <mergeCell ref="A10:M10"/>
    <mergeCell ref="B1:F1"/>
    <mergeCell ref="B2:F2"/>
    <mergeCell ref="A7:A9"/>
    <mergeCell ref="B7:B9"/>
    <mergeCell ref="C7:C9"/>
    <mergeCell ref="D7:D9"/>
    <mergeCell ref="E7:E9"/>
    <mergeCell ref="F7:F9"/>
  </mergeCells>
  <dataValidations count="1">
    <dataValidation type="list" operator="equal" allowBlank="1" showErrorMessage="1" promptTitle="dfdf" sqref="J11:J21 G23:G31 G11:G21 J23:J31">
      <formula1>"Passed,Untested,Failed,Blocked"</formula1>
      <formula2>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topLeftCell="A23" zoomScale="58" zoomScaleNormal="115" workbookViewId="0">
      <selection activeCell="C25" sqref="C25"/>
    </sheetView>
  </sheetViews>
  <sheetFormatPr defaultColWidth="9.09765625" defaultRowHeight="16.8"/>
  <cols>
    <col min="1" max="1" width="21.296875" style="8" bestFit="1" customWidth="1"/>
    <col min="2" max="2" width="31.69921875" style="8" bestFit="1" customWidth="1"/>
    <col min="3" max="3" width="34.296875" style="8" bestFit="1" customWidth="1"/>
    <col min="4" max="4" width="29" style="8" bestFit="1" customWidth="1"/>
    <col min="5" max="5" width="40" style="8" bestFit="1" customWidth="1"/>
    <col min="6" max="6" width="46" style="8" bestFit="1" customWidth="1"/>
    <col min="7" max="7" width="16" style="8" bestFit="1" customWidth="1"/>
    <col min="8" max="8" width="21.59765625" style="8" bestFit="1" customWidth="1"/>
    <col min="9" max="9" width="22.69921875" style="8" bestFit="1" customWidth="1"/>
    <col min="10" max="10" width="16" style="8" bestFit="1" customWidth="1"/>
    <col min="11" max="11" width="21.59765625" style="8" bestFit="1" customWidth="1"/>
    <col min="12" max="12" width="22.69921875" style="8" bestFit="1" customWidth="1"/>
    <col min="13" max="13" width="16" style="8" bestFit="1" customWidth="1"/>
    <col min="14" max="16384" width="9.09765625" style="8"/>
  </cols>
  <sheetData>
    <row r="1" spans="1:13" s="31" customFormat="1" ht="24" customHeight="1">
      <c r="A1" s="42" t="s">
        <v>41</v>
      </c>
      <c r="B1" s="190" t="s">
        <v>68</v>
      </c>
      <c r="C1" s="190"/>
      <c r="D1" s="190"/>
      <c r="E1" s="190"/>
      <c r="F1" s="190"/>
      <c r="G1" s="29"/>
      <c r="H1" s="30"/>
      <c r="J1" s="29"/>
    </row>
    <row r="2" spans="1:13" s="31" customFormat="1">
      <c r="A2" s="42" t="s">
        <v>42</v>
      </c>
      <c r="B2" s="191" t="s">
        <v>149</v>
      </c>
      <c r="C2" s="191"/>
      <c r="D2" s="191"/>
      <c r="E2" s="191"/>
      <c r="F2" s="191"/>
      <c r="G2" s="29"/>
      <c r="H2" s="30"/>
      <c r="J2" s="29"/>
    </row>
    <row r="3" spans="1:13" s="31" customFormat="1" ht="16.5" customHeight="1">
      <c r="A3" s="43"/>
      <c r="B3" s="89" t="s">
        <v>16</v>
      </c>
      <c r="C3" s="89" t="s">
        <v>17</v>
      </c>
      <c r="D3" s="89" t="s">
        <v>43</v>
      </c>
      <c r="E3" s="89" t="s">
        <v>44</v>
      </c>
      <c r="F3" s="89" t="s">
        <v>45</v>
      </c>
      <c r="G3" s="29"/>
      <c r="H3" s="30"/>
      <c r="J3" s="29"/>
    </row>
    <row r="4" spans="1:13" s="31" customFormat="1">
      <c r="A4" s="45" t="s">
        <v>46</v>
      </c>
      <c r="B4" s="46">
        <v>0</v>
      </c>
      <c r="C4" s="46">
        <v>0</v>
      </c>
      <c r="D4" s="43">
        <f>COUNTIF(G11:G28,"Untested")</f>
        <v>0</v>
      </c>
      <c r="E4" s="47">
        <f>COUNTIF(G11:G28,"Blocked")</f>
        <v>0</v>
      </c>
      <c r="F4" s="43"/>
      <c r="G4" s="29"/>
      <c r="H4" s="30"/>
      <c r="J4" s="29"/>
    </row>
    <row r="5" spans="1:13" s="31" customFormat="1">
      <c r="A5" s="45" t="s">
        <v>47</v>
      </c>
      <c r="B5" s="46"/>
      <c r="C5" s="46">
        <v>0</v>
      </c>
      <c r="D5" s="43">
        <f>COUNTIF(J11:J28,"Untested")</f>
        <v>0</v>
      </c>
      <c r="E5" s="47">
        <f>COUNTIF(J11:J28,"Blocked")</f>
        <v>0</v>
      </c>
      <c r="F5" s="43"/>
      <c r="G5" s="29"/>
      <c r="H5" s="30"/>
      <c r="J5" s="29"/>
    </row>
    <row r="6" spans="1:13" s="31" customFormat="1" ht="409.2" customHeight="1">
      <c r="A6" s="32"/>
      <c r="B6" s="33"/>
      <c r="E6" s="34"/>
      <c r="G6" s="29"/>
      <c r="H6" s="30"/>
      <c r="J6" s="29"/>
    </row>
    <row r="7" spans="1:13" s="31" customFormat="1">
      <c r="A7" s="195" t="s">
        <v>48</v>
      </c>
      <c r="B7" s="195" t="s">
        <v>5</v>
      </c>
      <c r="C7" s="195" t="s">
        <v>49</v>
      </c>
      <c r="D7" s="195" t="s">
        <v>50</v>
      </c>
      <c r="E7" s="195" t="s">
        <v>51</v>
      </c>
      <c r="F7" s="195" t="s">
        <v>52</v>
      </c>
      <c r="G7" s="195" t="s">
        <v>53</v>
      </c>
      <c r="H7" s="195"/>
      <c r="I7" s="195"/>
      <c r="J7" s="195" t="s">
        <v>53</v>
      </c>
      <c r="K7" s="195"/>
      <c r="L7" s="195"/>
      <c r="M7" s="195" t="s">
        <v>54</v>
      </c>
    </row>
    <row r="8" spans="1:13" s="31" customFormat="1">
      <c r="A8" s="195"/>
      <c r="B8" s="195"/>
      <c r="C8" s="195"/>
      <c r="D8" s="195"/>
      <c r="E8" s="195"/>
      <c r="F8" s="195"/>
      <c r="G8" s="195" t="s">
        <v>24</v>
      </c>
      <c r="H8" s="195"/>
      <c r="I8" s="195"/>
      <c r="J8" s="195" t="s">
        <v>25</v>
      </c>
      <c r="K8" s="195"/>
      <c r="L8" s="195"/>
      <c r="M8" s="195"/>
    </row>
    <row r="9" spans="1:13" s="31" customFormat="1">
      <c r="A9" s="195"/>
      <c r="B9" s="195"/>
      <c r="C9" s="195"/>
      <c r="D9" s="195"/>
      <c r="E9" s="195"/>
      <c r="F9" s="195"/>
      <c r="G9" s="48" t="s">
        <v>55</v>
      </c>
      <c r="H9" s="49" t="s">
        <v>56</v>
      </c>
      <c r="I9" s="89" t="s">
        <v>57</v>
      </c>
      <c r="J9" s="48" t="s">
        <v>55</v>
      </c>
      <c r="K9" s="49" t="s">
        <v>56</v>
      </c>
      <c r="L9" s="89" t="s">
        <v>57</v>
      </c>
      <c r="M9" s="195"/>
    </row>
    <row r="10" spans="1:13" s="31" customFormat="1">
      <c r="A10" s="194" t="s">
        <v>233</v>
      </c>
      <c r="B10" s="194"/>
      <c r="C10" s="194"/>
      <c r="D10" s="194"/>
      <c r="E10" s="194"/>
      <c r="F10" s="194"/>
      <c r="G10" s="194"/>
      <c r="H10" s="194"/>
      <c r="I10" s="194"/>
      <c r="J10" s="194"/>
      <c r="K10" s="194"/>
      <c r="L10" s="194"/>
      <c r="M10" s="194"/>
    </row>
    <row r="11" spans="1:13" s="31" customFormat="1" ht="50.4">
      <c r="A11" s="50" t="s">
        <v>255</v>
      </c>
      <c r="B11" s="51" t="s">
        <v>122</v>
      </c>
      <c r="C11" s="83"/>
      <c r="D11" s="83"/>
      <c r="E11" s="52" t="s">
        <v>160</v>
      </c>
      <c r="F11" s="52" t="s">
        <v>160</v>
      </c>
      <c r="G11" s="53" t="s">
        <v>622</v>
      </c>
      <c r="H11" s="82"/>
      <c r="I11" s="55" t="s">
        <v>65</v>
      </c>
      <c r="J11" s="53" t="s">
        <v>622</v>
      </c>
      <c r="K11" s="82"/>
      <c r="L11" s="55" t="s">
        <v>65</v>
      </c>
      <c r="M11" s="83"/>
    </row>
    <row r="12" spans="1:13" s="31" customFormat="1" ht="33.6">
      <c r="A12" s="50" t="s">
        <v>256</v>
      </c>
      <c r="B12" s="51" t="s">
        <v>99</v>
      </c>
      <c r="C12" s="83"/>
      <c r="D12" s="83"/>
      <c r="E12" s="52" t="s">
        <v>158</v>
      </c>
      <c r="F12" s="52" t="s">
        <v>158</v>
      </c>
      <c r="G12" s="53" t="s">
        <v>622</v>
      </c>
      <c r="H12" s="82"/>
      <c r="I12" s="55" t="s">
        <v>65</v>
      </c>
      <c r="J12" s="53" t="s">
        <v>622</v>
      </c>
      <c r="K12" s="82"/>
      <c r="L12" s="55" t="s">
        <v>65</v>
      </c>
      <c r="M12" s="83"/>
    </row>
    <row r="13" spans="1:13" s="31" customFormat="1">
      <c r="A13" s="50" t="s">
        <v>257</v>
      </c>
      <c r="B13" s="94" t="s">
        <v>77</v>
      </c>
      <c r="C13" s="83"/>
      <c r="D13" s="83"/>
      <c r="E13" s="52" t="s">
        <v>123</v>
      </c>
      <c r="F13" s="52" t="s">
        <v>123</v>
      </c>
      <c r="G13" s="53" t="s">
        <v>622</v>
      </c>
      <c r="H13" s="82"/>
      <c r="I13" s="55" t="s">
        <v>65</v>
      </c>
      <c r="J13" s="53" t="s">
        <v>622</v>
      </c>
      <c r="K13" s="82"/>
      <c r="L13" s="55" t="s">
        <v>65</v>
      </c>
      <c r="M13" s="83"/>
    </row>
    <row r="14" spans="1:13" s="31" customFormat="1" ht="33.6">
      <c r="A14" s="50" t="s">
        <v>258</v>
      </c>
      <c r="B14" s="51" t="s">
        <v>70</v>
      </c>
      <c r="C14" s="83"/>
      <c r="D14" s="83"/>
      <c r="E14" s="52" t="s">
        <v>155</v>
      </c>
      <c r="F14" s="52" t="s">
        <v>155</v>
      </c>
      <c r="G14" s="53" t="s">
        <v>622</v>
      </c>
      <c r="H14" s="82"/>
      <c r="I14" s="55" t="s">
        <v>65</v>
      </c>
      <c r="J14" s="53" t="s">
        <v>622</v>
      </c>
      <c r="K14" s="82"/>
      <c r="L14" s="55" t="s">
        <v>65</v>
      </c>
      <c r="M14" s="83"/>
    </row>
    <row r="15" spans="1:13" s="31" customFormat="1" ht="33.6">
      <c r="A15" s="50" t="s">
        <v>259</v>
      </c>
      <c r="B15" s="51" t="s">
        <v>125</v>
      </c>
      <c r="C15" s="83"/>
      <c r="D15" s="83"/>
      <c r="E15" s="52" t="s">
        <v>124</v>
      </c>
      <c r="F15" s="52" t="s">
        <v>124</v>
      </c>
      <c r="G15" s="53" t="s">
        <v>622</v>
      </c>
      <c r="H15" s="82"/>
      <c r="I15" s="55" t="s">
        <v>65</v>
      </c>
      <c r="J15" s="53" t="s">
        <v>622</v>
      </c>
      <c r="K15" s="82"/>
      <c r="L15" s="55" t="s">
        <v>65</v>
      </c>
      <c r="M15" s="83"/>
    </row>
    <row r="16" spans="1:13" s="31" customFormat="1" ht="50.4">
      <c r="A16" s="50" t="s">
        <v>260</v>
      </c>
      <c r="B16" s="51" t="s">
        <v>126</v>
      </c>
      <c r="C16" s="83"/>
      <c r="D16" s="83"/>
      <c r="E16" s="52" t="s">
        <v>161</v>
      </c>
      <c r="F16" s="52" t="s">
        <v>161</v>
      </c>
      <c r="G16" s="53" t="s">
        <v>622</v>
      </c>
      <c r="H16" s="82"/>
      <c r="I16" s="55" t="s">
        <v>65</v>
      </c>
      <c r="J16" s="53" t="s">
        <v>622</v>
      </c>
      <c r="K16" s="82"/>
      <c r="L16" s="55" t="s">
        <v>65</v>
      </c>
      <c r="M16" s="83"/>
    </row>
    <row r="17" spans="1:13" s="31" customFormat="1" ht="50.4">
      <c r="A17" s="50" t="s">
        <v>261</v>
      </c>
      <c r="B17" s="51" t="s">
        <v>127</v>
      </c>
      <c r="C17" s="83"/>
      <c r="D17" s="83"/>
      <c r="E17" s="52" t="s">
        <v>130</v>
      </c>
      <c r="F17" s="52" t="s">
        <v>130</v>
      </c>
      <c r="G17" s="53" t="s">
        <v>622</v>
      </c>
      <c r="H17" s="82"/>
      <c r="I17" s="55" t="s">
        <v>65</v>
      </c>
      <c r="J17" s="53" t="s">
        <v>622</v>
      </c>
      <c r="K17" s="82"/>
      <c r="L17" s="55" t="s">
        <v>65</v>
      </c>
      <c r="M17" s="83"/>
    </row>
    <row r="18" spans="1:13" s="31" customFormat="1" ht="50.4">
      <c r="A18" s="50" t="s">
        <v>262</v>
      </c>
      <c r="B18" s="51" t="s">
        <v>128</v>
      </c>
      <c r="C18" s="83"/>
      <c r="D18" s="83"/>
      <c r="E18" s="52" t="s">
        <v>162</v>
      </c>
      <c r="F18" s="52" t="s">
        <v>162</v>
      </c>
      <c r="G18" s="53" t="s">
        <v>622</v>
      </c>
      <c r="H18" s="82"/>
      <c r="I18" s="55" t="s">
        <v>65</v>
      </c>
      <c r="J18" s="53" t="s">
        <v>622</v>
      </c>
      <c r="K18" s="82"/>
      <c r="L18" s="55" t="s">
        <v>65</v>
      </c>
      <c r="M18" s="83"/>
    </row>
    <row r="19" spans="1:13" s="31" customFormat="1" ht="50.4">
      <c r="A19" s="50" t="s">
        <v>263</v>
      </c>
      <c r="B19" s="51" t="s">
        <v>129</v>
      </c>
      <c r="C19" s="83"/>
      <c r="D19" s="83"/>
      <c r="E19" s="52" t="s">
        <v>163</v>
      </c>
      <c r="F19" s="52" t="s">
        <v>163</v>
      </c>
      <c r="G19" s="53" t="s">
        <v>622</v>
      </c>
      <c r="H19" s="82"/>
      <c r="I19" s="55" t="s">
        <v>65</v>
      </c>
      <c r="J19" s="53" t="s">
        <v>622</v>
      </c>
      <c r="K19" s="82"/>
      <c r="L19" s="55" t="s">
        <v>65</v>
      </c>
      <c r="M19" s="83"/>
    </row>
    <row r="20" spans="1:13" ht="50.4">
      <c r="A20" s="50" t="s">
        <v>264</v>
      </c>
      <c r="B20" s="95" t="s">
        <v>131</v>
      </c>
      <c r="C20" s="93"/>
      <c r="D20" s="93"/>
      <c r="E20" s="52" t="s">
        <v>134</v>
      </c>
      <c r="F20" s="52" t="s">
        <v>134</v>
      </c>
      <c r="G20" s="53" t="s">
        <v>622</v>
      </c>
      <c r="H20" s="93"/>
      <c r="I20" s="55" t="s">
        <v>65</v>
      </c>
      <c r="J20" s="53" t="s">
        <v>622</v>
      </c>
      <c r="K20" s="93"/>
      <c r="L20" s="55" t="s">
        <v>65</v>
      </c>
      <c r="M20" s="93"/>
    </row>
    <row r="21" spans="1:13" ht="50.4">
      <c r="A21" s="50" t="s">
        <v>265</v>
      </c>
      <c r="B21" s="95" t="s">
        <v>132</v>
      </c>
      <c r="C21" s="93"/>
      <c r="D21" s="93"/>
      <c r="E21" s="52" t="s">
        <v>164</v>
      </c>
      <c r="F21" s="52" t="s">
        <v>164</v>
      </c>
      <c r="G21" s="53" t="s">
        <v>622</v>
      </c>
      <c r="H21" s="93"/>
      <c r="I21" s="55" t="s">
        <v>65</v>
      </c>
      <c r="J21" s="53" t="s">
        <v>622</v>
      </c>
      <c r="K21" s="93"/>
      <c r="L21" s="55" t="s">
        <v>65</v>
      </c>
      <c r="M21" s="93"/>
    </row>
    <row r="22" spans="1:13" ht="50.4">
      <c r="A22" s="50" t="s">
        <v>266</v>
      </c>
      <c r="B22" s="95" t="s">
        <v>133</v>
      </c>
      <c r="C22" s="93"/>
      <c r="D22" s="93"/>
      <c r="E22" s="52" t="s">
        <v>164</v>
      </c>
      <c r="F22" s="52" t="s">
        <v>164</v>
      </c>
      <c r="G22" s="53" t="s">
        <v>622</v>
      </c>
      <c r="H22" s="93"/>
      <c r="I22" s="55" t="s">
        <v>65</v>
      </c>
      <c r="J22" s="53" t="s">
        <v>622</v>
      </c>
      <c r="K22" s="93"/>
      <c r="L22" s="55" t="s">
        <v>65</v>
      </c>
      <c r="M22" s="93"/>
    </row>
    <row r="23" spans="1:13" ht="50.4">
      <c r="A23" s="50" t="s">
        <v>267</v>
      </c>
      <c r="B23" s="102" t="s">
        <v>147</v>
      </c>
      <c r="C23" s="93"/>
      <c r="D23" s="93"/>
      <c r="E23" s="52" t="s">
        <v>164</v>
      </c>
      <c r="F23" s="52" t="s">
        <v>164</v>
      </c>
      <c r="G23" s="53" t="s">
        <v>622</v>
      </c>
      <c r="H23" s="93"/>
      <c r="I23" s="55" t="s">
        <v>65</v>
      </c>
      <c r="J23" s="53" t="s">
        <v>622</v>
      </c>
      <c r="K23" s="93"/>
      <c r="L23" s="55" t="s">
        <v>65</v>
      </c>
      <c r="M23" s="93"/>
    </row>
    <row r="24" spans="1:13" s="31" customFormat="1">
      <c r="A24" s="192" t="s">
        <v>234</v>
      </c>
      <c r="B24" s="193"/>
      <c r="C24" s="193"/>
      <c r="D24" s="193"/>
      <c r="E24" s="193"/>
      <c r="F24" s="192"/>
      <c r="G24" s="192"/>
      <c r="H24" s="192"/>
      <c r="I24" s="192"/>
      <c r="J24" s="192"/>
      <c r="K24" s="192"/>
      <c r="L24" s="192"/>
      <c r="M24" s="192"/>
    </row>
    <row r="25" spans="1:13" s="31" customFormat="1" ht="108">
      <c r="A25" s="96" t="s">
        <v>268</v>
      </c>
      <c r="B25" s="104" t="s">
        <v>79</v>
      </c>
      <c r="C25" s="98" t="s">
        <v>109</v>
      </c>
      <c r="D25" s="99"/>
      <c r="E25" s="98" t="s">
        <v>80</v>
      </c>
      <c r="F25" s="97"/>
      <c r="G25" s="160" t="s">
        <v>624</v>
      </c>
      <c r="H25" s="82"/>
      <c r="I25" s="55" t="s">
        <v>65</v>
      </c>
      <c r="J25" s="160" t="s">
        <v>624</v>
      </c>
      <c r="K25" s="82"/>
      <c r="L25" s="55" t="s">
        <v>65</v>
      </c>
      <c r="M25" s="83"/>
    </row>
    <row r="26" spans="1:13" s="31" customFormat="1" ht="103.8" customHeight="1">
      <c r="A26" s="96" t="s">
        <v>269</v>
      </c>
      <c r="B26" s="98" t="s">
        <v>135</v>
      </c>
      <c r="C26" s="105" t="s">
        <v>364</v>
      </c>
      <c r="D26" s="96" t="s">
        <v>296</v>
      </c>
      <c r="E26" s="105" t="s">
        <v>136</v>
      </c>
      <c r="F26" s="97"/>
      <c r="G26" s="160" t="s">
        <v>624</v>
      </c>
      <c r="H26" s="82"/>
      <c r="I26" s="55" t="s">
        <v>65</v>
      </c>
      <c r="J26" s="160" t="s">
        <v>624</v>
      </c>
      <c r="K26" s="82"/>
      <c r="L26" s="55" t="s">
        <v>65</v>
      </c>
      <c r="M26" s="83"/>
    </row>
    <row r="27" spans="1:13" s="31" customFormat="1" ht="103.8" customHeight="1">
      <c r="A27" s="96" t="s">
        <v>270</v>
      </c>
      <c r="B27" s="98" t="s">
        <v>137</v>
      </c>
      <c r="C27" s="100" t="s">
        <v>138</v>
      </c>
      <c r="D27" s="96" t="s">
        <v>296</v>
      </c>
      <c r="E27" s="98" t="s">
        <v>139</v>
      </c>
      <c r="F27" s="97"/>
      <c r="G27" s="160" t="s">
        <v>624</v>
      </c>
      <c r="H27" s="82"/>
      <c r="I27" s="55" t="s">
        <v>65</v>
      </c>
      <c r="J27" s="160" t="s">
        <v>624</v>
      </c>
      <c r="K27" s="82"/>
      <c r="L27" s="55" t="s">
        <v>65</v>
      </c>
      <c r="M27" s="83"/>
    </row>
    <row r="28" spans="1:13" s="31" customFormat="1" ht="103.8" customHeight="1">
      <c r="A28" s="96" t="s">
        <v>271</v>
      </c>
      <c r="B28" s="98" t="s">
        <v>140</v>
      </c>
      <c r="C28" s="100" t="s">
        <v>365</v>
      </c>
      <c r="D28" s="96" t="s">
        <v>296</v>
      </c>
      <c r="E28" s="98" t="s">
        <v>141</v>
      </c>
      <c r="F28" s="97"/>
      <c r="G28" s="160" t="s">
        <v>624</v>
      </c>
      <c r="H28" s="82"/>
      <c r="I28" s="55" t="s">
        <v>65</v>
      </c>
      <c r="J28" s="160" t="s">
        <v>624</v>
      </c>
      <c r="K28" s="82"/>
      <c r="L28" s="55" t="s">
        <v>65</v>
      </c>
      <c r="M28" s="83"/>
    </row>
    <row r="29" spans="1:13" s="31" customFormat="1" ht="103.8" customHeight="1">
      <c r="A29" s="96" t="s">
        <v>272</v>
      </c>
      <c r="B29" s="98" t="s">
        <v>142</v>
      </c>
      <c r="C29" s="100" t="s">
        <v>143</v>
      </c>
      <c r="D29" s="96" t="s">
        <v>296</v>
      </c>
      <c r="E29" s="98" t="s">
        <v>141</v>
      </c>
      <c r="F29" s="97"/>
      <c r="G29" s="160" t="s">
        <v>624</v>
      </c>
      <c r="H29" s="82"/>
      <c r="I29" s="55" t="s">
        <v>65</v>
      </c>
      <c r="J29" s="160" t="s">
        <v>624</v>
      </c>
      <c r="K29" s="82"/>
      <c r="L29" s="55" t="s">
        <v>65</v>
      </c>
      <c r="M29" s="83"/>
    </row>
    <row r="30" spans="1:13" s="31" customFormat="1" ht="103.8" customHeight="1">
      <c r="A30" s="96" t="s">
        <v>273</v>
      </c>
      <c r="B30" s="98" t="s">
        <v>144</v>
      </c>
      <c r="C30" s="100" t="s">
        <v>145</v>
      </c>
      <c r="D30" s="96" t="s">
        <v>296</v>
      </c>
      <c r="E30" s="98" t="s">
        <v>146</v>
      </c>
      <c r="F30" s="97"/>
      <c r="G30" s="160" t="s">
        <v>624</v>
      </c>
      <c r="H30" s="82"/>
      <c r="I30" s="55" t="s">
        <v>65</v>
      </c>
      <c r="J30" s="160" t="s">
        <v>624</v>
      </c>
      <c r="K30" s="82"/>
      <c r="L30" s="55" t="s">
        <v>65</v>
      </c>
      <c r="M30" s="83"/>
    </row>
    <row r="31" spans="1:13" s="31" customFormat="1" ht="103.8" customHeight="1">
      <c r="A31"/>
      <c r="B31"/>
      <c r="C31"/>
      <c r="D31"/>
      <c r="E31"/>
      <c r="F31"/>
      <c r="G31"/>
      <c r="H31"/>
      <c r="I31"/>
      <c r="J31"/>
      <c r="K31"/>
      <c r="L31"/>
      <c r="M31"/>
    </row>
    <row r="32" spans="1:13" s="31" customFormat="1" ht="103.8" customHeight="1">
      <c r="A32"/>
      <c r="B32"/>
      <c r="C32"/>
      <c r="D32"/>
      <c r="E32"/>
      <c r="F32"/>
      <c r="G32"/>
      <c r="H32"/>
      <c r="I32"/>
      <c r="J32"/>
      <c r="K32"/>
      <c r="L32"/>
      <c r="M32"/>
    </row>
    <row r="33" spans="1:13" s="31" customFormat="1" ht="103.8" customHeight="1">
      <c r="A33"/>
      <c r="B33"/>
      <c r="C33"/>
      <c r="D33"/>
      <c r="E33"/>
      <c r="F33"/>
      <c r="G33"/>
      <c r="H33"/>
      <c r="I33"/>
      <c r="J33"/>
      <c r="K33"/>
      <c r="L33"/>
      <c r="M33"/>
    </row>
    <row r="34" spans="1:13" customFormat="1" ht="103.8" customHeight="1"/>
    <row r="35" spans="1:13" customFormat="1" ht="103.8" customHeight="1"/>
    <row r="36" spans="1:13" customFormat="1" ht="103.8" customHeight="1"/>
    <row r="37" spans="1:13" customFormat="1" ht="103.8" customHeight="1"/>
    <row r="38" spans="1:13" customFormat="1" ht="103.8" customHeight="1"/>
    <row r="39" spans="1:13" customFormat="1" ht="103.8" customHeight="1"/>
    <row r="40" spans="1:13" customFormat="1" ht="103.8" customHeight="1"/>
    <row r="41" spans="1:13" customFormat="1" ht="103.8" customHeight="1"/>
    <row r="42" spans="1:13" customFormat="1" ht="103.8" customHeight="1"/>
    <row r="43" spans="1:13" customFormat="1" ht="103.8" customHeight="1"/>
    <row r="44" spans="1:13" customFormat="1" ht="103.8" customHeight="1"/>
    <row r="45" spans="1:13" customFormat="1" ht="103.8" customHeight="1"/>
    <row r="46" spans="1:13" customFormat="1" ht="103.8" customHeight="1"/>
  </sheetData>
  <mergeCells count="15">
    <mergeCell ref="A24:M24"/>
    <mergeCell ref="G7:I7"/>
    <mergeCell ref="J7:L7"/>
    <mergeCell ref="M7:M9"/>
    <mergeCell ref="G8:I8"/>
    <mergeCell ref="J8:L8"/>
    <mergeCell ref="A10:M10"/>
    <mergeCell ref="B1:F1"/>
    <mergeCell ref="B2:F2"/>
    <mergeCell ref="A7:A9"/>
    <mergeCell ref="B7:B9"/>
    <mergeCell ref="C7:C9"/>
    <mergeCell ref="D7:D9"/>
    <mergeCell ref="E7:E9"/>
    <mergeCell ref="F7:F9"/>
  </mergeCells>
  <dataValidations count="1">
    <dataValidation type="list" operator="equal" allowBlank="1" showErrorMessage="1" promptTitle="dfdf" sqref="G25:G30 J11:J23 G11:G23 J25:J30">
      <formula1>"Passed,Untested,Failed,Blocked"</formula1>
      <formula2>0</formula2>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A19" zoomScale="49" zoomScaleNormal="115" workbookViewId="0">
      <selection activeCell="E22" sqref="E22"/>
    </sheetView>
  </sheetViews>
  <sheetFormatPr defaultColWidth="9.09765625" defaultRowHeight="16.8"/>
  <cols>
    <col min="1" max="1" width="21.296875" style="8" bestFit="1" customWidth="1"/>
    <col min="2" max="2" width="31.69921875" style="8" bestFit="1" customWidth="1"/>
    <col min="3" max="3" width="34.296875" style="8" bestFit="1" customWidth="1"/>
    <col min="4" max="4" width="29" style="8" bestFit="1" customWidth="1"/>
    <col min="5" max="5" width="40" style="8" bestFit="1" customWidth="1"/>
    <col min="6" max="6" width="46" style="8" bestFit="1" customWidth="1"/>
    <col min="7" max="7" width="16" style="8" bestFit="1" customWidth="1"/>
    <col min="8" max="8" width="21.59765625" style="8" bestFit="1" customWidth="1"/>
    <col min="9" max="9" width="22.69921875" style="8" bestFit="1" customWidth="1"/>
    <col min="10" max="10" width="16" style="8" bestFit="1" customWidth="1"/>
    <col min="11" max="11" width="21.59765625" style="8" bestFit="1" customWidth="1"/>
    <col min="12" max="12" width="22.69921875" style="8" bestFit="1" customWidth="1"/>
    <col min="13" max="13" width="16" style="8" bestFit="1" customWidth="1"/>
    <col min="14" max="16384" width="9.09765625" style="8"/>
  </cols>
  <sheetData>
    <row r="1" spans="1:13" s="31" customFormat="1" ht="24" customHeight="1">
      <c r="A1" s="42" t="s">
        <v>41</v>
      </c>
      <c r="B1" s="190" t="s">
        <v>68</v>
      </c>
      <c r="C1" s="190"/>
      <c r="D1" s="190"/>
      <c r="E1" s="190"/>
      <c r="F1" s="190"/>
      <c r="G1" s="29"/>
      <c r="H1" s="30"/>
      <c r="J1" s="29"/>
    </row>
    <row r="2" spans="1:13" s="31" customFormat="1">
      <c r="A2" s="42" t="s">
        <v>42</v>
      </c>
      <c r="B2" s="191" t="s">
        <v>150</v>
      </c>
      <c r="C2" s="191"/>
      <c r="D2" s="191"/>
      <c r="E2" s="191"/>
      <c r="F2" s="191"/>
      <c r="G2" s="29"/>
      <c r="H2" s="30"/>
      <c r="J2" s="29"/>
    </row>
    <row r="3" spans="1:13" s="31" customFormat="1" ht="16.5" customHeight="1">
      <c r="A3" s="43"/>
      <c r="B3" s="92" t="s">
        <v>16</v>
      </c>
      <c r="C3" s="92" t="s">
        <v>17</v>
      </c>
      <c r="D3" s="92" t="s">
        <v>43</v>
      </c>
      <c r="E3" s="92" t="s">
        <v>44</v>
      </c>
      <c r="F3" s="92" t="s">
        <v>45</v>
      </c>
      <c r="G3" s="29"/>
      <c r="H3" s="30"/>
      <c r="J3" s="29"/>
    </row>
    <row r="4" spans="1:13" s="31" customFormat="1">
      <c r="A4" s="45" t="s">
        <v>46</v>
      </c>
      <c r="B4" s="46">
        <v>0</v>
      </c>
      <c r="C4" s="46">
        <v>0</v>
      </c>
      <c r="D4" s="43">
        <f>COUNTIF(G11:G27,"Untested")</f>
        <v>0</v>
      </c>
      <c r="E4" s="47">
        <f>COUNTIF(G11:G27,"Blocked")</f>
        <v>0</v>
      </c>
      <c r="F4" s="43"/>
      <c r="G4" s="29"/>
      <c r="H4" s="30"/>
      <c r="J4" s="29"/>
    </row>
    <row r="5" spans="1:13" s="31" customFormat="1">
      <c r="A5" s="45" t="s">
        <v>47</v>
      </c>
      <c r="B5" s="46"/>
      <c r="C5" s="46">
        <v>0</v>
      </c>
      <c r="D5" s="43">
        <f>COUNTIF(J11:J27,"Untested")</f>
        <v>0</v>
      </c>
      <c r="E5" s="47">
        <f>COUNTIF(J11:J27,"Blocked")</f>
        <v>0</v>
      </c>
      <c r="F5" s="43"/>
      <c r="G5" s="29"/>
      <c r="H5" s="30"/>
      <c r="J5" s="29"/>
    </row>
    <row r="6" spans="1:13" s="31" customFormat="1" ht="409.2" customHeight="1">
      <c r="A6" s="32"/>
      <c r="B6" s="33"/>
      <c r="E6" s="34"/>
      <c r="G6" s="29"/>
      <c r="H6" s="30"/>
      <c r="J6" s="29"/>
    </row>
    <row r="7" spans="1:13" s="31" customFormat="1">
      <c r="A7" s="195" t="s">
        <v>48</v>
      </c>
      <c r="B7" s="195" t="s">
        <v>5</v>
      </c>
      <c r="C7" s="195" t="s">
        <v>49</v>
      </c>
      <c r="D7" s="195" t="s">
        <v>50</v>
      </c>
      <c r="E7" s="195" t="s">
        <v>51</v>
      </c>
      <c r="F7" s="195" t="s">
        <v>52</v>
      </c>
      <c r="G7" s="195" t="s">
        <v>53</v>
      </c>
      <c r="H7" s="195"/>
      <c r="I7" s="195"/>
      <c r="J7" s="195" t="s">
        <v>53</v>
      </c>
      <c r="K7" s="195"/>
      <c r="L7" s="195"/>
      <c r="M7" s="195" t="s">
        <v>54</v>
      </c>
    </row>
    <row r="8" spans="1:13" s="31" customFormat="1">
      <c r="A8" s="195"/>
      <c r="B8" s="195"/>
      <c r="C8" s="195"/>
      <c r="D8" s="195"/>
      <c r="E8" s="195"/>
      <c r="F8" s="195"/>
      <c r="G8" s="195" t="s">
        <v>24</v>
      </c>
      <c r="H8" s="195"/>
      <c r="I8" s="195"/>
      <c r="J8" s="195" t="s">
        <v>25</v>
      </c>
      <c r="K8" s="195"/>
      <c r="L8" s="195"/>
      <c r="M8" s="195"/>
    </row>
    <row r="9" spans="1:13" s="31" customFormat="1">
      <c r="A9" s="195"/>
      <c r="B9" s="195"/>
      <c r="C9" s="195"/>
      <c r="D9" s="195"/>
      <c r="E9" s="195"/>
      <c r="F9" s="195"/>
      <c r="G9" s="48" t="s">
        <v>55</v>
      </c>
      <c r="H9" s="49" t="s">
        <v>56</v>
      </c>
      <c r="I9" s="92" t="s">
        <v>57</v>
      </c>
      <c r="J9" s="48" t="s">
        <v>55</v>
      </c>
      <c r="K9" s="49" t="s">
        <v>56</v>
      </c>
      <c r="L9" s="92" t="s">
        <v>57</v>
      </c>
      <c r="M9" s="195"/>
    </row>
    <row r="10" spans="1:13" s="31" customFormat="1">
      <c r="A10" s="194" t="s">
        <v>235</v>
      </c>
      <c r="B10" s="194"/>
      <c r="C10" s="194"/>
      <c r="D10" s="194"/>
      <c r="E10" s="194"/>
      <c r="F10" s="194"/>
      <c r="G10" s="194"/>
      <c r="H10" s="194"/>
      <c r="I10" s="194"/>
      <c r="J10" s="194"/>
      <c r="K10" s="194"/>
      <c r="L10" s="194"/>
      <c r="M10" s="194"/>
    </row>
    <row r="11" spans="1:13" s="31" customFormat="1" ht="50.4">
      <c r="A11" s="50" t="s">
        <v>275</v>
      </c>
      <c r="B11" s="51" t="s">
        <v>274</v>
      </c>
      <c r="C11" s="83"/>
      <c r="D11" s="83"/>
      <c r="E11" s="52" t="s">
        <v>160</v>
      </c>
      <c r="F11" s="52"/>
      <c r="G11" s="53"/>
      <c r="H11" s="82"/>
      <c r="I11" s="55"/>
      <c r="J11" s="53"/>
      <c r="K11" s="54"/>
      <c r="L11" s="55"/>
      <c r="M11" s="83"/>
    </row>
    <row r="12" spans="1:13" s="31" customFormat="1" ht="33.6">
      <c r="A12" s="50" t="s">
        <v>276</v>
      </c>
      <c r="B12" s="51" t="s">
        <v>99</v>
      </c>
      <c r="C12" s="83"/>
      <c r="D12" s="83"/>
      <c r="E12" s="52" t="s">
        <v>158</v>
      </c>
      <c r="F12" s="52"/>
      <c r="G12" s="53"/>
      <c r="H12" s="82"/>
      <c r="I12" s="55"/>
      <c r="J12" s="53"/>
      <c r="K12" s="54"/>
      <c r="L12" s="55"/>
      <c r="M12" s="83"/>
    </row>
    <row r="13" spans="1:13" s="31" customFormat="1">
      <c r="A13" s="50" t="s">
        <v>277</v>
      </c>
      <c r="B13" s="94" t="s">
        <v>77</v>
      </c>
      <c r="C13" s="83"/>
      <c r="D13" s="83"/>
      <c r="E13" s="52" t="s">
        <v>123</v>
      </c>
      <c r="F13" s="52"/>
      <c r="G13" s="53"/>
      <c r="H13" s="82"/>
      <c r="I13" s="55"/>
      <c r="J13" s="53"/>
      <c r="K13" s="54"/>
      <c r="L13" s="55"/>
      <c r="M13" s="83"/>
    </row>
    <row r="14" spans="1:13" s="31" customFormat="1" ht="33.6">
      <c r="A14" s="50" t="s">
        <v>278</v>
      </c>
      <c r="B14" s="51" t="s">
        <v>70</v>
      </c>
      <c r="C14" s="83"/>
      <c r="D14" s="83"/>
      <c r="E14" s="52" t="s">
        <v>155</v>
      </c>
      <c r="F14" s="52"/>
      <c r="G14" s="53"/>
      <c r="H14" s="82"/>
      <c r="I14" s="55"/>
      <c r="J14" s="53"/>
      <c r="K14" s="54"/>
      <c r="L14" s="55"/>
      <c r="M14" s="83"/>
    </row>
    <row r="15" spans="1:13" s="31" customFormat="1" ht="33.6">
      <c r="A15" s="50" t="s">
        <v>279</v>
      </c>
      <c r="B15" s="51" t="s">
        <v>125</v>
      </c>
      <c r="C15" s="83"/>
      <c r="D15" s="83"/>
      <c r="E15" s="52" t="s">
        <v>124</v>
      </c>
      <c r="F15" s="52"/>
      <c r="G15" s="53"/>
      <c r="H15" s="82"/>
      <c r="I15" s="55"/>
      <c r="J15" s="53"/>
      <c r="K15" s="54"/>
      <c r="L15" s="55"/>
      <c r="M15" s="83"/>
    </row>
    <row r="16" spans="1:13" s="31" customFormat="1" ht="50.4">
      <c r="A16" s="50" t="s">
        <v>280</v>
      </c>
      <c r="B16" s="51" t="s">
        <v>126</v>
      </c>
      <c r="C16" s="83"/>
      <c r="D16" s="83"/>
      <c r="E16" s="52" t="s">
        <v>161</v>
      </c>
      <c r="F16" s="52"/>
      <c r="G16" s="53"/>
      <c r="H16" s="82"/>
      <c r="I16" s="55"/>
      <c r="J16" s="53"/>
      <c r="K16" s="54"/>
      <c r="L16" s="55"/>
      <c r="M16" s="83"/>
    </row>
    <row r="17" spans="1:13" s="31" customFormat="1" ht="50.4">
      <c r="A17" s="50" t="s">
        <v>281</v>
      </c>
      <c r="B17" s="51" t="s">
        <v>127</v>
      </c>
      <c r="C17" s="83"/>
      <c r="D17" s="83"/>
      <c r="E17" s="52" t="s">
        <v>130</v>
      </c>
      <c r="F17" s="52"/>
      <c r="G17" s="53"/>
      <c r="H17" s="82"/>
      <c r="I17" s="55"/>
      <c r="J17" s="53"/>
      <c r="K17" s="54"/>
      <c r="L17" s="55"/>
      <c r="M17" s="83"/>
    </row>
    <row r="18" spans="1:13" s="31" customFormat="1" ht="50.4">
      <c r="A18" s="50" t="s">
        <v>282</v>
      </c>
      <c r="B18" s="51" t="s">
        <v>128</v>
      </c>
      <c r="C18" s="83"/>
      <c r="D18" s="83"/>
      <c r="E18" s="52" t="s">
        <v>162</v>
      </c>
      <c r="F18" s="52"/>
      <c r="G18" s="53"/>
      <c r="H18" s="82"/>
      <c r="I18" s="55"/>
      <c r="J18" s="53"/>
      <c r="K18" s="54"/>
      <c r="L18" s="55"/>
      <c r="M18" s="83"/>
    </row>
    <row r="19" spans="1:13" s="31" customFormat="1" ht="50.4">
      <c r="A19" s="50" t="s">
        <v>283</v>
      </c>
      <c r="B19" s="51" t="s">
        <v>129</v>
      </c>
      <c r="C19" s="83"/>
      <c r="D19" s="83"/>
      <c r="E19" s="52" t="s">
        <v>163</v>
      </c>
      <c r="F19" s="52"/>
      <c r="G19" s="53"/>
      <c r="H19" s="82"/>
      <c r="I19" s="55"/>
      <c r="J19" s="53"/>
      <c r="K19" s="54"/>
      <c r="L19" s="55"/>
      <c r="M19" s="83"/>
    </row>
    <row r="20" spans="1:13" ht="50.4">
      <c r="A20" s="50" t="s">
        <v>284</v>
      </c>
      <c r="B20" s="95" t="s">
        <v>131</v>
      </c>
      <c r="C20" s="93"/>
      <c r="D20" s="93"/>
      <c r="E20" s="52" t="s">
        <v>134</v>
      </c>
      <c r="F20" s="93"/>
      <c r="G20" s="93"/>
      <c r="H20" s="93"/>
      <c r="I20" s="93"/>
      <c r="J20" s="93"/>
      <c r="K20" s="93"/>
      <c r="L20" s="93"/>
      <c r="M20" s="93"/>
    </row>
    <row r="21" spans="1:13" ht="50.4">
      <c r="A21" s="50" t="s">
        <v>285</v>
      </c>
      <c r="B21" s="95" t="s">
        <v>148</v>
      </c>
      <c r="C21" s="93"/>
      <c r="D21" s="93"/>
      <c r="E21" s="52" t="s">
        <v>164</v>
      </c>
      <c r="F21" s="93"/>
      <c r="G21" s="93"/>
      <c r="H21" s="93"/>
      <c r="I21" s="93"/>
      <c r="J21" s="93"/>
      <c r="K21" s="93"/>
      <c r="L21" s="93"/>
      <c r="M21" s="93"/>
    </row>
    <row r="22" spans="1:13" ht="50.4">
      <c r="A22" s="50" t="s">
        <v>286</v>
      </c>
      <c r="B22" s="95" t="s">
        <v>147</v>
      </c>
      <c r="C22" s="93"/>
      <c r="D22" s="93"/>
      <c r="E22" s="52" t="s">
        <v>164</v>
      </c>
      <c r="F22" s="93"/>
      <c r="G22" s="93"/>
      <c r="H22" s="93"/>
      <c r="I22" s="93"/>
      <c r="J22" s="93"/>
      <c r="K22" s="93"/>
      <c r="L22" s="93"/>
      <c r="M22" s="93"/>
    </row>
    <row r="23" spans="1:13" s="31" customFormat="1">
      <c r="A23" s="192" t="s">
        <v>236</v>
      </c>
      <c r="B23" s="193"/>
      <c r="C23" s="193"/>
      <c r="D23" s="193"/>
      <c r="E23" s="193"/>
      <c r="F23" s="192"/>
      <c r="G23" s="192"/>
      <c r="H23" s="192"/>
      <c r="I23" s="192"/>
      <c r="J23" s="192"/>
      <c r="K23" s="192"/>
      <c r="L23" s="192"/>
      <c r="M23" s="192"/>
    </row>
    <row r="24" spans="1:13" s="31" customFormat="1" ht="108">
      <c r="A24" s="96" t="s">
        <v>287</v>
      </c>
      <c r="B24" s="104" t="s">
        <v>79</v>
      </c>
      <c r="C24" s="98" t="s">
        <v>109</v>
      </c>
      <c r="D24" s="99"/>
      <c r="E24" s="98" t="s">
        <v>80</v>
      </c>
      <c r="F24" s="97"/>
      <c r="G24" s="53"/>
      <c r="H24" s="84"/>
      <c r="I24" s="55"/>
      <c r="J24" s="53"/>
      <c r="K24" s="84"/>
      <c r="L24" s="55"/>
      <c r="M24" s="83"/>
    </row>
    <row r="25" spans="1:13" s="31" customFormat="1" ht="103.8" customHeight="1">
      <c r="A25" s="96" t="s">
        <v>288</v>
      </c>
      <c r="B25" s="98" t="s">
        <v>135</v>
      </c>
      <c r="C25" s="105" t="s">
        <v>366</v>
      </c>
      <c r="D25" s="96" t="s">
        <v>297</v>
      </c>
      <c r="E25" s="105" t="s">
        <v>136</v>
      </c>
      <c r="F25" s="97"/>
      <c r="G25" s="53"/>
      <c r="H25" s="84"/>
      <c r="I25" s="55"/>
      <c r="J25" s="53"/>
      <c r="K25" s="84"/>
      <c r="L25" s="55"/>
      <c r="M25" s="83"/>
    </row>
    <row r="26" spans="1:13" customFormat="1" ht="103.8" customHeight="1"/>
    <row r="27" spans="1:13" customFormat="1" ht="103.8" customHeight="1"/>
    <row r="28" spans="1:13" customFormat="1" ht="103.8" customHeight="1"/>
    <row r="29" spans="1:13" customFormat="1" ht="103.8" customHeight="1"/>
    <row r="30" spans="1:13" s="31" customFormat="1" ht="103.8" customHeight="1">
      <c r="A30"/>
      <c r="B30"/>
      <c r="C30"/>
      <c r="D30"/>
      <c r="E30"/>
      <c r="F30"/>
      <c r="G30"/>
      <c r="H30"/>
      <c r="I30"/>
      <c r="J30"/>
      <c r="K30"/>
      <c r="L30"/>
      <c r="M30"/>
    </row>
    <row r="31" spans="1:13" s="31" customFormat="1" ht="103.8" customHeight="1">
      <c r="A31"/>
      <c r="B31"/>
      <c r="C31"/>
      <c r="D31"/>
      <c r="E31"/>
      <c r="F31"/>
      <c r="G31"/>
      <c r="H31"/>
      <c r="I31"/>
      <c r="J31"/>
      <c r="K31"/>
      <c r="L31"/>
      <c r="M31"/>
    </row>
    <row r="32" spans="1:13" s="31" customFormat="1" ht="103.8" customHeight="1">
      <c r="A32"/>
      <c r="B32"/>
      <c r="C32"/>
      <c r="D32"/>
      <c r="E32"/>
      <c r="F32"/>
      <c r="G32"/>
      <c r="H32"/>
      <c r="I32"/>
      <c r="J32"/>
      <c r="K32"/>
      <c r="L32"/>
      <c r="M32"/>
    </row>
    <row r="33" customFormat="1" ht="103.8" customHeight="1"/>
    <row r="34" customFormat="1" ht="103.8" customHeight="1"/>
    <row r="35" customFormat="1" ht="103.8" customHeight="1"/>
    <row r="36" customFormat="1" ht="103.8" customHeight="1"/>
    <row r="37" customFormat="1" ht="103.8" customHeight="1"/>
    <row r="38" customFormat="1" ht="103.8" customHeight="1"/>
    <row r="39" customFormat="1" ht="103.8" customHeight="1"/>
    <row r="40" customFormat="1" ht="103.8" customHeight="1"/>
    <row r="41" customFormat="1" ht="103.8" customHeight="1"/>
    <row r="42" customFormat="1" ht="103.8" customHeight="1"/>
    <row r="43" customFormat="1" ht="103.8" customHeight="1"/>
    <row r="44" customFormat="1" ht="103.8" customHeight="1"/>
    <row r="45" customFormat="1" ht="103.8" customHeight="1"/>
  </sheetData>
  <mergeCells count="15">
    <mergeCell ref="B1:F1"/>
    <mergeCell ref="B2:F2"/>
    <mergeCell ref="A7:A9"/>
    <mergeCell ref="B7:B9"/>
    <mergeCell ref="C7:C9"/>
    <mergeCell ref="D7:D9"/>
    <mergeCell ref="E7:E9"/>
    <mergeCell ref="F7:F9"/>
    <mergeCell ref="A23:M23"/>
    <mergeCell ref="G7:I7"/>
    <mergeCell ref="J7:L7"/>
    <mergeCell ref="M7:M9"/>
    <mergeCell ref="G8:I8"/>
    <mergeCell ref="J8:L8"/>
    <mergeCell ref="A10:M10"/>
  </mergeCells>
  <dataValidations count="1">
    <dataValidation type="list" operator="equal" allowBlank="1" showErrorMessage="1" promptTitle="dfdf" sqref="G24:G25 G11:G19 J11:J19 J24:J25">
      <formula1>"Passed,Untested,Failed,Blocked"</formula1>
      <formula2>0</formula2>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abSelected="1" topLeftCell="A5" zoomScale="112" zoomScaleNormal="100" workbookViewId="0">
      <selection activeCell="C6" sqref="C6"/>
    </sheetView>
  </sheetViews>
  <sheetFormatPr defaultColWidth="9.09765625" defaultRowHeight="16.8"/>
  <cols>
    <col min="1" max="1" width="21.296875" style="132" bestFit="1" customWidth="1"/>
    <col min="2" max="2" width="39.5" style="132" bestFit="1" customWidth="1"/>
    <col min="3" max="3" width="34.296875" style="132" bestFit="1" customWidth="1"/>
    <col min="4" max="4" width="29" style="132" bestFit="1" customWidth="1"/>
    <col min="5" max="5" width="40" style="132" bestFit="1" customWidth="1"/>
    <col min="6" max="6" width="46" style="132" bestFit="1" customWidth="1"/>
    <col min="7" max="7" width="16" style="132" bestFit="1" customWidth="1"/>
    <col min="8" max="8" width="21.59765625" style="132" bestFit="1" customWidth="1"/>
    <col min="9" max="9" width="22.69921875" style="132" bestFit="1" customWidth="1"/>
    <col min="10" max="10" width="16" style="132" bestFit="1" customWidth="1"/>
    <col min="11" max="11" width="21.59765625" style="132" bestFit="1" customWidth="1"/>
    <col min="12" max="12" width="22.69921875" style="132" bestFit="1" customWidth="1"/>
    <col min="13" max="13" width="16" style="132" bestFit="1" customWidth="1"/>
    <col min="14" max="16384" width="9.09765625" style="132"/>
  </cols>
  <sheetData>
    <row r="1" spans="1:13" s="109" customFormat="1" ht="24" customHeight="1">
      <c r="A1" s="106" t="s">
        <v>41</v>
      </c>
      <c r="B1" s="201" t="s">
        <v>68</v>
      </c>
      <c r="C1" s="201"/>
      <c r="D1" s="201"/>
      <c r="E1" s="201"/>
      <c r="F1" s="201"/>
      <c r="G1" s="107"/>
      <c r="H1" s="108"/>
      <c r="J1" s="107"/>
    </row>
    <row r="2" spans="1:13" s="109" customFormat="1">
      <c r="A2" s="106" t="s">
        <v>42</v>
      </c>
      <c r="B2" s="202" t="s">
        <v>59</v>
      </c>
      <c r="C2" s="202"/>
      <c r="D2" s="202"/>
      <c r="E2" s="202"/>
      <c r="F2" s="202"/>
      <c r="G2" s="107"/>
      <c r="H2" s="108"/>
      <c r="J2" s="107"/>
    </row>
    <row r="3" spans="1:13" s="109" customFormat="1" ht="16.5" customHeight="1">
      <c r="A3" s="110"/>
      <c r="B3" s="111" t="s">
        <v>16</v>
      </c>
      <c r="C3" s="111" t="s">
        <v>17</v>
      </c>
      <c r="D3" s="111" t="s">
        <v>43</v>
      </c>
      <c r="E3" s="111" t="s">
        <v>44</v>
      </c>
      <c r="F3" s="111" t="s">
        <v>45</v>
      </c>
      <c r="G3" s="107"/>
      <c r="H3" s="108"/>
      <c r="J3" s="107"/>
    </row>
    <row r="4" spans="1:13" s="109" customFormat="1">
      <c r="A4" s="112" t="s">
        <v>46</v>
      </c>
      <c r="B4" s="113">
        <v>0</v>
      </c>
      <c r="C4" s="113">
        <v>0</v>
      </c>
      <c r="D4" s="110">
        <f>COUNTIF(G11:G25,"Untested")</f>
        <v>0</v>
      </c>
      <c r="E4" s="114">
        <f>COUNTIF(G11:G25,"Blocked")</f>
        <v>0</v>
      </c>
      <c r="F4" s="110"/>
      <c r="G4" s="107"/>
      <c r="H4" s="108"/>
      <c r="J4" s="107"/>
    </row>
    <row r="5" spans="1:13" s="109" customFormat="1">
      <c r="A5" s="112" t="s">
        <v>47</v>
      </c>
      <c r="B5" s="113"/>
      <c r="C5" s="113">
        <v>0</v>
      </c>
      <c r="D5" s="110">
        <f>COUNTIF(J11:J25,"Untested")</f>
        <v>0</v>
      </c>
      <c r="E5" s="114">
        <f>COUNTIF(J11:J25,"Blocked")</f>
        <v>0</v>
      </c>
      <c r="F5" s="110"/>
      <c r="G5" s="107"/>
      <c r="H5" s="108"/>
      <c r="J5" s="107"/>
    </row>
    <row r="6" spans="1:13" s="109" customFormat="1" ht="409.2" customHeight="1">
      <c r="A6" s="115"/>
      <c r="B6" s="116"/>
      <c r="D6"/>
      <c r="E6" s="117"/>
      <c r="G6" s="107"/>
      <c r="H6" s="108"/>
      <c r="J6" s="107"/>
    </row>
    <row r="7" spans="1:13" s="109" customFormat="1">
      <c r="A7" s="199" t="s">
        <v>48</v>
      </c>
      <c r="B7" s="199" t="s">
        <v>5</v>
      </c>
      <c r="C7" s="199" t="s">
        <v>49</v>
      </c>
      <c r="D7" s="199" t="s">
        <v>50</v>
      </c>
      <c r="E7" s="199" t="s">
        <v>51</v>
      </c>
      <c r="F7" s="199" t="s">
        <v>52</v>
      </c>
      <c r="G7" s="199" t="s">
        <v>53</v>
      </c>
      <c r="H7" s="199"/>
      <c r="I7" s="199"/>
      <c r="J7" s="199" t="s">
        <v>53</v>
      </c>
      <c r="K7" s="199"/>
      <c r="L7" s="199"/>
      <c r="M7" s="199" t="s">
        <v>54</v>
      </c>
    </row>
    <row r="8" spans="1:13" s="109" customFormat="1">
      <c r="A8" s="199"/>
      <c r="B8" s="199"/>
      <c r="C8" s="199"/>
      <c r="D8" s="199"/>
      <c r="E8" s="199"/>
      <c r="F8" s="199"/>
      <c r="G8" s="199" t="s">
        <v>24</v>
      </c>
      <c r="H8" s="199"/>
      <c r="I8" s="199"/>
      <c r="J8" s="199" t="s">
        <v>25</v>
      </c>
      <c r="K8" s="199"/>
      <c r="L8" s="199"/>
      <c r="M8" s="199"/>
    </row>
    <row r="9" spans="1:13" s="109" customFormat="1">
      <c r="A9" s="199"/>
      <c r="B9" s="199"/>
      <c r="C9" s="199"/>
      <c r="D9" s="199"/>
      <c r="E9" s="199"/>
      <c r="F9" s="199"/>
      <c r="G9" s="118" t="s">
        <v>55</v>
      </c>
      <c r="H9" s="119" t="s">
        <v>56</v>
      </c>
      <c r="I9" s="111" t="s">
        <v>57</v>
      </c>
      <c r="J9" s="118" t="s">
        <v>55</v>
      </c>
      <c r="K9" s="119" t="s">
        <v>56</v>
      </c>
      <c r="L9" s="111" t="s">
        <v>57</v>
      </c>
      <c r="M9" s="199"/>
    </row>
    <row r="10" spans="1:13" s="109" customFormat="1">
      <c r="A10" s="200" t="s">
        <v>289</v>
      </c>
      <c r="B10" s="200"/>
      <c r="C10" s="200"/>
      <c r="D10" s="200"/>
      <c r="E10" s="200"/>
      <c r="F10" s="200"/>
      <c r="G10" s="200"/>
      <c r="H10" s="200"/>
      <c r="I10" s="200"/>
      <c r="J10" s="200"/>
      <c r="K10" s="200"/>
      <c r="L10" s="200"/>
      <c r="M10" s="200"/>
    </row>
    <row r="11" spans="1:13" s="109" customFormat="1" ht="134.4">
      <c r="A11" s="120" t="s">
        <v>291</v>
      </c>
      <c r="B11" s="121" t="s">
        <v>151</v>
      </c>
      <c r="C11" s="122"/>
      <c r="D11" s="122"/>
      <c r="E11" s="123" t="s">
        <v>325</v>
      </c>
      <c r="F11" s="123" t="s">
        <v>325</v>
      </c>
      <c r="G11" s="124" t="s">
        <v>622</v>
      </c>
      <c r="H11" s="125"/>
      <c r="I11" s="126" t="s">
        <v>65</v>
      </c>
      <c r="J11" s="124" t="s">
        <v>622</v>
      </c>
      <c r="K11" s="125"/>
      <c r="L11" s="126" t="s">
        <v>65</v>
      </c>
      <c r="M11" s="122"/>
    </row>
    <row r="12" spans="1:13" s="109" customFormat="1" ht="33.6">
      <c r="A12" s="120" t="s">
        <v>292</v>
      </c>
      <c r="B12" s="121" t="s">
        <v>165</v>
      </c>
      <c r="C12" s="122"/>
      <c r="D12" s="122"/>
      <c r="E12" s="123" t="s">
        <v>166</v>
      </c>
      <c r="F12" s="123" t="s">
        <v>166</v>
      </c>
      <c r="G12" s="124" t="s">
        <v>622</v>
      </c>
      <c r="H12" s="125"/>
      <c r="I12" s="126" t="s">
        <v>65</v>
      </c>
      <c r="J12" s="124" t="s">
        <v>622</v>
      </c>
      <c r="K12" s="125"/>
      <c r="L12" s="126" t="s">
        <v>65</v>
      </c>
      <c r="M12" s="122"/>
    </row>
    <row r="13" spans="1:13" s="109" customFormat="1" ht="327.60000000000002" customHeight="1">
      <c r="A13" s="120" t="s">
        <v>293</v>
      </c>
      <c r="B13" s="127" t="s">
        <v>167</v>
      </c>
      <c r="C13" s="122"/>
      <c r="D13" s="122"/>
      <c r="E13" s="123" t="s">
        <v>168</v>
      </c>
      <c r="F13" s="123" t="s">
        <v>168</v>
      </c>
      <c r="G13" s="124" t="s">
        <v>622</v>
      </c>
      <c r="H13" s="125"/>
      <c r="I13" s="126" t="s">
        <v>65</v>
      </c>
      <c r="J13" s="124" t="s">
        <v>622</v>
      </c>
      <c r="K13" s="125"/>
      <c r="L13" s="126" t="s">
        <v>65</v>
      </c>
      <c r="M13" s="122"/>
    </row>
    <row r="14" spans="1:13" s="109" customFormat="1" ht="67.2">
      <c r="A14" s="120" t="s">
        <v>613</v>
      </c>
      <c r="B14" s="145" t="s">
        <v>599</v>
      </c>
      <c r="C14" s="145"/>
      <c r="D14" s="145"/>
      <c r="E14" s="153" t="s">
        <v>600</v>
      </c>
      <c r="F14" s="153" t="s">
        <v>600</v>
      </c>
      <c r="G14" s="124" t="s">
        <v>622</v>
      </c>
      <c r="H14" s="125"/>
      <c r="I14" s="126" t="s">
        <v>65</v>
      </c>
      <c r="J14" s="124" t="s">
        <v>622</v>
      </c>
      <c r="K14" s="125"/>
      <c r="L14" s="126" t="s">
        <v>65</v>
      </c>
      <c r="M14" s="122"/>
    </row>
    <row r="15" spans="1:13" s="109" customFormat="1" ht="33.6">
      <c r="A15" s="120" t="s">
        <v>614</v>
      </c>
      <c r="B15" s="145" t="s">
        <v>601</v>
      </c>
      <c r="C15" s="145"/>
      <c r="D15" s="145"/>
      <c r="E15" s="153" t="s">
        <v>602</v>
      </c>
      <c r="F15" s="153" t="s">
        <v>602</v>
      </c>
      <c r="G15" s="124" t="s">
        <v>622</v>
      </c>
      <c r="H15" s="125"/>
      <c r="I15" s="126" t="s">
        <v>65</v>
      </c>
      <c r="J15" s="124" t="s">
        <v>622</v>
      </c>
      <c r="K15" s="125"/>
      <c r="L15" s="126" t="s">
        <v>65</v>
      </c>
      <c r="M15" s="122"/>
    </row>
    <row r="16" spans="1:13" s="109" customFormat="1" ht="33.6">
      <c r="A16" s="120" t="s">
        <v>615</v>
      </c>
      <c r="B16" s="145" t="s">
        <v>605</v>
      </c>
      <c r="C16" s="145"/>
      <c r="D16" s="145"/>
      <c r="E16" s="153" t="s">
        <v>606</v>
      </c>
      <c r="F16" s="153" t="s">
        <v>606</v>
      </c>
      <c r="G16" s="124" t="s">
        <v>622</v>
      </c>
      <c r="H16" s="125"/>
      <c r="I16" s="126" t="s">
        <v>65</v>
      </c>
      <c r="J16" s="124" t="s">
        <v>622</v>
      </c>
      <c r="K16" s="125"/>
      <c r="L16" s="126" t="s">
        <v>65</v>
      </c>
      <c r="M16" s="122"/>
    </row>
    <row r="17" spans="1:13" s="109" customFormat="1" ht="33.6">
      <c r="A17" s="120" t="s">
        <v>616</v>
      </c>
      <c r="B17" s="153" t="s">
        <v>603</v>
      </c>
      <c r="C17" s="145"/>
      <c r="D17" s="145"/>
      <c r="E17" s="153" t="s">
        <v>604</v>
      </c>
      <c r="F17" s="153" t="s">
        <v>604</v>
      </c>
      <c r="G17" s="124" t="s">
        <v>622</v>
      </c>
      <c r="H17" s="125"/>
      <c r="I17" s="126" t="s">
        <v>65</v>
      </c>
      <c r="J17" s="124" t="s">
        <v>622</v>
      </c>
      <c r="K17" s="125"/>
      <c r="L17" s="126" t="s">
        <v>65</v>
      </c>
      <c r="M17" s="122"/>
    </row>
    <row r="18" spans="1:13" s="109" customFormat="1" ht="67.2">
      <c r="A18" s="120" t="s">
        <v>617</v>
      </c>
      <c r="B18" s="145" t="s">
        <v>607</v>
      </c>
      <c r="C18" s="145"/>
      <c r="D18" s="145"/>
      <c r="E18" s="153" t="s">
        <v>608</v>
      </c>
      <c r="F18" s="153" t="s">
        <v>608</v>
      </c>
      <c r="G18" s="124" t="s">
        <v>622</v>
      </c>
      <c r="H18" s="125"/>
      <c r="I18" s="126" t="s">
        <v>65</v>
      </c>
      <c r="J18" s="124" t="s">
        <v>622</v>
      </c>
      <c r="K18" s="125"/>
      <c r="L18" s="126" t="s">
        <v>65</v>
      </c>
      <c r="M18" s="122"/>
    </row>
    <row r="19" spans="1:13" s="109" customFormat="1" ht="33.6">
      <c r="A19" s="120" t="s">
        <v>618</v>
      </c>
      <c r="B19" s="145" t="s">
        <v>609</v>
      </c>
      <c r="C19" s="145"/>
      <c r="D19" s="145"/>
      <c r="E19" s="153" t="s">
        <v>610</v>
      </c>
      <c r="F19" s="153" t="s">
        <v>610</v>
      </c>
      <c r="G19" s="124" t="s">
        <v>622</v>
      </c>
      <c r="H19" s="125"/>
      <c r="I19" s="126" t="s">
        <v>65</v>
      </c>
      <c r="J19" s="124" t="s">
        <v>622</v>
      </c>
      <c r="K19" s="125"/>
      <c r="L19" s="126" t="s">
        <v>65</v>
      </c>
      <c r="M19" s="122"/>
    </row>
    <row r="20" spans="1:13" s="109" customFormat="1" ht="134.4">
      <c r="A20" s="120" t="s">
        <v>619</v>
      </c>
      <c r="B20" s="145" t="s">
        <v>611</v>
      </c>
      <c r="C20" s="145"/>
      <c r="D20" s="145"/>
      <c r="E20" s="153" t="s">
        <v>612</v>
      </c>
      <c r="F20" s="153" t="s">
        <v>612</v>
      </c>
      <c r="G20" s="124" t="s">
        <v>622</v>
      </c>
      <c r="H20" s="125"/>
      <c r="I20" s="126" t="s">
        <v>65</v>
      </c>
      <c r="J20" s="124" t="s">
        <v>622</v>
      </c>
      <c r="K20" s="125"/>
      <c r="L20" s="126" t="s">
        <v>65</v>
      </c>
      <c r="M20" s="122"/>
    </row>
    <row r="21" spans="1:13" s="109" customFormat="1">
      <c r="A21" s="197" t="s">
        <v>290</v>
      </c>
      <c r="B21" s="198"/>
      <c r="C21" s="198"/>
      <c r="D21" s="198"/>
      <c r="E21" s="198"/>
      <c r="F21" s="197"/>
      <c r="G21" s="197"/>
      <c r="H21" s="197"/>
      <c r="I21" s="197"/>
      <c r="J21" s="197"/>
      <c r="K21" s="197"/>
      <c r="L21" s="197"/>
      <c r="M21" s="197"/>
    </row>
    <row r="22" spans="1:13" s="109" customFormat="1" ht="67.2">
      <c r="A22" s="128" t="s">
        <v>298</v>
      </c>
      <c r="B22" s="133" t="s">
        <v>169</v>
      </c>
      <c r="C22" s="101" t="s">
        <v>654</v>
      </c>
      <c r="D22" s="101"/>
      <c r="E22" s="101" t="s">
        <v>175</v>
      </c>
      <c r="F22" s="101" t="s">
        <v>175</v>
      </c>
      <c r="G22" s="124" t="s">
        <v>622</v>
      </c>
      <c r="H22" s="130"/>
      <c r="I22" s="126" t="s">
        <v>65</v>
      </c>
      <c r="J22" s="124" t="s">
        <v>622</v>
      </c>
      <c r="K22" s="130"/>
      <c r="L22" s="126" t="s">
        <v>65</v>
      </c>
      <c r="M22" s="122"/>
    </row>
    <row r="23" spans="1:13" s="109" customFormat="1" ht="103.8" customHeight="1">
      <c r="A23" s="128" t="s">
        <v>299</v>
      </c>
      <c r="B23" s="133" t="s">
        <v>176</v>
      </c>
      <c r="C23" s="101" t="s">
        <v>177</v>
      </c>
      <c r="D23" s="131" t="s">
        <v>316</v>
      </c>
      <c r="E23" s="101" t="s">
        <v>178</v>
      </c>
      <c r="F23" s="101" t="s">
        <v>178</v>
      </c>
      <c r="G23" s="124" t="s">
        <v>622</v>
      </c>
      <c r="H23" s="130"/>
      <c r="I23" s="126" t="s">
        <v>65</v>
      </c>
      <c r="J23" s="124" t="s">
        <v>622</v>
      </c>
      <c r="K23" s="130"/>
      <c r="L23" s="126" t="s">
        <v>65</v>
      </c>
      <c r="M23" s="122"/>
    </row>
    <row r="24" spans="1:13" ht="103.8" customHeight="1">
      <c r="A24" s="128" t="s">
        <v>300</v>
      </c>
      <c r="B24" s="135" t="s">
        <v>179</v>
      </c>
      <c r="C24" s="135" t="s">
        <v>180</v>
      </c>
      <c r="D24" s="131" t="s">
        <v>316</v>
      </c>
      <c r="E24" s="135" t="s">
        <v>183</v>
      </c>
      <c r="F24" s="135" t="s">
        <v>183</v>
      </c>
      <c r="G24" s="124" t="s">
        <v>622</v>
      </c>
      <c r="H24" s="136"/>
      <c r="I24" s="126" t="s">
        <v>65</v>
      </c>
      <c r="J24" s="124" t="s">
        <v>622</v>
      </c>
      <c r="K24" s="136"/>
      <c r="L24" s="126" t="s">
        <v>65</v>
      </c>
      <c r="M24" s="136"/>
    </row>
    <row r="25" spans="1:13" s="134" customFormat="1" ht="103.8" customHeight="1">
      <c r="A25" s="128" t="s">
        <v>301</v>
      </c>
      <c r="B25" s="135" t="s">
        <v>181</v>
      </c>
      <c r="C25" s="135" t="s">
        <v>182</v>
      </c>
      <c r="D25" s="131" t="s">
        <v>316</v>
      </c>
      <c r="E25" s="135" t="s">
        <v>184</v>
      </c>
      <c r="F25" s="135" t="s">
        <v>184</v>
      </c>
      <c r="G25" s="124" t="s">
        <v>622</v>
      </c>
      <c r="H25" s="135"/>
      <c r="I25" s="126" t="s">
        <v>65</v>
      </c>
      <c r="J25" s="124" t="s">
        <v>622</v>
      </c>
      <c r="K25" s="135"/>
      <c r="L25" s="126" t="s">
        <v>65</v>
      </c>
      <c r="M25" s="135"/>
    </row>
    <row r="26" spans="1:13" s="134" customFormat="1" ht="103.8" customHeight="1">
      <c r="A26" s="128" t="s">
        <v>302</v>
      </c>
      <c r="B26" s="137" t="s">
        <v>185</v>
      </c>
      <c r="C26" s="135" t="s">
        <v>186</v>
      </c>
      <c r="D26" s="131" t="s">
        <v>316</v>
      </c>
      <c r="E26" s="101" t="s">
        <v>187</v>
      </c>
      <c r="F26" s="101" t="s">
        <v>187</v>
      </c>
      <c r="G26" s="124" t="s">
        <v>622</v>
      </c>
      <c r="H26" s="135"/>
      <c r="I26" s="126" t="s">
        <v>65</v>
      </c>
      <c r="J26" s="124" t="s">
        <v>622</v>
      </c>
      <c r="K26" s="135"/>
      <c r="L26" s="126" t="s">
        <v>65</v>
      </c>
      <c r="M26" s="135"/>
    </row>
    <row r="27" spans="1:13" s="134" customFormat="1" ht="103.8" customHeight="1">
      <c r="A27" s="128" t="s">
        <v>303</v>
      </c>
      <c r="B27" s="137" t="s">
        <v>194</v>
      </c>
      <c r="C27" s="135" t="s">
        <v>189</v>
      </c>
      <c r="D27" s="131" t="s">
        <v>316</v>
      </c>
      <c r="E27" s="101" t="s">
        <v>190</v>
      </c>
      <c r="F27" s="135" t="s">
        <v>635</v>
      </c>
      <c r="G27" s="124" t="s">
        <v>622</v>
      </c>
      <c r="H27" s="135"/>
      <c r="I27" s="126" t="s">
        <v>65</v>
      </c>
      <c r="J27" s="124" t="s">
        <v>622</v>
      </c>
      <c r="K27" s="135"/>
      <c r="L27" s="126" t="s">
        <v>65</v>
      </c>
      <c r="M27" s="135"/>
    </row>
    <row r="28" spans="1:13" s="134" customFormat="1" ht="103.8" customHeight="1">
      <c r="A28" s="128" t="s">
        <v>304</v>
      </c>
      <c r="B28" s="137" t="s">
        <v>195</v>
      </c>
      <c r="C28" s="135" t="s">
        <v>191</v>
      </c>
      <c r="D28" s="131" t="s">
        <v>316</v>
      </c>
      <c r="E28" s="101" t="s">
        <v>190</v>
      </c>
      <c r="F28" s="101" t="s">
        <v>190</v>
      </c>
      <c r="G28" s="124" t="s">
        <v>622</v>
      </c>
      <c r="H28" s="135"/>
      <c r="I28" s="126" t="s">
        <v>65</v>
      </c>
      <c r="J28" s="124" t="s">
        <v>622</v>
      </c>
      <c r="K28" s="135"/>
      <c r="L28" s="126" t="s">
        <v>65</v>
      </c>
      <c r="M28" s="135"/>
    </row>
    <row r="29" spans="1:13" s="134" customFormat="1" ht="103.8" customHeight="1">
      <c r="A29" s="128" t="s">
        <v>305</v>
      </c>
      <c r="B29" s="137" t="s">
        <v>188</v>
      </c>
      <c r="C29" s="135" t="s">
        <v>192</v>
      </c>
      <c r="D29" s="131" t="s">
        <v>316</v>
      </c>
      <c r="E29" s="101" t="s">
        <v>193</v>
      </c>
      <c r="F29" s="101" t="s">
        <v>193</v>
      </c>
      <c r="G29" s="124" t="s">
        <v>622</v>
      </c>
      <c r="H29" s="135"/>
      <c r="I29" s="126" t="s">
        <v>65</v>
      </c>
      <c r="J29" s="124" t="s">
        <v>622</v>
      </c>
      <c r="K29" s="135"/>
      <c r="L29" s="126" t="s">
        <v>65</v>
      </c>
      <c r="M29" s="135"/>
    </row>
    <row r="30" spans="1:13" ht="74.400000000000006" customHeight="1">
      <c r="A30" s="128" t="s">
        <v>306</v>
      </c>
      <c r="B30" s="135" t="s">
        <v>196</v>
      </c>
      <c r="C30" s="135" t="s">
        <v>189</v>
      </c>
      <c r="D30" s="131" t="s">
        <v>316</v>
      </c>
      <c r="E30" s="138" t="s">
        <v>190</v>
      </c>
      <c r="F30" s="135" t="s">
        <v>636</v>
      </c>
      <c r="G30" s="124" t="s">
        <v>622</v>
      </c>
      <c r="H30" s="135"/>
      <c r="I30" s="126" t="s">
        <v>65</v>
      </c>
      <c r="J30" s="124" t="s">
        <v>622</v>
      </c>
      <c r="K30" s="135"/>
      <c r="L30" s="126" t="s">
        <v>65</v>
      </c>
      <c r="M30" s="135"/>
    </row>
    <row r="31" spans="1:13" ht="84">
      <c r="A31" s="128" t="s">
        <v>307</v>
      </c>
      <c r="B31" s="135" t="s">
        <v>197</v>
      </c>
      <c r="C31" s="135" t="s">
        <v>198</v>
      </c>
      <c r="D31" s="131" t="s">
        <v>316</v>
      </c>
      <c r="E31" s="138" t="s">
        <v>190</v>
      </c>
      <c r="F31" s="135" t="s">
        <v>636</v>
      </c>
      <c r="G31" s="161" t="s">
        <v>624</v>
      </c>
      <c r="H31" s="135"/>
      <c r="I31" s="126" t="s">
        <v>65</v>
      </c>
      <c r="J31" s="124" t="s">
        <v>622</v>
      </c>
      <c r="K31" s="135"/>
      <c r="L31" s="126" t="s">
        <v>65</v>
      </c>
      <c r="M31" s="135"/>
    </row>
    <row r="32" spans="1:13" ht="113.4" customHeight="1">
      <c r="A32" s="128" t="s">
        <v>308</v>
      </c>
      <c r="B32" s="135" t="s">
        <v>199</v>
      </c>
      <c r="C32" s="135" t="s">
        <v>200</v>
      </c>
      <c r="D32" s="131" t="s">
        <v>316</v>
      </c>
      <c r="E32" s="138" t="s">
        <v>190</v>
      </c>
      <c r="F32" s="135" t="s">
        <v>636</v>
      </c>
      <c r="G32" s="161" t="s">
        <v>624</v>
      </c>
      <c r="H32" s="135"/>
      <c r="I32" s="126" t="s">
        <v>65</v>
      </c>
      <c r="J32" s="124" t="s">
        <v>622</v>
      </c>
      <c r="K32" s="135"/>
      <c r="L32" s="126" t="s">
        <v>65</v>
      </c>
      <c r="M32" s="135"/>
    </row>
    <row r="33" spans="1:13" ht="113.4" customHeight="1">
      <c r="A33" s="128" t="s">
        <v>309</v>
      </c>
      <c r="B33" s="135" t="s">
        <v>201</v>
      </c>
      <c r="C33" s="135" t="s">
        <v>202</v>
      </c>
      <c r="D33" s="131" t="s">
        <v>316</v>
      </c>
      <c r="E33" s="138" t="s">
        <v>190</v>
      </c>
      <c r="F33" s="135" t="s">
        <v>636</v>
      </c>
      <c r="G33" s="161" t="s">
        <v>624</v>
      </c>
      <c r="H33" s="135"/>
      <c r="I33" s="126" t="s">
        <v>65</v>
      </c>
      <c r="J33" s="124" t="s">
        <v>622</v>
      </c>
      <c r="K33" s="135"/>
      <c r="L33" s="126" t="s">
        <v>65</v>
      </c>
      <c r="M33" s="135"/>
    </row>
    <row r="34" spans="1:13" ht="113.4" customHeight="1">
      <c r="A34" s="128" t="s">
        <v>310</v>
      </c>
      <c r="B34" s="135" t="s">
        <v>203</v>
      </c>
      <c r="C34" s="135" t="s">
        <v>204</v>
      </c>
      <c r="D34" s="131" t="s">
        <v>316</v>
      </c>
      <c r="E34" s="138" t="s">
        <v>190</v>
      </c>
      <c r="F34" s="135" t="s">
        <v>636</v>
      </c>
      <c r="G34" s="161" t="s">
        <v>624</v>
      </c>
      <c r="H34" s="135"/>
      <c r="I34" s="126" t="s">
        <v>65</v>
      </c>
      <c r="J34" s="124" t="s">
        <v>622</v>
      </c>
      <c r="K34" s="135"/>
      <c r="L34" s="126" t="s">
        <v>65</v>
      </c>
      <c r="M34" s="135"/>
    </row>
    <row r="35" spans="1:13" ht="113.4" customHeight="1">
      <c r="A35" s="128" t="s">
        <v>311</v>
      </c>
      <c r="B35" s="135" t="s">
        <v>205</v>
      </c>
      <c r="C35" s="135" t="s">
        <v>317</v>
      </c>
      <c r="D35" s="131" t="s">
        <v>316</v>
      </c>
      <c r="E35" s="138" t="s">
        <v>190</v>
      </c>
      <c r="F35" s="135" t="s">
        <v>636</v>
      </c>
      <c r="G35" s="161" t="s">
        <v>624</v>
      </c>
      <c r="H35" s="135"/>
      <c r="I35" s="126" t="s">
        <v>65</v>
      </c>
      <c r="J35" s="124" t="s">
        <v>622</v>
      </c>
      <c r="K35" s="135"/>
      <c r="L35" s="126" t="s">
        <v>65</v>
      </c>
      <c r="M35" s="135"/>
    </row>
    <row r="36" spans="1:13" ht="134.4">
      <c r="A36" s="128" t="s">
        <v>312</v>
      </c>
      <c r="B36" s="135" t="s">
        <v>347</v>
      </c>
      <c r="C36" s="135" t="s">
        <v>348</v>
      </c>
      <c r="D36" s="131" t="s">
        <v>316</v>
      </c>
      <c r="E36" s="138" t="s">
        <v>190</v>
      </c>
      <c r="F36" s="135" t="s">
        <v>636</v>
      </c>
      <c r="G36" s="161" t="s">
        <v>624</v>
      </c>
      <c r="H36" s="135"/>
      <c r="I36" s="126" t="s">
        <v>65</v>
      </c>
      <c r="J36" s="124" t="s">
        <v>622</v>
      </c>
      <c r="K36" s="135"/>
      <c r="L36" s="126" t="s">
        <v>65</v>
      </c>
      <c r="M36" s="135"/>
    </row>
    <row r="37" spans="1:13" ht="117.6">
      <c r="A37" s="128" t="s">
        <v>313</v>
      </c>
      <c r="B37" s="135" t="s">
        <v>344</v>
      </c>
      <c r="C37" s="135" t="s">
        <v>349</v>
      </c>
      <c r="D37" s="131" t="s">
        <v>316</v>
      </c>
      <c r="E37" s="138" t="s">
        <v>190</v>
      </c>
      <c r="F37" s="135" t="s">
        <v>636</v>
      </c>
      <c r="G37" s="161" t="s">
        <v>624</v>
      </c>
      <c r="H37" s="135"/>
      <c r="I37" s="126" t="s">
        <v>65</v>
      </c>
      <c r="J37" s="124" t="s">
        <v>622</v>
      </c>
      <c r="K37" s="135"/>
      <c r="L37" s="126" t="s">
        <v>65</v>
      </c>
      <c r="M37" s="135"/>
    </row>
    <row r="38" spans="1:13" ht="117.6">
      <c r="A38" s="128" t="s">
        <v>314</v>
      </c>
      <c r="B38" s="135" t="s">
        <v>345</v>
      </c>
      <c r="C38" s="135" t="s">
        <v>350</v>
      </c>
      <c r="D38" s="131" t="s">
        <v>316</v>
      </c>
      <c r="E38" s="138" t="s">
        <v>346</v>
      </c>
      <c r="F38" s="135" t="s">
        <v>636</v>
      </c>
      <c r="G38" s="161" t="s">
        <v>624</v>
      </c>
      <c r="H38" s="135"/>
      <c r="I38" s="126" t="s">
        <v>65</v>
      </c>
      <c r="J38" s="124" t="s">
        <v>622</v>
      </c>
      <c r="K38" s="135"/>
      <c r="L38" s="126" t="s">
        <v>65</v>
      </c>
      <c r="M38" s="135"/>
    </row>
    <row r="39" spans="1:13" ht="113.4" customHeight="1">
      <c r="A39" s="128" t="s">
        <v>315</v>
      </c>
      <c r="B39" s="135" t="s">
        <v>206</v>
      </c>
      <c r="C39" s="135" t="s">
        <v>207</v>
      </c>
      <c r="D39" s="131" t="s">
        <v>316</v>
      </c>
      <c r="E39" s="138" t="s">
        <v>208</v>
      </c>
      <c r="F39" s="138" t="s">
        <v>637</v>
      </c>
      <c r="G39" s="124" t="s">
        <v>622</v>
      </c>
      <c r="H39" s="135"/>
      <c r="I39" s="126" t="s">
        <v>65</v>
      </c>
      <c r="J39" s="124" t="s">
        <v>622</v>
      </c>
      <c r="K39" s="135"/>
      <c r="L39" s="126" t="s">
        <v>65</v>
      </c>
      <c r="M39" s="135"/>
    </row>
    <row r="40" spans="1:13" ht="113.4" customHeight="1">
      <c r="A40" s="128" t="s">
        <v>322</v>
      </c>
      <c r="B40" s="135" t="s">
        <v>320</v>
      </c>
      <c r="C40" s="135" t="s">
        <v>319</v>
      </c>
      <c r="D40" s="131" t="s">
        <v>316</v>
      </c>
      <c r="E40" s="135" t="s">
        <v>321</v>
      </c>
      <c r="F40" s="135" t="s">
        <v>321</v>
      </c>
      <c r="G40" s="124" t="s">
        <v>622</v>
      </c>
      <c r="H40" s="135"/>
      <c r="I40" s="126" t="s">
        <v>65</v>
      </c>
      <c r="J40" s="124" t="s">
        <v>622</v>
      </c>
      <c r="K40" s="135"/>
      <c r="L40" s="126" t="s">
        <v>65</v>
      </c>
      <c r="M40" s="135"/>
    </row>
    <row r="41" spans="1:13" ht="113.4" customHeight="1">
      <c r="A41" s="128" t="s">
        <v>351</v>
      </c>
      <c r="B41" s="135" t="s">
        <v>553</v>
      </c>
      <c r="C41" s="135" t="s">
        <v>554</v>
      </c>
      <c r="D41" s="131" t="s">
        <v>316</v>
      </c>
      <c r="E41" s="138" t="s">
        <v>555</v>
      </c>
      <c r="F41" s="138" t="s">
        <v>555</v>
      </c>
      <c r="G41" s="124" t="s">
        <v>622</v>
      </c>
      <c r="H41" s="135"/>
      <c r="I41" s="126" t="s">
        <v>65</v>
      </c>
      <c r="J41" s="124" t="s">
        <v>622</v>
      </c>
      <c r="K41" s="135"/>
      <c r="L41" s="126" t="s">
        <v>65</v>
      </c>
      <c r="M41" s="135"/>
    </row>
    <row r="42" spans="1:13" ht="113.4" customHeight="1">
      <c r="A42" s="128" t="s">
        <v>352</v>
      </c>
      <c r="B42" s="135" t="s">
        <v>558</v>
      </c>
      <c r="C42" s="135" t="s">
        <v>554</v>
      </c>
      <c r="D42" s="131" t="s">
        <v>316</v>
      </c>
      <c r="E42" s="138" t="s">
        <v>559</v>
      </c>
      <c r="F42" s="138" t="s">
        <v>559</v>
      </c>
      <c r="G42" s="124" t="s">
        <v>622</v>
      </c>
      <c r="H42" s="135"/>
      <c r="I42" s="126" t="s">
        <v>65</v>
      </c>
      <c r="J42" s="124" t="s">
        <v>622</v>
      </c>
      <c r="K42" s="135"/>
      <c r="L42" s="126" t="s">
        <v>65</v>
      </c>
      <c r="M42" s="135"/>
    </row>
    <row r="43" spans="1:13" ht="113.4" customHeight="1">
      <c r="A43" s="128" t="s">
        <v>353</v>
      </c>
      <c r="B43" s="135" t="s">
        <v>318</v>
      </c>
      <c r="C43" s="135" t="s">
        <v>557</v>
      </c>
      <c r="D43" s="131" t="s">
        <v>316</v>
      </c>
      <c r="E43" s="138" t="s">
        <v>556</v>
      </c>
      <c r="F43" s="138" t="s">
        <v>638</v>
      </c>
      <c r="G43" s="124" t="s">
        <v>622</v>
      </c>
      <c r="H43" s="135"/>
      <c r="I43" s="126" t="s">
        <v>65</v>
      </c>
      <c r="J43" s="124" t="s">
        <v>622</v>
      </c>
      <c r="K43" s="135"/>
      <c r="L43" s="126" t="s">
        <v>65</v>
      </c>
      <c r="M43" s="135"/>
    </row>
    <row r="44" spans="1:13" ht="113.4" customHeight="1">
      <c r="A44" s="128" t="s">
        <v>567</v>
      </c>
      <c r="B44" s="135" t="s">
        <v>563</v>
      </c>
      <c r="C44" s="135" t="s">
        <v>564</v>
      </c>
      <c r="D44" s="131" t="s">
        <v>316</v>
      </c>
      <c r="E44" s="138" t="s">
        <v>565</v>
      </c>
      <c r="F44" s="138" t="s">
        <v>565</v>
      </c>
      <c r="G44" s="124" t="s">
        <v>622</v>
      </c>
      <c r="H44" s="135"/>
      <c r="I44" s="126" t="s">
        <v>65</v>
      </c>
      <c r="J44" s="124" t="s">
        <v>622</v>
      </c>
      <c r="K44" s="135"/>
      <c r="L44" s="126" t="s">
        <v>65</v>
      </c>
      <c r="M44" s="135"/>
    </row>
    <row r="45" spans="1:13" ht="117.6">
      <c r="A45" s="128" t="s">
        <v>568</v>
      </c>
      <c r="B45" s="135" t="s">
        <v>566</v>
      </c>
      <c r="C45" s="135" t="s">
        <v>639</v>
      </c>
      <c r="D45" s="131" t="s">
        <v>316</v>
      </c>
      <c r="E45" s="138" t="s">
        <v>640</v>
      </c>
      <c r="F45" s="138" t="s">
        <v>640</v>
      </c>
      <c r="G45" s="124" t="s">
        <v>622</v>
      </c>
      <c r="H45" s="135"/>
      <c r="I45" s="126" t="s">
        <v>65</v>
      </c>
      <c r="J45" s="124" t="s">
        <v>622</v>
      </c>
      <c r="K45" s="135"/>
      <c r="L45" s="126" t="s">
        <v>65</v>
      </c>
      <c r="M45" s="135"/>
    </row>
    <row r="46" spans="1:13" s="134" customFormat="1" ht="103.8" customHeight="1">
      <c r="A46" s="128" t="s">
        <v>569</v>
      </c>
      <c r="B46" s="138" t="s">
        <v>560</v>
      </c>
      <c r="C46" s="138" t="s">
        <v>561</v>
      </c>
      <c r="D46" s="131" t="s">
        <v>316</v>
      </c>
      <c r="E46" s="138" t="s">
        <v>562</v>
      </c>
      <c r="F46" s="138" t="s">
        <v>562</v>
      </c>
      <c r="G46" s="124" t="s">
        <v>622</v>
      </c>
      <c r="H46" s="135"/>
      <c r="I46" s="126" t="s">
        <v>65</v>
      </c>
      <c r="J46" s="124" t="s">
        <v>622</v>
      </c>
      <c r="K46" s="135"/>
      <c r="L46" s="126" t="s">
        <v>65</v>
      </c>
      <c r="M46" s="135"/>
    </row>
    <row r="47" spans="1:13">
      <c r="E47"/>
      <c r="F47"/>
      <c r="G47"/>
      <c r="H47"/>
      <c r="I47"/>
      <c r="J47"/>
      <c r="K47"/>
      <c r="L47"/>
    </row>
    <row r="48" spans="1:13" s="109" customFormat="1" ht="103.8" customHeight="1">
      <c r="A48"/>
      <c r="B48" s="132"/>
      <c r="C48" s="132"/>
      <c r="D48" s="132"/>
      <c r="E48" s="132"/>
      <c r="F48" s="132"/>
      <c r="G48" s="132"/>
      <c r="H48" s="132"/>
      <c r="I48" s="132"/>
      <c r="J48" s="132"/>
      <c r="K48" s="132"/>
      <c r="L48" s="132"/>
      <c r="M48" s="132"/>
    </row>
    <row r="49" spans="1:13" s="109" customFormat="1" ht="103.8" customHeight="1">
      <c r="A49" s="132"/>
      <c r="B49" s="132"/>
      <c r="C49" s="132"/>
      <c r="D49" s="132"/>
      <c r="E49" s="132"/>
      <c r="F49" s="132"/>
      <c r="G49" s="132"/>
      <c r="H49" s="132"/>
      <c r="I49" s="132"/>
      <c r="J49" s="132"/>
      <c r="K49" s="132"/>
      <c r="L49" s="132"/>
      <c r="M49" s="132"/>
    </row>
    <row r="50" spans="1:13" s="109" customFormat="1" ht="103.8" customHeight="1">
      <c r="A50" s="132"/>
      <c r="B50" s="132"/>
      <c r="C50" s="132"/>
      <c r="D50" s="132"/>
      <c r="E50" s="132"/>
      <c r="F50" s="132"/>
      <c r="G50" s="132"/>
      <c r="H50" s="132"/>
      <c r="I50" s="132"/>
      <c r="J50" s="132"/>
      <c r="K50" s="132"/>
      <c r="L50" s="132"/>
      <c r="M50" s="132"/>
    </row>
    <row r="51" spans="1:13" ht="103.8" customHeight="1"/>
    <row r="52" spans="1:13" ht="103.8" customHeight="1"/>
    <row r="53" spans="1:13" ht="103.8" customHeight="1"/>
    <row r="54" spans="1:13" ht="103.8" customHeight="1"/>
    <row r="55" spans="1:13" ht="103.8" customHeight="1"/>
    <row r="56" spans="1:13" ht="103.8" customHeight="1"/>
    <row r="57" spans="1:13" ht="103.8" customHeight="1"/>
    <row r="58" spans="1:13" ht="103.8" customHeight="1"/>
    <row r="59" spans="1:13" ht="103.8" customHeight="1"/>
    <row r="60" spans="1:13" ht="103.8" customHeight="1"/>
    <row r="61" spans="1:13" ht="103.8" customHeight="1"/>
    <row r="62" spans="1:13" ht="103.8" customHeight="1"/>
    <row r="63" spans="1:13" ht="103.8" customHeight="1"/>
  </sheetData>
  <mergeCells count="15">
    <mergeCell ref="B1:F1"/>
    <mergeCell ref="B2:F2"/>
    <mergeCell ref="A7:A9"/>
    <mergeCell ref="B7:B9"/>
    <mergeCell ref="C7:C9"/>
    <mergeCell ref="D7:D9"/>
    <mergeCell ref="E7:E9"/>
    <mergeCell ref="F7:F9"/>
    <mergeCell ref="A21:M21"/>
    <mergeCell ref="G7:I7"/>
    <mergeCell ref="J7:L7"/>
    <mergeCell ref="M7:M9"/>
    <mergeCell ref="G8:I8"/>
    <mergeCell ref="J8:L8"/>
    <mergeCell ref="A10:M10"/>
  </mergeCells>
  <dataValidations count="1">
    <dataValidation type="list" operator="equal" allowBlank="1" showErrorMessage="1" promptTitle="dfdf" sqref="J11:J20 J22:J46 G11:G20 G22:G46">
      <formula1>"Passed,Untested,Failed,Blocked"</formula1>
      <formula2>0</formula2>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B14" zoomScale="64" zoomScaleNormal="85" workbookViewId="0">
      <selection activeCell="D17" sqref="D17"/>
    </sheetView>
  </sheetViews>
  <sheetFormatPr defaultColWidth="9.09765625" defaultRowHeight="16.8"/>
  <cols>
    <col min="1" max="1" width="21.296875" style="132" bestFit="1" customWidth="1"/>
    <col min="2" max="2" width="31.69921875" style="132" bestFit="1" customWidth="1"/>
    <col min="3" max="3" width="34.296875" style="132" bestFit="1" customWidth="1"/>
    <col min="4" max="4" width="29" style="132" bestFit="1" customWidth="1"/>
    <col min="5" max="5" width="40" style="132" bestFit="1" customWidth="1"/>
    <col min="6" max="6" width="46" style="132" bestFit="1" customWidth="1"/>
    <col min="7" max="7" width="16" style="132" bestFit="1" customWidth="1"/>
    <col min="8" max="8" width="21.59765625" style="132" bestFit="1" customWidth="1"/>
    <col min="9" max="9" width="22.69921875" style="132" bestFit="1" customWidth="1"/>
    <col min="10" max="10" width="16" style="132" bestFit="1" customWidth="1"/>
    <col min="11" max="11" width="21.59765625" style="132" bestFit="1" customWidth="1"/>
    <col min="12" max="12" width="22.69921875" style="132" bestFit="1" customWidth="1"/>
    <col min="13" max="13" width="16" style="132" bestFit="1" customWidth="1"/>
    <col min="14" max="16384" width="9.09765625" style="132"/>
  </cols>
  <sheetData>
    <row r="1" spans="1:13" s="109" customFormat="1" ht="24" customHeight="1">
      <c r="A1" s="106" t="s">
        <v>41</v>
      </c>
      <c r="B1" s="201" t="s">
        <v>68</v>
      </c>
      <c r="C1" s="201"/>
      <c r="D1" s="201"/>
      <c r="E1" s="201"/>
      <c r="F1" s="201"/>
      <c r="G1" s="107"/>
      <c r="H1" s="108"/>
      <c r="J1" s="107"/>
    </row>
    <row r="2" spans="1:13" s="109" customFormat="1">
      <c r="A2" s="106" t="s">
        <v>42</v>
      </c>
      <c r="B2" s="202" t="s">
        <v>60</v>
      </c>
      <c r="C2" s="202"/>
      <c r="D2" s="202"/>
      <c r="E2" s="202"/>
      <c r="F2" s="202"/>
      <c r="G2" s="107"/>
      <c r="H2" s="108"/>
      <c r="J2" s="107"/>
    </row>
    <row r="3" spans="1:13" s="109" customFormat="1" ht="16.5" customHeight="1">
      <c r="A3" s="110"/>
      <c r="B3" s="111" t="s">
        <v>16</v>
      </c>
      <c r="C3" s="111" t="s">
        <v>17</v>
      </c>
      <c r="D3" s="111" t="s">
        <v>43</v>
      </c>
      <c r="E3" s="111" t="s">
        <v>44</v>
      </c>
      <c r="F3" s="111" t="s">
        <v>45</v>
      </c>
      <c r="G3" s="107"/>
      <c r="H3" s="108"/>
      <c r="J3" s="107"/>
    </row>
    <row r="4" spans="1:13" s="109" customFormat="1">
      <c r="A4" s="112" t="s">
        <v>46</v>
      </c>
      <c r="B4" s="113">
        <v>0</v>
      </c>
      <c r="C4" s="113">
        <v>0</v>
      </c>
      <c r="D4" s="110">
        <f>COUNTIF(G11:G18,"Untested")</f>
        <v>0</v>
      </c>
      <c r="E4" s="114">
        <f>COUNTIF(G11:G18,"Blocked")</f>
        <v>0</v>
      </c>
      <c r="F4" s="110"/>
      <c r="G4" s="107"/>
      <c r="H4" s="108"/>
      <c r="J4" s="107"/>
    </row>
    <row r="5" spans="1:13" s="109" customFormat="1">
      <c r="A5" s="112" t="s">
        <v>47</v>
      </c>
      <c r="B5" s="113"/>
      <c r="C5" s="113">
        <v>0</v>
      </c>
      <c r="D5" s="110">
        <f>COUNTIF(J11:J18,"Untested")</f>
        <v>0</v>
      </c>
      <c r="E5" s="114">
        <f>COUNTIF(J11:J18,"Blocked")</f>
        <v>0</v>
      </c>
      <c r="F5" s="110"/>
      <c r="G5" s="107"/>
      <c r="H5" s="108"/>
      <c r="J5" s="107"/>
    </row>
    <row r="6" spans="1:13" s="109" customFormat="1" ht="409.2" customHeight="1">
      <c r="A6" s="115"/>
      <c r="B6" s="116"/>
      <c r="D6"/>
      <c r="E6" s="117"/>
      <c r="G6" s="107"/>
      <c r="H6" s="108"/>
      <c r="J6" s="107"/>
    </row>
    <row r="7" spans="1:13" s="109" customFormat="1">
      <c r="A7" s="199" t="s">
        <v>48</v>
      </c>
      <c r="B7" s="199" t="s">
        <v>5</v>
      </c>
      <c r="C7" s="199" t="s">
        <v>49</v>
      </c>
      <c r="D7" s="199" t="s">
        <v>50</v>
      </c>
      <c r="E7" s="199" t="s">
        <v>51</v>
      </c>
      <c r="F7" s="199" t="s">
        <v>52</v>
      </c>
      <c r="G7" s="199" t="s">
        <v>53</v>
      </c>
      <c r="H7" s="199"/>
      <c r="I7" s="199"/>
      <c r="J7" s="199" t="s">
        <v>53</v>
      </c>
      <c r="K7" s="199"/>
      <c r="L7" s="199"/>
      <c r="M7" s="199" t="s">
        <v>54</v>
      </c>
    </row>
    <row r="8" spans="1:13" s="109" customFormat="1">
      <c r="A8" s="199"/>
      <c r="B8" s="199"/>
      <c r="C8" s="199"/>
      <c r="D8" s="199"/>
      <c r="E8" s="199"/>
      <c r="F8" s="199"/>
      <c r="G8" s="199" t="s">
        <v>24</v>
      </c>
      <c r="H8" s="199"/>
      <c r="I8" s="199"/>
      <c r="J8" s="199" t="s">
        <v>25</v>
      </c>
      <c r="K8" s="199"/>
      <c r="L8" s="199"/>
      <c r="M8" s="199"/>
    </row>
    <row r="9" spans="1:13" s="109" customFormat="1">
      <c r="A9" s="199"/>
      <c r="B9" s="199"/>
      <c r="C9" s="199"/>
      <c r="D9" s="199"/>
      <c r="E9" s="199"/>
      <c r="F9" s="199"/>
      <c r="G9" s="118" t="s">
        <v>55</v>
      </c>
      <c r="H9" s="119" t="s">
        <v>56</v>
      </c>
      <c r="I9" s="111" t="s">
        <v>57</v>
      </c>
      <c r="J9" s="118" t="s">
        <v>55</v>
      </c>
      <c r="K9" s="119" t="s">
        <v>56</v>
      </c>
      <c r="L9" s="111" t="s">
        <v>57</v>
      </c>
      <c r="M9" s="199"/>
    </row>
    <row r="10" spans="1:13" s="109" customFormat="1">
      <c r="A10" s="200" t="s">
        <v>323</v>
      </c>
      <c r="B10" s="200"/>
      <c r="C10" s="200"/>
      <c r="D10" s="200"/>
      <c r="E10" s="200"/>
      <c r="F10" s="200"/>
      <c r="G10" s="200"/>
      <c r="H10" s="200"/>
      <c r="I10" s="200"/>
      <c r="J10" s="200"/>
      <c r="K10" s="200"/>
      <c r="L10" s="200"/>
      <c r="M10" s="200"/>
    </row>
    <row r="11" spans="1:13" s="109" customFormat="1" ht="161.4" customHeight="1">
      <c r="A11" s="120" t="s">
        <v>328</v>
      </c>
      <c r="B11" s="121" t="s">
        <v>151</v>
      </c>
      <c r="C11" s="122"/>
      <c r="D11" s="122"/>
      <c r="E11" s="123" t="s">
        <v>325</v>
      </c>
      <c r="F11" s="123" t="s">
        <v>325</v>
      </c>
      <c r="G11" s="124" t="s">
        <v>622</v>
      </c>
      <c r="H11" s="125"/>
      <c r="I11" s="126" t="s">
        <v>65</v>
      </c>
      <c r="J11" s="124" t="s">
        <v>622</v>
      </c>
      <c r="K11" s="125"/>
      <c r="L11" s="126" t="s">
        <v>65</v>
      </c>
      <c r="M11" s="122"/>
    </row>
    <row r="12" spans="1:13" s="109" customFormat="1" ht="33.6">
      <c r="A12" s="120" t="s">
        <v>329</v>
      </c>
      <c r="B12" s="121" t="s">
        <v>326</v>
      </c>
      <c r="C12" s="122"/>
      <c r="D12" s="122"/>
      <c r="E12" s="123" t="s">
        <v>327</v>
      </c>
      <c r="F12" s="123" t="s">
        <v>327</v>
      </c>
      <c r="G12" s="124" t="s">
        <v>622</v>
      </c>
      <c r="H12" s="125"/>
      <c r="I12" s="126" t="s">
        <v>65</v>
      </c>
      <c r="J12" s="124" t="s">
        <v>622</v>
      </c>
      <c r="K12" s="125"/>
      <c r="L12" s="126" t="s">
        <v>65</v>
      </c>
      <c r="M12" s="122"/>
    </row>
    <row r="13" spans="1:13" s="109" customFormat="1" ht="341.4" customHeight="1">
      <c r="A13" s="120" t="s">
        <v>330</v>
      </c>
      <c r="B13" s="127" t="s">
        <v>167</v>
      </c>
      <c r="C13" s="122"/>
      <c r="D13" s="122"/>
      <c r="E13" s="123" t="s">
        <v>168</v>
      </c>
      <c r="F13" s="123" t="s">
        <v>168</v>
      </c>
      <c r="G13" s="124" t="s">
        <v>622</v>
      </c>
      <c r="H13" s="125"/>
      <c r="I13" s="126" t="s">
        <v>65</v>
      </c>
      <c r="J13" s="124" t="s">
        <v>622</v>
      </c>
      <c r="K13" s="125"/>
      <c r="L13" s="126" t="s">
        <v>65</v>
      </c>
      <c r="M13" s="122"/>
    </row>
    <row r="14" spans="1:13" s="109" customFormat="1">
      <c r="A14" s="197" t="s">
        <v>324</v>
      </c>
      <c r="B14" s="198"/>
      <c r="C14" s="198"/>
      <c r="D14" s="198"/>
      <c r="E14" s="198"/>
      <c r="F14" s="197"/>
      <c r="G14" s="197"/>
      <c r="H14" s="197"/>
      <c r="I14" s="197"/>
      <c r="J14" s="197"/>
      <c r="K14" s="197"/>
      <c r="L14" s="197"/>
      <c r="M14" s="197"/>
    </row>
    <row r="15" spans="1:13" s="109" customFormat="1" ht="100.8">
      <c r="A15" s="131" t="s">
        <v>402</v>
      </c>
      <c r="B15" s="133" t="s">
        <v>331</v>
      </c>
      <c r="C15" s="101" t="s">
        <v>655</v>
      </c>
      <c r="D15"/>
      <c r="E15" s="101" t="s">
        <v>332</v>
      </c>
      <c r="F15" s="101" t="s">
        <v>332</v>
      </c>
      <c r="G15" s="124" t="s">
        <v>622</v>
      </c>
      <c r="H15" s="125"/>
      <c r="I15" s="126" t="s">
        <v>65</v>
      </c>
      <c r="J15" s="124" t="s">
        <v>622</v>
      </c>
      <c r="K15" s="125"/>
      <c r="L15" s="126" t="s">
        <v>65</v>
      </c>
      <c r="M15" s="122"/>
    </row>
    <row r="16" spans="1:13" s="109" customFormat="1" ht="103.8" customHeight="1">
      <c r="A16" s="131" t="s">
        <v>403</v>
      </c>
      <c r="B16" s="133" t="s">
        <v>335</v>
      </c>
      <c r="C16" s="101" t="s">
        <v>333</v>
      </c>
      <c r="D16" s="131" t="s">
        <v>334</v>
      </c>
      <c r="E16" s="101" t="s">
        <v>644</v>
      </c>
      <c r="F16" s="129" t="s">
        <v>641</v>
      </c>
      <c r="G16" s="161" t="s">
        <v>624</v>
      </c>
      <c r="H16" s="125"/>
      <c r="I16" s="126" t="s">
        <v>65</v>
      </c>
      <c r="J16" s="124" t="s">
        <v>622</v>
      </c>
      <c r="K16" s="125"/>
      <c r="L16" s="126" t="s">
        <v>65</v>
      </c>
      <c r="M16" s="122"/>
    </row>
    <row r="17" spans="1:13" ht="103.8" customHeight="1">
      <c r="A17" s="131" t="s">
        <v>404</v>
      </c>
      <c r="B17" s="133" t="s">
        <v>336</v>
      </c>
      <c r="C17" s="101" t="s">
        <v>337</v>
      </c>
      <c r="D17" s="131" t="s">
        <v>334</v>
      </c>
      <c r="E17" s="101" t="s">
        <v>338</v>
      </c>
      <c r="F17" s="101" t="s">
        <v>338</v>
      </c>
      <c r="G17" s="124" t="s">
        <v>622</v>
      </c>
      <c r="H17" s="125"/>
      <c r="I17" s="126" t="s">
        <v>65</v>
      </c>
      <c r="J17" s="124" t="s">
        <v>622</v>
      </c>
      <c r="K17" s="125"/>
      <c r="L17" s="126" t="s">
        <v>65</v>
      </c>
      <c r="M17" s="136"/>
    </row>
    <row r="18" spans="1:13" s="134" customFormat="1" ht="103.8" customHeight="1">
      <c r="A18" s="131" t="s">
        <v>405</v>
      </c>
      <c r="B18" s="133" t="s">
        <v>339</v>
      </c>
      <c r="C18" s="101" t="s">
        <v>340</v>
      </c>
      <c r="D18" s="131" t="s">
        <v>334</v>
      </c>
      <c r="E18" s="101" t="s">
        <v>338</v>
      </c>
      <c r="F18" s="101" t="s">
        <v>338</v>
      </c>
      <c r="G18" s="124" t="s">
        <v>622</v>
      </c>
      <c r="H18" s="125"/>
      <c r="I18" s="126" t="s">
        <v>65</v>
      </c>
      <c r="J18" s="124" t="s">
        <v>622</v>
      </c>
      <c r="K18" s="125"/>
      <c r="L18" s="126" t="s">
        <v>65</v>
      </c>
      <c r="M18" s="135"/>
    </row>
    <row r="19" spans="1:13" s="134" customFormat="1" ht="103.8" customHeight="1">
      <c r="A19" s="131" t="s">
        <v>406</v>
      </c>
      <c r="B19" s="133" t="s">
        <v>341</v>
      </c>
      <c r="C19" s="101" t="s">
        <v>342</v>
      </c>
      <c r="D19" s="131" t="s">
        <v>334</v>
      </c>
      <c r="E19" s="101" t="s">
        <v>338</v>
      </c>
      <c r="F19" s="135" t="s">
        <v>642</v>
      </c>
      <c r="G19" s="161" t="s">
        <v>624</v>
      </c>
      <c r="H19" s="125"/>
      <c r="I19" s="126" t="s">
        <v>65</v>
      </c>
      <c r="J19" s="124" t="s">
        <v>622</v>
      </c>
      <c r="K19" s="125"/>
      <c r="L19" s="126" t="s">
        <v>65</v>
      </c>
      <c r="M19" s="135"/>
    </row>
    <row r="20" spans="1:13" s="134" customFormat="1" ht="103.8" customHeight="1">
      <c r="A20" s="131" t="s">
        <v>407</v>
      </c>
      <c r="B20" s="133" t="s">
        <v>343</v>
      </c>
      <c r="C20" s="101" t="s">
        <v>643</v>
      </c>
      <c r="D20" s="131" t="s">
        <v>334</v>
      </c>
      <c r="E20" s="101" t="s">
        <v>338</v>
      </c>
      <c r="F20" s="101" t="s">
        <v>338</v>
      </c>
      <c r="G20" s="124" t="s">
        <v>622</v>
      </c>
      <c r="H20" s="125"/>
      <c r="I20" s="126" t="s">
        <v>65</v>
      </c>
      <c r="J20" s="124" t="s">
        <v>622</v>
      </c>
      <c r="K20" s="125"/>
      <c r="L20" s="126" t="s">
        <v>65</v>
      </c>
      <c r="M20" s="135"/>
    </row>
    <row r="21" spans="1:13" customFormat="1" ht="103.8" customHeight="1"/>
    <row r="22" spans="1:13" customFormat="1" ht="103.8" customHeight="1"/>
    <row r="23" spans="1:13" customFormat="1" ht="74.400000000000006" customHeight="1"/>
    <row r="24" spans="1:13" customFormat="1" ht="13.8"/>
    <row r="25" spans="1:13" customFormat="1" ht="113.4" customHeight="1"/>
    <row r="26" spans="1:13" customFormat="1" ht="113.4" customHeight="1"/>
    <row r="27" spans="1:13" customFormat="1" ht="113.4" customHeight="1"/>
    <row r="28" spans="1:13" customFormat="1" ht="113.4" customHeight="1"/>
    <row r="29" spans="1:13" customFormat="1" ht="113.4" customHeight="1"/>
    <row r="30" spans="1:13" customFormat="1" ht="113.4" customHeight="1"/>
    <row r="31" spans="1:13" customFormat="1" ht="113.4" customHeight="1"/>
    <row r="32" spans="1:13" customFormat="1" ht="103.8" customHeight="1"/>
    <row r="33" spans="1:13" customFormat="1" ht="13.8"/>
    <row r="34" spans="1:13" s="109" customFormat="1" ht="103.8" customHeight="1">
      <c r="A34" s="132"/>
      <c r="B34" s="132"/>
      <c r="C34" s="132"/>
      <c r="D34" s="132"/>
      <c r="E34" s="132"/>
      <c r="F34" s="132"/>
      <c r="G34" s="132"/>
      <c r="H34" s="132"/>
      <c r="I34" s="132"/>
      <c r="J34" s="132"/>
      <c r="K34" s="132"/>
      <c r="L34" s="132"/>
      <c r="M34" s="132"/>
    </row>
    <row r="35" spans="1:13" s="109" customFormat="1" ht="103.8" customHeight="1">
      <c r="A35" s="132"/>
      <c r="B35" s="132"/>
      <c r="C35" s="132"/>
      <c r="D35" s="132"/>
      <c r="E35" s="132"/>
      <c r="F35" s="132"/>
      <c r="G35" s="132"/>
      <c r="H35" s="132"/>
      <c r="I35" s="132"/>
      <c r="J35" s="132"/>
      <c r="K35" s="132"/>
      <c r="L35" s="132"/>
      <c r="M35" s="132"/>
    </row>
    <row r="36" spans="1:13" s="109" customFormat="1" ht="103.8" customHeight="1">
      <c r="A36" s="132"/>
      <c r="B36" s="132"/>
      <c r="C36" s="132"/>
      <c r="D36" s="132"/>
      <c r="E36" s="132"/>
      <c r="F36" s="132"/>
      <c r="G36" s="132"/>
      <c r="H36" s="132"/>
      <c r="I36" s="132"/>
      <c r="J36" s="132"/>
      <c r="K36" s="132"/>
      <c r="L36" s="132"/>
      <c r="M36" s="132"/>
    </row>
    <row r="37" spans="1:13" ht="103.8" customHeight="1"/>
    <row r="38" spans="1:13" ht="103.8" customHeight="1"/>
    <row r="39" spans="1:13" ht="103.8" customHeight="1"/>
    <row r="40" spans="1:13" ht="103.8" customHeight="1"/>
    <row r="41" spans="1:13" ht="103.8" customHeight="1"/>
    <row r="42" spans="1:13" ht="103.8" customHeight="1"/>
    <row r="43" spans="1:13" ht="103.8" customHeight="1"/>
    <row r="44" spans="1:13" ht="103.8" customHeight="1"/>
    <row r="45" spans="1:13" ht="103.8" customHeight="1"/>
    <row r="46" spans="1:13" ht="103.8" customHeight="1"/>
    <row r="47" spans="1:13" ht="103.8" customHeight="1"/>
    <row r="48" spans="1:13" ht="103.8" customHeight="1"/>
    <row r="49" ht="103.8" customHeight="1"/>
  </sheetData>
  <mergeCells count="15">
    <mergeCell ref="B1:F1"/>
    <mergeCell ref="B2:F2"/>
    <mergeCell ref="A7:A9"/>
    <mergeCell ref="B7:B9"/>
    <mergeCell ref="C7:C9"/>
    <mergeCell ref="D7:D9"/>
    <mergeCell ref="E7:E9"/>
    <mergeCell ref="F7:F9"/>
    <mergeCell ref="A14:M14"/>
    <mergeCell ref="G7:I7"/>
    <mergeCell ref="J7:L7"/>
    <mergeCell ref="M7:M9"/>
    <mergeCell ref="G8:I8"/>
    <mergeCell ref="J8:L8"/>
    <mergeCell ref="A10:M10"/>
  </mergeCells>
  <dataValidations count="1">
    <dataValidation type="list" operator="equal" allowBlank="1" showErrorMessage="1" promptTitle="dfdf" sqref="J11:J13 J15:J20 G11:G13 G15:G20">
      <formula1>"Passed,Untested,Failed,Blocked"</formula1>
      <formula2>0</formula2>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topLeftCell="A25" zoomScale="80" zoomScaleNormal="85" workbookViewId="0">
      <selection activeCell="C29" sqref="C29"/>
    </sheetView>
  </sheetViews>
  <sheetFormatPr defaultColWidth="9.09765625" defaultRowHeight="16.8"/>
  <cols>
    <col min="1" max="1" width="21.296875" style="132" bestFit="1" customWidth="1"/>
    <col min="2" max="2" width="31.69921875" style="132" bestFit="1" customWidth="1"/>
    <col min="3" max="3" width="34.296875" style="132" bestFit="1" customWidth="1"/>
    <col min="4" max="4" width="29" style="132" bestFit="1" customWidth="1"/>
    <col min="5" max="5" width="40" style="132" bestFit="1" customWidth="1"/>
    <col min="6" max="6" width="46" style="132" bestFit="1" customWidth="1"/>
    <col min="7" max="7" width="16" style="132" bestFit="1" customWidth="1"/>
    <col min="8" max="8" width="21.59765625" style="132" bestFit="1" customWidth="1"/>
    <col min="9" max="9" width="22.69921875" style="132" bestFit="1" customWidth="1"/>
    <col min="10" max="10" width="16" style="132" bestFit="1" customWidth="1"/>
    <col min="11" max="11" width="21.59765625" style="132" bestFit="1" customWidth="1"/>
    <col min="12" max="12" width="22.69921875" style="132" bestFit="1" customWidth="1"/>
    <col min="13" max="13" width="16" style="132" bestFit="1" customWidth="1"/>
    <col min="14" max="16384" width="9.09765625" style="132"/>
  </cols>
  <sheetData>
    <row r="1" spans="1:13" s="109" customFormat="1" ht="24" customHeight="1">
      <c r="A1" s="106" t="s">
        <v>41</v>
      </c>
      <c r="B1" s="201" t="s">
        <v>68</v>
      </c>
      <c r="C1" s="201"/>
      <c r="D1" s="201"/>
      <c r="E1" s="201"/>
      <c r="F1" s="201"/>
      <c r="G1" s="107"/>
      <c r="H1" s="108"/>
      <c r="J1" s="107"/>
    </row>
    <row r="2" spans="1:13" s="109" customFormat="1">
      <c r="A2" s="106" t="s">
        <v>42</v>
      </c>
      <c r="B2" s="202" t="s">
        <v>61</v>
      </c>
      <c r="C2" s="202"/>
      <c r="D2" s="202"/>
      <c r="E2" s="202"/>
      <c r="F2" s="202"/>
      <c r="G2" s="107"/>
      <c r="H2" s="108"/>
      <c r="J2" s="107"/>
    </row>
    <row r="3" spans="1:13" s="109" customFormat="1" ht="16.5" customHeight="1">
      <c r="A3" s="110"/>
      <c r="B3" s="142" t="s">
        <v>16</v>
      </c>
      <c r="C3" s="142" t="s">
        <v>17</v>
      </c>
      <c r="D3" s="142" t="s">
        <v>43</v>
      </c>
      <c r="E3" s="142" t="s">
        <v>44</v>
      </c>
      <c r="F3" s="142" t="s">
        <v>45</v>
      </c>
      <c r="G3" s="107"/>
      <c r="H3" s="108"/>
      <c r="J3" s="107"/>
    </row>
    <row r="4" spans="1:13" s="109" customFormat="1">
      <c r="A4" s="112" t="s">
        <v>46</v>
      </c>
      <c r="B4" s="113">
        <v>0</v>
      </c>
      <c r="C4" s="113">
        <v>0</v>
      </c>
      <c r="D4" s="110">
        <f>COUNTIF(G11:G30,"Untested")</f>
        <v>0</v>
      </c>
      <c r="E4" s="114">
        <f>COUNTIF(G11:G30,"Blocked")</f>
        <v>0</v>
      </c>
      <c r="F4" s="110"/>
      <c r="G4" s="107"/>
      <c r="H4" s="108"/>
      <c r="J4" s="107"/>
    </row>
    <row r="5" spans="1:13" s="109" customFormat="1">
      <c r="A5" s="112" t="s">
        <v>47</v>
      </c>
      <c r="B5" s="113"/>
      <c r="C5" s="113">
        <v>0</v>
      </c>
      <c r="D5" s="110">
        <f>COUNTIF(J11:J30,"Untested")</f>
        <v>0</v>
      </c>
      <c r="E5" s="114">
        <f>COUNTIF(J11:J30,"Blocked")</f>
        <v>0</v>
      </c>
      <c r="F5" s="110"/>
      <c r="G5" s="107"/>
      <c r="H5" s="108"/>
      <c r="J5" s="107"/>
    </row>
    <row r="6" spans="1:13" s="109" customFormat="1" ht="409.2" customHeight="1">
      <c r="A6" s="115"/>
      <c r="B6" s="116"/>
      <c r="C6"/>
      <c r="D6"/>
      <c r="E6" s="117"/>
      <c r="F6"/>
      <c r="G6" s="107"/>
      <c r="H6" s="108"/>
      <c r="J6" s="107"/>
    </row>
    <row r="7" spans="1:13" s="109" customFormat="1">
      <c r="A7" s="199" t="s">
        <v>48</v>
      </c>
      <c r="B7" s="199" t="s">
        <v>5</v>
      </c>
      <c r="C7" s="199" t="s">
        <v>49</v>
      </c>
      <c r="D7" s="199" t="s">
        <v>50</v>
      </c>
      <c r="E7" s="199" t="s">
        <v>51</v>
      </c>
      <c r="F7" s="199" t="s">
        <v>52</v>
      </c>
      <c r="G7" s="199" t="s">
        <v>53</v>
      </c>
      <c r="H7" s="199"/>
      <c r="I7" s="199"/>
      <c r="J7" s="199" t="s">
        <v>53</v>
      </c>
      <c r="K7" s="199"/>
      <c r="L7" s="199"/>
      <c r="M7" s="199" t="s">
        <v>54</v>
      </c>
    </row>
    <row r="8" spans="1:13" s="109" customFormat="1">
      <c r="A8" s="199"/>
      <c r="B8" s="199"/>
      <c r="C8" s="199"/>
      <c r="D8" s="199"/>
      <c r="E8" s="199"/>
      <c r="F8" s="199"/>
      <c r="G8" s="199" t="s">
        <v>24</v>
      </c>
      <c r="H8" s="199"/>
      <c r="I8" s="199"/>
      <c r="J8" s="199" t="s">
        <v>25</v>
      </c>
      <c r="K8" s="199"/>
      <c r="L8" s="199"/>
      <c r="M8" s="199"/>
    </row>
    <row r="9" spans="1:13" s="109" customFormat="1">
      <c r="A9" s="199"/>
      <c r="B9" s="199"/>
      <c r="C9" s="199"/>
      <c r="D9" s="199"/>
      <c r="E9" s="199"/>
      <c r="F9" s="199"/>
      <c r="G9" s="118" t="s">
        <v>55</v>
      </c>
      <c r="H9" s="119" t="s">
        <v>56</v>
      </c>
      <c r="I9" s="142" t="s">
        <v>57</v>
      </c>
      <c r="J9" s="118" t="s">
        <v>55</v>
      </c>
      <c r="K9" s="119" t="s">
        <v>56</v>
      </c>
      <c r="L9" s="142" t="s">
        <v>57</v>
      </c>
      <c r="M9" s="199"/>
    </row>
    <row r="10" spans="1:13" s="109" customFormat="1">
      <c r="A10" s="200" t="s">
        <v>367</v>
      </c>
      <c r="B10" s="200"/>
      <c r="C10" s="200"/>
      <c r="D10" s="200"/>
      <c r="E10" s="200"/>
      <c r="F10" s="200"/>
      <c r="G10" s="200"/>
      <c r="H10" s="200"/>
      <c r="I10" s="200"/>
      <c r="J10" s="200"/>
      <c r="K10" s="200"/>
      <c r="L10" s="200"/>
      <c r="M10" s="200"/>
    </row>
    <row r="11" spans="1:13" s="109" customFormat="1" ht="100.8">
      <c r="A11" s="120" t="s">
        <v>369</v>
      </c>
      <c r="B11" s="131" t="s">
        <v>370</v>
      </c>
      <c r="C11" s="122"/>
      <c r="D11" s="122"/>
      <c r="E11" s="123" t="s">
        <v>478</v>
      </c>
      <c r="F11" s="123" t="s">
        <v>478</v>
      </c>
      <c r="G11" s="124" t="s">
        <v>622</v>
      </c>
      <c r="H11" s="125"/>
      <c r="I11" s="126" t="s">
        <v>65</v>
      </c>
      <c r="J11" s="124" t="s">
        <v>622</v>
      </c>
      <c r="K11" s="125"/>
      <c r="L11" s="126" t="s">
        <v>65</v>
      </c>
      <c r="M11" s="122"/>
    </row>
    <row r="12" spans="1:13" s="109" customFormat="1" ht="50.4">
      <c r="A12" s="120" t="s">
        <v>386</v>
      </c>
      <c r="B12" s="131" t="s">
        <v>371</v>
      </c>
      <c r="C12" s="122"/>
      <c r="D12" s="122"/>
      <c r="E12" s="123" t="s">
        <v>477</v>
      </c>
      <c r="F12" s="123" t="s">
        <v>477</v>
      </c>
      <c r="G12" s="124" t="s">
        <v>622</v>
      </c>
      <c r="H12" s="125"/>
      <c r="I12" s="126" t="s">
        <v>65</v>
      </c>
      <c r="J12" s="124" t="s">
        <v>622</v>
      </c>
      <c r="K12" s="125"/>
      <c r="L12" s="126" t="s">
        <v>65</v>
      </c>
      <c r="M12" s="122"/>
    </row>
    <row r="13" spans="1:13" s="109" customFormat="1" ht="67.2">
      <c r="A13" s="120" t="s">
        <v>387</v>
      </c>
      <c r="B13" s="147" t="s">
        <v>372</v>
      </c>
      <c r="C13" s="122"/>
      <c r="D13" s="122"/>
      <c r="E13" s="123" t="s">
        <v>476</v>
      </c>
      <c r="F13" s="123" t="s">
        <v>476</v>
      </c>
      <c r="G13" s="124" t="s">
        <v>622</v>
      </c>
      <c r="H13" s="125"/>
      <c r="I13" s="126" t="s">
        <v>65</v>
      </c>
      <c r="J13" s="124" t="s">
        <v>622</v>
      </c>
      <c r="K13" s="125"/>
      <c r="L13" s="126" t="s">
        <v>65</v>
      </c>
      <c r="M13" s="122"/>
    </row>
    <row r="14" spans="1:13" s="109" customFormat="1" ht="33.6">
      <c r="A14" s="120" t="s">
        <v>388</v>
      </c>
      <c r="B14" s="131" t="s">
        <v>373</v>
      </c>
      <c r="C14" s="122"/>
      <c r="D14" s="122"/>
      <c r="E14" s="123" t="s">
        <v>374</v>
      </c>
      <c r="F14" s="123" t="s">
        <v>374</v>
      </c>
      <c r="G14" s="124" t="s">
        <v>622</v>
      </c>
      <c r="H14" s="125"/>
      <c r="I14" s="126" t="s">
        <v>65</v>
      </c>
      <c r="J14" s="124" t="s">
        <v>622</v>
      </c>
      <c r="K14" s="125"/>
      <c r="L14" s="126" t="s">
        <v>65</v>
      </c>
      <c r="M14" s="122"/>
    </row>
    <row r="15" spans="1:13" s="109" customFormat="1" ht="67.2">
      <c r="A15" s="120" t="s">
        <v>389</v>
      </c>
      <c r="B15" s="131" t="s">
        <v>375</v>
      </c>
      <c r="C15" s="122"/>
      <c r="D15" s="122"/>
      <c r="E15" s="123" t="s">
        <v>475</v>
      </c>
      <c r="F15" s="123" t="s">
        <v>475</v>
      </c>
      <c r="G15" s="124" t="s">
        <v>622</v>
      </c>
      <c r="H15" s="125"/>
      <c r="I15" s="126" t="s">
        <v>65</v>
      </c>
      <c r="J15" s="124" t="s">
        <v>622</v>
      </c>
      <c r="K15" s="125"/>
      <c r="L15" s="126" t="s">
        <v>65</v>
      </c>
      <c r="M15" s="122"/>
    </row>
    <row r="16" spans="1:13" s="109" customFormat="1" ht="50.4">
      <c r="A16" s="120" t="s">
        <v>390</v>
      </c>
      <c r="B16" s="131" t="s">
        <v>376</v>
      </c>
      <c r="C16" s="122"/>
      <c r="D16" s="122"/>
      <c r="E16" s="123" t="s">
        <v>474</v>
      </c>
      <c r="F16" s="123" t="s">
        <v>474</v>
      </c>
      <c r="G16" s="124" t="s">
        <v>622</v>
      </c>
      <c r="H16" s="125"/>
      <c r="I16" s="126" t="s">
        <v>65</v>
      </c>
      <c r="J16" s="124" t="s">
        <v>622</v>
      </c>
      <c r="K16" s="125"/>
      <c r="L16" s="126" t="s">
        <v>65</v>
      </c>
      <c r="M16" s="122"/>
    </row>
    <row r="17" spans="1:13" s="109" customFormat="1" ht="84">
      <c r="A17" s="120" t="s">
        <v>391</v>
      </c>
      <c r="B17" s="131" t="s">
        <v>382</v>
      </c>
      <c r="C17" s="122"/>
      <c r="D17" s="122"/>
      <c r="E17" s="123" t="s">
        <v>473</v>
      </c>
      <c r="F17" s="123" t="s">
        <v>473</v>
      </c>
      <c r="G17" s="124" t="s">
        <v>622</v>
      </c>
      <c r="H17" s="125"/>
      <c r="I17" s="126" t="s">
        <v>65</v>
      </c>
      <c r="J17" s="124" t="s">
        <v>622</v>
      </c>
      <c r="K17" s="125"/>
      <c r="L17" s="126" t="s">
        <v>65</v>
      </c>
      <c r="M17" s="122"/>
    </row>
    <row r="18" spans="1:13" s="109" customFormat="1" ht="84">
      <c r="A18" s="120" t="s">
        <v>392</v>
      </c>
      <c r="B18" s="131" t="s">
        <v>383</v>
      </c>
      <c r="C18" s="122"/>
      <c r="D18" s="122"/>
      <c r="E18" s="123" t="s">
        <v>473</v>
      </c>
      <c r="F18" s="123" t="s">
        <v>473</v>
      </c>
      <c r="G18" s="124" t="s">
        <v>622</v>
      </c>
      <c r="H18" s="125"/>
      <c r="I18" s="126" t="s">
        <v>65</v>
      </c>
      <c r="J18" s="124" t="s">
        <v>622</v>
      </c>
      <c r="K18" s="125"/>
      <c r="L18" s="126" t="s">
        <v>65</v>
      </c>
      <c r="M18" s="122"/>
    </row>
    <row r="19" spans="1:13" s="109" customFormat="1" ht="50.4">
      <c r="A19" s="120" t="s">
        <v>393</v>
      </c>
      <c r="B19" s="131" t="s">
        <v>377</v>
      </c>
      <c r="C19" s="122"/>
      <c r="D19" s="122"/>
      <c r="E19" s="123" t="s">
        <v>472</v>
      </c>
      <c r="F19" s="123" t="s">
        <v>472</v>
      </c>
      <c r="G19" s="124" t="s">
        <v>622</v>
      </c>
      <c r="H19" s="125"/>
      <c r="I19" s="126" t="s">
        <v>65</v>
      </c>
      <c r="J19" s="124" t="s">
        <v>622</v>
      </c>
      <c r="K19" s="125"/>
      <c r="L19" s="126" t="s">
        <v>65</v>
      </c>
      <c r="M19" s="122"/>
    </row>
    <row r="20" spans="1:13" s="109" customFormat="1" ht="50.4">
      <c r="A20" s="120" t="s">
        <v>394</v>
      </c>
      <c r="B20" s="131" t="s">
        <v>381</v>
      </c>
      <c r="C20" s="122"/>
      <c r="D20" s="122"/>
      <c r="E20" s="123" t="s">
        <v>471</v>
      </c>
      <c r="F20" s="123" t="s">
        <v>471</v>
      </c>
      <c r="G20" s="124" t="s">
        <v>622</v>
      </c>
      <c r="H20" s="125"/>
      <c r="I20" s="126" t="s">
        <v>65</v>
      </c>
      <c r="J20" s="124" t="s">
        <v>622</v>
      </c>
      <c r="K20" s="125"/>
      <c r="L20" s="126" t="s">
        <v>65</v>
      </c>
      <c r="M20" s="122"/>
    </row>
    <row r="21" spans="1:13" s="109" customFormat="1" ht="50.4">
      <c r="A21" s="120" t="s">
        <v>395</v>
      </c>
      <c r="B21" s="131" t="s">
        <v>378</v>
      </c>
      <c r="C21" s="122"/>
      <c r="D21" s="122"/>
      <c r="E21" s="123" t="s">
        <v>470</v>
      </c>
      <c r="F21" s="123" t="s">
        <v>470</v>
      </c>
      <c r="G21" s="124" t="s">
        <v>622</v>
      </c>
      <c r="H21" s="125"/>
      <c r="I21" s="126" t="s">
        <v>65</v>
      </c>
      <c r="J21" s="124" t="s">
        <v>622</v>
      </c>
      <c r="K21" s="125"/>
      <c r="L21" s="126" t="s">
        <v>65</v>
      </c>
      <c r="M21" s="122"/>
    </row>
    <row r="22" spans="1:13" s="109" customFormat="1" ht="50.4">
      <c r="A22" s="120" t="s">
        <v>396</v>
      </c>
      <c r="B22" s="131" t="s">
        <v>379</v>
      </c>
      <c r="C22" s="122"/>
      <c r="D22" s="122"/>
      <c r="E22" s="123" t="s">
        <v>469</v>
      </c>
      <c r="F22" s="123" t="s">
        <v>469</v>
      </c>
      <c r="G22" s="124" t="s">
        <v>622</v>
      </c>
      <c r="H22" s="125"/>
      <c r="I22" s="126" t="s">
        <v>65</v>
      </c>
      <c r="J22" s="124" t="s">
        <v>622</v>
      </c>
      <c r="K22" s="125"/>
      <c r="L22" s="126" t="s">
        <v>65</v>
      </c>
      <c r="M22" s="122"/>
    </row>
    <row r="23" spans="1:13" s="109" customFormat="1" ht="67.2">
      <c r="A23" s="120" t="s">
        <v>397</v>
      </c>
      <c r="B23" s="131" t="s">
        <v>380</v>
      </c>
      <c r="C23" s="122"/>
      <c r="D23" s="122"/>
      <c r="E23" s="123" t="s">
        <v>468</v>
      </c>
      <c r="F23" s="123" t="s">
        <v>468</v>
      </c>
      <c r="G23" s="124" t="s">
        <v>622</v>
      </c>
      <c r="H23" s="125"/>
      <c r="I23" s="126" t="s">
        <v>65</v>
      </c>
      <c r="J23" s="124" t="s">
        <v>622</v>
      </c>
      <c r="K23" s="125"/>
      <c r="L23" s="126" t="s">
        <v>65</v>
      </c>
      <c r="M23" s="122"/>
    </row>
    <row r="24" spans="1:13" s="109" customFormat="1" ht="84">
      <c r="A24" s="120" t="s">
        <v>398</v>
      </c>
      <c r="B24" s="131" t="s">
        <v>384</v>
      </c>
      <c r="C24" s="122"/>
      <c r="D24" s="122"/>
      <c r="E24" s="123" t="s">
        <v>467</v>
      </c>
      <c r="F24" s="123" t="s">
        <v>467</v>
      </c>
      <c r="G24" s="124" t="s">
        <v>622</v>
      </c>
      <c r="H24" s="125"/>
      <c r="I24" s="126" t="s">
        <v>65</v>
      </c>
      <c r="J24" s="124" t="s">
        <v>622</v>
      </c>
      <c r="K24" s="125"/>
      <c r="L24" s="126" t="s">
        <v>65</v>
      </c>
      <c r="M24" s="122"/>
    </row>
    <row r="25" spans="1:13" s="109" customFormat="1" ht="84">
      <c r="A25" s="120" t="s">
        <v>399</v>
      </c>
      <c r="B25" s="148" t="s">
        <v>385</v>
      </c>
      <c r="C25" s="145"/>
      <c r="D25" s="145"/>
      <c r="E25" s="123" t="s">
        <v>466</v>
      </c>
      <c r="F25" s="123" t="s">
        <v>466</v>
      </c>
      <c r="G25" s="124" t="s">
        <v>622</v>
      </c>
      <c r="H25" s="125"/>
      <c r="I25" s="126" t="s">
        <v>65</v>
      </c>
      <c r="J25" s="124" t="s">
        <v>622</v>
      </c>
      <c r="K25" s="125"/>
      <c r="L25" s="126" t="s">
        <v>65</v>
      </c>
      <c r="M25" s="122"/>
    </row>
    <row r="26" spans="1:13" s="109" customFormat="1">
      <c r="A26" s="203" t="s">
        <v>368</v>
      </c>
      <c r="B26" s="203"/>
      <c r="C26" s="203"/>
      <c r="D26" s="203"/>
      <c r="E26" s="203"/>
      <c r="F26" s="203"/>
      <c r="G26" s="203"/>
      <c r="H26" s="203"/>
      <c r="I26" s="203"/>
      <c r="J26" s="203"/>
      <c r="K26" s="203"/>
      <c r="L26" s="203"/>
      <c r="M26" s="203"/>
    </row>
    <row r="27" spans="1:13" s="109" customFormat="1" ht="100.8">
      <c r="A27" s="131" t="s">
        <v>408</v>
      </c>
      <c r="B27" s="101" t="s">
        <v>400</v>
      </c>
      <c r="C27" s="101" t="s">
        <v>656</v>
      </c>
      <c r="D27" s="146"/>
      <c r="E27" s="101" t="s">
        <v>570</v>
      </c>
      <c r="F27" s="101" t="s">
        <v>570</v>
      </c>
      <c r="G27" s="124" t="s">
        <v>622</v>
      </c>
      <c r="H27" s="125"/>
      <c r="I27" s="126" t="s">
        <v>65</v>
      </c>
      <c r="J27" s="124" t="s">
        <v>622</v>
      </c>
      <c r="K27" s="125"/>
      <c r="L27" s="126" t="s">
        <v>65</v>
      </c>
      <c r="M27" s="122"/>
    </row>
    <row r="28" spans="1:13" s="109" customFormat="1" ht="103.8" customHeight="1">
      <c r="A28" s="131" t="s">
        <v>409</v>
      </c>
      <c r="B28" s="101" t="s">
        <v>401</v>
      </c>
      <c r="C28" s="101" t="s">
        <v>571</v>
      </c>
      <c r="D28" s="131" t="s">
        <v>427</v>
      </c>
      <c r="E28" s="101" t="s">
        <v>410</v>
      </c>
      <c r="F28" s="101" t="s">
        <v>410</v>
      </c>
      <c r="G28" s="124" t="s">
        <v>622</v>
      </c>
      <c r="H28" s="125"/>
      <c r="I28" s="126" t="s">
        <v>65</v>
      </c>
      <c r="J28" s="124" t="s">
        <v>622</v>
      </c>
      <c r="K28" s="125"/>
      <c r="L28" s="126" t="s">
        <v>65</v>
      </c>
      <c r="M28" s="122"/>
    </row>
    <row r="29" spans="1:13" ht="103.8" customHeight="1">
      <c r="A29" s="131" t="s">
        <v>428</v>
      </c>
      <c r="B29" s="101" t="s">
        <v>411</v>
      </c>
      <c r="C29" s="101" t="s">
        <v>412</v>
      </c>
      <c r="D29" s="131" t="s">
        <v>427</v>
      </c>
      <c r="E29" s="101" t="s">
        <v>413</v>
      </c>
      <c r="F29" s="101" t="s">
        <v>413</v>
      </c>
      <c r="G29" s="124" t="s">
        <v>622</v>
      </c>
      <c r="H29" s="125"/>
      <c r="I29" s="126" t="s">
        <v>65</v>
      </c>
      <c r="J29" s="124" t="s">
        <v>622</v>
      </c>
      <c r="K29" s="125"/>
      <c r="L29" s="126" t="s">
        <v>65</v>
      </c>
      <c r="M29" s="136"/>
    </row>
    <row r="30" spans="1:13" s="134" customFormat="1" ht="103.8" customHeight="1">
      <c r="A30" s="131" t="s">
        <v>429</v>
      </c>
      <c r="B30" s="101" t="s">
        <v>414</v>
      </c>
      <c r="C30" s="101" t="s">
        <v>415</v>
      </c>
      <c r="D30" s="131" t="s">
        <v>427</v>
      </c>
      <c r="E30" s="101" t="s">
        <v>416</v>
      </c>
      <c r="F30" s="101" t="s">
        <v>416</v>
      </c>
      <c r="G30" s="124" t="s">
        <v>622</v>
      </c>
      <c r="H30" s="125"/>
      <c r="I30" s="126" t="s">
        <v>65</v>
      </c>
      <c r="J30" s="124" t="s">
        <v>622</v>
      </c>
      <c r="K30" s="125"/>
      <c r="L30" s="126" t="s">
        <v>65</v>
      </c>
      <c r="M30" s="135"/>
    </row>
    <row r="31" spans="1:13" s="134" customFormat="1" ht="103.8" customHeight="1">
      <c r="A31" s="131" t="s">
        <v>430</v>
      </c>
      <c r="B31" s="101" t="s">
        <v>572</v>
      </c>
      <c r="C31" s="101" t="s">
        <v>437</v>
      </c>
      <c r="D31" s="131" t="s">
        <v>427</v>
      </c>
      <c r="E31" s="101" t="s">
        <v>645</v>
      </c>
      <c r="F31" s="101" t="s">
        <v>645</v>
      </c>
      <c r="G31" s="124" t="s">
        <v>622</v>
      </c>
      <c r="H31" s="125"/>
      <c r="I31" s="126" t="s">
        <v>65</v>
      </c>
      <c r="J31" s="124" t="s">
        <v>622</v>
      </c>
      <c r="K31" s="125"/>
      <c r="L31" s="126" t="s">
        <v>65</v>
      </c>
      <c r="M31" s="135"/>
    </row>
    <row r="32" spans="1:13" s="134" customFormat="1" ht="103.8" customHeight="1">
      <c r="A32" s="131" t="s">
        <v>431</v>
      </c>
      <c r="B32" s="101" t="s">
        <v>573</v>
      </c>
      <c r="C32" s="101" t="s">
        <v>574</v>
      </c>
      <c r="D32" s="131" t="s">
        <v>427</v>
      </c>
      <c r="E32" s="101" t="s">
        <v>645</v>
      </c>
      <c r="F32" s="101" t="s">
        <v>645</v>
      </c>
      <c r="G32" s="124" t="s">
        <v>622</v>
      </c>
      <c r="H32" s="125"/>
      <c r="I32" s="126" t="s">
        <v>65</v>
      </c>
      <c r="J32" s="124" t="s">
        <v>622</v>
      </c>
      <c r="K32" s="125"/>
      <c r="L32" s="126" t="s">
        <v>65</v>
      </c>
      <c r="M32" s="135"/>
    </row>
    <row r="33" spans="1:13" s="134" customFormat="1" ht="103.8" customHeight="1">
      <c r="A33" s="131" t="s">
        <v>432</v>
      </c>
      <c r="B33" s="101" t="s">
        <v>417</v>
      </c>
      <c r="C33" s="101" t="s">
        <v>418</v>
      </c>
      <c r="D33" s="131" t="s">
        <v>334</v>
      </c>
      <c r="E33" s="101" t="s">
        <v>419</v>
      </c>
      <c r="F33" s="101" t="s">
        <v>646</v>
      </c>
      <c r="G33" s="124" t="s">
        <v>622</v>
      </c>
      <c r="H33" s="125"/>
      <c r="I33" s="126" t="s">
        <v>65</v>
      </c>
      <c r="J33" s="124" t="s">
        <v>622</v>
      </c>
      <c r="K33" s="125"/>
      <c r="L33" s="126" t="s">
        <v>65</v>
      </c>
      <c r="M33" s="135"/>
    </row>
    <row r="34" spans="1:13" s="134" customFormat="1" ht="103.8" customHeight="1">
      <c r="A34" s="131" t="s">
        <v>433</v>
      </c>
      <c r="B34" s="101" t="s">
        <v>575</v>
      </c>
      <c r="C34" s="101" t="s">
        <v>581</v>
      </c>
      <c r="D34" s="131" t="s">
        <v>427</v>
      </c>
      <c r="E34" s="101" t="s">
        <v>576</v>
      </c>
      <c r="F34" s="135" t="s">
        <v>647</v>
      </c>
      <c r="G34" s="161" t="s">
        <v>624</v>
      </c>
      <c r="H34" s="125"/>
      <c r="I34" s="126" t="s">
        <v>65</v>
      </c>
      <c r="J34" s="124" t="s">
        <v>622</v>
      </c>
      <c r="K34" s="125"/>
      <c r="L34" s="126" t="s">
        <v>65</v>
      </c>
      <c r="M34" s="135"/>
    </row>
    <row r="35" spans="1:13" s="134" customFormat="1" ht="103.8" customHeight="1">
      <c r="A35" s="131" t="s">
        <v>434</v>
      </c>
      <c r="B35" s="101" t="s">
        <v>577</v>
      </c>
      <c r="C35" s="101" t="s">
        <v>578</v>
      </c>
      <c r="D35" s="131" t="s">
        <v>579</v>
      </c>
      <c r="E35" s="101" t="s">
        <v>580</v>
      </c>
      <c r="F35" s="135" t="s">
        <v>647</v>
      </c>
      <c r="G35" s="161" t="s">
        <v>624</v>
      </c>
      <c r="H35" s="125"/>
      <c r="I35" s="126" t="s">
        <v>65</v>
      </c>
      <c r="J35" s="124" t="s">
        <v>622</v>
      </c>
      <c r="K35" s="125"/>
      <c r="L35" s="126" t="s">
        <v>65</v>
      </c>
      <c r="M35" s="135"/>
    </row>
    <row r="36" spans="1:13" s="134" customFormat="1" ht="117.6">
      <c r="A36" s="131" t="s">
        <v>435</v>
      </c>
      <c r="B36" s="101" t="s">
        <v>582</v>
      </c>
      <c r="C36" s="101" t="s">
        <v>583</v>
      </c>
      <c r="D36" s="131" t="s">
        <v>579</v>
      </c>
      <c r="E36" s="101" t="s">
        <v>584</v>
      </c>
      <c r="F36" s="135" t="s">
        <v>647</v>
      </c>
      <c r="G36" s="161" t="s">
        <v>624</v>
      </c>
      <c r="H36" s="125"/>
      <c r="I36" s="126" t="s">
        <v>65</v>
      </c>
      <c r="J36" s="124" t="s">
        <v>622</v>
      </c>
      <c r="K36" s="125"/>
      <c r="L36" s="126" t="s">
        <v>65</v>
      </c>
      <c r="M36" s="135"/>
    </row>
    <row r="37" spans="1:13" s="134" customFormat="1" ht="168">
      <c r="A37" s="131" t="s">
        <v>436</v>
      </c>
      <c r="B37" s="101" t="s">
        <v>585</v>
      </c>
      <c r="C37" s="101" t="s">
        <v>586</v>
      </c>
      <c r="D37" s="131" t="s">
        <v>579</v>
      </c>
      <c r="E37" s="101" t="s">
        <v>587</v>
      </c>
      <c r="F37" s="135" t="s">
        <v>647</v>
      </c>
      <c r="G37" s="161" t="s">
        <v>624</v>
      </c>
      <c r="H37" s="125"/>
      <c r="I37" s="126" t="s">
        <v>65</v>
      </c>
      <c r="J37" s="124" t="s">
        <v>622</v>
      </c>
      <c r="K37" s="125"/>
      <c r="L37" s="126" t="s">
        <v>65</v>
      </c>
      <c r="M37" s="135"/>
    </row>
    <row r="38" spans="1:13" s="134" customFormat="1" ht="104.4" customHeight="1">
      <c r="A38" s="131" t="s">
        <v>442</v>
      </c>
      <c r="B38" s="101" t="s">
        <v>588</v>
      </c>
      <c r="C38" s="101" t="s">
        <v>589</v>
      </c>
      <c r="D38" s="131" t="s">
        <v>427</v>
      </c>
      <c r="E38" s="101" t="s">
        <v>590</v>
      </c>
      <c r="F38" s="101" t="s">
        <v>590</v>
      </c>
      <c r="G38" s="124" t="s">
        <v>622</v>
      </c>
      <c r="H38" s="125"/>
      <c r="I38" s="126" t="s">
        <v>65</v>
      </c>
      <c r="J38" s="124" t="s">
        <v>622</v>
      </c>
      <c r="K38" s="125"/>
      <c r="L38" s="126" t="s">
        <v>65</v>
      </c>
      <c r="M38" s="135"/>
    </row>
    <row r="39" spans="1:13" s="134" customFormat="1" ht="103.8" customHeight="1">
      <c r="A39" s="131" t="s">
        <v>443</v>
      </c>
      <c r="B39" s="101" t="s">
        <v>591</v>
      </c>
      <c r="C39" s="101" t="s">
        <v>592</v>
      </c>
      <c r="D39" s="131" t="s">
        <v>427</v>
      </c>
      <c r="E39" s="101" t="s">
        <v>593</v>
      </c>
      <c r="F39" s="101" t="s">
        <v>593</v>
      </c>
      <c r="G39" s="124" t="s">
        <v>622</v>
      </c>
      <c r="H39" s="125"/>
      <c r="I39" s="126" t="s">
        <v>65</v>
      </c>
      <c r="J39" s="124" t="s">
        <v>622</v>
      </c>
      <c r="K39" s="125"/>
      <c r="L39" s="126" t="s">
        <v>65</v>
      </c>
      <c r="M39" s="135"/>
    </row>
    <row r="40" spans="1:13" s="134" customFormat="1" ht="103.8" customHeight="1">
      <c r="A40" s="131" t="s">
        <v>521</v>
      </c>
      <c r="B40" s="101" t="s">
        <v>594</v>
      </c>
      <c r="C40" s="101" t="s">
        <v>420</v>
      </c>
      <c r="D40" s="131" t="s">
        <v>427</v>
      </c>
      <c r="E40" s="101" t="s">
        <v>421</v>
      </c>
      <c r="F40" s="101" t="s">
        <v>421</v>
      </c>
      <c r="G40" s="124" t="s">
        <v>622</v>
      </c>
      <c r="H40" s="125"/>
      <c r="I40" s="126" t="s">
        <v>65</v>
      </c>
      <c r="J40" s="124" t="s">
        <v>622</v>
      </c>
      <c r="K40" s="125"/>
      <c r="L40" s="126" t="s">
        <v>65</v>
      </c>
      <c r="M40" s="135"/>
    </row>
    <row r="41" spans="1:13" s="134" customFormat="1" ht="103.8" customHeight="1">
      <c r="A41" s="131" t="s">
        <v>522</v>
      </c>
      <c r="B41" s="101" t="s">
        <v>439</v>
      </c>
      <c r="C41" s="101" t="s">
        <v>440</v>
      </c>
      <c r="D41" s="131" t="s">
        <v>438</v>
      </c>
      <c r="E41" s="101" t="s">
        <v>441</v>
      </c>
      <c r="F41" s="101" t="s">
        <v>441</v>
      </c>
      <c r="G41" s="124" t="s">
        <v>622</v>
      </c>
      <c r="H41" s="125"/>
      <c r="I41" s="126" t="s">
        <v>65</v>
      </c>
      <c r="J41" s="124" t="s">
        <v>622</v>
      </c>
      <c r="K41" s="125"/>
      <c r="L41" s="126" t="s">
        <v>65</v>
      </c>
      <c r="M41" s="135"/>
    </row>
    <row r="42" spans="1:13" s="134" customFormat="1" ht="103.8" customHeight="1">
      <c r="A42" s="131" t="s">
        <v>595</v>
      </c>
      <c r="B42" s="101" t="s">
        <v>422</v>
      </c>
      <c r="C42" s="101" t="s">
        <v>424</v>
      </c>
      <c r="D42" s="131" t="s">
        <v>427</v>
      </c>
      <c r="E42" s="101" t="s">
        <v>423</v>
      </c>
      <c r="F42" s="101" t="s">
        <v>423</v>
      </c>
      <c r="G42" s="124" t="s">
        <v>622</v>
      </c>
      <c r="H42" s="125"/>
      <c r="I42" s="126" t="s">
        <v>65</v>
      </c>
      <c r="J42" s="124" t="s">
        <v>622</v>
      </c>
      <c r="K42" s="125"/>
      <c r="L42" s="126" t="s">
        <v>65</v>
      </c>
      <c r="M42" s="135"/>
    </row>
    <row r="43" spans="1:13" s="134" customFormat="1" ht="103.8" customHeight="1">
      <c r="A43" s="131" t="s">
        <v>596</v>
      </c>
      <c r="B43" s="101" t="s">
        <v>425</v>
      </c>
      <c r="C43" s="101" t="s">
        <v>426</v>
      </c>
      <c r="D43" s="131" t="s">
        <v>427</v>
      </c>
      <c r="E43" s="101" t="s">
        <v>648</v>
      </c>
      <c r="F43" s="101" t="s">
        <v>648</v>
      </c>
      <c r="G43" s="124" t="s">
        <v>622</v>
      </c>
      <c r="H43" s="125"/>
      <c r="I43" s="126" t="s">
        <v>65</v>
      </c>
      <c r="J43" s="124" t="s">
        <v>622</v>
      </c>
      <c r="K43" s="125"/>
      <c r="L43" s="126" t="s">
        <v>65</v>
      </c>
      <c r="M43" s="135"/>
    </row>
    <row r="44" spans="1:13" s="134" customFormat="1" ht="100.8">
      <c r="A44" s="131" t="s">
        <v>597</v>
      </c>
      <c r="B44" s="101" t="s">
        <v>515</v>
      </c>
      <c r="C44" s="101" t="s">
        <v>516</v>
      </c>
      <c r="D44" s="131" t="s">
        <v>427</v>
      </c>
      <c r="E44" s="131" t="s">
        <v>517</v>
      </c>
      <c r="F44" s="131" t="s">
        <v>517</v>
      </c>
      <c r="G44" s="124" t="s">
        <v>622</v>
      </c>
      <c r="H44" s="125"/>
      <c r="I44" s="126" t="s">
        <v>65</v>
      </c>
      <c r="J44" s="124" t="s">
        <v>622</v>
      </c>
      <c r="K44" s="125"/>
      <c r="L44" s="126" t="s">
        <v>65</v>
      </c>
      <c r="M44" s="135"/>
    </row>
    <row r="45" spans="1:13" s="134" customFormat="1" ht="103.8" customHeight="1">
      <c r="A45" s="131" t="s">
        <v>598</v>
      </c>
      <c r="B45" s="101" t="s">
        <v>518</v>
      </c>
      <c r="C45" s="101" t="s">
        <v>519</v>
      </c>
      <c r="D45" s="131" t="s">
        <v>427</v>
      </c>
      <c r="E45" s="131" t="s">
        <v>520</v>
      </c>
      <c r="F45" s="131" t="s">
        <v>520</v>
      </c>
      <c r="G45" s="124" t="s">
        <v>622</v>
      </c>
      <c r="H45" s="125"/>
      <c r="I45" s="126" t="s">
        <v>65</v>
      </c>
      <c r="J45" s="124" t="s">
        <v>622</v>
      </c>
      <c r="K45" s="125"/>
      <c r="L45" s="126" t="s">
        <v>65</v>
      </c>
      <c r="M45" s="135"/>
    </row>
    <row r="46" spans="1:13" customFormat="1" ht="113.4" customHeight="1"/>
    <row r="47" spans="1:13" customFormat="1" ht="113.4" customHeight="1"/>
    <row r="48" spans="1:13" customFormat="1" ht="113.4" customHeight="1"/>
    <row r="49" spans="1:13" customFormat="1" ht="113.4" customHeight="1"/>
    <row r="50" spans="1:13" customFormat="1" ht="113.4" customHeight="1"/>
    <row r="51" spans="1:13" customFormat="1" ht="113.4" customHeight="1"/>
    <row r="52" spans="1:13" customFormat="1" ht="103.8" customHeight="1"/>
    <row r="53" spans="1:13" customFormat="1" ht="13.8"/>
    <row r="54" spans="1:13" s="109" customFormat="1" ht="103.8" customHeight="1">
      <c r="A54" s="132"/>
      <c r="B54" s="132"/>
      <c r="C54" s="132"/>
      <c r="D54" s="132"/>
      <c r="E54" s="132"/>
      <c r="F54" s="132"/>
      <c r="G54" s="132"/>
      <c r="H54" s="132"/>
      <c r="I54" s="132"/>
      <c r="J54" s="132"/>
      <c r="K54" s="132"/>
      <c r="L54" s="132"/>
      <c r="M54" s="132"/>
    </row>
    <row r="55" spans="1:13" s="109" customFormat="1" ht="103.8" customHeight="1">
      <c r="A55" s="132"/>
      <c r="B55" s="132"/>
      <c r="C55" s="132"/>
      <c r="D55" s="132"/>
      <c r="E55" s="132"/>
      <c r="F55" s="132"/>
      <c r="G55" s="132"/>
      <c r="H55" s="132"/>
      <c r="I55" s="132"/>
      <c r="J55" s="132"/>
      <c r="K55" s="132"/>
      <c r="L55" s="132"/>
      <c r="M55" s="132"/>
    </row>
    <row r="56" spans="1:13" s="109" customFormat="1" ht="103.8" customHeight="1">
      <c r="A56" s="132"/>
      <c r="B56" s="132"/>
      <c r="C56" s="132"/>
      <c r="D56" s="132"/>
      <c r="E56" s="132"/>
      <c r="F56" s="132"/>
      <c r="G56" s="132"/>
      <c r="H56" s="132"/>
      <c r="I56" s="132"/>
      <c r="J56" s="132"/>
      <c r="K56" s="132"/>
      <c r="L56" s="132"/>
      <c r="M56" s="132"/>
    </row>
    <row r="57" spans="1:13" ht="103.8" customHeight="1"/>
    <row r="58" spans="1:13" ht="103.8" customHeight="1"/>
    <row r="59" spans="1:13" ht="103.8" customHeight="1"/>
    <row r="60" spans="1:13" ht="103.8" customHeight="1"/>
    <row r="61" spans="1:13" ht="103.8" customHeight="1"/>
    <row r="62" spans="1:13" ht="103.8" customHeight="1"/>
    <row r="63" spans="1:13" ht="103.8" customHeight="1"/>
    <row r="64" spans="1:13" ht="103.8" customHeight="1"/>
    <row r="65" ht="103.8" customHeight="1"/>
    <row r="66" ht="103.8" customHeight="1"/>
    <row r="67" ht="103.8" customHeight="1"/>
    <row r="68" ht="103.8" customHeight="1"/>
    <row r="69" ht="103.8" customHeight="1"/>
  </sheetData>
  <mergeCells count="15">
    <mergeCell ref="B1:F1"/>
    <mergeCell ref="B2:F2"/>
    <mergeCell ref="A7:A9"/>
    <mergeCell ref="B7:B9"/>
    <mergeCell ref="C7:C9"/>
    <mergeCell ref="D7:D9"/>
    <mergeCell ref="E7:E9"/>
    <mergeCell ref="F7:F9"/>
    <mergeCell ref="A26:M26"/>
    <mergeCell ref="G7:I7"/>
    <mergeCell ref="J7:L7"/>
    <mergeCell ref="M7:M9"/>
    <mergeCell ref="G8:I8"/>
    <mergeCell ref="J8:L8"/>
    <mergeCell ref="A10:M10"/>
  </mergeCells>
  <dataValidations count="1">
    <dataValidation type="list" operator="equal" allowBlank="1" showErrorMessage="1" promptTitle="dfdf" sqref="G11:G25 J11:J25 J27:J45 G27:G45">
      <formula1>"Passed,Untested,Failed,Blocked"</formula1>
      <formula2>0</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Trường hợp kiểm thử</vt:lpstr>
      <vt:lpstr>Báo cáo kiểm tra</vt:lpstr>
      <vt:lpstr>Trang chủ - Khách hàng</vt:lpstr>
      <vt:lpstr>Trang chủ - Nhân viên</vt:lpstr>
      <vt:lpstr>Trang chủ - Chủ quầy</vt:lpstr>
      <vt:lpstr>Trang chủ - Quản trị viên</vt:lpstr>
      <vt:lpstr>Xem thực đơn</vt:lpstr>
      <vt:lpstr>Tìm kiếm món ăn</vt:lpstr>
      <vt:lpstr>Quản lý giỏ hàng</vt:lpstr>
      <vt:lpstr>Đặt món</vt:lpstr>
      <vt:lpstr>Xem chi tiết đơn hàng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2025-05-03T13:32:37Z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2024-11-14T08:11:34Z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7d946a75-ad1f-4edb-826f-05114a27ba1f</vt:lpwstr>
  </property>
  <property fmtid="{D5CDD505-2E9C-101B-9397-08002B2CF9AE}" pid="8" name="MSIP_Label_defa4170-0d19-0005-0004-bc88714345d2_ContentBits">
    <vt:lpwstr>0</vt:lpwstr>
  </property>
</Properties>
</file>