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8" yWindow="-108" windowWidth="23256" windowHeight="12456" tabRatio="896" activeTab="2"/>
  </bookViews>
  <sheets>
    <sheet name="Trường hợp kiểm thử" sheetId="1" r:id="rId1"/>
    <sheet name="Báo cáo kiểm tra" sheetId="10" state="hidden" r:id="rId2"/>
    <sheet name="Quản lý bàn" sheetId="12" r:id="rId3"/>
    <sheet name="Thêm bàn mới" sheetId="22" r:id="rId4"/>
    <sheet name="Xóa bàn" sheetId="23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3" l="1"/>
  <c r="D5" i="23"/>
  <c r="E4" i="23"/>
  <c r="D4" i="23"/>
  <c r="E5" i="22"/>
  <c r="D5" i="22"/>
  <c r="E4" i="22"/>
  <c r="D4" i="22"/>
  <c r="E5" i="12" l="1"/>
  <c r="D5" i="12"/>
  <c r="E4" i="12"/>
  <c r="D4" i="12"/>
  <c r="D10" i="1" l="1"/>
  <c r="C21" i="10" l="1"/>
  <c r="D21" i="10"/>
  <c r="K21" i="10"/>
  <c r="L21" i="10"/>
  <c r="P18" i="10"/>
  <c r="O19" i="10"/>
  <c r="P20" i="10"/>
  <c r="N18" i="10"/>
  <c r="N19" i="10"/>
  <c r="N20" i="10"/>
  <c r="M14" i="10"/>
  <c r="M12" i="10"/>
  <c r="M16" i="10"/>
  <c r="M17" i="10"/>
  <c r="M18" i="10"/>
  <c r="M19" i="10"/>
  <c r="M20" i="10"/>
  <c r="J19" i="10"/>
  <c r="J17" i="10"/>
  <c r="I20" i="10"/>
  <c r="I18" i="10"/>
  <c r="H20" i="10"/>
  <c r="H18" i="10"/>
  <c r="G20" i="10"/>
  <c r="G18" i="10"/>
  <c r="F19" i="10"/>
  <c r="P19" i="10" s="1"/>
  <c r="E20" i="10"/>
  <c r="O20" i="10" s="1"/>
  <c r="E18" i="10"/>
  <c r="O18" i="10" s="1"/>
  <c r="H17" i="10" l="1"/>
  <c r="F17" i="10"/>
  <c r="P17" i="10" s="1"/>
  <c r="N17" i="10"/>
  <c r="I17" i="10"/>
  <c r="G17" i="10"/>
  <c r="E17" i="10"/>
  <c r="O17" i="10" l="1"/>
  <c r="M10" i="10"/>
  <c r="M21" i="10" s="1"/>
  <c r="N14" i="10" l="1"/>
  <c r="J12" i="10"/>
  <c r="I12" i="10"/>
  <c r="H12" i="10"/>
  <c r="G12" i="10"/>
  <c r="F12" i="10"/>
  <c r="J10" i="10"/>
  <c r="I10" i="10"/>
  <c r="H10" i="10"/>
  <c r="G10" i="10"/>
  <c r="F10" i="10"/>
  <c r="J14" i="10"/>
  <c r="H14" i="10"/>
  <c r="F14" i="10"/>
  <c r="P14" i="10" s="1"/>
  <c r="I14" i="10"/>
  <c r="G14" i="10"/>
  <c r="E14" i="10"/>
  <c r="E21" i="10" s="1"/>
  <c r="C23" i="10" s="1"/>
  <c r="F21" i="10" l="1"/>
  <c r="D23" i="10" s="1"/>
  <c r="J21" i="10"/>
  <c r="G21" i="10"/>
  <c r="H21" i="10"/>
  <c r="I21" i="10"/>
  <c r="O14" i="10"/>
  <c r="P12" i="10"/>
  <c r="P10" i="10"/>
  <c r="O10" i="10"/>
  <c r="N12" i="10"/>
  <c r="N10" i="10"/>
  <c r="O12" i="10"/>
  <c r="P21" i="10" l="1"/>
  <c r="N21" i="10"/>
  <c r="O21" i="10"/>
  <c r="D24" i="10"/>
  <c r="C24" i="10"/>
</calcChain>
</file>

<file path=xl/sharedStrings.xml><?xml version="1.0" encoding="utf-8"?>
<sst xmlns="http://schemas.openxmlformats.org/spreadsheetml/2006/main" count="401" uniqueCount="223">
  <si>
    <t>TEST CASE SYSTEM SPRINT 1</t>
  </si>
  <si>
    <t>Tên dự án</t>
  </si>
  <si>
    <t>STT</t>
  </si>
  <si>
    <t>Chức năng</t>
  </si>
  <si>
    <t>Số lượng test</t>
  </si>
  <si>
    <t>Mô tả</t>
  </si>
  <si>
    <t>Đăng nhập</t>
  </si>
  <si>
    <t>Báo cáo thử nghiệm</t>
  </si>
  <si>
    <t>Website bán thời trang</t>
  </si>
  <si>
    <t>Creator</t>
  </si>
  <si>
    <t>Phạm Nguyễn Đình huy</t>
  </si>
  <si>
    <t>Người đánh giá/phê duyệt</t>
  </si>
  <si>
    <t>Cả nhóm</t>
  </si>
  <si>
    <t>Ngày triển khai</t>
  </si>
  <si>
    <t>Ghi chú</t>
  </si>
  <si>
    <t>Tính năng đang chờ xử lý :</t>
  </si>
  <si>
    <t>Hoàn thành</t>
  </si>
  <si>
    <t>Lỗi</t>
  </si>
  <si>
    <t>Chưa Kiểm tra</t>
  </si>
  <si>
    <t>Bị chặn</t>
  </si>
  <si>
    <t>Số trường hợp thử nghiệm</t>
  </si>
  <si>
    <t>% Thành công</t>
  </si>
  <si>
    <t xml:space="preserve">% Coverage 
</t>
  </si>
  <si>
    <t>Tên hiển thị</t>
  </si>
  <si>
    <t>Vòng 1</t>
  </si>
  <si>
    <t>Vòng 2</t>
  </si>
  <si>
    <t>Quản lý sản phẩm</t>
  </si>
  <si>
    <t>Quản lý danh mục</t>
  </si>
  <si>
    <t>Quản lý nhãn hiệu</t>
  </si>
  <si>
    <t>Quản lý mã khuyến mãi</t>
  </si>
  <si>
    <t>Quản lý hóa đơn</t>
  </si>
  <si>
    <t>Quản lý tài khoản người dùng</t>
  </si>
  <si>
    <t>Quản lý bài viết</t>
  </si>
  <si>
    <t>Quản lý bình luận</t>
  </si>
  <si>
    <t>Tìm kiếm</t>
  </si>
  <si>
    <t>Quản lý thống kê</t>
  </si>
  <si>
    <t>Sub total</t>
  </si>
  <si>
    <t>Vòng2</t>
  </si>
  <si>
    <t>Kiểm tra phủ sóng</t>
  </si>
  <si>
    <t>%</t>
  </si>
  <si>
    <t>Kiểm tra thành công phủ sống</t>
  </si>
  <si>
    <t>Project Name</t>
  </si>
  <si>
    <t>Module Code</t>
  </si>
  <si>
    <t>Chưa kiểm tra</t>
  </si>
  <si>
    <t>Bị chăn</t>
  </si>
  <si>
    <t>Tổng số trường hợp thử nghiệm</t>
  </si>
  <si>
    <t>Round 1</t>
  </si>
  <si>
    <t>Round 2</t>
  </si>
  <si>
    <t>Test Case ID</t>
  </si>
  <si>
    <t>Hành động</t>
  </si>
  <si>
    <t>Điều kiện tiên quyết</t>
  </si>
  <si>
    <t>Kết quả mong đợi</t>
  </si>
  <si>
    <t>Kết quả thực tế</t>
  </si>
  <si>
    <t>Kết quả</t>
  </si>
  <si>
    <t>Chú thích</t>
  </si>
  <si>
    <t>Trạng thái</t>
  </si>
  <si>
    <t>Ngày kiểm tra</t>
  </si>
  <si>
    <t>Người kiểm tra</t>
  </si>
  <si>
    <t>Hợp</t>
  </si>
  <si>
    <t xml:space="preserve">Xây dựng website gọi món thanh toán thông minh qua qr code và AI, kết nối khách hàng với quầy ăn tại chợ đêm </t>
  </si>
  <si>
    <t>Tên sheet</t>
  </si>
  <si>
    <t>Xây dựng website gọi món thanh toán thông minh qua qr code và AI, kết nối khách hàng với quầy ăn tại chợ đêm</t>
  </si>
  <si>
    <t>GUI-TTNV02</t>
  </si>
  <si>
    <t>GUI-TTNV03</t>
  </si>
  <si>
    <t>GUI-TTNV04</t>
  </si>
  <si>
    <t>GUI-TTNV05</t>
  </si>
  <si>
    <t>GUI-TTNV06</t>
  </si>
  <si>
    <t>Quản lý mã QR bàn</t>
  </si>
  <si>
    <t>Quản lý tài khoản</t>
  </si>
  <si>
    <t>Thống kê doanh thu của từng quầy</t>
  </si>
  <si>
    <t>Thống kê doanh thu tất cả các quầy</t>
  </si>
  <si>
    <t>Nhận diện món ăn bằng hình ảnh</t>
  </si>
  <si>
    <t xml:space="preserve"> </t>
  </si>
  <si>
    <t>Quản lý bàn</t>
  </si>
  <si>
    <t>GUI_SHOW Quản lý bàn</t>
  </si>
  <si>
    <t>FUNCTION_SHOW Quản lý bàn</t>
  </si>
  <si>
    <t>[Tìm kiếm bàn] Textbox</t>
  </si>
  <si>
    <t xml:space="preserve"> - Label: Placeholder "Tìm kiếm bàn"
 - Status: Enable
 - Text color: Black
 - Background: White</t>
  </si>
  <si>
    <t>GUI-QLB01</t>
  </si>
  <si>
    <t>[Bộ lọc trạng thái] Dropdown</t>
  </si>
  <si>
    <t xml:space="preserve"> - Label: "Tất cả trạng thái"
 - Status: Enable
 - Text color: Black
 - Background: White
 - Option: 
   + Tất cả trạng thái
   + Bàn trống
   + Đang phục vụ
   + Có yêu cầu đặc biệt</t>
  </si>
  <si>
    <t>[Thêm bàn mới] Button</t>
  </si>
  <si>
    <t xml:space="preserve"> - Label: "Thêm bàn mới"
 - Status: Enable
 - Text color: White
 - Background: Blue</t>
  </si>
  <si>
    <t>[Bàng danh sách bàn] Table</t>
  </si>
  <si>
    <t xml:space="preserve"> - Cột: 
  + STT
  + Tên bàn
  + Trạng thái
  + Thao tác
 - Status: Enable
 - Text color: Black</t>
  </si>
  <si>
    <t>[Xóa bàn] Icon Button</t>
  </si>
  <si>
    <t xml:space="preserve"> - Icon: Biểu tượng "thùng rác"
 - Status: Enable
 - Background: White</t>
  </si>
  <si>
    <t>[Thống kê bàn] Card</t>
  </si>
  <si>
    <t xml:space="preserve"> - Số lượng và trạng thái bàn (hiển thị dưới dạng card):
  + Bàn trống: nền xanh lá nhạt
  + Đang phục vụ: nền xanh dương nhạt
  + Có yêu cầu đặc biệt: nền vàng nhạt</t>
  </si>
  <si>
    <t xml:space="preserve">Kiểm tra hiển thị màn hình [Quản lý bàn]
</t>
  </si>
  <si>
    <t>Màn hình [Quản lý bàn] được hiển thị thành công. Ngôn ngữ hiển thị trùng với cài đặt ngôn ngữ của trình duyệt.</t>
  </si>
  <si>
    <t>Kiểm tra việc tìm kiếm với số bàn chính xác khi người dùng nhập vào textbox [Tìm kiếm bàn]</t>
  </si>
  <si>
    <t>1. Nhập "Bàn 1" vào textbox [Tìm kiếm bàn]</t>
  </si>
  <si>
    <t>FUNC-QLB01</t>
  </si>
  <si>
    <t>Passed FUNC-QLB01</t>
  </si>
  <si>
    <t>Kiểm tra việc tìm kiếm với số bàn không tồn tại khi người dùng nhập vào textbox [Tìm kiếm bàn]</t>
  </si>
  <si>
    <t>1. Nhập "Bàn 1000" vào textbox [Tìm kiếm bàn]</t>
  </si>
  <si>
    <t>Kiểm tra việc tìm kiếm phân biệt chữ hoa, chữ thường khi người dùng nhập vào textbox [Tìm kiếm bàn]</t>
  </si>
  <si>
    <t>1. Nhập "bàn 3" vào textbox [Tìm kiếm bàn]</t>
  </si>
  <si>
    <t>Kiểm tra việc tìm kiếm với khoảng trắng 2 đầu khi người dùng nhập vào textbox [Tìm kiếm bàn]</t>
  </si>
  <si>
    <t>1. Nhập " Bàn 3 " vào textbox [Tìm kiếm bàn]</t>
  </si>
  <si>
    <t>Số bàn được hiển thị đúng với số bàn mà người dùng tìm.</t>
  </si>
  <si>
    <t>Kiểm tra việc tìm kiếm khi danh sách bàn đang được lọc theo trạng thái tại textbox [Tìm kiếm bàn]</t>
  </si>
  <si>
    <t>1. Lọc theo trạng thái "Đang phục vụ"
2. Nhập "Bàn 2" tại textbox [Tìm kiếm bàn]</t>
  </si>
  <si>
    <t>Số bàn được hiển thị đúng với số bàn mà người dùng tìm và việc tìm kiếm được lọc trong trạng thái "Đang phục vụ".</t>
  </si>
  <si>
    <t>Kiểm tra việc tìm kiếm khi danh sách bàn rỗng tại textbox [Tìm kiếm bàn]</t>
  </si>
  <si>
    <t>Hiển thị message: "Không có kết quả tìm kiếm"</t>
  </si>
  <si>
    <t>Kiểm tra việc tìm kiếm khi người dùng nhập ký tự đặc biệt tại textbox [Tìm kiếm bàn]</t>
  </si>
  <si>
    <t>1. Nhập "Bàn 3" vào textbox [Tìm kiếm bàn]</t>
  </si>
  <si>
    <t>1. Nhập "$%^%%^" vào textbox [Tìm kiếm bàn]</t>
  </si>
  <si>
    <t>Kiểm tra việc tìm kiếm khi người dùng nhập số tại textbox [Tìm kiếm bàn]</t>
  </si>
  <si>
    <t>1. Nhập "5" vào textbox [Tìm kiếm bàn]</t>
  </si>
  <si>
    <t>Hiển thị đúng kết quả mà người dùng tìm.</t>
  </si>
  <si>
    <t>Kiểm tra việc hiển thị đầy đủ các tùy chọn trạng thái tại comboboc [Trạng thái]</t>
  </si>
  <si>
    <t>1. Kiểm tra combobox [Trạng thái] gồm 4 mục: "Tất cả trạng thái", "Bàn trống", "Đang phục vụ", "Có yêu cầu đặc biệt"</t>
  </si>
  <si>
    <t xml:space="preserve">Tất cả tùy chọn xuất hiện đầy đủ
</t>
  </si>
  <si>
    <t>Kiểm tra hiển thị khi người dùng lọc trạng thái "Bàn trống" tại combobox [Trạng thái]</t>
  </si>
  <si>
    <t>1. Chọn "Bàn trống" tại combobox [Trạng thái]</t>
  </si>
  <si>
    <t xml:space="preserve">Chỉ hiển thị các bàn có trạng thái "Bàn trống"
</t>
  </si>
  <si>
    <t>Kiểm tra hiển thị khi người dùng lọc trạng thái "Đang phục vụ" tại combobox [Trạng thái]</t>
  </si>
  <si>
    <t>1. Chọn "Đang phục vụ" tại combobox [Trạng thái]</t>
  </si>
  <si>
    <t xml:space="preserve">Chỉ hiển thị các bàn có trạng thái "Đang phục vụ"
</t>
  </si>
  <si>
    <t>Kiểm tra hiển thị khi người dùng lọc trạng thái "Có yêu cầu đặc biệt" tại combobox [Trạng thái]</t>
  </si>
  <si>
    <t>1. Chọn "Có yêu cầu đặc biệt" tại combobox [Trạng thái]</t>
  </si>
  <si>
    <t xml:space="preserve">Chỉ hiển thị các bàn có trạng thái "Có yêu cầu đặc biệt"
</t>
  </si>
  <si>
    <t>T03</t>
  </si>
  <si>
    <t>T04</t>
  </si>
  <si>
    <t>T05</t>
  </si>
  <si>
    <t>T06</t>
  </si>
  <si>
    <t>T07</t>
  </si>
  <si>
    <t>T08</t>
  </si>
  <si>
    <t>T09</t>
  </si>
  <si>
    <t>Kiểm tra hiển thị khi người dùng lọc trạng thái "Tất cả trạng thái" tại combobox [Trạng thái]</t>
  </si>
  <si>
    <t>1. Chọn "Tất cả trạng thái" tại combobox [Trạng thái]</t>
  </si>
  <si>
    <t xml:space="preserve">Chỉ hiển thị các bàn có trạng thái "Tất cả trạng thái"
</t>
  </si>
  <si>
    <t>1. Chọn vào button [Thêm bàn mới]</t>
  </si>
  <si>
    <t>Hiển thị thông báo “Bạn có muốn thêm bàn mới không?” với 2 nút [Đồng ý] và [Không]</t>
  </si>
  <si>
    <t>Thêm bàn mới</t>
  </si>
  <si>
    <t>GUI_SHOW Thêm bàn mới</t>
  </si>
  <si>
    <t>FUNCTION_SHOW Thêm bàn mới</t>
  </si>
  <si>
    <t xml:space="preserve">Kiểm tra việc khi người dùng chọn button [Không] trên hộp thoại thông báo Thêm bàn mới
</t>
  </si>
  <si>
    <t>1. Chọn trên button [Không]</t>
  </si>
  <si>
    <t>GUI-TBM01</t>
  </si>
  <si>
    <t>GUI-TBM02</t>
  </si>
  <si>
    <t>GUI-TBM03</t>
  </si>
  <si>
    <t>GUI-TBM04</t>
  </si>
  <si>
    <t>GUI-TBM05</t>
  </si>
  <si>
    <t>GUI-TBM06</t>
  </si>
  <si>
    <t>FUNC-TBM01</t>
  </si>
  <si>
    <t>Passed FUNC-TBM01</t>
  </si>
  <si>
    <t xml:space="preserve">Kiểm tra việc khi người dùng chọn button [Đồng ý] trên hộp thoại thông báo Thêm bàn mới và đang ở trạng thái "Tất cả trạng thái"
</t>
  </si>
  <si>
    <t>1. Chọn trên button [Đồng ý]</t>
  </si>
  <si>
    <t>Thêm bàn số tiếp theo (VD: bàn số 6), gán trạng thái “Bàn trống”, hiển thị trong danh sách</t>
  </si>
  <si>
    <t>Passed FUNC-TBM01
Tổng danh sách bàn hiện có là 5</t>
  </si>
  <si>
    <t xml:space="preserve">Kiểm tra việc khi người dùng chọn button [Đồng ý] trên hộp thoại thông báo Thêm bàn mới và đang ở trạng thái "Bàn trống"
</t>
  </si>
  <si>
    <t>Bàn số tiếp theo được thêm, hiển thị trong danh sách vì cùng trạng thái “Bàn trống”</t>
  </si>
  <si>
    <t xml:space="preserve">Kiểm tra việc khi người dùng chọn button [Đồng ý] trên hộp thoại thông báo Thêm bàn mới và đang ở trạng thái "Đang phục vụ"
</t>
  </si>
  <si>
    <t>Thêm bàn với trạng thái “Bàn trống”, giao diện tự chuyển về “Tất cả trạng thái” và hiển thị bàn mới</t>
  </si>
  <si>
    <t xml:space="preserve">Kiểm tra việc khi người dùng chọn button [Đồng ý] trên hộp thoại thông báo Thêm bàn mới và đang ở trạng thái "Đang có yêu cầu đặc biệt"
</t>
  </si>
  <si>
    <t>Giao diện chuyển sang “Tất cả trạng thái” và hiển thị bàn mới (bàn trống)</t>
  </si>
  <si>
    <t>Kiểm tra việc số bàn tăng đúng</t>
  </si>
  <si>
    <t>Mỗi lần thêm sẽ tăng số bàn lên (6 → 7 → 8...)</t>
  </si>
  <si>
    <t>Kiểm tra việc bàn mới vừa thêm có đúng trạng thái "Bàn trống"</t>
  </si>
  <si>
    <t>1. Chọn button [Thêm bàn mới]</t>
  </si>
  <si>
    <t>Trạng thái luôn là “Bàn trống”</t>
  </si>
  <si>
    <t>1. Chọn icon button [X]</t>
  </si>
  <si>
    <t>Hộp thoại thông báo đóng lại</t>
  </si>
  <si>
    <t xml:space="preserve">Kiểm tra việc hiển thị hộp thoại thông báo khi người dùng chọn vào button [Thêm bàn mới]
</t>
  </si>
  <si>
    <t xml:space="preserve">Kiểm tra việc hiển thị hộp thoại thông báo khi người dùng chọn vào icon button thùng rác
</t>
  </si>
  <si>
    <t>1. Chọn vào icon button thùng rác</t>
  </si>
  <si>
    <t>Xóa bàn</t>
  </si>
  <si>
    <t>GUI_SHOW Xóa bàn</t>
  </si>
  <si>
    <t>FUNCTION_SHOW Xóa bàn</t>
  </si>
  <si>
    <t xml:space="preserve">Kiểm tra hiển thị hộp thoại thông báo [Thêm bàn mới]
</t>
  </si>
  <si>
    <t>GUI-XB01</t>
  </si>
  <si>
    <t>GUI-XB02</t>
  </si>
  <si>
    <t>GUI-XB03</t>
  </si>
  <si>
    <t>GUI-XB04</t>
  </si>
  <si>
    <t>GUI-XB05</t>
  </si>
  <si>
    <t>GUI-XB06</t>
  </si>
  <si>
    <t>FUNC-XB01</t>
  </si>
  <si>
    <t>FUNC-XB02</t>
  </si>
  <si>
    <t>FUNC-XB03</t>
  </si>
  <si>
    <t>FUNC-XB04</t>
  </si>
  <si>
    <t>FUNC-XB05</t>
  </si>
  <si>
    <t>FUNC-XB06</t>
  </si>
  <si>
    <t>FUNC-XB07</t>
  </si>
  <si>
    <t>FUNC-XB08</t>
  </si>
  <si>
    <t>FUNC-XB09</t>
  </si>
  <si>
    <t>Passed FUNC-XB01</t>
  </si>
  <si>
    <t>Hộp thoại đóng, không thêm bàn mới</t>
  </si>
  <si>
    <t>Bàn bị xóa khỏi danh sách</t>
  </si>
  <si>
    <t>Kiểm tra hiển thị nút icon Xóa khi bàn ở trạng thái “Bàn trống”</t>
  </si>
  <si>
    <t>1. Kiểm tra danh sách bàn</t>
  </si>
  <si>
    <t>Nút Xóa hiển thị với các bàn “Bàn trống”</t>
  </si>
  <si>
    <r>
      <t>1. Mở trình duyệt firefox/safari/CocCoc
2. Nhập Url vào trình duyệt: [</t>
    </r>
    <r>
      <rPr>
        <sz val="13"/>
        <color rgb="FFFF0000"/>
        <rFont val="Times New Roman"/>
        <family val="1"/>
      </rPr>
      <t>https://login.live.com/login.srf?lc=1066</t>
    </r>
    <r>
      <rPr>
        <sz val="13"/>
        <color theme="1"/>
        <rFont val="Times New Roman"/>
        <family val="1"/>
      </rPr>
      <t>]
3. Đăng nhập vào hệ thống bằng tài khoản quản trị viên
4. Trên thanh sidebar bên trái, chọn mục [Bàn]</t>
    </r>
  </si>
  <si>
    <r>
      <t>1. Mở trình duyệt firefox/safari/CocCoc
2. Nhập Url vào trình duyệt: [</t>
    </r>
    <r>
      <rPr>
        <sz val="13"/>
        <color rgb="FFFF0000"/>
        <rFont val="Times New Roman"/>
        <family val="1"/>
      </rPr>
      <t>https://login.live.com/login.srf?lc=1066</t>
    </r>
    <r>
      <rPr>
        <sz val="13"/>
        <color theme="1"/>
        <rFont val="Times New Roman"/>
        <family val="1"/>
      </rPr>
      <t>]
3. Đăng nhập vào hệ thống bằng tài khoản quản trị viên
4. Trên thanh sidebar bên trái, chọn mục [Bàn]
5. Chọn vào button [Thêm bàn mới]</t>
    </r>
  </si>
  <si>
    <t>Kiểm tra không hiển thị nút Xóa với bàn “Đang phục vụ”</t>
  </si>
  <si>
    <t>1. Quan sát danh sách</t>
  </si>
  <si>
    <t xml:space="preserve"> Nút Xóa không hiển thị</t>
  </si>
  <si>
    <t>Kiểm tra không hiển thị nút Xóa với bàn “Có yêu cầu đặc biệt”</t>
  </si>
  <si>
    <t>Kiểm tra việc khi người dùng click nút Xóa hiển thị hộp thoại xác nhận</t>
  </si>
  <si>
    <t>1. Nhấn nút Xóa ở bàn trống số 3</t>
  </si>
  <si>
    <t>Hiển thị: “Bạn có chắc chắn muốn xóa bàn 3?” với [Đồng ý] và [Không]</t>
  </si>
  <si>
    <t xml:space="preserve">Kiểm tra việc khi người dùng chọn button [Không] trên hộp thoại thông báo xác nhận xóa
</t>
  </si>
  <si>
    <t>1. Chọn button [Không] trên hộ thoại thông báo xác nhận xóa</t>
  </si>
  <si>
    <t>Không xóa bàn, đóng hộp thoại</t>
  </si>
  <si>
    <t xml:space="preserve">Kiểm tra việc khi người dùng chọn button [Đồng ý]  trên hộp thoại thông báo xác nhận xóa
</t>
  </si>
  <si>
    <t>1. Chọn trên button [Đồng ý] trên hộ thoại thông báo xác nhận xóa</t>
  </si>
  <si>
    <t xml:space="preserve">Passed FUNC-XB01 </t>
  </si>
  <si>
    <t>Passed FUNC-XB01, FUNC-XB05</t>
  </si>
  <si>
    <t xml:space="preserve">Kiểm tra việc khi người dùng chọn button [Đồng ý]  xóa bàn đang lọc ở trạng thái "Bàn trống"
</t>
  </si>
  <si>
    <t>1. Chọn "Bàn trống" ở combobox [Trạng thái]
2. Chọn icon xóa tại bàn 5
3. Chọn button [Đồng ý] tại hộp thoại thông báo xác nhận xóa</t>
  </si>
  <si>
    <t>Bàn 5 biến mất khỏi danh sách</t>
  </si>
  <si>
    <t xml:space="preserve">Kiểm tra icon button thùng rác bị ẩn tại bàn có trạng thái "Đang phục vụ"
</t>
  </si>
  <si>
    <t>1. Quan sát tại icon button thùng rác tại bàn có trạng thái "Đang phục vụ"</t>
  </si>
  <si>
    <t>Icon button thùng rác tại bàn có trạng thái "Đang phục vụ" bị ẩn</t>
  </si>
  <si>
    <t xml:space="preserve">Kiểm tra icon button thùng rác bị ẩn tại bàn có trạng thái "Đang có yêu cầu đặc biệt"
</t>
  </si>
  <si>
    <t>1. Quan sát tại icon button thùng rác tại bàn có trạng thái "Đang có yêu cầu đặc biệt"</t>
  </si>
  <si>
    <t>Icon button thùng rác tại bàn có trạng thái "Đang có yêu cầu đặc biệt" bị ẩn</t>
  </si>
  <si>
    <t>Hộp thoại thông báo đóng lại khi người dùng chọn icon button [X]</t>
  </si>
  <si>
    <t>FUNC-XB10</t>
  </si>
  <si>
    <t>FUNC-XB11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</si>
</sst>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0;[Red]0"/>
  </numFmts>
  <fonts count="26">
    <font>
      <sz val="11"/>
      <color theme="1"/>
      <name val="Arial"/>
      <family val="2"/>
      <scheme val="minor"/>
    </font>
    <font>
      <sz val="10"/>
      <name val="Arial2"/>
    </font>
    <font>
      <sz val="10"/>
      <name val="FreeSans"/>
      <family val="2"/>
    </font>
    <font>
      <sz val="11"/>
      <name val="ＭＳ Ｐゴシック"/>
      <family val="2"/>
    </font>
    <font>
      <b/>
      <sz val="13"/>
      <color indexed="9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2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</font>
    <font>
      <sz val="10"/>
      <color indexed="9"/>
      <name val="Times New Roman"/>
      <family val="1"/>
    </font>
    <font>
      <b/>
      <sz val="13"/>
      <name val="Times New Roman"/>
      <family val="1"/>
    </font>
    <font>
      <sz val="16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indexed="57"/>
      <name val="Times New Roman"/>
      <family val="1"/>
    </font>
    <font>
      <i/>
      <sz val="13"/>
      <name val="Times New Roman"/>
      <family val="1"/>
    </font>
    <font>
      <sz val="13"/>
      <color indexed="9"/>
      <name val="Times New Roman"/>
      <family val="1"/>
    </font>
    <font>
      <sz val="13"/>
      <color rgb="FF00000A"/>
      <name val="Times New Roman"/>
      <family val="1"/>
    </font>
    <font>
      <sz val="13"/>
      <color rgb="FF000000"/>
      <name val="Times New Roman"/>
      <family val="1"/>
    </font>
    <font>
      <sz val="13"/>
      <color indexed="8"/>
      <name val="Times New Roman"/>
      <family val="1"/>
    </font>
    <font>
      <b/>
      <sz val="13"/>
      <color rgb="FFFFFFFF"/>
      <name val="Times New Roman"/>
      <family val="1"/>
    </font>
    <font>
      <b/>
      <sz val="16"/>
      <name val="Times New Roman"/>
      <family val="1"/>
    </font>
    <font>
      <sz val="14"/>
      <color theme="1"/>
      <name val="Times New Roman"/>
      <family val="1"/>
    </font>
    <font>
      <sz val="13"/>
      <color theme="1"/>
      <name val="Arial"/>
      <family val="2"/>
      <scheme val="minor"/>
    </font>
    <font>
      <sz val="13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21"/>
        <bgColor indexed="38"/>
      </patternFill>
    </fill>
    <fill>
      <patternFill patternType="solid">
        <fgColor indexed="9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rgb="FF008080"/>
        <bgColor rgb="FF008080"/>
      </patternFill>
    </fill>
    <fill>
      <patternFill patternType="solid">
        <fgColor theme="0"/>
        <bgColor indexed="38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6" tint="0.59999389629810485"/>
        <bgColor indexed="26"/>
      </patternFill>
    </fill>
    <fill>
      <patternFill patternType="solid">
        <fgColor theme="6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8"/>
      </left>
      <right/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 applyBorder="0" applyProtection="0">
      <alignment vertical="center"/>
    </xf>
    <xf numFmtId="9" fontId="2" fillId="0" borderId="0" applyBorder="0" applyProtection="0"/>
    <xf numFmtId="0" fontId="3" fillId="0" borderId="0"/>
  </cellStyleXfs>
  <cellXfs count="161">
    <xf numFmtId="0" fontId="0" fillId="0" borderId="0" xfId="0"/>
    <xf numFmtId="0" fontId="8" fillId="0" borderId="0" xfId="1" applyFont="1" applyBorder="1" applyProtection="1">
      <alignment vertical="center"/>
    </xf>
    <xf numFmtId="0" fontId="9" fillId="0" borderId="0" xfId="1" applyFont="1" applyBorder="1" applyAlignment="1" applyProtection="1"/>
    <xf numFmtId="0" fontId="8" fillId="0" borderId="0" xfId="1" applyFont="1" applyBorder="1" applyAlignment="1" applyProtection="1"/>
    <xf numFmtId="164" fontId="8" fillId="0" borderId="0" xfId="1" applyNumberFormat="1" applyFont="1" applyBorder="1" applyAlignment="1" applyProtection="1"/>
    <xf numFmtId="0" fontId="11" fillId="0" borderId="0" xfId="1" applyFont="1" applyBorder="1" applyProtection="1">
      <alignment vertical="center"/>
    </xf>
    <xf numFmtId="0" fontId="8" fillId="3" borderId="0" xfId="1" applyFont="1" applyFill="1" applyBorder="1" applyProtection="1">
      <alignment vertical="center"/>
    </xf>
    <xf numFmtId="0" fontId="10" fillId="0" borderId="0" xfId="0" applyFont="1"/>
    <xf numFmtId="0" fontId="6" fillId="0" borderId="0" xfId="0" applyFont="1"/>
    <xf numFmtId="0" fontId="5" fillId="3" borderId="0" xfId="1" applyFont="1" applyFill="1" applyBorder="1" applyAlignment="1" applyProtection="1">
      <alignment horizontal="center"/>
    </xf>
    <xf numFmtId="0" fontId="4" fillId="3" borderId="2" xfId="1" applyFont="1" applyFill="1" applyBorder="1" applyAlignment="1" applyProtection="1"/>
    <xf numFmtId="0" fontId="12" fillId="3" borderId="3" xfId="1" applyFont="1" applyFill="1" applyBorder="1" applyAlignment="1" applyProtection="1">
      <alignment horizontal="center"/>
    </xf>
    <xf numFmtId="0" fontId="17" fillId="3" borderId="4" xfId="1" applyFont="1" applyFill="1" applyBorder="1" applyAlignment="1" applyProtection="1">
      <alignment horizontal="center"/>
    </xf>
    <xf numFmtId="0" fontId="17" fillId="3" borderId="0" xfId="1" applyFont="1" applyFill="1" applyBorder="1" applyAlignment="1" applyProtection="1">
      <alignment horizontal="center"/>
    </xf>
    <xf numFmtId="0" fontId="4" fillId="3" borderId="0" xfId="1" applyFont="1" applyFill="1" applyBorder="1" applyAlignment="1" applyProtection="1">
      <alignment horizontal="center"/>
    </xf>
    <xf numFmtId="9" fontId="17" fillId="3" borderId="0" xfId="2" applyFont="1" applyFill="1" applyBorder="1" applyAlignment="1" applyProtection="1">
      <alignment horizontal="center"/>
    </xf>
    <xf numFmtId="0" fontId="5" fillId="0" borderId="0" xfId="1" applyFont="1" applyBorder="1" applyAlignment="1" applyProtection="1"/>
    <xf numFmtId="0" fontId="12" fillId="0" borderId="5" xfId="1" applyFont="1" applyBorder="1" applyAlignment="1" applyProtection="1">
      <alignment horizontal="left"/>
    </xf>
    <xf numFmtId="0" fontId="5" fillId="0" borderId="6" xfId="1" applyFont="1" applyBorder="1" applyAlignment="1" applyProtection="1"/>
    <xf numFmtId="0" fontId="5" fillId="0" borderId="5" xfId="1" applyFont="1" applyBorder="1" applyAlignment="1" applyProtection="1"/>
    <xf numFmtId="2" fontId="12" fillId="0" borderId="1" xfId="1" applyNumberFormat="1" applyFont="1" applyBorder="1" applyAlignment="1" applyProtection="1">
      <alignment horizontal="right" wrapText="1"/>
    </xf>
    <xf numFmtId="0" fontId="5" fillId="0" borderId="0" xfId="1" applyFont="1" applyBorder="1" applyProtection="1">
      <alignment vertical="center"/>
    </xf>
    <xf numFmtId="0" fontId="5" fillId="0" borderId="0" xfId="1" applyFont="1" applyBorder="1" applyAlignment="1" applyProtection="1">
      <alignment horizontal="center" wrapText="1"/>
    </xf>
    <xf numFmtId="0" fontId="12" fillId="0" borderId="7" xfId="1" applyFont="1" applyBorder="1" applyAlignment="1" applyProtection="1">
      <alignment horizontal="left"/>
    </xf>
    <xf numFmtId="0" fontId="5" fillId="0" borderId="8" xfId="1" applyFont="1" applyBorder="1" applyAlignment="1" applyProtection="1"/>
    <xf numFmtId="0" fontId="5" fillId="0" borderId="9" xfId="1" applyFont="1" applyBorder="1" applyAlignment="1" applyProtection="1"/>
    <xf numFmtId="2" fontId="12" fillId="0" borderId="10" xfId="1" applyNumberFormat="1" applyFont="1" applyBorder="1" applyAlignment="1" applyProtection="1">
      <alignment horizontal="right" wrapText="1"/>
    </xf>
    <xf numFmtId="9" fontId="17" fillId="3" borderId="11" xfId="2" applyFont="1" applyFill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 wrapText="1"/>
    </xf>
    <xf numFmtId="0" fontId="5" fillId="0" borderId="0" xfId="0" applyFont="1" applyAlignment="1">
      <alignment horizontal="center" vertical="top"/>
    </xf>
    <xf numFmtId="164" fontId="5" fillId="0" borderId="0" xfId="0" applyNumberFormat="1" applyFont="1"/>
    <xf numFmtId="0" fontId="5" fillId="0" borderId="0" xfId="0" applyFont="1"/>
    <xf numFmtId="0" fontId="12" fillId="0" borderId="0" xfId="0" applyFont="1"/>
    <xf numFmtId="0" fontId="5" fillId="0" borderId="0" xfId="0" applyFont="1" applyAlignment="1">
      <alignment horizontal="left" vertical="top" wrapText="1"/>
    </xf>
    <xf numFmtId="0" fontId="5" fillId="0" borderId="12" xfId="1" applyFont="1" applyBorder="1" applyAlignment="1" applyProtection="1">
      <alignment horizontal="center"/>
    </xf>
    <xf numFmtId="165" fontId="5" fillId="0" borderId="12" xfId="2" applyNumberFormat="1" applyFont="1" applyBorder="1" applyAlignment="1" applyProtection="1">
      <alignment horizontal="center"/>
    </xf>
    <xf numFmtId="1" fontId="5" fillId="0" borderId="12" xfId="2" applyNumberFormat="1" applyFont="1" applyBorder="1" applyAlignment="1" applyProtection="1">
      <alignment horizontal="center"/>
    </xf>
    <xf numFmtId="0" fontId="6" fillId="0" borderId="12" xfId="0" applyFont="1" applyBorder="1" applyAlignment="1">
      <alignment horizontal="center"/>
    </xf>
    <xf numFmtId="0" fontId="5" fillId="2" borderId="12" xfId="1" applyFont="1" applyFill="1" applyBorder="1" applyAlignment="1" applyProtection="1">
      <alignment horizontal="center"/>
    </xf>
    <xf numFmtId="0" fontId="4" fillId="2" borderId="12" xfId="1" applyFont="1" applyFill="1" applyBorder="1" applyAlignment="1" applyProtection="1"/>
    <xf numFmtId="165" fontId="4" fillId="2" borderId="12" xfId="1" applyNumberFormat="1" applyFont="1" applyFill="1" applyBorder="1" applyAlignment="1" applyProtection="1">
      <alignment horizontal="center"/>
    </xf>
    <xf numFmtId="0" fontId="21" fillId="5" borderId="12" xfId="0" applyFont="1" applyFill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5" fillId="0" borderId="12" xfId="1" applyFont="1" applyBorder="1" applyAlignment="1" applyProtection="1">
      <alignment horizontal="center" vertical="center" wrapText="1"/>
    </xf>
    <xf numFmtId="0" fontId="5" fillId="0" borderId="12" xfId="0" applyFont="1" applyBorder="1" applyAlignment="1">
      <alignment horizontal="right" vertical="center" wrapText="1"/>
    </xf>
    <xf numFmtId="0" fontId="4" fillId="2" borderId="12" xfId="0" applyFont="1" applyFill="1" applyBorder="1" applyAlignment="1">
      <alignment horizontal="center" vertical="top" wrapText="1"/>
    </xf>
    <xf numFmtId="164" fontId="4" fillId="2" borderId="12" xfId="0" applyNumberFormat="1" applyFont="1" applyFill="1" applyBorder="1" applyAlignment="1">
      <alignment horizontal="center" vertical="center" wrapText="1"/>
    </xf>
    <xf numFmtId="0" fontId="5" fillId="3" borderId="12" xfId="3" applyFont="1" applyFill="1" applyBorder="1" applyAlignment="1">
      <alignment horizontal="left" vertical="top" wrapText="1"/>
    </xf>
    <xf numFmtId="0" fontId="5" fillId="3" borderId="12" xfId="0" applyFont="1" applyFill="1" applyBorder="1" applyAlignment="1">
      <alignment horizontal="left" vertical="top" wrapText="1"/>
    </xf>
    <xf numFmtId="0" fontId="20" fillId="3" borderId="12" xfId="0" applyFont="1" applyFill="1" applyBorder="1" applyAlignment="1">
      <alignment horizontal="left" vertical="top" wrapText="1"/>
    </xf>
    <xf numFmtId="0" fontId="5" fillId="0" borderId="12" xfId="0" applyFont="1" applyBorder="1" applyAlignment="1">
      <alignment horizontal="center" vertical="top"/>
    </xf>
    <xf numFmtId="0" fontId="18" fillId="0" borderId="12" xfId="0" applyFont="1" applyBorder="1" applyAlignment="1">
      <alignment horizontal="center" vertical="top"/>
    </xf>
    <xf numFmtId="0" fontId="14" fillId="2" borderId="17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0" borderId="18" xfId="0" applyFont="1" applyBorder="1"/>
    <xf numFmtId="0" fontId="6" fillId="0" borderId="18" xfId="0" applyFont="1" applyBorder="1" applyAlignment="1">
      <alignment horizontal="center" vertical="center"/>
    </xf>
    <xf numFmtId="0" fontId="12" fillId="0" borderId="13" xfId="1" applyFont="1" applyBorder="1" applyAlignment="1" applyProtection="1">
      <alignment horizontal="center" vertical="center"/>
    </xf>
    <xf numFmtId="0" fontId="12" fillId="0" borderId="13" xfId="1" applyFont="1" applyBorder="1" applyAlignment="1" applyProtection="1">
      <alignment horizontal="center"/>
    </xf>
    <xf numFmtId="0" fontId="12" fillId="0" borderId="13" xfId="1" applyFont="1" applyBorder="1" applyAlignment="1" applyProtection="1">
      <alignment horizontal="center" vertical="top"/>
    </xf>
    <xf numFmtId="0" fontId="6" fillId="0" borderId="13" xfId="0" applyFont="1" applyBorder="1" applyAlignment="1">
      <alignment horizontal="center"/>
    </xf>
    <xf numFmtId="0" fontId="12" fillId="0" borderId="17" xfId="1" applyFont="1" applyBorder="1" applyProtection="1">
      <alignment vertical="center"/>
    </xf>
    <xf numFmtId="0" fontId="15" fillId="0" borderId="17" xfId="1" applyFont="1" applyBorder="1" applyAlignment="1" applyProtection="1">
      <alignment vertical="top" wrapText="1"/>
    </xf>
    <xf numFmtId="0" fontId="5" fillId="0" borderId="17" xfId="1" applyFont="1" applyBorder="1" applyAlignment="1" applyProtection="1">
      <alignment wrapText="1"/>
    </xf>
    <xf numFmtId="0" fontId="12" fillId="0" borderId="18" xfId="1" applyFont="1" applyBorder="1" applyProtection="1">
      <alignment vertical="center"/>
    </xf>
    <xf numFmtId="0" fontId="15" fillId="0" borderId="18" xfId="1" applyFont="1" applyBorder="1" applyAlignment="1" applyProtection="1">
      <alignment vertical="top" wrapText="1"/>
    </xf>
    <xf numFmtId="0" fontId="12" fillId="0" borderId="18" xfId="1" applyFont="1" applyBorder="1" applyAlignment="1" applyProtection="1"/>
    <xf numFmtId="0" fontId="16" fillId="0" borderId="18" xfId="1" applyFont="1" applyBorder="1" applyAlignment="1" applyProtection="1"/>
    <xf numFmtId="0" fontId="4" fillId="2" borderId="18" xfId="1" applyFont="1" applyFill="1" applyBorder="1" applyAlignment="1" applyProtection="1">
      <alignment horizontal="center" vertical="center"/>
    </xf>
    <xf numFmtId="0" fontId="4" fillId="2" borderId="18" xfId="1" applyFont="1" applyFill="1" applyBorder="1" applyAlignment="1" applyProtection="1">
      <alignment horizontal="center" vertical="center" wrapText="1"/>
    </xf>
    <xf numFmtId="0" fontId="13" fillId="0" borderId="13" xfId="0" applyFont="1" applyBorder="1" applyAlignment="1">
      <alignment horizontal="center"/>
    </xf>
    <xf numFmtId="0" fontId="13" fillId="0" borderId="13" xfId="0" applyFont="1" applyBorder="1" applyAlignment="1">
      <alignment vertical="center" wrapText="1"/>
    </xf>
    <xf numFmtId="0" fontId="5" fillId="0" borderId="18" xfId="1" applyFont="1" applyBorder="1" applyAlignment="1" applyProtection="1">
      <alignment horizontal="center"/>
    </xf>
    <xf numFmtId="165" fontId="5" fillId="0" borderId="18" xfId="2" applyNumberFormat="1" applyFont="1" applyBorder="1" applyAlignment="1" applyProtection="1">
      <alignment horizontal="center"/>
    </xf>
    <xf numFmtId="1" fontId="5" fillId="0" borderId="18" xfId="2" applyNumberFormat="1" applyFont="1" applyBorder="1" applyAlignment="1" applyProtection="1">
      <alignment horizontal="center"/>
    </xf>
    <xf numFmtId="0" fontId="13" fillId="0" borderId="17" xfId="0" applyFont="1" applyBorder="1" applyAlignment="1">
      <alignment horizontal="center"/>
    </xf>
    <xf numFmtId="0" fontId="13" fillId="0" borderId="17" xfId="0" applyFont="1" applyBorder="1" applyAlignment="1">
      <alignment vertical="center" wrapText="1"/>
    </xf>
    <xf numFmtId="0" fontId="13" fillId="0" borderId="19" xfId="0" applyFont="1" applyBorder="1" applyAlignment="1">
      <alignment horizontal="center"/>
    </xf>
    <xf numFmtId="0" fontId="13" fillId="0" borderId="19" xfId="0" applyFont="1" applyBorder="1" applyAlignment="1">
      <alignment vertical="center" wrapText="1"/>
    </xf>
    <xf numFmtId="14" fontId="6" fillId="0" borderId="12" xfId="0" applyNumberFormat="1" applyFont="1" applyBorder="1" applyAlignment="1">
      <alignment horizontal="left" vertical="top"/>
    </xf>
    <xf numFmtId="0" fontId="5" fillId="0" borderId="12" xfId="0" applyFont="1" applyBorder="1" applyAlignment="1">
      <alignment vertical="top"/>
    </xf>
    <xf numFmtId="14" fontId="6" fillId="0" borderId="12" xfId="0" applyNumberFormat="1" applyFont="1" applyBorder="1" applyAlignment="1">
      <alignment vertical="top"/>
    </xf>
    <xf numFmtId="0" fontId="6" fillId="0" borderId="18" xfId="0" applyFont="1" applyBorder="1" applyAlignment="1">
      <alignment horizontal="center" vertical="top"/>
    </xf>
    <xf numFmtId="0" fontId="5" fillId="0" borderId="20" xfId="1" applyFont="1" applyBorder="1" applyAlignment="1" applyProtection="1"/>
    <xf numFmtId="0" fontId="5" fillId="0" borderId="20" xfId="1" applyFont="1" applyBorder="1" applyProtection="1">
      <alignment vertical="center"/>
    </xf>
    <xf numFmtId="0" fontId="5" fillId="0" borderId="20" xfId="1" applyFont="1" applyBorder="1" applyAlignment="1" applyProtection="1">
      <alignment horizontal="center" wrapText="1"/>
    </xf>
    <xf numFmtId="0" fontId="5" fillId="0" borderId="21" xfId="1" applyFont="1" applyBorder="1" applyAlignment="1" applyProtection="1">
      <alignment horizontal="center" wrapText="1"/>
    </xf>
    <xf numFmtId="0" fontId="4" fillId="2" borderId="12" xfId="0" applyFont="1" applyFill="1" applyBorder="1" applyAlignment="1">
      <alignment horizontal="center" vertical="center" wrapText="1"/>
    </xf>
    <xf numFmtId="0" fontId="14" fillId="2" borderId="14" xfId="0" applyFont="1" applyFill="1" applyBorder="1" applyAlignment="1">
      <alignment horizontal="center" vertical="center"/>
    </xf>
    <xf numFmtId="0" fontId="14" fillId="2" borderId="23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left" vertical="top" wrapText="1"/>
    </xf>
    <xf numFmtId="0" fontId="5" fillId="0" borderId="27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/>
    </xf>
    <xf numFmtId="0" fontId="18" fillId="0" borderId="12" xfId="0" applyFont="1" applyBorder="1" applyAlignment="1">
      <alignment horizontal="left" vertical="top"/>
    </xf>
    <xf numFmtId="14" fontId="19" fillId="0" borderId="12" xfId="0" applyNumberFormat="1" applyFont="1" applyBorder="1" applyAlignment="1">
      <alignment horizontal="left" vertical="top"/>
    </xf>
    <xf numFmtId="0" fontId="6" fillId="7" borderId="12" xfId="0" applyFont="1" applyFill="1" applyBorder="1" applyAlignment="1">
      <alignment vertical="top" wrapText="1"/>
    </xf>
    <xf numFmtId="0" fontId="6" fillId="7" borderId="12" xfId="0" quotePrefix="1" applyFont="1" applyFill="1" applyBorder="1" applyAlignment="1">
      <alignment vertical="top" wrapText="1"/>
    </xf>
    <xf numFmtId="0" fontId="6" fillId="0" borderId="18" xfId="0" applyFont="1" applyBorder="1" applyAlignment="1">
      <alignment horizontal="center" vertical="top"/>
    </xf>
    <xf numFmtId="0" fontId="14" fillId="0" borderId="12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top"/>
    </xf>
    <xf numFmtId="0" fontId="6" fillId="0" borderId="18" xfId="0" applyFont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/>
    </xf>
    <xf numFmtId="0" fontId="12" fillId="0" borderId="13" xfId="1" applyFont="1" applyBorder="1" applyAlignment="1" applyProtection="1">
      <alignment horizontal="left"/>
    </xf>
    <xf numFmtId="0" fontId="12" fillId="0" borderId="14" xfId="1" applyFont="1" applyBorder="1" applyAlignment="1" applyProtection="1">
      <alignment horizontal="center" vertical="top"/>
    </xf>
    <xf numFmtId="0" fontId="12" fillId="0" borderId="15" xfId="1" applyFont="1" applyBorder="1" applyAlignment="1" applyProtection="1">
      <alignment horizontal="center" vertical="top"/>
    </xf>
    <xf numFmtId="0" fontId="12" fillId="0" borderId="16" xfId="1" applyFont="1" applyBorder="1" applyAlignment="1" applyProtection="1">
      <alignment horizontal="center" vertical="top"/>
    </xf>
    <xf numFmtId="0" fontId="14" fillId="0" borderId="14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7" fillId="0" borderId="0" xfId="1" applyFont="1" applyBorder="1" applyAlignment="1" applyProtection="1">
      <alignment horizontal="center"/>
    </xf>
    <xf numFmtId="0" fontId="12" fillId="0" borderId="13" xfId="1" applyFont="1" applyBorder="1" applyAlignment="1" applyProtection="1">
      <alignment horizontal="center"/>
    </xf>
    <xf numFmtId="164" fontId="12" fillId="0" borderId="18" xfId="1" applyNumberFormat="1" applyFont="1" applyBorder="1" applyAlignment="1" applyProtection="1">
      <alignment horizontal="center" vertical="center"/>
    </xf>
    <xf numFmtId="0" fontId="12" fillId="0" borderId="18" xfId="1" applyFont="1" applyBorder="1" applyAlignment="1" applyProtection="1">
      <alignment horizontal="center" vertical="center" wrapText="1"/>
    </xf>
    <xf numFmtId="0" fontId="15" fillId="0" borderId="17" xfId="1" applyFont="1" applyBorder="1" applyAlignment="1" applyProtection="1">
      <alignment vertical="top" wrapText="1"/>
    </xf>
    <xf numFmtId="0" fontId="12" fillId="0" borderId="18" xfId="1" applyFont="1" applyBorder="1" applyAlignment="1" applyProtection="1">
      <alignment horizontal="center" vertical="center"/>
    </xf>
    <xf numFmtId="15" fontId="6" fillId="0" borderId="14" xfId="0" applyNumberFormat="1" applyFont="1" applyBorder="1" applyAlignment="1">
      <alignment horizontal="center"/>
    </xf>
    <xf numFmtId="15" fontId="6" fillId="0" borderId="15" xfId="0" applyNumberFormat="1" applyFont="1" applyBorder="1" applyAlignment="1">
      <alignment horizontal="center"/>
    </xf>
    <xf numFmtId="15" fontId="6" fillId="0" borderId="16" xfId="0" applyNumberFormat="1" applyFont="1" applyBorder="1" applyAlignment="1">
      <alignment horizontal="center"/>
    </xf>
    <xf numFmtId="0" fontId="22" fillId="0" borderId="12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12" fillId="4" borderId="12" xfId="0" applyFont="1" applyFill="1" applyBorder="1" applyAlignment="1">
      <alignment horizontal="left" vertical="center"/>
    </xf>
    <xf numFmtId="0" fontId="12" fillId="4" borderId="28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center" vertical="center" wrapText="1"/>
    </xf>
    <xf numFmtId="0" fontId="12" fillId="4" borderId="12" xfId="0" applyFont="1" applyFill="1" applyBorder="1" applyAlignment="1">
      <alignment horizontal="left" vertical="top"/>
    </xf>
    <xf numFmtId="0" fontId="5" fillId="8" borderId="26" xfId="0" applyFont="1" applyFill="1" applyBorder="1" applyAlignment="1">
      <alignment horizontal="left" vertical="top" wrapText="1"/>
    </xf>
    <xf numFmtId="0" fontId="5" fillId="9" borderId="26" xfId="0" applyFont="1" applyFill="1" applyBorder="1" applyAlignment="1">
      <alignment horizontal="left" vertical="top" wrapText="1"/>
    </xf>
    <xf numFmtId="0" fontId="23" fillId="7" borderId="29" xfId="0" applyFont="1" applyFill="1" applyBorder="1" applyAlignment="1">
      <alignment vertical="top" wrapText="1"/>
    </xf>
    <xf numFmtId="0" fontId="23" fillId="7" borderId="18" xfId="0" applyFont="1" applyFill="1" applyBorder="1" applyAlignment="1">
      <alignment vertical="top" wrapText="1"/>
    </xf>
    <xf numFmtId="0" fontId="5" fillId="3" borderId="18" xfId="0" applyFont="1" applyFill="1" applyBorder="1" applyAlignment="1">
      <alignment horizontal="left" vertical="top" wrapText="1"/>
    </xf>
    <xf numFmtId="0" fontId="5" fillId="0" borderId="18" xfId="0" applyFont="1" applyBorder="1" applyAlignment="1">
      <alignment horizontal="center" vertical="top"/>
    </xf>
    <xf numFmtId="14" fontId="6" fillId="0" borderId="18" xfId="0" applyNumberFormat="1" applyFont="1" applyBorder="1" applyAlignment="1">
      <alignment vertical="top"/>
    </xf>
    <xf numFmtId="0" fontId="18" fillId="0" borderId="18" xfId="0" applyFont="1" applyBorder="1" applyAlignment="1">
      <alignment horizontal="center" vertical="top"/>
    </xf>
    <xf numFmtId="0" fontId="5" fillId="0" borderId="18" xfId="0" applyFont="1" applyBorder="1" applyAlignment="1">
      <alignment vertical="top"/>
    </xf>
    <xf numFmtId="0" fontId="5" fillId="3" borderId="30" xfId="0" applyFont="1" applyFill="1" applyBorder="1" applyAlignment="1">
      <alignment horizontal="left" vertical="top" wrapText="1"/>
    </xf>
    <xf numFmtId="0" fontId="5" fillId="0" borderId="34" xfId="0" applyFont="1" applyBorder="1" applyAlignment="1">
      <alignment horizontal="left" vertical="top" wrapText="1"/>
    </xf>
    <xf numFmtId="0" fontId="20" fillId="3" borderId="18" xfId="0" applyFont="1" applyFill="1" applyBorder="1" applyAlignment="1">
      <alignment horizontal="left" vertical="top" wrapText="1"/>
    </xf>
    <xf numFmtId="0" fontId="5" fillId="0" borderId="18" xfId="0" applyFont="1" applyBorder="1" applyAlignment="1">
      <alignment horizontal="left" vertical="top" wrapText="1"/>
    </xf>
    <xf numFmtId="0" fontId="6" fillId="7" borderId="24" xfId="0" applyFont="1" applyFill="1" applyBorder="1" applyAlignment="1">
      <alignment vertical="top" wrapText="1"/>
    </xf>
    <xf numFmtId="0" fontId="24" fillId="7" borderId="25" xfId="0" applyFont="1" applyFill="1" applyBorder="1" applyAlignment="1">
      <alignment vertical="top" wrapText="1"/>
    </xf>
    <xf numFmtId="0" fontId="6" fillId="7" borderId="25" xfId="0" applyFont="1" applyFill="1" applyBorder="1" applyAlignment="1">
      <alignment vertical="top" wrapText="1"/>
    </xf>
    <xf numFmtId="0" fontId="24" fillId="10" borderId="0" xfId="0" applyFont="1" applyFill="1"/>
    <xf numFmtId="0" fontId="24" fillId="0" borderId="0" xfId="0" applyFont="1"/>
    <xf numFmtId="0" fontId="6" fillId="7" borderId="29" xfId="0" applyFont="1" applyFill="1" applyBorder="1" applyAlignment="1">
      <alignment vertical="top" wrapText="1"/>
    </xf>
    <xf numFmtId="0" fontId="6" fillId="7" borderId="18" xfId="0" applyFont="1" applyFill="1" applyBorder="1" applyAlignment="1">
      <alignment vertical="top" wrapText="1"/>
    </xf>
    <xf numFmtId="0" fontId="24" fillId="7" borderId="18" xfId="0" applyFont="1" applyFill="1" applyBorder="1" applyAlignment="1">
      <alignment vertical="top" wrapText="1"/>
    </xf>
    <xf numFmtId="0" fontId="6" fillId="7" borderId="18" xfId="0" quotePrefix="1" applyFont="1" applyFill="1" applyBorder="1" applyAlignment="1">
      <alignment vertical="top" wrapText="1"/>
    </xf>
    <xf numFmtId="0" fontId="6" fillId="7" borderId="31" xfId="0" applyFont="1" applyFill="1" applyBorder="1" applyAlignment="1">
      <alignment vertical="top" wrapText="1"/>
    </xf>
    <xf numFmtId="0" fontId="6" fillId="7" borderId="32" xfId="0" applyFont="1" applyFill="1" applyBorder="1" applyAlignment="1">
      <alignment vertical="top" wrapText="1"/>
    </xf>
    <xf numFmtId="0" fontId="24" fillId="7" borderId="33" xfId="0" applyFont="1" applyFill="1" applyBorder="1" applyAlignment="1">
      <alignment vertical="top" wrapText="1"/>
    </xf>
    <xf numFmtId="0" fontId="6" fillId="7" borderId="33" xfId="0" applyFont="1" applyFill="1" applyBorder="1" applyAlignment="1">
      <alignment vertical="top" wrapText="1"/>
    </xf>
    <xf numFmtId="0" fontId="5" fillId="9" borderId="12" xfId="3" applyFont="1" applyFill="1" applyBorder="1" applyAlignment="1">
      <alignment horizontal="left" vertical="top" wrapText="1"/>
    </xf>
    <xf numFmtId="0" fontId="6" fillId="10" borderId="12" xfId="0" applyFont="1" applyFill="1" applyBorder="1" applyAlignment="1">
      <alignment horizontal="left" vertical="top" wrapText="1"/>
    </xf>
    <xf numFmtId="0" fontId="5" fillId="10" borderId="12" xfId="0" applyFont="1" applyFill="1" applyBorder="1" applyAlignment="1">
      <alignment horizontal="left" vertical="top"/>
    </xf>
    <xf numFmtId="0" fontId="20" fillId="9" borderId="12" xfId="0" applyFont="1" applyFill="1" applyBorder="1" applyAlignment="1">
      <alignment horizontal="left" vertical="top" wrapText="1"/>
    </xf>
    <xf numFmtId="0" fontId="5" fillId="9" borderId="12" xfId="0" applyFont="1" applyFill="1" applyBorder="1" applyAlignment="1">
      <alignment horizontal="left" vertical="top" wrapText="1"/>
    </xf>
  </cellXfs>
  <cellStyles count="4">
    <cellStyle name="Normal" xfId="0" builtinId="0"/>
    <cellStyle name="Normal 10" xfId="1"/>
    <cellStyle name="Normal_Sheet1" xfId="3"/>
    <cellStyle name="Percent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420414</xdr:colOff>
      <xdr:row>5</xdr:row>
      <xdr:rowOff>210208</xdr:rowOff>
    </xdr:from>
    <xdr:to>
      <xdr:col>4</xdr:col>
      <xdr:colOff>2167774</xdr:colOff>
      <xdr:row>5</xdr:row>
      <xdr:rowOff>4896069</xdr:rowOff>
    </xdr:to>
    <xdr:pic>
      <xdr:nvPicPr>
        <xdr:cNvPr id="4" name="Picture 3" descr="C:\Users\PC\Downloads\Quản lý bàn - Quản trị viên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8138" y="1348829"/>
          <a:ext cx="6564602" cy="46858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1422400</xdr:colOff>
      <xdr:row>5</xdr:row>
      <xdr:rowOff>152400</xdr:rowOff>
    </xdr:from>
    <xdr:to>
      <xdr:col>4</xdr:col>
      <xdr:colOff>965200</xdr:colOff>
      <xdr:row>5</xdr:row>
      <xdr:rowOff>4974120</xdr:rowOff>
    </xdr:to>
    <xdr:pic>
      <xdr:nvPicPr>
        <xdr:cNvPr id="3" name="Picture 2" descr="C:\Users\PC\Downloads\Thêm bàn mới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70000"/>
          <a:ext cx="6781800" cy="4821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2110508</xdr:colOff>
      <xdr:row>5</xdr:row>
      <xdr:rowOff>501404</xdr:rowOff>
    </xdr:from>
    <xdr:to>
      <xdr:col>4</xdr:col>
      <xdr:colOff>993050</xdr:colOff>
      <xdr:row>5</xdr:row>
      <xdr:rowOff>4826000</xdr:rowOff>
    </xdr:to>
    <xdr:pic>
      <xdr:nvPicPr>
        <xdr:cNvPr id="3" name="Picture 2" descr="C:\Users\PC\Downloads\Xóa bàn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3365" y="1662547"/>
          <a:ext cx="6139685" cy="43245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PC\Desktop\DoAnBaoVe2018\DoAnNam2018\BUSMAP-PROJECT\6.%20Testing\Test%20Case\(BMS)Test%20case-Sprint%201-ver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_Test_Case_List"/>
      <sheetName val="Test_Report"/>
      <sheetName val="Home page"/>
      <sheetName val="Home page-Test"/>
      <sheetName val="Show Bus Routes List"/>
      <sheetName val="Show Bus Routes List-Test"/>
      <sheetName val="Show Bus Stops List"/>
      <sheetName val="Show Bus Stops List-Test"/>
      <sheetName val="Display Bus Route on the Map"/>
      <sheetName val="Display Bus Route on the Map-Te"/>
      <sheetName val="Home Page(App)"/>
      <sheetName val="Show Bus Routes List(App)"/>
      <sheetName val="Show Bus Stops List(App)"/>
      <sheetName val="Display Bus Route on the Map(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D5">
            <v>0</v>
          </cell>
          <cell r="E5">
            <v>0</v>
          </cell>
        </row>
        <row r="6">
          <cell r="C6">
            <v>0</v>
          </cell>
          <cell r="D6">
            <v>0</v>
          </cell>
          <cell r="E6">
            <v>0</v>
          </cell>
        </row>
      </sheetData>
      <sheetData sheetId="5" refreshError="1"/>
      <sheetData sheetId="6" refreshError="1">
        <row r="5">
          <cell r="B5">
            <v>27</v>
          </cell>
          <cell r="D5">
            <v>0</v>
          </cell>
          <cell r="E5">
            <v>0</v>
          </cell>
        </row>
        <row r="6">
          <cell r="C6">
            <v>0</v>
          </cell>
          <cell r="D6">
            <v>0</v>
          </cell>
          <cell r="E6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412B5C1-7D04-445F-B8E7-065CE81DE71F}">
  <we:reference id="wa200005502" version="1.0.0.11" store="en-US" storeType="omex"/>
  <we:alternateReferences>
    <we:reference id="wa200005502" version="1.0.0.11" store="en-US" storeType="omex"/>
  </we:alternateReferences>
  <we:properties>
    <we:property name="docId" value="&quot;6sCMDFuUE3Co-nDS2T9i_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 xmlns=""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Normal="100" workbookViewId="0">
      <selection activeCell="C5" sqref="C5"/>
    </sheetView>
  </sheetViews>
  <sheetFormatPr defaultColWidth="9.09765625" defaultRowHeight="16.8"/>
  <cols>
    <col min="1" max="1" width="35.3984375" style="8" customWidth="1"/>
    <col min="2" max="2" width="41.59765625" style="8" customWidth="1"/>
    <col min="3" max="3" width="41" style="8" customWidth="1"/>
    <col min="4" max="4" width="41.8984375" style="8" customWidth="1"/>
    <col min="5" max="16384" width="9.09765625" style="8"/>
  </cols>
  <sheetData>
    <row r="1" spans="1:5">
      <c r="A1" s="104" t="s">
        <v>0</v>
      </c>
      <c r="B1" s="105"/>
      <c r="C1" s="105"/>
      <c r="D1" s="105"/>
      <c r="E1" s="105"/>
    </row>
    <row r="2" spans="1:5">
      <c r="A2" s="104"/>
      <c r="B2" s="105"/>
      <c r="C2" s="105"/>
      <c r="D2" s="105"/>
      <c r="E2" s="105"/>
    </row>
    <row r="3" spans="1:5" ht="16.8" customHeight="1">
      <c r="A3" s="88" t="s">
        <v>1</v>
      </c>
      <c r="B3" s="106" t="s">
        <v>59</v>
      </c>
      <c r="C3" s="106"/>
      <c r="D3" s="106"/>
      <c r="E3" s="106"/>
    </row>
    <row r="4" spans="1:5">
      <c r="A4" s="53" t="s">
        <v>2</v>
      </c>
      <c r="B4" s="89" t="s">
        <v>3</v>
      </c>
      <c r="C4" s="89" t="s">
        <v>60</v>
      </c>
      <c r="D4" s="89" t="s">
        <v>4</v>
      </c>
      <c r="E4" s="89" t="s">
        <v>5</v>
      </c>
    </row>
    <row r="5" spans="1:5">
      <c r="A5" s="54">
        <v>1</v>
      </c>
      <c r="B5" s="82" t="s">
        <v>67</v>
      </c>
      <c r="C5" s="98" t="s">
        <v>67</v>
      </c>
      <c r="D5" s="55"/>
      <c r="E5" s="99" t="s">
        <v>58</v>
      </c>
    </row>
    <row r="6" spans="1:5">
      <c r="A6" s="56">
        <v>2</v>
      </c>
      <c r="B6" s="101" t="s">
        <v>68</v>
      </c>
      <c r="C6" s="101" t="s">
        <v>68</v>
      </c>
      <c r="D6" s="55" t="s">
        <v>72</v>
      </c>
      <c r="E6" s="99" t="s">
        <v>58</v>
      </c>
    </row>
    <row r="7" spans="1:5">
      <c r="A7" s="102">
        <v>3</v>
      </c>
      <c r="B7" s="101" t="s">
        <v>69</v>
      </c>
      <c r="C7" s="101" t="s">
        <v>69</v>
      </c>
      <c r="D7" s="55"/>
      <c r="E7" s="100"/>
    </row>
    <row r="8" spans="1:5">
      <c r="A8" s="102">
        <v>4</v>
      </c>
      <c r="B8" s="101" t="s">
        <v>70</v>
      </c>
      <c r="C8" s="101" t="s">
        <v>70</v>
      </c>
      <c r="D8" s="55"/>
      <c r="E8" s="99"/>
    </row>
    <row r="9" spans="1:5">
      <c r="A9" s="102">
        <v>5</v>
      </c>
      <c r="B9" s="101" t="s">
        <v>71</v>
      </c>
      <c r="C9" s="101" t="s">
        <v>71</v>
      </c>
      <c r="D9" s="55"/>
      <c r="E9" s="100"/>
    </row>
    <row r="10" spans="1:5">
      <c r="D10" s="8">
        <f>SUM(D5:D9)</f>
        <v>0</v>
      </c>
    </row>
  </sheetData>
  <mergeCells count="2">
    <mergeCell ref="A1:E2"/>
    <mergeCell ref="B3:E3"/>
  </mergeCells>
  <pageMargins left="0.7" right="0.7" top="0.75" bottom="0.75" header="0.3" footer="0.3"/>
  <pageSetup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20" workbookViewId="0">
      <selection activeCell="H13" sqref="H13"/>
    </sheetView>
  </sheetViews>
  <sheetFormatPr defaultColWidth="9.09765625" defaultRowHeight="13.8"/>
  <cols>
    <col min="1" max="1" width="14.09765625" style="7" customWidth="1"/>
    <col min="2" max="2" width="33.296875" style="7" bestFit="1" customWidth="1"/>
    <col min="3" max="3" width="11.69921875" style="7" customWidth="1"/>
    <col min="4" max="10" width="9.09765625" style="7"/>
    <col min="11" max="11" width="13.59765625" style="7" customWidth="1"/>
    <col min="12" max="12" width="14.296875" style="7" customWidth="1"/>
    <col min="13" max="16384" width="9.09765625" style="7"/>
  </cols>
  <sheetData>
    <row r="1" spans="1:16" s="1" customFormat="1" ht="24.6">
      <c r="A1" s="115" t="s">
        <v>7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</row>
    <row r="2" spans="1:16" s="1" customFormat="1" ht="13.2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4"/>
      <c r="O2" s="4"/>
      <c r="P2" s="4"/>
    </row>
    <row r="3" spans="1:16" s="1" customFormat="1" ht="16.8">
      <c r="A3" s="57" t="s">
        <v>1</v>
      </c>
      <c r="B3" s="116" t="s">
        <v>8</v>
      </c>
      <c r="C3" s="116"/>
      <c r="D3" s="58"/>
      <c r="E3" s="108" t="s">
        <v>9</v>
      </c>
      <c r="F3" s="108"/>
      <c r="G3" s="108"/>
      <c r="H3" s="109" t="s">
        <v>10</v>
      </c>
      <c r="I3" s="110"/>
      <c r="J3" s="110"/>
      <c r="K3" s="111"/>
      <c r="L3" s="59"/>
      <c r="M3" s="59"/>
      <c r="N3" s="59"/>
      <c r="O3" s="59"/>
      <c r="P3" s="59"/>
    </row>
    <row r="4" spans="1:16" s="1" customFormat="1" ht="16.8">
      <c r="A4" s="57"/>
      <c r="B4" s="107"/>
      <c r="C4" s="107"/>
      <c r="D4" s="60"/>
      <c r="E4" s="108" t="s">
        <v>11</v>
      </c>
      <c r="F4" s="108"/>
      <c r="G4" s="108"/>
      <c r="H4" s="112" t="s">
        <v>12</v>
      </c>
      <c r="I4" s="113"/>
      <c r="J4" s="113"/>
      <c r="K4" s="114"/>
      <c r="L4" s="60"/>
      <c r="M4" s="59"/>
      <c r="N4" s="59"/>
      <c r="O4" s="59"/>
      <c r="P4" s="59"/>
    </row>
    <row r="5" spans="1:16" s="1" customFormat="1" ht="16.8">
      <c r="A5" s="57"/>
      <c r="B5" s="107"/>
      <c r="C5" s="107"/>
      <c r="D5" s="60"/>
      <c r="E5" s="108" t="s">
        <v>13</v>
      </c>
      <c r="F5" s="108"/>
      <c r="G5" s="108"/>
      <c r="H5" s="121">
        <v>44114</v>
      </c>
      <c r="I5" s="122"/>
      <c r="J5" s="122"/>
      <c r="K5" s="123"/>
      <c r="L5" s="60"/>
      <c r="M5" s="59"/>
      <c r="N5" s="59"/>
      <c r="O5" s="59"/>
      <c r="P5" s="59"/>
    </row>
    <row r="6" spans="1:16" s="1" customFormat="1" ht="20.25" customHeight="1">
      <c r="A6" s="61" t="s">
        <v>14</v>
      </c>
      <c r="B6" s="119" t="s">
        <v>15</v>
      </c>
      <c r="C6" s="119"/>
      <c r="D6" s="119"/>
      <c r="E6" s="119"/>
      <c r="F6" s="119"/>
      <c r="G6" s="119"/>
      <c r="H6" s="119"/>
      <c r="I6" s="119"/>
      <c r="J6" s="119"/>
      <c r="K6" s="119"/>
      <c r="L6" s="62"/>
      <c r="M6" s="63"/>
      <c r="N6" s="63"/>
      <c r="O6" s="63"/>
      <c r="P6" s="63"/>
    </row>
    <row r="7" spans="1:16" s="1" customFormat="1" ht="20.25" customHeight="1">
      <c r="A7" s="64"/>
      <c r="B7" s="65"/>
      <c r="C7" s="120" t="s">
        <v>16</v>
      </c>
      <c r="D7" s="120"/>
      <c r="E7" s="120" t="s">
        <v>17</v>
      </c>
      <c r="F7" s="120"/>
      <c r="G7" s="120" t="s">
        <v>18</v>
      </c>
      <c r="H7" s="120"/>
      <c r="I7" s="120" t="s">
        <v>19</v>
      </c>
      <c r="J7" s="120"/>
      <c r="K7" s="120" t="s">
        <v>20</v>
      </c>
      <c r="L7" s="120"/>
      <c r="M7" s="117" t="s">
        <v>21</v>
      </c>
      <c r="N7" s="117"/>
      <c r="O7" s="118" t="s">
        <v>22</v>
      </c>
      <c r="P7" s="118"/>
    </row>
    <row r="8" spans="1:16" s="1" customFormat="1" ht="16.8">
      <c r="A8" s="66"/>
      <c r="B8" s="67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17"/>
      <c r="N8" s="117"/>
      <c r="O8" s="118"/>
      <c r="P8" s="118"/>
    </row>
    <row r="9" spans="1:16" s="5" customFormat="1" ht="22.5" customHeight="1">
      <c r="A9" s="68" t="s">
        <v>2</v>
      </c>
      <c r="B9" s="68" t="s">
        <v>23</v>
      </c>
      <c r="C9" s="69" t="s">
        <v>24</v>
      </c>
      <c r="D9" s="69" t="s">
        <v>25</v>
      </c>
      <c r="E9" s="69" t="s">
        <v>24</v>
      </c>
      <c r="F9" s="69" t="s">
        <v>25</v>
      </c>
      <c r="G9" s="69" t="s">
        <v>24</v>
      </c>
      <c r="H9" s="69" t="s">
        <v>25</v>
      </c>
      <c r="I9" s="68" t="s">
        <v>24</v>
      </c>
      <c r="J9" s="69" t="s">
        <v>25</v>
      </c>
      <c r="K9" s="69" t="s">
        <v>24</v>
      </c>
      <c r="L9" s="69" t="s">
        <v>25</v>
      </c>
      <c r="M9" s="69" t="s">
        <v>24</v>
      </c>
      <c r="N9" s="69" t="s">
        <v>25</v>
      </c>
      <c r="O9" s="69" t="s">
        <v>24</v>
      </c>
      <c r="P9" s="69" t="s">
        <v>25</v>
      </c>
    </row>
    <row r="10" spans="1:16" s="1" customFormat="1" ht="31.65" customHeight="1">
      <c r="A10" s="70">
        <v>1</v>
      </c>
      <c r="B10" s="71" t="s">
        <v>6</v>
      </c>
      <c r="C10" s="72">
        <v>15</v>
      </c>
      <c r="D10" s="72">
        <v>15</v>
      </c>
      <c r="E10" s="72">
        <v>0</v>
      </c>
      <c r="F10" s="72">
        <f>'[1]Show Bus Routes List'!C6</f>
        <v>0</v>
      </c>
      <c r="G10" s="72">
        <f>'[1]Show Bus Routes List'!D5</f>
        <v>0</v>
      </c>
      <c r="H10" s="72">
        <f>'[1]Show Bus Routes List'!D6</f>
        <v>0</v>
      </c>
      <c r="I10" s="72">
        <f>'[1]Show Bus Routes List'!E5</f>
        <v>0</v>
      </c>
      <c r="J10" s="72">
        <f>'[1]Show Bus Routes List'!E6</f>
        <v>0</v>
      </c>
      <c r="K10" s="72">
        <v>15</v>
      </c>
      <c r="L10" s="72">
        <v>15</v>
      </c>
      <c r="M10" s="73">
        <f>ROUND(C10*100/K10,1)</f>
        <v>100</v>
      </c>
      <c r="N10" s="73">
        <f t="shared" ref="N10:N20" si="0">ROUND(D10*100/L10,1)</f>
        <v>100</v>
      </c>
      <c r="O10" s="73">
        <f t="shared" ref="O10:P17" si="1">ROUND((C10+E10)*100/K10,1)</f>
        <v>100</v>
      </c>
      <c r="P10" s="74">
        <f t="shared" si="1"/>
        <v>100</v>
      </c>
    </row>
    <row r="11" spans="1:16" s="1" customFormat="1" ht="31.65" customHeight="1">
      <c r="A11" s="70">
        <v>2</v>
      </c>
      <c r="B11" s="71" t="s">
        <v>26</v>
      </c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3"/>
      <c r="N11" s="73"/>
      <c r="O11" s="73"/>
      <c r="P11" s="74"/>
    </row>
    <row r="12" spans="1:16" s="1" customFormat="1" ht="45" customHeight="1">
      <c r="A12" s="70">
        <v>3</v>
      </c>
      <c r="B12" s="71" t="s">
        <v>27</v>
      </c>
      <c r="C12" s="72">
        <v>12</v>
      </c>
      <c r="D12" s="72">
        <v>12</v>
      </c>
      <c r="E12" s="72">
        <v>0</v>
      </c>
      <c r="F12" s="72">
        <f>'[1]Show Bus Stops List'!C6</f>
        <v>0</v>
      </c>
      <c r="G12" s="72">
        <f>'[1]Show Bus Stops List'!D5</f>
        <v>0</v>
      </c>
      <c r="H12" s="72">
        <f>'[1]Show Bus Stops List'!D6</f>
        <v>0</v>
      </c>
      <c r="I12" s="72">
        <f>'[1]Show Bus Stops List'!E5</f>
        <v>0</v>
      </c>
      <c r="J12" s="72">
        <f>'[1]Show Bus Stops List'!E6</f>
        <v>0</v>
      </c>
      <c r="K12" s="72">
        <v>12</v>
      </c>
      <c r="L12" s="72">
        <v>12</v>
      </c>
      <c r="M12" s="73">
        <f t="shared" ref="M12:M20" si="2">ROUND(C12*100/K12,1)</f>
        <v>100</v>
      </c>
      <c r="N12" s="73">
        <f t="shared" si="0"/>
        <v>100</v>
      </c>
      <c r="O12" s="73">
        <f t="shared" si="1"/>
        <v>100</v>
      </c>
      <c r="P12" s="74">
        <f t="shared" si="1"/>
        <v>100</v>
      </c>
    </row>
    <row r="13" spans="1:16" s="1" customFormat="1" ht="45" customHeight="1">
      <c r="A13" s="75">
        <v>4</v>
      </c>
      <c r="B13" s="76" t="s">
        <v>28</v>
      </c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3"/>
      <c r="N13" s="73"/>
      <c r="O13" s="73"/>
      <c r="P13" s="74"/>
    </row>
    <row r="14" spans="1:16" s="1" customFormat="1" ht="33.75" customHeight="1">
      <c r="A14" s="75">
        <v>5</v>
      </c>
      <c r="B14" s="76" t="s">
        <v>29</v>
      </c>
      <c r="C14" s="34">
        <v>8</v>
      </c>
      <c r="D14" s="34">
        <v>8</v>
      </c>
      <c r="E14" s="34" t="e">
        <f>#REF!</f>
        <v>#REF!</v>
      </c>
      <c r="F14" s="34" t="e">
        <f>#REF!</f>
        <v>#REF!</v>
      </c>
      <c r="G14" s="34" t="e">
        <f>#REF!</f>
        <v>#REF!</v>
      </c>
      <c r="H14" s="34" t="e">
        <f>#REF!</f>
        <v>#REF!</v>
      </c>
      <c r="I14" s="34" t="e">
        <f>#REF!</f>
        <v>#REF!</v>
      </c>
      <c r="J14" s="34" t="e">
        <f>#REF!</f>
        <v>#REF!</v>
      </c>
      <c r="K14" s="34">
        <v>4</v>
      </c>
      <c r="L14" s="34">
        <v>4</v>
      </c>
      <c r="M14" s="73">
        <f t="shared" si="2"/>
        <v>200</v>
      </c>
      <c r="N14" s="73">
        <f t="shared" si="0"/>
        <v>200</v>
      </c>
      <c r="O14" s="73" t="e">
        <f>ROUND((C14+E14)*100/K14,1)</f>
        <v>#REF!</v>
      </c>
      <c r="P14" s="74" t="e">
        <f t="shared" si="1"/>
        <v>#REF!</v>
      </c>
    </row>
    <row r="15" spans="1:16" s="1" customFormat="1" ht="33.75" customHeight="1">
      <c r="A15" s="75">
        <v>6</v>
      </c>
      <c r="B15" s="76" t="s">
        <v>30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5"/>
      <c r="N15" s="35"/>
      <c r="O15" s="35"/>
      <c r="P15" s="36"/>
    </row>
    <row r="16" spans="1:16" s="1" customFormat="1" ht="42" customHeight="1">
      <c r="A16" s="75">
        <v>7</v>
      </c>
      <c r="B16" s="76" t="s">
        <v>31</v>
      </c>
      <c r="C16" s="34">
        <v>15</v>
      </c>
      <c r="D16" s="34">
        <v>15</v>
      </c>
      <c r="E16" s="34">
        <v>0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  <c r="K16" s="34">
        <v>15</v>
      </c>
      <c r="L16" s="34">
        <v>15</v>
      </c>
      <c r="M16" s="73">
        <f t="shared" si="2"/>
        <v>100</v>
      </c>
      <c r="N16" s="35">
        <v>100</v>
      </c>
      <c r="O16" s="35">
        <v>100</v>
      </c>
      <c r="P16" s="36">
        <v>100</v>
      </c>
    </row>
    <row r="17" spans="1:16" s="1" customFormat="1" ht="33.75" customHeight="1">
      <c r="A17" s="75">
        <v>8</v>
      </c>
      <c r="B17" s="76" t="s">
        <v>32</v>
      </c>
      <c r="C17" s="34">
        <v>20</v>
      </c>
      <c r="D17" s="34">
        <v>20</v>
      </c>
      <c r="E17" s="34" t="e">
        <f>#REF!</f>
        <v>#REF!</v>
      </c>
      <c r="F17" s="34" t="e">
        <f>#REF!</f>
        <v>#REF!</v>
      </c>
      <c r="G17" s="34" t="e">
        <f>#REF!</f>
        <v>#REF!</v>
      </c>
      <c r="H17" s="34" t="e">
        <f>#REF!</f>
        <v>#REF!</v>
      </c>
      <c r="I17" s="34" t="e">
        <f>#REF!</f>
        <v>#REF!</v>
      </c>
      <c r="J17" s="34" t="e">
        <f>#REF!</f>
        <v>#REF!</v>
      </c>
      <c r="K17" s="34">
        <v>20</v>
      </c>
      <c r="L17" s="34">
        <v>20</v>
      </c>
      <c r="M17" s="73">
        <f t="shared" si="2"/>
        <v>100</v>
      </c>
      <c r="N17" s="73">
        <f t="shared" si="0"/>
        <v>100</v>
      </c>
      <c r="O17" s="73" t="e">
        <f>ROUND((C17+E17)*100/K17,1)</f>
        <v>#REF!</v>
      </c>
      <c r="P17" s="74" t="e">
        <f t="shared" si="1"/>
        <v>#REF!</v>
      </c>
    </row>
    <row r="18" spans="1:16" s="1" customFormat="1" ht="21">
      <c r="A18" s="75">
        <v>9</v>
      </c>
      <c r="B18" s="76" t="s">
        <v>33</v>
      </c>
      <c r="C18" s="34">
        <v>27</v>
      </c>
      <c r="D18" s="34">
        <v>27</v>
      </c>
      <c r="E18" s="34" t="e">
        <f>#REF!</f>
        <v>#REF!</v>
      </c>
      <c r="F18" s="72">
        <v>0</v>
      </c>
      <c r="G18" s="34" t="e">
        <f>#REF!</f>
        <v>#REF!</v>
      </c>
      <c r="H18" s="34" t="e">
        <f>#REF!</f>
        <v>#REF!</v>
      </c>
      <c r="I18" s="34" t="e">
        <f>#REF!</f>
        <v>#REF!</v>
      </c>
      <c r="J18" s="34">
        <v>0</v>
      </c>
      <c r="K18" s="34">
        <v>27</v>
      </c>
      <c r="L18" s="34">
        <v>27</v>
      </c>
      <c r="M18" s="73">
        <f t="shared" si="2"/>
        <v>100</v>
      </c>
      <c r="N18" s="73">
        <f t="shared" si="0"/>
        <v>100</v>
      </c>
      <c r="O18" s="73" t="e">
        <f t="shared" ref="O18:O20" si="3">ROUND((C18+E18)*100/K18,1)</f>
        <v>#REF!</v>
      </c>
      <c r="P18" s="74">
        <f t="shared" ref="P18:P20" si="4">ROUND((D18+F18)*100/L18,1)</f>
        <v>100</v>
      </c>
    </row>
    <row r="19" spans="1:16" s="6" customFormat="1" ht="21">
      <c r="A19" s="77">
        <v>10</v>
      </c>
      <c r="B19" s="78" t="s">
        <v>34</v>
      </c>
      <c r="C19" s="37">
        <v>17</v>
      </c>
      <c r="D19" s="37">
        <v>17</v>
      </c>
      <c r="E19" s="34">
        <v>0</v>
      </c>
      <c r="F19" s="34" t="e">
        <f>#REF!</f>
        <v>#REF!</v>
      </c>
      <c r="G19" s="34">
        <v>0</v>
      </c>
      <c r="H19" s="34">
        <v>0</v>
      </c>
      <c r="I19" s="34">
        <v>0</v>
      </c>
      <c r="J19" s="34" t="e">
        <f>#REF!</f>
        <v>#REF!</v>
      </c>
      <c r="K19" s="37">
        <v>17</v>
      </c>
      <c r="L19" s="37">
        <v>17</v>
      </c>
      <c r="M19" s="73">
        <f t="shared" si="2"/>
        <v>100</v>
      </c>
      <c r="N19" s="73">
        <f t="shared" si="0"/>
        <v>100</v>
      </c>
      <c r="O19" s="73">
        <f t="shared" si="3"/>
        <v>100</v>
      </c>
      <c r="P19" s="74" t="e">
        <f t="shared" si="4"/>
        <v>#REF!</v>
      </c>
    </row>
    <row r="20" spans="1:16" s="1" customFormat="1" ht="21">
      <c r="A20" s="77">
        <v>11</v>
      </c>
      <c r="B20" s="78" t="s">
        <v>35</v>
      </c>
      <c r="C20" s="37">
        <v>18</v>
      </c>
      <c r="D20" s="37">
        <v>18</v>
      </c>
      <c r="E20" s="34" t="e">
        <f>#REF!</f>
        <v>#REF!</v>
      </c>
      <c r="F20" s="34">
        <v>0</v>
      </c>
      <c r="G20" s="34" t="e">
        <f>#REF!</f>
        <v>#REF!</v>
      </c>
      <c r="H20" s="34" t="e">
        <f>#REF!</f>
        <v>#REF!</v>
      </c>
      <c r="I20" s="34" t="e">
        <f>#REF!</f>
        <v>#REF!</v>
      </c>
      <c r="J20" s="34">
        <v>0</v>
      </c>
      <c r="K20" s="37">
        <v>18</v>
      </c>
      <c r="L20" s="37">
        <v>18</v>
      </c>
      <c r="M20" s="73">
        <f t="shared" si="2"/>
        <v>100</v>
      </c>
      <c r="N20" s="73">
        <f t="shared" si="0"/>
        <v>100</v>
      </c>
      <c r="O20" s="73" t="e">
        <f t="shared" si="3"/>
        <v>#REF!</v>
      </c>
      <c r="P20" s="74">
        <f t="shared" si="4"/>
        <v>100</v>
      </c>
    </row>
    <row r="21" spans="1:16" s="1" customFormat="1" ht="16.8">
      <c r="A21" s="38"/>
      <c r="B21" s="39" t="s">
        <v>36</v>
      </c>
      <c r="C21" s="40">
        <f t="shared" ref="C21" si="5">SUM(C10:C20)</f>
        <v>132</v>
      </c>
      <c r="D21" s="40">
        <f t="shared" ref="D21" si="6">SUM(D10:D20)</f>
        <v>132</v>
      </c>
      <c r="E21" s="40" t="e">
        <f t="shared" ref="E21" si="7">SUM(E10:E20)</f>
        <v>#REF!</v>
      </c>
      <c r="F21" s="40" t="e">
        <f t="shared" ref="F21" si="8">SUM(F10:F20)</f>
        <v>#REF!</v>
      </c>
      <c r="G21" s="40" t="e">
        <f t="shared" ref="G21" si="9">SUM(G10:G20)</f>
        <v>#REF!</v>
      </c>
      <c r="H21" s="40" t="e">
        <f t="shared" ref="H21" si="10">SUM(H10:H20)</f>
        <v>#REF!</v>
      </c>
      <c r="I21" s="40" t="e">
        <f t="shared" ref="I21" si="11">SUM(I10:I20)</f>
        <v>#REF!</v>
      </c>
      <c r="J21" s="40" t="e">
        <f t="shared" ref="J21" si="12">SUM(J10:J20)</f>
        <v>#REF!</v>
      </c>
      <c r="K21" s="40">
        <f t="shared" ref="K21" si="13">SUM(K10:K20)</f>
        <v>128</v>
      </c>
      <c r="L21" s="40">
        <f t="shared" ref="L21" si="14">SUM(L10:L20)</f>
        <v>128</v>
      </c>
      <c r="M21" s="40">
        <f t="shared" ref="M21" si="15">SUM(M10:M20)</f>
        <v>900</v>
      </c>
      <c r="N21" s="40">
        <f t="shared" ref="N21" si="16">SUM(N10:N20)</f>
        <v>900</v>
      </c>
      <c r="O21" s="40" t="e">
        <f t="shared" ref="O21" si="17">SUM(O10:O20)</f>
        <v>#REF!</v>
      </c>
      <c r="P21" s="40" t="e">
        <f t="shared" ref="P21" si="18">SUM(P10:P20)</f>
        <v>#REF!</v>
      </c>
    </row>
    <row r="22" spans="1:16" ht="17.399999999999999" thickBot="1">
      <c r="A22" s="9"/>
      <c r="B22" s="10"/>
      <c r="C22" s="11" t="s">
        <v>24</v>
      </c>
      <c r="D22" s="11" t="s">
        <v>37</v>
      </c>
      <c r="E22" s="12"/>
      <c r="F22" s="13"/>
      <c r="G22" s="13"/>
      <c r="H22" s="13"/>
      <c r="I22" s="13"/>
      <c r="J22" s="13"/>
      <c r="K22" s="14"/>
      <c r="L22" s="14"/>
      <c r="M22" s="15"/>
      <c r="N22" s="15"/>
      <c r="O22" s="15"/>
      <c r="P22" s="27"/>
    </row>
    <row r="23" spans="1:16" ht="17.399999999999999" thickBot="1">
      <c r="A23" s="16"/>
      <c r="B23" s="17" t="s">
        <v>38</v>
      </c>
      <c r="C23" s="18" t="e">
        <f>ROUND((C21+E21)*100/K21,1)</f>
        <v>#REF!</v>
      </c>
      <c r="D23" s="19" t="e">
        <f>ROUND((D21+F21)*100/L21,1)</f>
        <v>#REF!</v>
      </c>
      <c r="E23" s="16" t="s">
        <v>39</v>
      </c>
      <c r="F23" s="20"/>
      <c r="G23" s="21"/>
      <c r="H23" s="16"/>
      <c r="I23" s="16"/>
      <c r="J23" s="16"/>
      <c r="K23" s="21"/>
      <c r="L23" s="21"/>
      <c r="M23" s="22"/>
      <c r="N23" s="22"/>
      <c r="O23" s="22"/>
      <c r="P23" s="28"/>
    </row>
    <row r="24" spans="1:16" ht="16.8">
      <c r="A24" s="83"/>
      <c r="B24" s="23" t="s">
        <v>40</v>
      </c>
      <c r="C24" s="24">
        <f>ROUND(C21*100/K21,1)</f>
        <v>103.1</v>
      </c>
      <c r="D24" s="25">
        <f>ROUND(D21*100/L21,1)</f>
        <v>103.1</v>
      </c>
      <c r="E24" s="24" t="s">
        <v>39</v>
      </c>
      <c r="F24" s="26"/>
      <c r="G24" s="84"/>
      <c r="H24" s="83"/>
      <c r="I24" s="83"/>
      <c r="J24" s="83"/>
      <c r="K24" s="84"/>
      <c r="L24" s="84"/>
      <c r="M24" s="85"/>
      <c r="N24" s="85"/>
      <c r="O24" s="85"/>
      <c r="P24" s="86"/>
    </row>
  </sheetData>
  <mergeCells count="18">
    <mergeCell ref="M7:N8"/>
    <mergeCell ref="O7:P8"/>
    <mergeCell ref="B5:C5"/>
    <mergeCell ref="E5:G5"/>
    <mergeCell ref="B6:K6"/>
    <mergeCell ref="C7:D8"/>
    <mergeCell ref="E7:F8"/>
    <mergeCell ref="G7:H8"/>
    <mergeCell ref="I7:J8"/>
    <mergeCell ref="K7:L8"/>
    <mergeCell ref="H5:K5"/>
    <mergeCell ref="B4:C4"/>
    <mergeCell ref="E4:G4"/>
    <mergeCell ref="H3:K3"/>
    <mergeCell ref="H4:K4"/>
    <mergeCell ref="A1:P1"/>
    <mergeCell ref="B3:C3"/>
    <mergeCell ref="E3:G3"/>
  </mergeCells>
  <pageMargins left="0.7" right="0.7" top="0.75" bottom="0.75" header="0.3" footer="0.3"/>
  <pageSetup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topLeftCell="A31" zoomScale="87" zoomScaleNormal="115" workbookViewId="0">
      <selection activeCell="C33" sqref="C33"/>
    </sheetView>
  </sheetViews>
  <sheetFormatPr defaultColWidth="9.09765625" defaultRowHeight="16.8"/>
  <cols>
    <col min="1" max="1" width="21.296875" style="8" bestFit="1" customWidth="1"/>
    <col min="2" max="2" width="31.69921875" style="8" bestFit="1" customWidth="1"/>
    <col min="3" max="3" width="34.29687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9765625" style="8" bestFit="1" customWidth="1"/>
    <col min="9" max="9" width="22.69921875" style="8" bestFit="1" customWidth="1"/>
    <col min="10" max="10" width="16" style="8" bestFit="1" customWidth="1"/>
    <col min="11" max="11" width="21.59765625" style="8" bestFit="1" customWidth="1"/>
    <col min="12" max="12" width="22.69921875" style="8" bestFit="1" customWidth="1"/>
    <col min="13" max="13" width="16" style="8" bestFit="1" customWidth="1"/>
    <col min="14" max="16384" width="9.09765625" style="8"/>
  </cols>
  <sheetData>
    <row r="1" spans="1:13" s="31" customFormat="1" ht="24" customHeight="1">
      <c r="A1" s="41" t="s">
        <v>41</v>
      </c>
      <c r="B1" s="124" t="s">
        <v>61</v>
      </c>
      <c r="C1" s="124"/>
      <c r="D1" s="124"/>
      <c r="E1" s="124"/>
      <c r="F1" s="124"/>
      <c r="G1" s="29"/>
      <c r="H1" s="30"/>
      <c r="J1" s="29"/>
    </row>
    <row r="2" spans="1:13" s="31" customFormat="1">
      <c r="A2" s="41" t="s">
        <v>42</v>
      </c>
      <c r="B2" s="125" t="s">
        <v>73</v>
      </c>
      <c r="C2" s="125"/>
      <c r="D2" s="125"/>
      <c r="E2" s="125"/>
      <c r="F2" s="125"/>
      <c r="G2" s="29"/>
      <c r="H2" s="30"/>
      <c r="J2" s="29"/>
    </row>
    <row r="3" spans="1:13" s="31" customFormat="1" ht="16.5" customHeight="1">
      <c r="A3" s="42"/>
      <c r="B3" s="87" t="s">
        <v>16</v>
      </c>
      <c r="C3" s="87" t="s">
        <v>17</v>
      </c>
      <c r="D3" s="87" t="s">
        <v>43</v>
      </c>
      <c r="E3" s="87" t="s">
        <v>44</v>
      </c>
      <c r="F3" s="87" t="s">
        <v>45</v>
      </c>
      <c r="G3" s="29"/>
      <c r="H3" s="30"/>
      <c r="J3" s="29"/>
    </row>
    <row r="4" spans="1:13" s="31" customFormat="1">
      <c r="A4" s="43" t="s">
        <v>46</v>
      </c>
      <c r="B4" s="44">
        <v>0</v>
      </c>
      <c r="C4" s="44">
        <v>0</v>
      </c>
      <c r="D4" s="42">
        <f>COUNTIF(G11:G21,"Untested")</f>
        <v>0</v>
      </c>
      <c r="E4" s="45">
        <f>COUNTIF(G11:G21,"Blocked")</f>
        <v>0</v>
      </c>
      <c r="F4" s="42"/>
      <c r="G4" s="29"/>
      <c r="H4" s="30"/>
      <c r="J4" s="29"/>
    </row>
    <row r="5" spans="1:13" s="31" customFormat="1">
      <c r="A5" s="43" t="s">
        <v>47</v>
      </c>
      <c r="B5" s="44"/>
      <c r="C5" s="44">
        <v>0</v>
      </c>
      <c r="D5" s="42">
        <f>COUNTIF(J11:J21,"Untested")</f>
        <v>0</v>
      </c>
      <c r="E5" s="45">
        <f>COUNTIF(J11:J21,"Blocked")</f>
        <v>0</v>
      </c>
      <c r="F5" s="42"/>
      <c r="G5" s="29"/>
      <c r="H5" s="30"/>
      <c r="J5" s="29"/>
    </row>
    <row r="6" spans="1:13" s="31" customFormat="1" ht="409.2" customHeight="1">
      <c r="A6" s="32"/>
      <c r="B6"/>
      <c r="E6" s="33"/>
      <c r="G6" s="29"/>
      <c r="H6" s="30"/>
      <c r="J6" s="29"/>
    </row>
    <row r="7" spans="1:13" s="31" customFormat="1">
      <c r="A7" s="128" t="s">
        <v>48</v>
      </c>
      <c r="B7" s="128" t="s">
        <v>5</v>
      </c>
      <c r="C7" s="128" t="s">
        <v>49</v>
      </c>
      <c r="D7" s="128" t="s">
        <v>50</v>
      </c>
      <c r="E7" s="128" t="s">
        <v>51</v>
      </c>
      <c r="F7" s="128" t="s">
        <v>52</v>
      </c>
      <c r="G7" s="128" t="s">
        <v>53</v>
      </c>
      <c r="H7" s="128"/>
      <c r="I7" s="128"/>
      <c r="J7" s="128" t="s">
        <v>53</v>
      </c>
      <c r="K7" s="128"/>
      <c r="L7" s="128"/>
      <c r="M7" s="128" t="s">
        <v>54</v>
      </c>
    </row>
    <row r="8" spans="1:13" s="31" customFormat="1">
      <c r="A8" s="128"/>
      <c r="B8" s="128"/>
      <c r="C8" s="128"/>
      <c r="D8" s="128"/>
      <c r="E8" s="128"/>
      <c r="F8" s="128"/>
      <c r="G8" s="128" t="s">
        <v>24</v>
      </c>
      <c r="H8" s="128"/>
      <c r="I8" s="128"/>
      <c r="J8" s="128" t="s">
        <v>25</v>
      </c>
      <c r="K8" s="128"/>
      <c r="L8" s="128"/>
      <c r="M8" s="128"/>
    </row>
    <row r="9" spans="1:13" s="31" customFormat="1">
      <c r="A9" s="128"/>
      <c r="B9" s="128"/>
      <c r="C9" s="128"/>
      <c r="D9" s="128"/>
      <c r="E9" s="128"/>
      <c r="F9" s="128"/>
      <c r="G9" s="46" t="s">
        <v>55</v>
      </c>
      <c r="H9" s="47" t="s">
        <v>56</v>
      </c>
      <c r="I9" s="103" t="s">
        <v>57</v>
      </c>
      <c r="J9" s="46" t="s">
        <v>55</v>
      </c>
      <c r="K9" s="47" t="s">
        <v>56</v>
      </c>
      <c r="L9" s="103" t="s">
        <v>57</v>
      </c>
      <c r="M9" s="128"/>
    </row>
    <row r="10" spans="1:13" s="31" customFormat="1">
      <c r="A10" s="129" t="s">
        <v>74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</row>
    <row r="11" spans="1:13" s="31" customFormat="1" ht="67.2">
      <c r="A11" s="48" t="s">
        <v>78</v>
      </c>
      <c r="B11" s="92" t="s">
        <v>76</v>
      </c>
      <c r="C11" s="93"/>
      <c r="D11" s="93"/>
      <c r="E11" s="50" t="s">
        <v>77</v>
      </c>
      <c r="F11" s="50"/>
      <c r="G11" s="93"/>
      <c r="H11" s="79"/>
      <c r="I11" s="94"/>
      <c r="J11" s="93"/>
      <c r="K11" s="95"/>
      <c r="L11" s="94"/>
      <c r="M11" s="93"/>
    </row>
    <row r="12" spans="1:13" s="31" customFormat="1" ht="151.19999999999999">
      <c r="A12" s="48" t="s">
        <v>62</v>
      </c>
      <c r="B12" s="49" t="s">
        <v>79</v>
      </c>
      <c r="C12" s="93"/>
      <c r="D12" s="93"/>
      <c r="E12" s="50" t="s">
        <v>80</v>
      </c>
      <c r="F12" s="50"/>
      <c r="G12" s="93"/>
      <c r="H12" s="79"/>
      <c r="I12" s="94"/>
      <c r="J12" s="93"/>
      <c r="K12" s="95"/>
      <c r="L12" s="94"/>
      <c r="M12" s="93"/>
    </row>
    <row r="13" spans="1:13" s="31" customFormat="1" ht="67.2">
      <c r="A13" s="48" t="s">
        <v>63</v>
      </c>
      <c r="B13" s="92" t="s">
        <v>81</v>
      </c>
      <c r="C13" s="93"/>
      <c r="D13" s="93"/>
      <c r="E13" s="50" t="s">
        <v>82</v>
      </c>
      <c r="F13" s="50"/>
      <c r="G13" s="93"/>
      <c r="H13" s="79"/>
      <c r="I13" s="94"/>
      <c r="J13" s="93"/>
      <c r="K13" s="95"/>
      <c r="L13" s="94"/>
      <c r="M13" s="93"/>
    </row>
    <row r="14" spans="1:13" s="31" customFormat="1" ht="117.6">
      <c r="A14" s="48" t="s">
        <v>64</v>
      </c>
      <c r="B14" s="92" t="s">
        <v>83</v>
      </c>
      <c r="C14" s="93"/>
      <c r="D14" s="93"/>
      <c r="E14" s="50" t="s">
        <v>84</v>
      </c>
      <c r="F14" s="50"/>
      <c r="G14" s="93"/>
      <c r="H14" s="79"/>
      <c r="I14" s="94"/>
      <c r="J14" s="93"/>
      <c r="K14" s="95"/>
      <c r="L14" s="94"/>
      <c r="M14" s="93"/>
    </row>
    <row r="15" spans="1:13" s="31" customFormat="1" ht="50.4">
      <c r="A15" s="48" t="s">
        <v>65</v>
      </c>
      <c r="B15" s="92" t="s">
        <v>85</v>
      </c>
      <c r="C15" s="93"/>
      <c r="D15" s="93"/>
      <c r="E15" s="50" t="s">
        <v>86</v>
      </c>
      <c r="F15" s="50"/>
      <c r="G15" s="93"/>
      <c r="H15" s="79"/>
      <c r="I15" s="94"/>
      <c r="J15" s="93"/>
      <c r="K15" s="95"/>
      <c r="L15" s="94"/>
      <c r="M15" s="93"/>
    </row>
    <row r="16" spans="1:13" s="31" customFormat="1" ht="84">
      <c r="A16" s="48" t="s">
        <v>66</v>
      </c>
      <c r="B16" s="92" t="s">
        <v>87</v>
      </c>
      <c r="C16" s="93"/>
      <c r="D16" s="93"/>
      <c r="E16" s="50" t="s">
        <v>88</v>
      </c>
      <c r="F16" s="50"/>
      <c r="G16" s="93"/>
      <c r="H16" s="79"/>
      <c r="I16" s="94"/>
      <c r="J16" s="93"/>
      <c r="K16" s="95"/>
      <c r="L16" s="94"/>
      <c r="M16" s="93"/>
    </row>
    <row r="17" spans="1:13" s="31" customFormat="1" ht="17.399999999999999" thickBot="1">
      <c r="A17" s="126" t="s">
        <v>75</v>
      </c>
      <c r="B17" s="127"/>
      <c r="C17" s="127"/>
      <c r="D17" s="127"/>
      <c r="E17" s="127"/>
      <c r="F17" s="126"/>
      <c r="G17" s="126"/>
      <c r="H17" s="126"/>
      <c r="I17" s="126"/>
      <c r="J17" s="126"/>
      <c r="K17" s="126"/>
      <c r="L17" s="126"/>
      <c r="M17" s="126"/>
    </row>
    <row r="18" spans="1:13" s="31" customFormat="1" ht="151.80000000000001" thickBot="1">
      <c r="A18" s="90" t="s">
        <v>93</v>
      </c>
      <c r="B18" s="96" t="s">
        <v>89</v>
      </c>
      <c r="C18" s="143" t="s">
        <v>195</v>
      </c>
      <c r="D18" s="144"/>
      <c r="E18" s="145" t="s">
        <v>90</v>
      </c>
      <c r="F18" s="91"/>
      <c r="G18" s="51"/>
      <c r="H18" s="81"/>
      <c r="I18" s="52"/>
      <c r="J18" s="51"/>
      <c r="K18" s="81"/>
      <c r="L18" s="52"/>
      <c r="M18" s="80"/>
    </row>
    <row r="19" spans="1:13" s="31" customFormat="1" ht="103.8" customHeight="1">
      <c r="A19" s="130"/>
      <c r="B19" s="96" t="s">
        <v>91</v>
      </c>
      <c r="C19" s="97" t="s">
        <v>92</v>
      </c>
      <c r="D19" s="90" t="s">
        <v>94</v>
      </c>
      <c r="E19" s="96" t="s">
        <v>101</v>
      </c>
      <c r="F19" s="91"/>
      <c r="G19" s="51"/>
      <c r="H19" s="81"/>
      <c r="I19" s="52"/>
      <c r="J19" s="51"/>
      <c r="K19" s="81"/>
      <c r="L19" s="52"/>
      <c r="M19" s="80"/>
    </row>
    <row r="20" spans="1:13" s="31" customFormat="1" ht="103.8" customHeight="1">
      <c r="A20" s="130"/>
      <c r="B20" s="96" t="s">
        <v>95</v>
      </c>
      <c r="C20" s="97" t="s">
        <v>96</v>
      </c>
      <c r="D20" s="90" t="s">
        <v>94</v>
      </c>
      <c r="E20" s="96" t="s">
        <v>106</v>
      </c>
      <c r="F20" s="91"/>
      <c r="G20" s="51"/>
      <c r="H20" s="81"/>
      <c r="I20" s="52"/>
      <c r="J20" s="51"/>
      <c r="K20" s="81"/>
      <c r="L20" s="52"/>
      <c r="M20" s="80"/>
    </row>
    <row r="21" spans="1:13" s="31" customFormat="1" ht="103.8" customHeight="1">
      <c r="A21" s="130"/>
      <c r="B21" s="96" t="s">
        <v>97</v>
      </c>
      <c r="C21" s="97" t="s">
        <v>98</v>
      </c>
      <c r="D21" s="90" t="s">
        <v>94</v>
      </c>
      <c r="E21" s="96" t="s">
        <v>101</v>
      </c>
      <c r="F21" s="91"/>
      <c r="G21" s="51"/>
      <c r="H21" s="81"/>
      <c r="I21" s="52"/>
      <c r="J21" s="51"/>
      <c r="K21" s="81"/>
      <c r="L21" s="52"/>
      <c r="M21" s="80"/>
    </row>
    <row r="22" spans="1:13" s="31" customFormat="1" ht="103.8" customHeight="1">
      <c r="A22" s="130"/>
      <c r="B22" s="96" t="s">
        <v>99</v>
      </c>
      <c r="C22" s="97" t="s">
        <v>100</v>
      </c>
      <c r="D22" s="90" t="s">
        <v>94</v>
      </c>
      <c r="E22" s="96" t="s">
        <v>101</v>
      </c>
      <c r="F22" s="91"/>
      <c r="G22" s="51"/>
      <c r="H22" s="81"/>
      <c r="I22" s="52"/>
      <c r="J22" s="51"/>
      <c r="K22" s="81"/>
      <c r="L22" s="52"/>
      <c r="M22" s="80"/>
    </row>
    <row r="23" spans="1:13" s="31" customFormat="1" ht="103.8" customHeight="1">
      <c r="A23" s="130"/>
      <c r="B23" s="96" t="s">
        <v>102</v>
      </c>
      <c r="C23" s="97" t="s">
        <v>103</v>
      </c>
      <c r="D23" s="90" t="s">
        <v>94</v>
      </c>
      <c r="E23" s="96" t="s">
        <v>104</v>
      </c>
      <c r="F23" s="91"/>
      <c r="G23" s="51"/>
      <c r="H23" s="81"/>
      <c r="I23" s="52"/>
      <c r="J23" s="51"/>
      <c r="K23" s="81"/>
      <c r="L23" s="52"/>
      <c r="M23" s="80"/>
    </row>
    <row r="24" spans="1:13" s="31" customFormat="1" ht="103.8" customHeight="1">
      <c r="A24" s="130"/>
      <c r="B24" s="96" t="s">
        <v>105</v>
      </c>
      <c r="C24" s="97" t="s">
        <v>108</v>
      </c>
      <c r="D24" s="90" t="s">
        <v>94</v>
      </c>
      <c r="E24" s="96" t="s">
        <v>106</v>
      </c>
      <c r="F24" s="91"/>
      <c r="G24" s="51"/>
      <c r="H24" s="81"/>
      <c r="I24" s="52"/>
      <c r="J24" s="51"/>
      <c r="K24" s="81"/>
      <c r="L24" s="52"/>
      <c r="M24" s="80"/>
    </row>
    <row r="25" spans="1:13" s="31" customFormat="1" ht="103.8" customHeight="1">
      <c r="A25" s="130"/>
      <c r="B25" s="96" t="s">
        <v>107</v>
      </c>
      <c r="C25" s="97" t="s">
        <v>109</v>
      </c>
      <c r="D25" s="90" t="s">
        <v>94</v>
      </c>
      <c r="E25" s="96" t="s">
        <v>106</v>
      </c>
      <c r="F25" s="91"/>
      <c r="G25" s="51"/>
      <c r="H25" s="81"/>
      <c r="I25" s="52"/>
      <c r="J25" s="51"/>
      <c r="K25" s="81"/>
      <c r="L25" s="52"/>
      <c r="M25" s="80"/>
    </row>
    <row r="26" spans="1:13" s="31" customFormat="1" ht="103.8" customHeight="1">
      <c r="A26" s="130"/>
      <c r="B26" s="96" t="s">
        <v>110</v>
      </c>
      <c r="C26" s="97" t="s">
        <v>111</v>
      </c>
      <c r="D26" s="90" t="s">
        <v>94</v>
      </c>
      <c r="E26" s="96" t="s">
        <v>112</v>
      </c>
      <c r="F26" s="91"/>
      <c r="G26" s="51"/>
      <c r="H26" s="81"/>
      <c r="I26" s="52"/>
      <c r="J26" s="51"/>
      <c r="K26" s="81"/>
      <c r="L26" s="52"/>
      <c r="M26" s="80"/>
    </row>
    <row r="27" spans="1:13" s="31" customFormat="1" ht="103.8" customHeight="1">
      <c r="A27" s="131"/>
      <c r="B27" s="96" t="s">
        <v>113</v>
      </c>
      <c r="C27" s="97" t="s">
        <v>114</v>
      </c>
      <c r="D27" s="90" t="s">
        <v>94</v>
      </c>
      <c r="E27" s="96" t="s">
        <v>115</v>
      </c>
      <c r="F27" s="91"/>
      <c r="G27" s="51"/>
      <c r="H27" s="81"/>
      <c r="I27" s="52"/>
      <c r="J27" s="51"/>
      <c r="K27" s="81"/>
      <c r="L27" s="52"/>
      <c r="M27" s="80"/>
    </row>
    <row r="28" spans="1:13" s="31" customFormat="1" ht="103.8" customHeight="1">
      <c r="A28" s="131"/>
      <c r="B28" s="96" t="s">
        <v>116</v>
      </c>
      <c r="C28" s="97" t="s">
        <v>117</v>
      </c>
      <c r="D28" s="90" t="s">
        <v>94</v>
      </c>
      <c r="E28" s="96" t="s">
        <v>118</v>
      </c>
      <c r="F28" s="91"/>
      <c r="G28" s="51"/>
      <c r="H28" s="81"/>
      <c r="I28" s="52"/>
      <c r="J28" s="51"/>
      <c r="K28" s="81"/>
      <c r="L28" s="52"/>
      <c r="M28" s="80"/>
    </row>
    <row r="29" spans="1:13" s="31" customFormat="1" ht="103.8" customHeight="1">
      <c r="A29" s="131"/>
      <c r="B29" s="96" t="s">
        <v>119</v>
      </c>
      <c r="C29" s="97" t="s">
        <v>120</v>
      </c>
      <c r="D29" s="90" t="s">
        <v>94</v>
      </c>
      <c r="E29" s="96" t="s">
        <v>121</v>
      </c>
      <c r="F29" s="91"/>
      <c r="G29" s="51"/>
      <c r="H29" s="81"/>
      <c r="I29" s="52"/>
      <c r="J29" s="51"/>
      <c r="K29" s="81"/>
      <c r="L29" s="52"/>
      <c r="M29" s="80"/>
    </row>
    <row r="30" spans="1:13" s="31" customFormat="1" ht="103.8" customHeight="1">
      <c r="A30" s="131"/>
      <c r="B30" s="96" t="s">
        <v>122</v>
      </c>
      <c r="C30" s="97" t="s">
        <v>123</v>
      </c>
      <c r="D30" s="90" t="s">
        <v>94</v>
      </c>
      <c r="E30" s="96" t="s">
        <v>124</v>
      </c>
      <c r="F30" s="91"/>
      <c r="G30" s="51"/>
      <c r="H30" s="81"/>
      <c r="I30" s="52"/>
      <c r="J30" s="51"/>
      <c r="K30" s="81"/>
      <c r="L30" s="52"/>
      <c r="M30" s="80"/>
    </row>
    <row r="31" spans="1:13" customFormat="1" ht="103.8" customHeight="1" thickBot="1">
      <c r="A31" s="146"/>
      <c r="B31" s="96" t="s">
        <v>132</v>
      </c>
      <c r="C31" s="97" t="s">
        <v>133</v>
      </c>
      <c r="D31" s="90" t="s">
        <v>94</v>
      </c>
      <c r="E31" s="96" t="s">
        <v>134</v>
      </c>
      <c r="F31" s="147"/>
      <c r="G31" s="147"/>
      <c r="H31" s="147"/>
      <c r="I31" s="147"/>
      <c r="J31" s="147"/>
      <c r="K31" s="147"/>
      <c r="L31" s="147"/>
      <c r="M31" s="147"/>
    </row>
    <row r="32" spans="1:13" customFormat="1" ht="103.8" customHeight="1" thickBot="1">
      <c r="A32" s="147"/>
      <c r="B32" s="96" t="s">
        <v>167</v>
      </c>
      <c r="C32" s="143" t="s">
        <v>135</v>
      </c>
      <c r="D32" s="90" t="s">
        <v>94</v>
      </c>
      <c r="E32" s="145" t="s">
        <v>136</v>
      </c>
      <c r="F32" s="147"/>
      <c r="G32" s="147"/>
      <c r="H32" s="147"/>
      <c r="I32" s="147"/>
      <c r="J32" s="147"/>
      <c r="K32" s="147"/>
      <c r="L32" s="147"/>
      <c r="M32" s="147"/>
    </row>
    <row r="33" spans="1:13" customFormat="1" ht="103.8" customHeight="1" thickBot="1">
      <c r="A33" s="147" t="s">
        <v>125</v>
      </c>
      <c r="B33" s="96" t="s">
        <v>168</v>
      </c>
      <c r="C33" s="143" t="s">
        <v>169</v>
      </c>
      <c r="D33" s="90" t="s">
        <v>94</v>
      </c>
      <c r="E33" s="145" t="s">
        <v>136</v>
      </c>
      <c r="F33" s="147"/>
      <c r="G33" s="147"/>
      <c r="H33" s="147"/>
      <c r="I33" s="147"/>
      <c r="J33" s="147"/>
      <c r="K33" s="147"/>
      <c r="L33" s="147"/>
      <c r="M33" s="147"/>
    </row>
    <row r="34" spans="1:13" customFormat="1" ht="103.8" customHeight="1">
      <c r="A34" s="147" t="s">
        <v>126</v>
      </c>
      <c r="B34" s="96" t="s">
        <v>122</v>
      </c>
      <c r="C34" s="97" t="s">
        <v>123</v>
      </c>
      <c r="D34" s="90" t="s">
        <v>94</v>
      </c>
      <c r="E34" s="96" t="s">
        <v>124</v>
      </c>
      <c r="F34" s="147"/>
      <c r="G34" s="147"/>
      <c r="H34" s="147"/>
      <c r="I34" s="147"/>
      <c r="J34" s="147"/>
      <c r="K34" s="147"/>
      <c r="L34" s="147"/>
      <c r="M34" s="147"/>
    </row>
    <row r="35" spans="1:13" customFormat="1" ht="103.8" customHeight="1">
      <c r="A35" s="147" t="s">
        <v>127</v>
      </c>
      <c r="B35" s="96" t="s">
        <v>122</v>
      </c>
      <c r="C35" s="97" t="s">
        <v>123</v>
      </c>
      <c r="D35" s="90" t="s">
        <v>94</v>
      </c>
      <c r="E35" s="96" t="s">
        <v>124</v>
      </c>
      <c r="F35" s="147"/>
      <c r="G35" s="147"/>
      <c r="H35" s="147"/>
      <c r="I35" s="147"/>
      <c r="J35" s="147"/>
      <c r="K35" s="147"/>
      <c r="L35" s="147"/>
      <c r="M35" s="147"/>
    </row>
    <row r="36" spans="1:13" customFormat="1" ht="103.8" customHeight="1">
      <c r="A36" s="147" t="s">
        <v>128</v>
      </c>
      <c r="B36" s="96" t="s">
        <v>122</v>
      </c>
      <c r="C36" s="97" t="s">
        <v>123</v>
      </c>
      <c r="D36" s="90" t="s">
        <v>94</v>
      </c>
      <c r="E36" s="96" t="s">
        <v>124</v>
      </c>
      <c r="F36" s="147"/>
      <c r="G36" s="147"/>
      <c r="H36" s="147"/>
      <c r="I36" s="147"/>
      <c r="J36" s="147"/>
      <c r="K36" s="147"/>
      <c r="L36" s="147"/>
      <c r="M36" s="147"/>
    </row>
    <row r="37" spans="1:13" customFormat="1" ht="103.8" customHeight="1">
      <c r="A37" s="147" t="s">
        <v>129</v>
      </c>
      <c r="B37" s="96" t="s">
        <v>122</v>
      </c>
      <c r="C37" s="97" t="s">
        <v>123</v>
      </c>
      <c r="D37" s="90" t="s">
        <v>94</v>
      </c>
      <c r="E37" s="96" t="s">
        <v>124</v>
      </c>
      <c r="F37" s="147"/>
      <c r="G37" s="147"/>
      <c r="H37" s="147"/>
      <c r="I37" s="147"/>
      <c r="J37" s="147"/>
      <c r="K37" s="147"/>
      <c r="L37" s="147"/>
      <c r="M37" s="147"/>
    </row>
    <row r="38" spans="1:13" customFormat="1" ht="103.8" customHeight="1">
      <c r="A38" s="147" t="s">
        <v>130</v>
      </c>
      <c r="B38" s="96" t="s">
        <v>122</v>
      </c>
      <c r="C38" s="97" t="s">
        <v>123</v>
      </c>
      <c r="D38" s="90" t="s">
        <v>94</v>
      </c>
      <c r="E38" s="96" t="s">
        <v>124</v>
      </c>
      <c r="F38" s="147"/>
      <c r="G38" s="147"/>
      <c r="H38" s="147"/>
      <c r="I38" s="147"/>
      <c r="J38" s="147"/>
      <c r="K38" s="147"/>
      <c r="L38" s="147"/>
      <c r="M38" s="147"/>
    </row>
    <row r="39" spans="1:13" customFormat="1" ht="103.8" customHeight="1">
      <c r="A39" s="147" t="s">
        <v>131</v>
      </c>
      <c r="B39" s="96" t="s">
        <v>122</v>
      </c>
      <c r="C39" s="97" t="s">
        <v>123</v>
      </c>
      <c r="D39" s="90" t="s">
        <v>94</v>
      </c>
      <c r="E39" s="96" t="s">
        <v>124</v>
      </c>
      <c r="F39" s="147"/>
      <c r="G39" s="147"/>
      <c r="H39" s="147"/>
      <c r="I39" s="147"/>
      <c r="J39" s="147"/>
      <c r="K39" s="147"/>
      <c r="L39" s="147"/>
      <c r="M39" s="147"/>
    </row>
  </sheetData>
  <mergeCells count="15">
    <mergeCell ref="A17:M17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dataValidations disablePrompts="1" count="1">
    <dataValidation type="list" operator="equal" allowBlank="1" showErrorMessage="1" promptTitle="dfdf" sqref="G18:G30 J18:J30 J11:J16 G11:G16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A7" zoomScale="65" zoomScaleNormal="115" workbookViewId="0">
      <selection activeCell="A11" sqref="A11:E16"/>
    </sheetView>
  </sheetViews>
  <sheetFormatPr defaultColWidth="9.09765625" defaultRowHeight="16.8"/>
  <cols>
    <col min="1" max="1" width="21.296875" style="8" bestFit="1" customWidth="1"/>
    <col min="2" max="2" width="31.69921875" style="8" bestFit="1" customWidth="1"/>
    <col min="3" max="3" width="34.29687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9765625" style="8" bestFit="1" customWidth="1"/>
    <col min="9" max="9" width="22.69921875" style="8" bestFit="1" customWidth="1"/>
    <col min="10" max="10" width="16" style="8" bestFit="1" customWidth="1"/>
    <col min="11" max="11" width="21.59765625" style="8" bestFit="1" customWidth="1"/>
    <col min="12" max="12" width="22.69921875" style="8" bestFit="1" customWidth="1"/>
    <col min="13" max="13" width="16" style="8" bestFit="1" customWidth="1"/>
    <col min="14" max="16384" width="9.09765625" style="8"/>
  </cols>
  <sheetData>
    <row r="1" spans="1:13" s="31" customFormat="1" ht="24" customHeight="1">
      <c r="A1" s="41" t="s">
        <v>41</v>
      </c>
      <c r="B1" s="124" t="s">
        <v>61</v>
      </c>
      <c r="C1" s="124"/>
      <c r="D1" s="124"/>
      <c r="E1" s="124"/>
      <c r="F1" s="124"/>
      <c r="G1" s="29"/>
      <c r="H1" s="30"/>
      <c r="J1" s="29"/>
    </row>
    <row r="2" spans="1:13" s="31" customFormat="1">
      <c r="A2" s="41" t="s">
        <v>42</v>
      </c>
      <c r="B2" s="125" t="s">
        <v>137</v>
      </c>
      <c r="C2" s="125"/>
      <c r="D2" s="125"/>
      <c r="E2" s="125"/>
      <c r="F2" s="125"/>
      <c r="G2" s="29"/>
      <c r="H2" s="30"/>
      <c r="J2" s="29"/>
    </row>
    <row r="3" spans="1:13" s="31" customFormat="1" ht="16.5" customHeight="1">
      <c r="A3" s="42"/>
      <c r="B3" s="103" t="s">
        <v>16</v>
      </c>
      <c r="C3" s="103" t="s">
        <v>17</v>
      </c>
      <c r="D3" s="103" t="s">
        <v>43</v>
      </c>
      <c r="E3" s="103" t="s">
        <v>44</v>
      </c>
      <c r="F3" s="103" t="s">
        <v>45</v>
      </c>
      <c r="G3" s="29"/>
      <c r="H3" s="30"/>
      <c r="J3" s="29"/>
    </row>
    <row r="4" spans="1:13" s="31" customFormat="1">
      <c r="A4" s="43" t="s">
        <v>46</v>
      </c>
      <c r="B4" s="44">
        <v>0</v>
      </c>
      <c r="C4" s="44">
        <v>0</v>
      </c>
      <c r="D4" s="42">
        <f>COUNTIF(G11:G21,"Untested")</f>
        <v>0</v>
      </c>
      <c r="E4" s="45">
        <f>COUNTIF(G11:G21,"Blocked")</f>
        <v>0</v>
      </c>
      <c r="F4" s="42"/>
      <c r="G4" s="29"/>
      <c r="H4" s="30"/>
      <c r="J4" s="29"/>
    </row>
    <row r="5" spans="1:13" s="31" customFormat="1">
      <c r="A5" s="43" t="s">
        <v>47</v>
      </c>
      <c r="B5" s="44"/>
      <c r="C5" s="44">
        <v>0</v>
      </c>
      <c r="D5" s="42">
        <f>COUNTIF(J11:J21,"Untested")</f>
        <v>0</v>
      </c>
      <c r="E5" s="45">
        <f>COUNTIF(J11:J21,"Blocked")</f>
        <v>0</v>
      </c>
      <c r="F5" s="42"/>
      <c r="G5" s="29"/>
      <c r="H5" s="30"/>
      <c r="J5" s="29"/>
    </row>
    <row r="6" spans="1:13" s="31" customFormat="1" ht="409.2" customHeight="1">
      <c r="A6" s="32"/>
      <c r="B6"/>
      <c r="E6"/>
      <c r="G6" s="29"/>
      <c r="H6" s="30"/>
      <c r="J6" s="29"/>
    </row>
    <row r="7" spans="1:13" s="31" customFormat="1">
      <c r="A7" s="128" t="s">
        <v>48</v>
      </c>
      <c r="B7" s="128" t="s">
        <v>5</v>
      </c>
      <c r="C7" s="128" t="s">
        <v>49</v>
      </c>
      <c r="D7" s="128" t="s">
        <v>50</v>
      </c>
      <c r="E7" s="128" t="s">
        <v>51</v>
      </c>
      <c r="F7" s="128" t="s">
        <v>52</v>
      </c>
      <c r="G7" s="128" t="s">
        <v>53</v>
      </c>
      <c r="H7" s="128"/>
      <c r="I7" s="128"/>
      <c r="J7" s="128" t="s">
        <v>53</v>
      </c>
      <c r="K7" s="128"/>
      <c r="L7" s="128"/>
      <c r="M7" s="128" t="s">
        <v>54</v>
      </c>
    </row>
    <row r="8" spans="1:13" s="31" customFormat="1">
      <c r="A8" s="128"/>
      <c r="B8" s="128"/>
      <c r="C8" s="128"/>
      <c r="D8" s="128"/>
      <c r="E8" s="128"/>
      <c r="F8" s="128"/>
      <c r="G8" s="128" t="s">
        <v>24</v>
      </c>
      <c r="H8" s="128"/>
      <c r="I8" s="128"/>
      <c r="J8" s="128" t="s">
        <v>25</v>
      </c>
      <c r="K8" s="128"/>
      <c r="L8" s="128"/>
      <c r="M8" s="128"/>
    </row>
    <row r="9" spans="1:13" s="31" customFormat="1">
      <c r="A9" s="128"/>
      <c r="B9" s="128"/>
      <c r="C9" s="128"/>
      <c r="D9" s="128"/>
      <c r="E9" s="128"/>
      <c r="F9" s="128"/>
      <c r="G9" s="46" t="s">
        <v>55</v>
      </c>
      <c r="H9" s="47" t="s">
        <v>56</v>
      </c>
      <c r="I9" s="103" t="s">
        <v>57</v>
      </c>
      <c r="J9" s="46" t="s">
        <v>55</v>
      </c>
      <c r="K9" s="47" t="s">
        <v>56</v>
      </c>
      <c r="L9" s="103" t="s">
        <v>57</v>
      </c>
      <c r="M9" s="128"/>
    </row>
    <row r="10" spans="1:13" s="31" customFormat="1">
      <c r="A10" s="129" t="s">
        <v>138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</row>
    <row r="11" spans="1:13" s="31" customFormat="1" ht="67.2">
      <c r="A11" s="156" t="s">
        <v>142</v>
      </c>
      <c r="B11" s="157" t="s">
        <v>76</v>
      </c>
      <c r="C11" s="158"/>
      <c r="D11" s="158"/>
      <c r="E11" s="159" t="s">
        <v>77</v>
      </c>
      <c r="F11" s="50"/>
      <c r="G11" s="93"/>
      <c r="H11" s="79"/>
      <c r="I11" s="94"/>
      <c r="J11" s="93"/>
      <c r="K11" s="95"/>
      <c r="L11" s="94"/>
      <c r="M11" s="93"/>
    </row>
    <row r="12" spans="1:13" s="31" customFormat="1" ht="151.19999999999999">
      <c r="A12" s="156" t="s">
        <v>143</v>
      </c>
      <c r="B12" s="160" t="s">
        <v>79</v>
      </c>
      <c r="C12" s="158"/>
      <c r="D12" s="158"/>
      <c r="E12" s="159" t="s">
        <v>80</v>
      </c>
      <c r="F12" s="50"/>
      <c r="G12" s="93"/>
      <c r="H12" s="79"/>
      <c r="I12" s="94"/>
      <c r="J12" s="93"/>
      <c r="K12" s="95"/>
      <c r="L12" s="94"/>
      <c r="M12" s="93"/>
    </row>
    <row r="13" spans="1:13" s="31" customFormat="1" ht="67.2">
      <c r="A13" s="156" t="s">
        <v>144</v>
      </c>
      <c r="B13" s="157" t="s">
        <v>81</v>
      </c>
      <c r="C13" s="158"/>
      <c r="D13" s="158"/>
      <c r="E13" s="159" t="s">
        <v>82</v>
      </c>
      <c r="F13" s="50"/>
      <c r="G13" s="93"/>
      <c r="H13" s="79"/>
      <c r="I13" s="94"/>
      <c r="J13" s="93"/>
      <c r="K13" s="95"/>
      <c r="L13" s="94"/>
      <c r="M13" s="93"/>
    </row>
    <row r="14" spans="1:13" s="31" customFormat="1" ht="117.6">
      <c r="A14" s="156" t="s">
        <v>145</v>
      </c>
      <c r="B14" s="157" t="s">
        <v>83</v>
      </c>
      <c r="C14" s="158"/>
      <c r="D14" s="158"/>
      <c r="E14" s="159" t="s">
        <v>84</v>
      </c>
      <c r="F14" s="50"/>
      <c r="G14" s="93"/>
      <c r="H14" s="79"/>
      <c r="I14" s="94"/>
      <c r="J14" s="93"/>
      <c r="K14" s="95"/>
      <c r="L14" s="94"/>
      <c r="M14" s="93"/>
    </row>
    <row r="15" spans="1:13" s="31" customFormat="1" ht="50.4">
      <c r="A15" s="156" t="s">
        <v>146</v>
      </c>
      <c r="B15" s="157" t="s">
        <v>85</v>
      </c>
      <c r="C15" s="158"/>
      <c r="D15" s="158"/>
      <c r="E15" s="159" t="s">
        <v>86</v>
      </c>
      <c r="F15" s="50"/>
      <c r="G15" s="93"/>
      <c r="H15" s="79"/>
      <c r="I15" s="94"/>
      <c r="J15" s="93"/>
      <c r="K15" s="95"/>
      <c r="L15" s="94"/>
      <c r="M15" s="93"/>
    </row>
    <row r="16" spans="1:13" s="31" customFormat="1" ht="84">
      <c r="A16" s="156" t="s">
        <v>147</v>
      </c>
      <c r="B16" s="157" t="s">
        <v>87</v>
      </c>
      <c r="C16" s="158"/>
      <c r="D16" s="158"/>
      <c r="E16" s="159" t="s">
        <v>88</v>
      </c>
      <c r="F16" s="50"/>
      <c r="G16" s="93"/>
      <c r="H16" s="79"/>
      <c r="I16" s="94"/>
      <c r="J16" s="93"/>
      <c r="K16" s="95"/>
      <c r="L16" s="94"/>
      <c r="M16" s="93"/>
    </row>
    <row r="17" spans="1:13" s="31" customFormat="1">
      <c r="A17" s="126" t="s">
        <v>139</v>
      </c>
      <c r="B17" s="127"/>
      <c r="C17" s="127"/>
      <c r="D17" s="127"/>
      <c r="E17" s="127"/>
      <c r="F17" s="126"/>
      <c r="G17" s="126"/>
      <c r="H17" s="126"/>
      <c r="I17" s="126"/>
      <c r="J17" s="126"/>
      <c r="K17" s="126"/>
      <c r="L17" s="126"/>
      <c r="M17" s="126"/>
    </row>
    <row r="18" spans="1:13" s="31" customFormat="1" ht="168">
      <c r="A18" s="90" t="s">
        <v>148</v>
      </c>
      <c r="B18" s="148" t="s">
        <v>173</v>
      </c>
      <c r="C18" s="149" t="s">
        <v>196</v>
      </c>
      <c r="D18" s="150"/>
      <c r="E18" s="149" t="s">
        <v>136</v>
      </c>
      <c r="F18" s="91"/>
      <c r="G18" s="51"/>
      <c r="H18" s="81"/>
      <c r="I18" s="52"/>
      <c r="J18" s="51"/>
      <c r="K18" s="81"/>
      <c r="L18" s="52"/>
      <c r="M18" s="80"/>
    </row>
    <row r="19" spans="1:13" s="31" customFormat="1" ht="103.8" customHeight="1">
      <c r="A19" s="130"/>
      <c r="B19" s="148" t="s">
        <v>140</v>
      </c>
      <c r="C19" s="149" t="s">
        <v>141</v>
      </c>
      <c r="D19" s="134" t="s">
        <v>149</v>
      </c>
      <c r="E19" s="149" t="s">
        <v>190</v>
      </c>
      <c r="F19" s="91"/>
      <c r="G19" s="51"/>
      <c r="H19" s="81"/>
      <c r="I19" s="52"/>
      <c r="J19" s="51"/>
      <c r="K19" s="81"/>
      <c r="L19" s="52"/>
      <c r="M19" s="80"/>
    </row>
    <row r="20" spans="1:13" s="31" customFormat="1" ht="103.8" customHeight="1">
      <c r="A20" s="130"/>
      <c r="B20" s="148" t="s">
        <v>150</v>
      </c>
      <c r="C20" s="149" t="s">
        <v>151</v>
      </c>
      <c r="D20" s="134" t="s">
        <v>153</v>
      </c>
      <c r="E20" s="149" t="s">
        <v>152</v>
      </c>
      <c r="F20" s="91"/>
      <c r="G20" s="51"/>
      <c r="H20" s="81"/>
      <c r="I20" s="52"/>
      <c r="J20" s="51"/>
      <c r="K20" s="81"/>
      <c r="L20" s="52"/>
      <c r="M20" s="80"/>
    </row>
    <row r="21" spans="1:13" s="31" customFormat="1" ht="103.8" customHeight="1">
      <c r="A21" s="130"/>
      <c r="B21" s="148" t="s">
        <v>154</v>
      </c>
      <c r="C21" s="149" t="s">
        <v>151</v>
      </c>
      <c r="D21" s="134" t="s">
        <v>153</v>
      </c>
      <c r="E21" s="149" t="s">
        <v>155</v>
      </c>
      <c r="F21" s="91"/>
      <c r="G21" s="51"/>
      <c r="H21" s="81"/>
      <c r="I21" s="52"/>
      <c r="J21" s="51"/>
      <c r="K21" s="81"/>
      <c r="L21" s="52"/>
      <c r="M21" s="80"/>
    </row>
    <row r="22" spans="1:13" s="31" customFormat="1" ht="103.8" customHeight="1">
      <c r="A22" s="130"/>
      <c r="B22" s="148" t="s">
        <v>156</v>
      </c>
      <c r="C22" s="149" t="s">
        <v>151</v>
      </c>
      <c r="D22" s="134" t="s">
        <v>153</v>
      </c>
      <c r="E22" s="149" t="s">
        <v>157</v>
      </c>
      <c r="F22" s="91"/>
      <c r="G22" s="51"/>
      <c r="H22" s="81"/>
      <c r="I22" s="52"/>
      <c r="J22" s="51"/>
      <c r="K22" s="81"/>
      <c r="L22" s="52"/>
      <c r="M22" s="80"/>
    </row>
    <row r="23" spans="1:13" s="31" customFormat="1" ht="103.8" customHeight="1">
      <c r="A23" s="130"/>
      <c r="B23" s="148" t="s">
        <v>158</v>
      </c>
      <c r="C23" s="149" t="s">
        <v>151</v>
      </c>
      <c r="D23" s="134" t="s">
        <v>153</v>
      </c>
      <c r="E23" s="149" t="s">
        <v>159</v>
      </c>
      <c r="F23" s="91"/>
      <c r="G23" s="51"/>
      <c r="H23" s="81"/>
      <c r="I23" s="52"/>
      <c r="J23" s="51"/>
      <c r="K23" s="81"/>
      <c r="L23" s="52"/>
      <c r="M23" s="80"/>
    </row>
    <row r="24" spans="1:13" s="31" customFormat="1" ht="103.8" customHeight="1">
      <c r="A24" s="130"/>
      <c r="B24" s="148" t="s">
        <v>160</v>
      </c>
      <c r="C24" s="151" t="s">
        <v>163</v>
      </c>
      <c r="D24" s="134" t="s">
        <v>153</v>
      </c>
      <c r="E24" s="149" t="s">
        <v>161</v>
      </c>
      <c r="F24" s="91"/>
      <c r="G24" s="51"/>
      <c r="H24" s="81"/>
      <c r="I24" s="52"/>
      <c r="J24" s="51"/>
      <c r="K24" s="81"/>
      <c r="L24" s="52"/>
      <c r="M24" s="80"/>
    </row>
    <row r="25" spans="1:13" s="31" customFormat="1" ht="103.8" customHeight="1">
      <c r="A25" s="130"/>
      <c r="B25" s="96" t="s">
        <v>162</v>
      </c>
      <c r="C25" s="97" t="s">
        <v>163</v>
      </c>
      <c r="D25" s="90" t="s">
        <v>153</v>
      </c>
      <c r="E25" s="96" t="s">
        <v>164</v>
      </c>
      <c r="F25" s="91"/>
      <c r="G25" s="51"/>
      <c r="H25" s="81"/>
      <c r="I25" s="52"/>
      <c r="J25" s="51"/>
      <c r="K25" s="81"/>
      <c r="L25" s="52"/>
      <c r="M25" s="80"/>
    </row>
    <row r="26" spans="1:13" s="31" customFormat="1" ht="103.8" customHeight="1">
      <c r="A26" s="130"/>
      <c r="B26" s="96" t="s">
        <v>220</v>
      </c>
      <c r="C26" s="97" t="s">
        <v>165</v>
      </c>
      <c r="D26" s="90" t="s">
        <v>149</v>
      </c>
      <c r="E26" s="96" t="s">
        <v>166</v>
      </c>
      <c r="F26" s="91"/>
      <c r="G26" s="51"/>
      <c r="H26" s="81"/>
      <c r="I26" s="52"/>
      <c r="J26" s="51"/>
      <c r="K26" s="81"/>
      <c r="L26" s="52"/>
      <c r="M26" s="80"/>
    </row>
  </sheetData>
  <mergeCells count="15">
    <mergeCell ref="A17:M17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dataValidations count="1">
    <dataValidation type="list" operator="equal" allowBlank="1" showErrorMessage="1" promptTitle="dfdf" sqref="G18:G26 J18:J26 J11:J16 G11:G16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A7" zoomScale="68" zoomScaleNormal="85" workbookViewId="0">
      <selection activeCell="A11" sqref="A11:E16"/>
    </sheetView>
  </sheetViews>
  <sheetFormatPr defaultColWidth="9.09765625" defaultRowHeight="16.8"/>
  <cols>
    <col min="1" max="1" width="21.296875" style="8" bestFit="1" customWidth="1"/>
    <col min="2" max="2" width="31.69921875" style="8" bestFit="1" customWidth="1"/>
    <col min="3" max="3" width="34.29687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9765625" style="8" customWidth="1"/>
    <col min="9" max="9" width="22.69921875" style="8" bestFit="1" customWidth="1"/>
    <col min="10" max="10" width="16" style="8" bestFit="1" customWidth="1"/>
    <col min="11" max="11" width="21.59765625" style="8" bestFit="1" customWidth="1"/>
    <col min="12" max="12" width="22.69921875" style="8" bestFit="1" customWidth="1"/>
    <col min="13" max="13" width="16" style="8" bestFit="1" customWidth="1"/>
    <col min="14" max="16384" width="9.09765625" style="8"/>
  </cols>
  <sheetData>
    <row r="1" spans="1:13" s="31" customFormat="1" ht="24" customHeight="1">
      <c r="A1" s="41" t="s">
        <v>41</v>
      </c>
      <c r="B1" s="124" t="s">
        <v>61</v>
      </c>
      <c r="C1" s="124"/>
      <c r="D1" s="124"/>
      <c r="E1" s="124"/>
      <c r="F1" s="124"/>
      <c r="G1" s="29"/>
      <c r="H1" s="30"/>
      <c r="J1" s="29"/>
    </row>
    <row r="2" spans="1:13" s="31" customFormat="1">
      <c r="A2" s="41" t="s">
        <v>42</v>
      </c>
      <c r="B2" s="125" t="s">
        <v>170</v>
      </c>
      <c r="C2" s="125"/>
      <c r="D2" s="125"/>
      <c r="E2" s="125"/>
      <c r="F2" s="125"/>
      <c r="G2" s="29"/>
      <c r="H2" s="30"/>
      <c r="J2" s="29"/>
    </row>
    <row r="3" spans="1:13" s="31" customFormat="1" ht="16.5" customHeight="1">
      <c r="A3" s="42"/>
      <c r="B3" s="103" t="s">
        <v>16</v>
      </c>
      <c r="C3" s="103" t="s">
        <v>17</v>
      </c>
      <c r="D3" s="103" t="s">
        <v>43</v>
      </c>
      <c r="E3" s="103" t="s">
        <v>44</v>
      </c>
      <c r="F3" s="103" t="s">
        <v>45</v>
      </c>
      <c r="G3" s="29"/>
      <c r="H3" s="30"/>
      <c r="J3" s="29"/>
    </row>
    <row r="4" spans="1:13" s="31" customFormat="1">
      <c r="A4" s="43" t="s">
        <v>46</v>
      </c>
      <c r="B4" s="44">
        <v>0</v>
      </c>
      <c r="C4" s="44">
        <v>0</v>
      </c>
      <c r="D4" s="42">
        <f>COUNTIF(G11:G24,"Untested")</f>
        <v>0</v>
      </c>
      <c r="E4" s="45">
        <f>COUNTIF(G11:G24,"Blocked")</f>
        <v>0</v>
      </c>
      <c r="F4" s="42"/>
      <c r="G4" s="29"/>
      <c r="H4" s="30"/>
      <c r="J4" s="29"/>
    </row>
    <row r="5" spans="1:13" s="31" customFormat="1">
      <c r="A5" s="43" t="s">
        <v>47</v>
      </c>
      <c r="B5" s="44"/>
      <c r="C5" s="44">
        <v>0</v>
      </c>
      <c r="D5" s="42">
        <f>COUNTIF(J11:J24,"Untested")</f>
        <v>0</v>
      </c>
      <c r="E5" s="45">
        <f>COUNTIF(J11:J24,"Blocked")</f>
        <v>0</v>
      </c>
      <c r="F5" s="42"/>
      <c r="G5" s="29"/>
      <c r="H5" s="30"/>
      <c r="J5" s="29"/>
    </row>
    <row r="6" spans="1:13" s="31" customFormat="1" ht="409.2" customHeight="1">
      <c r="A6" s="32"/>
      <c r="B6"/>
      <c r="E6"/>
      <c r="G6" s="29"/>
      <c r="H6" s="30"/>
      <c r="J6" s="29"/>
    </row>
    <row r="7" spans="1:13" s="31" customFormat="1">
      <c r="A7" s="128" t="s">
        <v>48</v>
      </c>
      <c r="B7" s="128" t="s">
        <v>5</v>
      </c>
      <c r="C7" s="128" t="s">
        <v>49</v>
      </c>
      <c r="D7" s="128" t="s">
        <v>50</v>
      </c>
      <c r="E7" s="128" t="s">
        <v>51</v>
      </c>
      <c r="F7" s="128" t="s">
        <v>52</v>
      </c>
      <c r="G7" s="128" t="s">
        <v>53</v>
      </c>
      <c r="H7" s="128"/>
      <c r="I7" s="128"/>
      <c r="J7" s="128" t="s">
        <v>53</v>
      </c>
      <c r="K7" s="128"/>
      <c r="L7" s="128"/>
      <c r="M7" s="128" t="s">
        <v>54</v>
      </c>
    </row>
    <row r="8" spans="1:13" s="31" customFormat="1">
      <c r="A8" s="128"/>
      <c r="B8" s="128"/>
      <c r="C8" s="128"/>
      <c r="D8" s="128"/>
      <c r="E8" s="128"/>
      <c r="F8" s="128"/>
      <c r="G8" s="128" t="s">
        <v>24</v>
      </c>
      <c r="H8" s="128"/>
      <c r="I8" s="128"/>
      <c r="J8" s="128" t="s">
        <v>25</v>
      </c>
      <c r="K8" s="128"/>
      <c r="L8" s="128"/>
      <c r="M8" s="128"/>
    </row>
    <row r="9" spans="1:13" s="31" customFormat="1">
      <c r="A9" s="128"/>
      <c r="B9" s="128"/>
      <c r="C9" s="128"/>
      <c r="D9" s="128"/>
      <c r="E9" s="128"/>
      <c r="F9" s="128"/>
      <c r="G9" s="46" t="s">
        <v>55</v>
      </c>
      <c r="H9" s="47" t="s">
        <v>56</v>
      </c>
      <c r="I9" s="103" t="s">
        <v>57</v>
      </c>
      <c r="J9" s="46" t="s">
        <v>55</v>
      </c>
      <c r="K9" s="47" t="s">
        <v>56</v>
      </c>
      <c r="L9" s="103" t="s">
        <v>57</v>
      </c>
      <c r="M9" s="128"/>
    </row>
    <row r="10" spans="1:13" s="31" customFormat="1">
      <c r="A10" s="129" t="s">
        <v>171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</row>
    <row r="11" spans="1:13" s="31" customFormat="1" ht="67.2">
      <c r="A11" s="156" t="s">
        <v>174</v>
      </c>
      <c r="B11" s="157" t="s">
        <v>76</v>
      </c>
      <c r="C11" s="158"/>
      <c r="D11" s="158"/>
      <c r="E11" s="159" t="s">
        <v>77</v>
      </c>
      <c r="F11" s="50"/>
      <c r="G11" s="93"/>
      <c r="H11" s="79"/>
      <c r="I11" s="94"/>
      <c r="J11" s="93"/>
      <c r="K11" s="95"/>
      <c r="L11" s="94"/>
      <c r="M11" s="93"/>
    </row>
    <row r="12" spans="1:13" s="31" customFormat="1" ht="151.19999999999999">
      <c r="A12" s="156" t="s">
        <v>175</v>
      </c>
      <c r="B12" s="160" t="s">
        <v>79</v>
      </c>
      <c r="C12" s="158"/>
      <c r="D12" s="158"/>
      <c r="E12" s="159" t="s">
        <v>80</v>
      </c>
      <c r="F12" s="50"/>
      <c r="G12" s="93"/>
      <c r="H12" s="79"/>
      <c r="I12" s="94"/>
      <c r="J12" s="93"/>
      <c r="K12" s="95"/>
      <c r="L12" s="94"/>
      <c r="M12" s="93"/>
    </row>
    <row r="13" spans="1:13" s="31" customFormat="1" ht="67.2">
      <c r="A13" s="156" t="s">
        <v>176</v>
      </c>
      <c r="B13" s="157" t="s">
        <v>81</v>
      </c>
      <c r="C13" s="158"/>
      <c r="D13" s="158"/>
      <c r="E13" s="159" t="s">
        <v>82</v>
      </c>
      <c r="F13" s="50"/>
      <c r="G13" s="93"/>
      <c r="H13" s="79"/>
      <c r="I13" s="94"/>
      <c r="J13" s="93"/>
      <c r="K13" s="95"/>
      <c r="L13" s="94"/>
      <c r="M13" s="93"/>
    </row>
    <row r="14" spans="1:13" s="31" customFormat="1" ht="117.6">
      <c r="A14" s="156" t="s">
        <v>177</v>
      </c>
      <c r="B14" s="157" t="s">
        <v>83</v>
      </c>
      <c r="C14" s="158"/>
      <c r="D14" s="158"/>
      <c r="E14" s="159" t="s">
        <v>84</v>
      </c>
      <c r="F14" s="50"/>
      <c r="G14" s="93"/>
      <c r="H14" s="79"/>
      <c r="I14" s="94"/>
      <c r="J14" s="93"/>
      <c r="K14" s="95"/>
      <c r="L14" s="94"/>
      <c r="M14" s="93"/>
    </row>
    <row r="15" spans="1:13" s="31" customFormat="1" ht="50.4">
      <c r="A15" s="156" t="s">
        <v>178</v>
      </c>
      <c r="B15" s="157" t="s">
        <v>85</v>
      </c>
      <c r="C15" s="158"/>
      <c r="D15" s="158"/>
      <c r="E15" s="159" t="s">
        <v>86</v>
      </c>
      <c r="F15" s="50"/>
      <c r="G15" s="93"/>
      <c r="H15" s="79"/>
      <c r="I15" s="94"/>
      <c r="J15" s="93"/>
      <c r="K15" s="95"/>
      <c r="L15" s="94"/>
      <c r="M15" s="93"/>
    </row>
    <row r="16" spans="1:13" s="31" customFormat="1" ht="84">
      <c r="A16" s="156" t="s">
        <v>179</v>
      </c>
      <c r="B16" s="157" t="s">
        <v>87</v>
      </c>
      <c r="C16" s="158"/>
      <c r="D16" s="158"/>
      <c r="E16" s="159" t="s">
        <v>88</v>
      </c>
      <c r="F16" s="50"/>
      <c r="G16" s="93"/>
      <c r="H16" s="79"/>
      <c r="I16" s="94"/>
      <c r="J16" s="93"/>
      <c r="K16" s="95"/>
      <c r="L16" s="94"/>
      <c r="M16" s="93"/>
    </row>
    <row r="17" spans="1:13" s="31" customFormat="1" ht="17.399999999999999" thickBot="1">
      <c r="A17" s="126" t="s">
        <v>172</v>
      </c>
      <c r="B17" s="127"/>
      <c r="C17" s="127"/>
      <c r="D17" s="127"/>
      <c r="E17" s="127"/>
      <c r="F17" s="126"/>
      <c r="G17" s="126"/>
      <c r="H17" s="126"/>
      <c r="I17" s="126"/>
      <c r="J17" s="126"/>
      <c r="K17" s="126"/>
      <c r="L17" s="126"/>
      <c r="M17" s="126"/>
    </row>
    <row r="18" spans="1:13" s="31" customFormat="1" ht="151.19999999999999">
      <c r="A18" s="139" t="s">
        <v>180</v>
      </c>
      <c r="B18" s="152" t="s">
        <v>89</v>
      </c>
      <c r="C18" s="153" t="s">
        <v>195</v>
      </c>
      <c r="D18" s="154"/>
      <c r="E18" s="155" t="s">
        <v>90</v>
      </c>
      <c r="F18" s="140"/>
      <c r="G18" s="51"/>
      <c r="H18" s="81"/>
      <c r="I18" s="52"/>
      <c r="J18" s="51"/>
      <c r="K18" s="81"/>
      <c r="L18" s="52"/>
      <c r="M18" s="80"/>
    </row>
    <row r="19" spans="1:13" s="31" customFormat="1" ht="103.8" customHeight="1">
      <c r="A19" s="139" t="s">
        <v>181</v>
      </c>
      <c r="B19" s="149" t="s">
        <v>192</v>
      </c>
      <c r="C19" s="149" t="s">
        <v>193</v>
      </c>
      <c r="D19" s="134" t="s">
        <v>189</v>
      </c>
      <c r="E19" s="141" t="s">
        <v>194</v>
      </c>
      <c r="F19" s="142"/>
      <c r="G19" s="135"/>
      <c r="H19" s="136"/>
      <c r="I19" s="137"/>
      <c r="J19" s="135"/>
      <c r="K19" s="136"/>
      <c r="L19" s="137"/>
      <c r="M19" s="138"/>
    </row>
    <row r="20" spans="1:13" s="31" customFormat="1" ht="103.8" customHeight="1">
      <c r="A20" s="139" t="s">
        <v>182</v>
      </c>
      <c r="B20" s="133" t="s">
        <v>197</v>
      </c>
      <c r="C20" s="133" t="s">
        <v>198</v>
      </c>
      <c r="D20" s="134" t="s">
        <v>189</v>
      </c>
      <c r="E20" s="141" t="s">
        <v>199</v>
      </c>
      <c r="F20" s="142"/>
      <c r="G20" s="135"/>
      <c r="H20" s="136"/>
      <c r="I20" s="137"/>
      <c r="J20" s="135"/>
      <c r="K20" s="136"/>
      <c r="L20" s="137"/>
      <c r="M20" s="138"/>
    </row>
    <row r="21" spans="1:13" s="31" customFormat="1" ht="103.8" customHeight="1">
      <c r="A21" s="139" t="s">
        <v>183</v>
      </c>
      <c r="B21" s="133" t="s">
        <v>200</v>
      </c>
      <c r="C21" s="133" t="s">
        <v>198</v>
      </c>
      <c r="D21" s="134" t="s">
        <v>189</v>
      </c>
      <c r="E21" s="141" t="s">
        <v>199</v>
      </c>
      <c r="F21" s="142"/>
      <c r="G21" s="135"/>
      <c r="H21" s="136"/>
      <c r="I21" s="137"/>
      <c r="J21" s="135"/>
      <c r="K21" s="136"/>
      <c r="L21" s="137"/>
      <c r="M21" s="138"/>
    </row>
    <row r="22" spans="1:13" s="31" customFormat="1" ht="103.8" customHeight="1">
      <c r="A22" s="139" t="s">
        <v>184</v>
      </c>
      <c r="B22" s="133" t="s">
        <v>201</v>
      </c>
      <c r="C22" s="133" t="s">
        <v>202</v>
      </c>
      <c r="D22" s="134" t="s">
        <v>209</v>
      </c>
      <c r="E22" s="141" t="s">
        <v>203</v>
      </c>
      <c r="F22" s="142"/>
      <c r="G22" s="135"/>
      <c r="H22" s="136"/>
      <c r="I22" s="137"/>
      <c r="J22" s="135"/>
      <c r="K22" s="136"/>
      <c r="L22" s="137"/>
      <c r="M22" s="138"/>
    </row>
    <row r="23" spans="1:13" s="31" customFormat="1" ht="103.8" customHeight="1">
      <c r="A23" s="139" t="s">
        <v>185</v>
      </c>
      <c r="B23" s="132" t="s">
        <v>204</v>
      </c>
      <c r="C23" s="133" t="s">
        <v>205</v>
      </c>
      <c r="D23" s="134" t="s">
        <v>210</v>
      </c>
      <c r="E23" s="133" t="s">
        <v>206</v>
      </c>
      <c r="F23" s="91"/>
      <c r="G23" s="51"/>
      <c r="H23" s="81"/>
      <c r="I23" s="52"/>
      <c r="J23" s="51"/>
      <c r="K23" s="81"/>
      <c r="L23" s="52"/>
      <c r="M23" s="80"/>
    </row>
    <row r="24" spans="1:13" s="31" customFormat="1" ht="103.8" customHeight="1">
      <c r="A24" s="139" t="s">
        <v>186</v>
      </c>
      <c r="B24" s="132" t="s">
        <v>207</v>
      </c>
      <c r="C24" s="133" t="s">
        <v>208</v>
      </c>
      <c r="D24" s="134" t="s">
        <v>210</v>
      </c>
      <c r="E24" s="133" t="s">
        <v>191</v>
      </c>
      <c r="F24" s="91"/>
      <c r="G24" s="51"/>
      <c r="H24" s="81"/>
      <c r="I24" s="52"/>
      <c r="J24" s="51"/>
      <c r="K24" s="81"/>
      <c r="L24" s="52"/>
      <c r="M24" s="80"/>
    </row>
    <row r="25" spans="1:13" s="31" customFormat="1" ht="103.8" customHeight="1">
      <c r="A25" s="139" t="s">
        <v>187</v>
      </c>
      <c r="B25" s="132" t="s">
        <v>211</v>
      </c>
      <c r="C25" s="133" t="s">
        <v>212</v>
      </c>
      <c r="D25" s="134" t="s">
        <v>209</v>
      </c>
      <c r="E25" s="133" t="s">
        <v>213</v>
      </c>
      <c r="F25" s="91"/>
      <c r="G25" s="51"/>
      <c r="H25" s="81"/>
      <c r="I25" s="52"/>
      <c r="J25" s="51"/>
      <c r="K25" s="81"/>
      <c r="L25" s="52"/>
      <c r="M25" s="80"/>
    </row>
    <row r="26" spans="1:13" s="31" customFormat="1" ht="103.8" customHeight="1">
      <c r="A26" s="139" t="s">
        <v>188</v>
      </c>
      <c r="B26" s="132" t="s">
        <v>214</v>
      </c>
      <c r="C26" s="133" t="s">
        <v>215</v>
      </c>
      <c r="D26" s="134" t="s">
        <v>209</v>
      </c>
      <c r="E26" s="133" t="s">
        <v>216</v>
      </c>
      <c r="F26" s="91"/>
      <c r="G26" s="51"/>
      <c r="H26" s="81"/>
      <c r="I26" s="52"/>
      <c r="J26" s="51"/>
      <c r="K26" s="81"/>
      <c r="L26" s="52"/>
      <c r="M26" s="80"/>
    </row>
    <row r="27" spans="1:13" s="31" customFormat="1" ht="103.8" customHeight="1">
      <c r="A27" s="139" t="s">
        <v>221</v>
      </c>
      <c r="B27" s="132" t="s">
        <v>217</v>
      </c>
      <c r="C27" s="133" t="s">
        <v>218</v>
      </c>
      <c r="D27" s="134" t="s">
        <v>209</v>
      </c>
      <c r="E27" s="133" t="s">
        <v>219</v>
      </c>
      <c r="F27" s="91"/>
      <c r="G27" s="51"/>
      <c r="H27" s="81"/>
      <c r="I27" s="52"/>
      <c r="J27" s="51"/>
      <c r="K27" s="81"/>
      <c r="L27" s="52"/>
      <c r="M27" s="80"/>
    </row>
    <row r="28" spans="1:13" s="31" customFormat="1" ht="103.8" customHeight="1">
      <c r="A28" s="134" t="s">
        <v>222</v>
      </c>
      <c r="B28" s="96" t="s">
        <v>220</v>
      </c>
      <c r="C28" s="97" t="s">
        <v>165</v>
      </c>
      <c r="D28" s="134" t="s">
        <v>209</v>
      </c>
      <c r="E28" s="96" t="s">
        <v>166</v>
      </c>
      <c r="F28" s="91"/>
      <c r="G28" s="51"/>
      <c r="H28" s="81"/>
      <c r="I28" s="52"/>
      <c r="J28" s="51"/>
      <c r="K28" s="81"/>
      <c r="L28" s="52"/>
      <c r="M28" s="80"/>
    </row>
  </sheetData>
  <mergeCells count="15">
    <mergeCell ref="A17:M17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dataValidations count="1">
    <dataValidation type="list" operator="equal" allowBlank="1" showErrorMessage="1" promptTitle="dfdf" sqref="J11:J16 G11:G16 J18:J28 G18:G28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Trường hợp kiểm thử</vt:lpstr>
      <vt:lpstr>Báo cáo kiểm tra</vt:lpstr>
      <vt:lpstr>Quản lý bàn</vt:lpstr>
      <vt:lpstr>Thêm bàn mới</vt:lpstr>
      <vt:lpstr>Xóa bàn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2025-04-22T09:02:32Z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2024-11-14T08:11:34Z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e7cf0945-fdd7-4d31-90a5-1f1c95e2c87e</vt:lpwstr>
  </property>
  <property fmtid="{D5CDD505-2E9C-101B-9397-08002B2CF9AE}" pid="7" name="MSIP_Label_defa4170-0d19-0005-0004-bc88714345d2_ActionId">
    <vt:lpwstr>7d946a75-ad1f-4edb-826f-05114a27ba1f</vt:lpwstr>
  </property>
  <property fmtid="{D5CDD505-2E9C-101B-9397-08002B2CF9AE}" pid="8" name="MSIP_Label_defa4170-0d19-0005-0004-bc88714345d2_ContentBits">
    <vt:lpwstr>0</vt:lpwstr>
  </property>
</Properties>
</file>