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8" yWindow="-108" windowWidth="23256" windowHeight="12456" tabRatio="896" firstSheet="5"/>
  </bookViews>
  <sheets>
    <sheet name="Trường hợp kiểm thử" sheetId="1" r:id="rId1"/>
    <sheet name="Báo cáo kiểm tra" sheetId="10" state="hidden" r:id="rId2"/>
    <sheet name="Thống kê của quầy" sheetId="39" r:id="rId3"/>
    <sheet name="Thống kê - quản trị viên" sheetId="42" r:id="rId4"/>
    <sheet name="Quản lý khách hàng" sheetId="31" r:id="rId5"/>
    <sheet name="Thêm khách hàng" sheetId="32" r:id="rId6"/>
    <sheet name="Chỉnh sửa thông tin khách hàng" sheetId="33" r:id="rId7"/>
    <sheet name="Chặn khách hàng" sheetId="34" r:id="rId8"/>
    <sheet name="Đằng nhập - Nhân viên" sheetId="36" r:id="rId9"/>
    <sheet name="Đằng nhập - Quản trị viên" sheetId="37" r:id="rId10"/>
    <sheet name="Đằng nhập - Chủ quầy" sheetId="43" r:id="rId11"/>
    <sheet name="Điền thông tin khách hàng" sheetId="35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3" l="1"/>
  <c r="D5" i="43"/>
  <c r="E4" i="43"/>
  <c r="D4" i="43"/>
  <c r="E5" i="37" l="1"/>
  <c r="D5" i="37"/>
  <c r="E4" i="37"/>
  <c r="D4" i="37"/>
  <c r="D4" i="36"/>
  <c r="E4" i="36"/>
  <c r="D5" i="36"/>
  <c r="E5" i="36"/>
  <c r="E5" i="35"/>
  <c r="D5" i="35"/>
  <c r="E4" i="35"/>
  <c r="D4" i="35"/>
  <c r="E5" i="34" l="1"/>
  <c r="D5" i="34"/>
  <c r="E4" i="34"/>
  <c r="D4" i="34"/>
  <c r="E5" i="33"/>
  <c r="D5" i="33"/>
  <c r="E4" i="33"/>
  <c r="D4" i="33"/>
  <c r="E5" i="32" l="1"/>
  <c r="D5" i="32"/>
  <c r="E4" i="32"/>
  <c r="D4" i="32"/>
  <c r="E5" i="31" l="1"/>
  <c r="D5" i="31"/>
  <c r="E4" i="31"/>
  <c r="D4" i="31"/>
  <c r="D19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<sst xmlns="http://schemas.openxmlformats.org/spreadsheetml/2006/main" count="1928" uniqueCount="573">
  <si>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</si>
  <si>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</si>
  <si>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</si>
  <si>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</si>
  <si>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</si>
  <si>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</si>
  <si>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</si>
  <si>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</si>
  <si>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</si>
  <si>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</si>
  <si>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</si>
  <si>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</si>
  <si>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</si>
  <si>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</si>
  <si>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</si>
  <si>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</si>
  <si>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</si>
  <si>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</si>
  <si>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</si>
  <si>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</si>
  <si>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</si>
  <si>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</si>
  <si>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</si>
  <si>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</si>
  <si>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</si>
  <si>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</si>
  <si>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</si>
  <si>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</si>
  <si>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</si>
  <si>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</si>
  <si>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</si>
  <si>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</si>
  <si>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</si>
  <si>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</si>
  <si>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</si>
  <si>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</si>
  <si>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</si>
  <si>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</si>
  <si>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</si>
  <si>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</si>
  <si>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</si>
  <si>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</si>
  <si>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</si>
  <si>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</si>
  <si>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</si>
  <si>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</si>
  <si>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</si>
  <si>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</si>
  <si>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</si>
  <si>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</si>
  <si>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</si>
  <si>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</si>
  <si>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</si>
  <si>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</si>
  <si>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</si>
  <si>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</si>
  <si>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</si>
  <si>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</si>
  <si>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</si>
  <si>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</si>
  <si>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</si>
  <si>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Nhận diện món ăn bằng hình ảnh</t>
  </si>
  <si>
    <t>1. Chọn icon button [X]</t>
  </si>
  <si>
    <t>Hộp thoại thông báo đóng lại</t>
  </si>
  <si>
    <t>Hộp thoại thông báo đóng lại khi người dùng chọn icon button [X]</t>
  </si>
  <si>
    <t>[Nút đóng hộp thoại] Icon Button</t>
  </si>
  <si>
    <t xml:space="preserve"> - Icon: "X" góc bên phải
 - Status: Enable</t>
  </si>
  <si>
    <t>Không tìm thấy kết quả tìm kiếm</t>
  </si>
  <si>
    <t>Kiểm tra việc hiển thị màn hình khi người dùng chọn vào icon button [Chỉnh sửa]</t>
  </si>
  <si>
    <t>1. Chọn trên icon button [Chỉnh sửa]</t>
  </si>
  <si>
    <t>[Thêm mới] Button</t>
  </si>
  <si>
    <t>[Hủy] Button</t>
  </si>
  <si>
    <t>1. Không nhập dữ liệu đến tất cả các trường trên form
2. Chọn trên button [Thêm mới]</t>
  </si>
  <si>
    <t>1. Nhập dữ liệu hợp lệ đến tất cả các trường trên form
2. Chọn trên button [Thêm mới]</t>
  </si>
  <si>
    <t>1. Nhập ' Dương ' vào textbox [Tìm kiếm bàn]</t>
  </si>
  <si>
    <t>Kiểm tra hiển thị màn hình khi user chọn vào icon button [X]</t>
  </si>
  <si>
    <t>1. Click vào icon button [X]</t>
  </si>
  <si>
    <t>Kiểm tra hiển thị màn hình khi user chọn vào button [Hủy]</t>
  </si>
  <si>
    <t>1. Click vào button [Hủy]</t>
  </si>
  <si>
    <t>[Cập nhật] Button</t>
  </si>
  <si>
    <t>1. Không nhập dữ liệu đến tất cả các trường trên form
2. Chọn trên button [Cập nhật]</t>
  </si>
  <si>
    <t>1. Nhập dữ liệu hợp lệ đến tất cả các trường trên form
2. Chọn trên button [Cập nhật]</t>
  </si>
  <si>
    <t>Quản lý khách hàng</t>
  </si>
  <si>
    <t>Thêm khách hàng</t>
  </si>
  <si>
    <t>Chặn khách hàng</t>
  </si>
  <si>
    <t>GUI_SHOW Quản lý khách hàng</t>
  </si>
  <si>
    <t>FUNCTION_SHOW Quản lý khách hàng</t>
  </si>
  <si>
    <t>[Tìm kiếm khách hàng] Textbox</t>
  </si>
  <si>
    <t xml:space="preserve"> - Label: White
 - Status: Enable
 - Text color: Black
 - Background: Black</t>
  </si>
  <si>
    <t>[Thêm khách hàng] Button</t>
  </si>
  <si>
    <t xml:space="preserve"> - Label: "Thêm khách hàng"
 - Status: Enable
 - Text color: White
</t>
  </si>
  <si>
    <t>[Bảng danh sách khách hàng] Table</t>
  </si>
  <si>
    <t xml:space="preserve"> - Cột: 
  + STT
  + Khách hàng
  + Lên hệ
  + Số lần ghé
  + Tổng chi tiêu
  + Lần ghé gần nhất
  + Thao tác
 - Text color: Black</t>
  </si>
  <si>
    <t>[Sửa khách hàng] Icon Button</t>
  </si>
  <si>
    <t xml:space="preserve"> - Icon: Bút chì (edit)
 - Status: Enable</t>
  </si>
  <si>
    <t>[Xóa khách hàng] Icon Button</t>
  </si>
  <si>
    <t xml:space="preserve"> - Icon: Vòng tròn gạch chéo (cấm/xóa)
 - Status: Enable</t>
  </si>
  <si>
    <t>[Phân trang] Navigation Button</t>
  </si>
  <si>
    <t xml:space="preserve"> - Các nút: Trước, Số trang (1,2,3), Sau
 - Status: Enable
 - Text color: Black
 - Background: White</t>
  </si>
  <si>
    <t>GUI-QLKH01</t>
  </si>
  <si>
    <t>GUI-QLKH02</t>
  </si>
  <si>
    <t>GUI-QLKH03</t>
  </si>
  <si>
    <t>GUI-QLKH04</t>
  </si>
  <si>
    <t>GUI-QLKH05</t>
  </si>
  <si>
    <t>GUI-QLKH06</t>
  </si>
  <si>
    <t xml:space="preserve">Kiểm tra hiển thị màn hình Quản lý khách hàng
</t>
  </si>
  <si>
    <t>FUNC-QLKH01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</si>
  <si>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</t>
  </si>
  <si>
    <t>Màn hình Quản lý khách hàng được hiển thị thành công. Ngôn ngữ hiển thị trùng với cài đặt ngôn ngữ của trình duyệt.</t>
  </si>
  <si>
    <t>Kiểm tra việc tìm kiếm khi người dùng nhập giá trị hợp lệ tại textbox [Tìm kiếm khách hàng]</t>
  </si>
  <si>
    <t>1. Nhập 'Dương Thị Bích Hợp' vào textbox [Tìm kiếm khách hàng]</t>
  </si>
  <si>
    <t>Kiểm tra việc tìm kiếm khi người dùng nhập giá trị không hợp lệ tại textbox [Tìm kiếm khách hàng]</t>
  </si>
  <si>
    <t>1. Nhập 'Mã' vào textbox [Tìm kiếm khách hàng]</t>
  </si>
  <si>
    <t>Kiểm tra việc tìm kiếm phân biệt chữ hoa, chữ thường khi người dùng nhập vào textbox [Tìm kiếm khách hàng]</t>
  </si>
  <si>
    <t>1. Nhập 'hiếu' vào textbox [Tìm kiếm khách hàng]</t>
  </si>
  <si>
    <t>Kiểm tra việc tìm kiếm khi người dùng nhập giá trị không dấu vào textbox [Tìm kiếm khách hàng]</t>
  </si>
  <si>
    <t>1. Nhập 'Hop' vào textbox [Tìm kiếm khách hàng]</t>
  </si>
  <si>
    <t>Kiểm tra việc tìm kiếm với khoảng trắng 2 đầu khi người dùng nhập vào textbox [Tìm kiếm khách hàng]</t>
  </si>
  <si>
    <t>Tên khách hàng cần tìm được hiển thị chính xác</t>
  </si>
  <si>
    <t>Kiểm tra việc hiển thị màn hình khi người dùng chọn vào button [Thêm khách hàng]</t>
  </si>
  <si>
    <t>1. Chọn trên button [Thêm khách hàng]</t>
  </si>
  <si>
    <t>Màn hình Thêm khách hàng được hiển thị</t>
  </si>
  <si>
    <t>Màn hình Chỉnh sửa khách hàng được hiển thị</t>
  </si>
  <si>
    <t>Kiểm tra việc hiển thị màn hình khi người dùng chọn vào icon button chặn khách hàng</t>
  </si>
  <si>
    <t>1. Chọn trên icon button chặn khách hàng</t>
  </si>
  <si>
    <t>Màn hình hộp thoại hiển thị thông báo chặn khách hàng được hiển thị</t>
  </si>
  <si>
    <t>Passed FUNC-QLKH01</t>
  </si>
  <si>
    <t>GUI_SHOW Thêm khách hàng</t>
  </si>
  <si>
    <t>FUNCTION_SHOW Thêm khách hàng</t>
  </si>
  <si>
    <t>[Khách hàng] Textbox</t>
  </si>
  <si>
    <t xml:space="preserve"> - Label: "Tên khách hàng"
 - Status: Enable
 - Text color: Black
 - Placeholder: "Nhập tên khách hàng" </t>
  </si>
  <si>
    <t>[Số điện thoại] Textbox</t>
  </si>
  <si>
    <t xml:space="preserve"> - Label: "Số điện thoại"
 - Status: Enable
 - Text color: Black
 - Placeholder: "Nhập số điện thoại" </t>
  </si>
  <si>
    <t>[Thông báo bắt buộc] Text</t>
  </si>
  <si>
    <t xml:space="preserve"> -Text: "(*) Bắt buộc"
 - Status: Visible
 - Text color: Red</t>
  </si>
  <si>
    <t xml:space="preserve"> - Label: "Hủy"
 - Status: Enable
 - Text color: Gray
 - Background: White</t>
  </si>
  <si>
    <t xml:space="preserve"> - Label: "Thêm mới"
 - Status: Enable
 - Text color: White
 - Background: Blue</t>
  </si>
  <si>
    <t>GUI-TKH01</t>
  </si>
  <si>
    <t>GUI-TKH02</t>
  </si>
  <si>
    <t>GUI-TKH03</t>
  </si>
  <si>
    <t>GUI-TKH04</t>
  </si>
  <si>
    <t>GUI-TKH05</t>
  </si>
  <si>
    <t xml:space="preserve">Kiểm tra hiển thị màn hình [Thêm khách hàng]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</si>
  <si>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[Khách hàng]
5. Chọn vào button [Thêm khách hàng]</t>
    </r>
  </si>
  <si>
    <t>Hiển thị màn hình Thêm khách hàng thành công</t>
  </si>
  <si>
    <t>Kiểm tra việc thêm mới record [Thêm khách hàng] không thành công trong trường hợp không nhập dữ liệu đến các tất cả các trường trên form</t>
  </si>
  <si>
    <t>Kiểm tra việc thêm mới record [Thêm khách hàng] thành công trong trường hợp nhập dữ liệu đến các tất cả các trường trên form</t>
  </si>
  <si>
    <t>Passed FUNC-TKH01</t>
  </si>
  <si>
    <t>"Hiển thị message tại tất cả các trường bắt buộc nhập
Hiển thị message: "Vui lòng nhập Tên khách hàng" tại textbox [Tên khách hàng]
Hiển thị message: "Vui lòng nhập Số điện thoại" tại textbox [Số điện thoại]</t>
  </si>
  <si>
    <t>Hiển thị message: "Thêm khách hàng thành công"</t>
  </si>
  <si>
    <t>Kiểm tra việc thêm mới record [Thêm khách hàng] không thành công trong trường hợp người dùng không nhập dữ liệu đến textbox [Tên khách hàng]</t>
  </si>
  <si>
    <t>1. Không nhập dữ liệu đến textbox [Tên khách hàng]
2. Nhập giá trị hợp lệ đến các trường còn lại
3. Chọn trên button [Thêm mới]</t>
  </si>
  <si>
    <t xml:space="preserve">1. Nhập '@#^&amp;*' đến textbox [Tên khách hàng] 
2. Nhập giá trị hợp lệ đến các trường còn lại
3. Chọn trên button [Thêm mới]
</t>
  </si>
  <si>
    <t xml:space="preserve">1. Nhập '12345' đến textbox [Tên khách hàng] 
2. Nhập giá trị hợp lệ đến các trường còn lại
3. Chọn trên button [Thêm mới]
</t>
  </si>
  <si>
    <t xml:space="preserve">Hiển thị message: "Tên khách hàng không hợp lệ.".
</t>
  </si>
  <si>
    <t xml:space="preserve">Hệ thống tự động trim khoảng trắng 2 đầu và điều hướng người dùng sang giao diện trang chủ của khách hàng
</t>
  </si>
  <si>
    <t xml:space="preserve">Hiển thị message: "Tên khách hàng chỉ cho phép nhập chữ".
</t>
  </si>
  <si>
    <t xml:space="preserve">Hiển thị message: "Tên khách hàng chỉ cho phép nhập chữ.".
</t>
  </si>
  <si>
    <t xml:space="preserve">Hiển thị message: "Tên khách hàng chỉ cho phép nhập tối đa 50 kí tự chữ".
</t>
  </si>
  <si>
    <t xml:space="preserve">1. Nhập ' Hợp ' đến textbox [Tên khách hàng] 
2. Nhập giá trị hợp lệ đến các trường còn lại
3. Chọn trên button [Thêm mới]
</t>
  </si>
  <si>
    <t xml:space="preserve">1. Nhập 'Hợp' đến textbox [Tên khách hàng] 
2. Nhập giá trị hợp lệ đến các trường còn lại
3. Chọn trên button [Thêm mới]
</t>
  </si>
  <si>
    <t xml:space="preserve">1. Nhập 'Hợp 123' đến textbox [Tên khách hàng] 
2. Nhập giá trị hợp lệ đến các trường còn lại
3. Chọn trên button [Thêm mới]
</t>
  </si>
  <si>
    <t xml:space="preserve">1. Nhập nhỏ hơn 50 ký tự chữ đến textbox [Tên khách hàng] 
2. Nhập giá trị hợp lệ đến các trường còn lại
3. Chọn trên button [Thêm mới]
</t>
  </si>
  <si>
    <t xml:space="preserve">1. Nhập đúng 50 ký tự chữ đến textbox [Tên khách hàng] 
2. Nhập giá trị hợp lệ đến các trường còn lại
3. Chọn trên button [Thêm mới]
</t>
  </si>
  <si>
    <t xml:space="preserve">1. Nhập lớn hơn 50 ký tự chữ đến textbox [Tên khách hàng] 
2. Nhập giá trị hợp lệ đến các trường còn lại
3. Chọn trên button [Thêm mới]
</t>
  </si>
  <si>
    <t xml:space="preserve">Kiểm tra thêm mới record [Thêm khách hàng] không thành công trong trường hợp user nhập kí tự đặc biệt đến textbox [Tên khách hàng]
</t>
  </si>
  <si>
    <t xml:space="preserve">Kiểm tra thêm mới record [Thêm khách hàng] thành công trong trường hợp user nhập khoảng trắng 2 đầu đến textbox [Tên khách hàng]
</t>
  </si>
  <si>
    <t xml:space="preserve">Kiểm tra thêm mới record [Thêm khách hàng] thành công trong trường hợp user nhập chữ đến textbox [Tên khách hàng]
</t>
  </si>
  <si>
    <t xml:space="preserve">Kiểm tra thêm mới record [Thêm khách hàng] không thành công trong trường hợp user nhập số đến textbox [Tên khách hàng]
</t>
  </si>
  <si>
    <t xml:space="preserve">Kiểm tra thêm mới record [Thêm khách hàng] không thành công trong trường hợp user nhập chữ và số đến textbox [Tên khách hàng]
</t>
  </si>
  <si>
    <t>Kiểm tra thêm mới record [Thêm khách hàng] thành công trong trường hợp user nhập nhỏ hơn 50 kí tự chữ đến textbox [Tên khách hàng]</t>
  </si>
  <si>
    <t>Kiểm tra thêm mới record [Thêm khách hàng] thành công trong trường hợp user đúng 50 kí tự chữ đến textbox [Tên khách hàng]</t>
  </si>
  <si>
    <t>Kiểm tra thêm mới record [Thêm khách hàng] không thành công trong trường hợp user lớn hơn 50 kí tự chữ đến textbox [Tên khách hàng]</t>
  </si>
  <si>
    <t>Hiển thị message: "Vui lòng nhập Tên khách hàng" tại textbox [Tên khách hàng]</t>
  </si>
  <si>
    <t xml:space="preserve">Hiển thị message: "Số điện thoại chỉ cho phép nhập 10 ký tự số".
</t>
  </si>
  <si>
    <t>1. Không nhập dữ liệu đến textbox [Số điện thoại]
2. Nhập giá trị hợp lệ đến các trường còn lại
3. Chọn trên button [Thêm mới]</t>
  </si>
  <si>
    <t xml:space="preserve">1. Nhập '@#$@#' đến textbox [Số điện thoại] 
2. Nhập giá trị hợp lệ đến các trường còn lại
3. Chọn trên button [Thêm mới]
</t>
  </si>
  <si>
    <t xml:space="preserve">1. Nhập ' 0862508252 ' đến textbox [Số điện thoại] 
2. Nhập giá trị hợp lệ đến các trường còn lại
3. Chọn trên button [Thêm mới]
</t>
  </si>
  <si>
    <t xml:space="preserve">1. Nhập '086 250 8252' đến textbox [Số điện thoại] 
2. Nhập giá trị hợp lệ đến các trường còn lại
3. Chọn trên button [Thêm mới]
</t>
  </si>
  <si>
    <t xml:space="preserve">1. Nhập 'KhôngTamSauChin' đến textbox [Số điện thoại] 
2. Nhập giá trị hợp lệ đến các trường còn lại
3. Chọn trên button [Thêm mới]
</t>
  </si>
  <si>
    <t xml:space="preserve">1. Nhập '0862508252' đến textbox [Số điện thoại] 
2. Nhập giá trị hợp lệ đến các trường còn lại
3. Chọn trên button [Thêm mới]
</t>
  </si>
  <si>
    <t xml:space="preserve">1. Nhập '087Hai509Hai52' đến textbox [Số điện thoại] 
2. Nhập giá trị hợp lệ đến các trường còn lại
3. Chọn trên button [Thêm mới]
</t>
  </si>
  <si>
    <t xml:space="preserve">1. Nhập '086250825' đến textbox [Số điện thoại] 
2. Nhập giá trị hợp lệ đến các trường còn lại
3. Chọn trên button [Thêm mới]
</t>
  </si>
  <si>
    <t xml:space="preserve">1. Nhập '08625082525' đến textbox [Số điện thoại] 
2. Nhập giá trị hợp lệ đến các trường còn lại
3. Chọn trên button [Thêm mới]
</t>
  </si>
  <si>
    <t>Kiểm tra việc thêm mới record [Thêm khách hàng] không thành công trong trường hợp user không nhập dữ liệu đến textbox [Số điện thoại]</t>
  </si>
  <si>
    <t>Kiểm tra thêm mới record [Thêm khách hàng] không thành công trong trường hợp user nhập kí tự đặc biệt đến textbox [Số điện thoại]</t>
  </si>
  <si>
    <t>Kiểm tra thêm mới record [Thêm khách hàng] thành công trong trường hợp user nhập khoảng trắng 2 đầu đến textbox [Số điện thoại]</t>
  </si>
  <si>
    <t>Kiểm tra thêm mới record [Thêm khách hàng] không thành công trong trường hợp user nhập khoảng trắng ở giữa đến textbox [Số điện thoại]</t>
  </si>
  <si>
    <t xml:space="preserve">Kiểm tra thêm mới record [Thêm khách hàng] không thành công trong trường hợp user nhập chữ đến textbox [Số điện thoại]
</t>
  </si>
  <si>
    <t xml:space="preserve">Kiểm tra thêm mới record [Thêm khách hàng] thành công trong trường hợp user nhập số đến textbox [Số điện thoại]
</t>
  </si>
  <si>
    <t>Kiểm tra thêm mới record [Thêm khách hàng] không thành công trong trường hợp user nhập chữ và số đến textbox [Số điện thoại]</t>
  </si>
  <si>
    <t>Kiểm tra thêm mới record [Thêm khách hàng] không thành công trong trường hợp user nhập nhỏ hơn 10 kí tự số đến textbox [Số điện thoại]</t>
  </si>
  <si>
    <t>Kiểm tra thêm mới record [Thêm khách hàng] thành công trong trường hợp user nhập đúng 10 kí tự số đến textbox [Số điện thoại]</t>
  </si>
  <si>
    <t>Kiểm tra thêm mới record [Thêm khách hàng] không thành công trong trường hợp user nhập lớn hơn 10 kí tự số đến textbox [Số điện thoại]</t>
  </si>
  <si>
    <t xml:space="preserve">Hiển thị message: "Vui lòng nhập Số điện thoại."
</t>
  </si>
  <si>
    <t xml:space="preserve">Hiển thị message: "Số điện thoại không hợp lệ"
</t>
  </si>
  <si>
    <t>Hệ thống đóng màn hình thêm khách hàng</t>
  </si>
  <si>
    <t>FUNC-TKH01</t>
  </si>
  <si>
    <t>FUNC-TKH02</t>
  </si>
  <si>
    <t>FUNC-TKH03</t>
  </si>
  <si>
    <t>FUNC-TKH04</t>
  </si>
  <si>
    <t>FUNC-TKH05</t>
  </si>
  <si>
    <t>FUNC-TKH06</t>
  </si>
  <si>
    <t>FUNC-TKH07</t>
  </si>
  <si>
    <t>FUNC-TKH08</t>
  </si>
  <si>
    <t>FUNC-TKH09</t>
  </si>
  <si>
    <t>FUNC-TKH10</t>
  </si>
  <si>
    <t>FUNC-TKH11</t>
  </si>
  <si>
    <t>FUNC-TKH12</t>
  </si>
  <si>
    <t>FUNC-TKH13</t>
  </si>
  <si>
    <t>FUNC-TKH14</t>
  </si>
  <si>
    <t>FUNC-TKH15</t>
  </si>
  <si>
    <t>FUNC-TKH16</t>
  </si>
  <si>
    <t>FUNC-TKH17</t>
  </si>
  <si>
    <t>FUNC-TKH18</t>
  </si>
  <si>
    <t>FUNC-TKH19</t>
  </si>
  <si>
    <t>FUNC-TKH20</t>
  </si>
  <si>
    <t>FUNC-TKH21</t>
  </si>
  <si>
    <t>FUNC-TKH22</t>
  </si>
  <si>
    <t>FUNC-TKH23</t>
  </si>
  <si>
    <t>FUNC-TKH24</t>
  </si>
  <si>
    <t xml:space="preserve"> - Label: "Cập nhật"
 - Status: Enable
 - Text color: White
 - Background: Blue</t>
  </si>
  <si>
    <t>GUI-CSKH01</t>
  </si>
  <si>
    <t>GUI-CSKH02</t>
  </si>
  <si>
    <t>GUI-CSKH03</t>
  </si>
  <si>
    <t>GUI-CSKH04</t>
  </si>
  <si>
    <t>GUI-CSKH05</t>
  </si>
  <si>
    <t>FUNC-CSKH01</t>
  </si>
  <si>
    <t>FUNC-CSKH02</t>
  </si>
  <si>
    <t>FUNC-CSKH03</t>
  </si>
  <si>
    <t>FUNC-CSKH04</t>
  </si>
  <si>
    <t>FUNC-CSKH05</t>
  </si>
  <si>
    <t>FUNC-CSKH06</t>
  </si>
  <si>
    <t>FUNC-CSKH07</t>
  </si>
  <si>
    <t>FUNC-CSKH08</t>
  </si>
  <si>
    <t>FUNC-CSKH09</t>
  </si>
  <si>
    <t>FUNC-CSKH10</t>
  </si>
  <si>
    <t>FUNC-CSKH11</t>
  </si>
  <si>
    <t>FUNC-CSKH12</t>
  </si>
  <si>
    <t>FUNC-CSKH13</t>
  </si>
  <si>
    <t>FUNC-CSKH14</t>
  </si>
  <si>
    <t>FUNC-CSKH15</t>
  </si>
  <si>
    <t>FUNC-CSKH16</t>
  </si>
  <si>
    <t>FUNC-CSKH17</t>
  </si>
  <si>
    <t>FUNC-CSKH18</t>
  </si>
  <si>
    <t>FUNC-CSKH19</t>
  </si>
  <si>
    <t>FUNC-CSKH20</t>
  </si>
  <si>
    <t>FUNC-CSKH21</t>
  </si>
  <si>
    <t>FUNC-CSKH22</t>
  </si>
  <si>
    <t>FUNC-CSKH23</t>
  </si>
  <si>
    <t>FUNC-CSKH24</t>
  </si>
  <si>
    <t>Passed FUNC-CSKH01</t>
  </si>
  <si>
    <t>1. Không nhập dữ liệu đến textbox [Tên khách hàng]
2. Nhập giá trị hợp lệ đến các trường còn lại
3. Chọn trên button [Cập nhật]</t>
  </si>
  <si>
    <t xml:space="preserve">1. Nhập '@#^&amp;*' đến textbox [Tên khách hàng] 
2. Nhập giá trị hợp lệ đến các trường còn lại
3. Chọn trên button [Cập nhật]
</t>
  </si>
  <si>
    <t xml:space="preserve">1. Nhập ' Hợp ' đến textbox [Tên khách hàng] 
2. Nhập giá trị hợp lệ đến các trường còn lại
3. Chọn trên button [Cập nhật]
</t>
  </si>
  <si>
    <t xml:space="preserve">1. Nhập 'Hợp' đến textbox [Tên khách hàng] 
2. Nhập giá trị hợp lệ đến các trường còn lại
3. Chọn trên button [Cập nhật]
</t>
  </si>
  <si>
    <t xml:space="preserve">1. Nhập '12345' đến textbox [Tên khách hàng] 
2. Nhập giá trị hợp lệ đến các trường còn lại
3. Chọn trên button [Cập nhật]
</t>
  </si>
  <si>
    <t xml:space="preserve">1. Nhập 'Hợp 123' đến textbox [Tên khách hàng] 
2. Nhập giá trị hợp lệ đến các trường còn lại
3. Chọn trên button [Cập nhật]
</t>
  </si>
  <si>
    <t xml:space="preserve">1. Nhập nhỏ hơn 50 ký tự chữ đến textbox [Tên khách hàng] 
2. Nhập giá trị hợp lệ đến các trường còn lại
3. Chọn trên button [Cập nhật]
</t>
  </si>
  <si>
    <t xml:space="preserve">1. Nhập đúng 50 ký tự chữ đến textbox [Tên khách hàng] 
2. Nhập giá trị hợp lệ đến các trường còn lại
3. Chọn trên button [Cập nhật]
</t>
  </si>
  <si>
    <t xml:space="preserve">1. Nhập lớn hơn 50 ký tự chữ đến textbox [Tên khách hàng] 
2. Nhập giá trị hợp lệ đến các trường còn lại
3. Chọn trên button [Cập nhật]
</t>
  </si>
  <si>
    <t>1. Không nhập dữ liệu đến textbox [Số điện thoại]
2. Nhập giá trị hợp lệ đến các trường còn lại
3. Chọn trên button [Cập nhật]</t>
  </si>
  <si>
    <t xml:space="preserve">1. Nhập '@#$@#' đến textbox [Số điện thoại] 
2. Nhập giá trị hợp lệ đến các trường còn lại
3. Chọn trên button [Cập nhật]
</t>
  </si>
  <si>
    <t xml:space="preserve">1. Nhập ' 0862508252 ' đến textbox [Số điện thoại] 
2. Nhập giá trị hợp lệ đến các trường còn lại
3. Chọn trên button [Cập nhật]
</t>
  </si>
  <si>
    <t xml:space="preserve">1. Nhập '086 250 8252' đến textbox [Số điện thoại] 
2. Nhập giá trị hợp lệ đến các trường còn lại
3. Chọn trên button [Cập nhật]
</t>
  </si>
  <si>
    <t xml:space="preserve">1. Nhập 'KhôngTamSauChin' đến textbox [Số điện thoại] 
2. Nhập giá trị hợp lệ đến các trường còn lại
3. Chọn trên button [Cập nhật]
</t>
  </si>
  <si>
    <t xml:space="preserve">1. Nhập '0862508252' đến textbox [Số điện thoại] 
2. Nhập giá trị hợp lệ đến các trường còn lại
3. Chọn trên button [Cập nhật]
</t>
  </si>
  <si>
    <t xml:space="preserve">1. Nhập '087Hai509Hai52' đến textbox [Số điện thoại] 
2. Nhập giá trị hợp lệ đến các trường còn lại
3. Chọn trên button [Cập nhật]
</t>
  </si>
  <si>
    <t xml:space="preserve">1. Nhập '086250825' đến textbox [Số điện thoại] 
2. Nhập giá trị hợp lệ đến các trường còn lại
3. Chọn trên button [Cập nhật]
</t>
  </si>
  <si>
    <t xml:space="preserve">1. Nhập '08625082525' đến textbox [Số điện thoại] 
2. Nhập giá trị hợp lệ đến các trường còn lại
3. Chọn trên button [Cập nhật]
</t>
  </si>
  <si>
    <t>Hiển thị màn hình Chỉnh sửa khách hàng thành công</t>
  </si>
  <si>
    <t>Hiển thị message: "Cập nhật khách hàng thành công"</t>
  </si>
  <si>
    <t>Hệ thống đóng màn hình chỉnh sửa khách hàng</t>
  </si>
  <si>
    <t>GUI_SHOW Chặn khách hàng</t>
  </si>
  <si>
    <t>FUNCTION_SHOW Chặn khách hàng</t>
  </si>
  <si>
    <t>[Hộp thoại xác nhận chặn khách hàng] Popup</t>
  </si>
  <si>
    <t xml:space="preserve"> - Status: Visible
 - Text color: Black</t>
  </si>
  <si>
    <t>[Khóa tài khoản] Button</t>
  </si>
  <si>
    <t xml:space="preserve"> - Label: "Khóa tài khoản"
 - Status: Enable
 - Text color: White
 - Background: Red</t>
  </si>
  <si>
    <t xml:space="preserve">Kiểm tra hiển thị màn hình [Quản lý khách hàng]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</si>
  <si>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[Khách hàng]</t>
    </r>
  </si>
  <si>
    <t>Màn hình [Quản lý khách hàng] được hiển thị thành công. Ngôn ngữ hiển thị trùng với cài đặt ngôn ngữ của trình duyệt.</t>
  </si>
  <si>
    <t>GUI-CKH01</t>
  </si>
  <si>
    <t>GUI-CKH02</t>
  </si>
  <si>
    <t>GUI-CKH03</t>
  </si>
  <si>
    <t>GUI-CKH04</t>
  </si>
  <si>
    <t>FUNC-CKH01</t>
  </si>
  <si>
    <t>Kiểm tra hiển thị nút icon Khóa tài khoản tại tên khách hàng cần khóa</t>
  </si>
  <si>
    <t>1. Chọn trên icon button [Khóa tài khoản] tại tên khách hàng "Dương Thị Bích Hợp"</t>
  </si>
  <si>
    <t>Passed FUNC-CKH01</t>
  </si>
  <si>
    <t>Hộp thoại thồn báo khóa tài khoản được hiển thị</t>
  </si>
  <si>
    <t xml:space="preserve">Kiểm tra việc khi người dùng chọn button [Hủy] trên hộp thoại thông báo xác nhận khóa tài khoản
</t>
  </si>
  <si>
    <t>1. Chọn button [Hủy] trên hộ thoại thông báo xác nhận khóa tài khoản</t>
  </si>
  <si>
    <t>Không khóa tài khoản, đóng hộp thoại</t>
  </si>
  <si>
    <t xml:space="preserve">Kiểm tra việc khi người dùng chọn button [Khóa tài khoản]  trên hộp thoại thông báo xác nhận khóa tài khoản
</t>
  </si>
  <si>
    <t>1. Chọn trên button [Khóa tài khoản] trên hộ thoại thông báo xác nhận khóa tài khoản</t>
  </si>
  <si>
    <t>FUNC-CKH02</t>
  </si>
  <si>
    <t>Passed FUNC-CKH01, FUNC-CKH02</t>
  </si>
  <si>
    <t>Khách hàng đã bị khóa tài khoản</t>
  </si>
  <si>
    <t>FUNC-CKH03</t>
  </si>
  <si>
    <t>FUNC-CKH04</t>
  </si>
  <si>
    <t>FUNC-CKH05</t>
  </si>
  <si>
    <t>Chỉnh sửa thông tin khách hàng</t>
  </si>
  <si>
    <t>GUI_SHOW Chỉnh sửa thông tin người dùng</t>
  </si>
  <si>
    <t>FUNCTION_SHOW Chỉnh sửa thông tin khách hàng</t>
  </si>
  <si>
    <t xml:space="preserve">Kiểm tra hiển thị màn hình [Chỉnh sửa thông tin khách hàng]
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</si>
  <si>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
5. Chọn vào button [Chỉnh sửa thông tin khách hàng]</t>
  </si>
  <si>
    <t>Kiểm tra việc thêm mới record [Chỉnh sửa thông tin khách hàng] không thành công trong trường hợp không nhập dữ liệu đến các tất cả các trường trên form</t>
  </si>
  <si>
    <t>Kiểm tra việc thêm mới record [Chỉnh sửa thông tin khách hàng] thành công trong trường hợp nhập dữ liệu đến các tất cả các trường trên form</t>
  </si>
  <si>
    <t>Kiểm tra việc thêm mới record [Chỉnh sửa thông tin khách hàng] không thành công trong trường hợp người dùng không nhập dữ liệu đến textbox [Tên khách hàng]</t>
  </si>
  <si>
    <t xml:space="preserve">Kiểm tra thêm mới record [Chỉnh sửa thông tin khách hàng] không thành công trong trường hợp user nhập kí tự đặc biệt đến textbox [Tên khách hàng]
</t>
  </si>
  <si>
    <t xml:space="preserve">Kiểm tra thêm mới record [Chỉnh sửa thông tin khách hàng] thành công trong trường hợp user nhập khoảng trắng 2 đầu đến textbox [Tên khách hàng]
</t>
  </si>
  <si>
    <t xml:space="preserve">Kiểm tra thêm mới record [Chỉnh sửa thông tin khách hàng] thành công trong trường hợp user nhập chữ đến textbox [Tên khách hàng]
</t>
  </si>
  <si>
    <t xml:space="preserve">Kiểm tra thêm mới record [Chỉnh sửa thông tin khách hàng] không thành công trong trường hợp user nhập số đến textbox [Tên khách hàng]
</t>
  </si>
  <si>
    <t xml:space="preserve">Kiểm tra thêm mới record [Chỉnh sửa thông tin khách hàng] không thành công trong trường hợp user nhập chữ và số đến textbox [Tên khách hàng]
</t>
  </si>
  <si>
    <t>Kiểm tra thêm mới record [Chỉnh sửa thông tin khách hàng] thành công trong trường hợp user nhập nhỏ hơn 50 kí tự chữ đến textbox [Tên khách hàng]</t>
  </si>
  <si>
    <t>Kiểm tra thêm mới record [Chỉnh sửa thông tin khách hàng] thành công trong trường hợp user đúng 50 kí tự chữ đến textbox [Tên khách hàng]</t>
  </si>
  <si>
    <t>Kiểm tra thêm mới record [Chỉnh sửa thông tin khách hàng] không thành công trong trường hợp user lớn hơn 50 kí tự chữ đến textbox [Tên khách hàng]</t>
  </si>
  <si>
    <t>Kiểm tra việc thêm mới record [Chỉnh sửa thông tin khách hàng] không thành công trong trường hợp user không nhập dữ liệu đến textbox [Số điện thoại]</t>
  </si>
  <si>
    <t>Kiểm tra thêm mới record [Chỉnh sửa thông tin khách hàng] không thành công trong trường hợp user nhập kí tự đặc biệt đến textbox [Số điện thoại]</t>
  </si>
  <si>
    <t>Kiểm tra thêm mới record [Chỉnh sửa thông tin khách hàng] thành công trong trường hợp user nhập khoảng trắng 2 đầu đến textbox [Số điện thoại]</t>
  </si>
  <si>
    <t>Kiểm tra thêm mới record [Chỉnh sửa thông tin khách hàng] không thành công trong trường hợp user nhập khoảng trắng ở giữa đến textbox [Số điện thoại]</t>
  </si>
  <si>
    <t xml:space="preserve">Kiểm tra thêm mới record [Chỉnh sửa thông tin khách hàng] không thành công trong trường hợp user nhập chữ đến textbox [Số điện thoại]
</t>
  </si>
  <si>
    <t xml:space="preserve">Kiểm tra thêm mới record [Chỉnh sửa thông tin khách hàng] thành công trong trường hợp user nhập số đến textbox [Số điện thoại]
</t>
  </si>
  <si>
    <t>Kiểm tra thêm mới record [Chỉnh sửa thông tin khách hàng] không thành công trong trường hợp user nhập chữ và số đến textbox [Số điện thoại]</t>
  </si>
  <si>
    <t>Kiểm tra thêm mới record [Chỉnh sửa thông tin khách hàng] không thành công trong trường hợp user nhập nhỏ hơn 10 kí tự số đến textbox [Số điện thoại]</t>
  </si>
  <si>
    <t>Kiểm tra thêm mới record [Chỉnh sửa thông tin khách hàng] thành công trong trường hợp user nhập đúng 10 kí tự số đến textbox [Số điện thoại]</t>
  </si>
  <si>
    <t>Kiểm tra thêm mới record [Chỉnh sửa thông tin khách hàng] không thành công trong trường hợp user nhập lớn hơn 10 kí tự số đến textbox [Số điện thoại]</t>
  </si>
  <si>
    <t>TEST CASE SYSTEM SPRINT 3</t>
  </si>
  <si>
    <t>Passed</t>
  </si>
  <si>
    <t>Điền thông tin khách hàng</t>
  </si>
  <si>
    <t>GUI_SHOW Điền thông tin khách hàng</t>
  </si>
  <si>
    <t>GUI-DTKH01</t>
  </si>
  <si>
    <t>[Logo ứng dụng] Image</t>
  </si>
  <si>
    <t xml:space="preserve"> - Status: Visible
</t>
  </si>
  <si>
    <t>GUI-DTKH02</t>
  </si>
  <si>
    <t>[SỐ ĐIỆN THOẠI] Textbox</t>
  </si>
  <si>
    <t xml:space="preserve"> - Label: SỐ ĐIỆN THOẠI
 - Label color: Black
 - Placeholder: Nhập SỐ ĐIỆN THOẠI
 - Text color: Black
 - Status: Enable</t>
  </si>
  <si>
    <t>GUI-DTKH03</t>
  </si>
  <si>
    <t>[TÊN KHÁCH HÀNG] Textbox</t>
  </si>
  <si>
    <t xml:space="preserve"> - Label: TÊN KHÁCH HÀNG
 - Label color: Black
 - Placeholder: Nhập TÊN KHÁCH HÀNG
 - Text color: Black
 - Status: Enable</t>
  </si>
  <si>
    <t>GUI-DTKH04</t>
  </si>
  <si>
    <t>[Xác nhận] Button</t>
  </si>
  <si>
    <t xml:space="preserve"> - Text: XÁC NHẬN
 - Text color: White 
 - Blackground: Red
 - Status : enable</t>
  </si>
  <si>
    <t>GUI-DTKH05</t>
  </si>
  <si>
    <t>[Thông tin phát triển ứng dụng] Label</t>
  </si>
  <si>
    <t xml:space="preserve"> - Text: Được phát triển bởi SCAN2DINE
 - Font size: Small
 - Text color: Gray</t>
  </si>
  <si>
    <t>FUNCTION_SHOW Điền thông tin khách hàng</t>
  </si>
  <si>
    <t>FUNC-DTKH01</t>
  </si>
  <si>
    <t xml:space="preserve">Kiểm tra hiển thị màn hình [Điền thông tin khách hàng]
</t>
  </si>
  <si>
    <t xml:space="preserve">1. Quét mã QR </t>
  </si>
  <si>
    <t>Màn hình [Điền thông tin khách hàng] được hiển thị thành công. Ngôn ngữ hiển thị trùng với cài đặt ngôn ngữ của trình duyệt.</t>
  </si>
  <si>
    <t>FUNC-TTKH02</t>
  </si>
  <si>
    <t>Kiểm tra việc thêm mới record trên giao diện [Điền thông tin khách hàng] không thành công trong trường hợp không nhập dữ liệu đến các tất cả các trường trên form</t>
  </si>
  <si>
    <t>1. Không nhập dữ liệu đến tất cả các trường trên form
2. Chọn trên button [XÁC NHẬN]</t>
  </si>
  <si>
    <t xml:space="preserve">Passed FUNC-DTKH01
</t>
  </si>
  <si>
    <t>Hiển thị message tại tất cả các trường bắt buộc nhập
Hiển thị message: "Vui lòng nhập số điện thoại"</t>
  </si>
  <si>
    <t>FUNC-TTKH03</t>
  </si>
  <si>
    <t>Kiểm tra việc thêm mới record trên giao diện [Điền thông tin khách hàng] thành công trong trường hợp nhập dữ liệu đến các tất cả các trường trên form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</si>
  <si>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</si>
  <si>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</si>
  <si>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>FUNC-TTKH04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</si>
  <si>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</si>
  <si>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[SỐ ĐIỆN THOẠI]
2. Nhập giá trị hợp lệ đến các trường còn lại
3. Chọn trên button [XÁC NHẬN]</t>
  </si>
  <si>
    <t xml:space="preserve">Hiển thị message: "Vui lòng nhập số điện thoại."
</t>
  </si>
  <si>
    <t>FUNC-TTKH05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</si>
  <si>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</si>
  <si>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</si>
  <si>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 xml:space="preserve">Hiển thị message: "Có lỗi xảy ra khi đăng ký. Vui lòng thử lại." không thể truy cập vào trang chủ khách hàng
</t>
  </si>
  <si>
    <t xml:space="preserve">Hiển thị message: "Có lỗi xảy ra khi đăng ký. Vui lòng thử lại.".
</t>
  </si>
  <si>
    <t>FUNC-TTKH06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</si>
  <si>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</si>
  <si>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</si>
  <si>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FUNC-TTKH07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</si>
  <si>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</si>
  <si>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</si>
  <si>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>FUNC-TTKH08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</si>
  <si>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</si>
  <si>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</si>
  <si>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>FUNC-TTKH09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</si>
  <si>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</si>
  <si>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</si>
  <si>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FUNC-TTKH10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</si>
  <si>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</si>
  <si>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</si>
  <si>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FUNC-TTKH11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</si>
  <si>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</si>
  <si>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</si>
  <si>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FUNC-TTKH12</t>
  </si>
  <si>
    <t>Kiểm tra thêm mới record [Điền thông tin khách hàng] thành công trong trường hợp user nhập đúng 10 kí tự số đến textbox [SỐ ĐIỆN THOẠI]</t>
  </si>
  <si>
    <t>FUNC-TTKH13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</si>
  <si>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</si>
  <si>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</si>
  <si>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FUNC-TTKH14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</si>
  <si>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</si>
  <si>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1. Không nhập dữ liệu đến textbox [TÊN KHÁCH HÀNG]
2. Nhập giá trị hợp lệ đến các trường còn lại
3. Chọn trên button [XÁC NHẬN]</t>
  </si>
  <si>
    <t xml:space="preserve">Hiển thị message: "Số điện thoại chưa tồn tại. Vui lòng nhập tên để truy cập.".
</t>
  </si>
  <si>
    <t>FUNC-TTKH15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</si>
  <si>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</si>
  <si>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</si>
  <si>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>Cho phép nhập ký tự vào textbox [Tên khách hàng]</t>
  </si>
  <si>
    <t>FUNC-TTKH16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</si>
  <si>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</si>
  <si>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</si>
  <si>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>FUNC-TTKH17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</si>
  <si>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</si>
  <si>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</si>
  <si>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>FUNC-TTKH18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</si>
  <si>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</si>
  <si>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</si>
  <si>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>FUNC-TTKH19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</si>
  <si>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</si>
  <si>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</si>
  <si>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FUNC-TTKH20</t>
  </si>
  <si>
    <t>Kiểm tra thêm mới record [Điền thông tin khách hàng] thành công trong trường hợp user nhập nhỏ hơn 50 kí tự chữ đến textbox [TÊN KHÁCH HÀNG]</t>
  </si>
  <si>
    <t xml:space="preserve">1. Nhập nhỏ hơn 50 ký tự chữ đến textbox [TÊN KHÁCH HÀNG] 
2. Nhập giá trị hợp lệ đến các trường còn lại
3. Chọn trên button [XÁC NHẬN]
</t>
  </si>
  <si>
    <t>FUNC-TTKH21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</si>
  <si>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</si>
  <si>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</si>
  <si>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FUNC-TTKH22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</si>
  <si>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</si>
  <si>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</si>
  <si>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>FUNC-TTKH23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</si>
  <si>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</si>
  <si>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</si>
  <si>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</si>
  <si>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</si>
  <si>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FUNC-TTKH24</t>
  </si>
  <si>
    <t>Kiểm tra hiển thị message yêu cầu nhập tên khi số điện thoại chưa tồn tại</t>
  </si>
  <si>
    <t xml:space="preserve">1. Nhập "0334282797" vào textbox [SỐ ĐIỆN THOẠI]
2. Chọn trên button [XÁC NHẬN]
</t>
  </si>
  <si>
    <t>Hiển thị message: “Số điện thoại chưa tồn tại. Vui lòng nhập tên để đăng ký.”</t>
  </si>
  <si>
    <t>FUNC-TTKH25</t>
  </si>
  <si>
    <t>Kiểm tra hiển thị lỗi khi chỉ nhập tên, không nhập số điện thoại</t>
  </si>
  <si>
    <t xml:space="preserve">1. Nhập "Quyên" vào textbox [TÊN KHÁCH HÀNG]
2. Chọn trên button [XÁC NHẬN]
</t>
  </si>
  <si>
    <t>Hiển thị message: “Vui lòng nhập số điện thoại.”</t>
  </si>
  <si>
    <t>FUNC-TTKH26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</si>
  <si>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</si>
  <si>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</si>
  <si>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</si>
  <si>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</si>
  <si>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FUNC-TTKH27</t>
  </si>
  <si>
    <t>Kiểm tra tạo mới khách hàng thành công khi nhập đầy đủ số điện thoại và tên mới</t>
  </si>
  <si>
    <t xml:space="preserve">1. Nhập "0334282797" vào textbox [SỐ ĐIỆN THOẠI]
2. Nhập "Quyên" vào textbox [TÊN KHÁCH HÀNG]
3. Chọn trên button [XÁC NHẬN]
</t>
  </si>
  <si>
    <t>FUNC-TTKH28</t>
  </si>
  <si>
    <t>Kiểm tra hiển thị lỗi khi nhập số điện thoại chưa có và không nhập tên</t>
  </si>
  <si>
    <t>1. Nhập "0948382834" vào textbox [SỐ ĐIỆN THOẠI]
2. Chọn trên button [XÁC NHẬN]</t>
  </si>
  <si>
    <t>Hiển thị message: “Vui lòng nhập tên để truy cập.”</t>
  </si>
  <si>
    <t>FUNC-TTKH29</t>
  </si>
  <si>
    <t>Kiểm tra không cho truy cập nếu thiếu cả số điện thoại lẫn tên</t>
  </si>
  <si>
    <t>1. Chọn trên button [XÁC NHẬN]</t>
  </si>
  <si>
    <t>Mật khẩu mặc định được hiển thị dưới dạng ••••</t>
  </si>
  <si>
    <t>Passed FUNC-DDNV01</t>
  </si>
  <si>
    <t>1. Không thao tác gì với icon con mắt</t>
  </si>
  <si>
    <t>Kiểm tra mặc định của trường mật khẩu là ẩn</t>
  </si>
  <si>
    <t>FUNC-DNNV15</t>
  </si>
  <si>
    <t>Mật khẩu chuyển lại sang dạng ẩn ••••</t>
  </si>
  <si>
    <t>1. Click lại icon con mắt</t>
  </si>
  <si>
    <t>Kiểm tra ẩn mật khẩu khi click lại vào icon "con mắt" lần nữa</t>
  </si>
  <si>
    <t>FUNC-DNNV14</t>
  </si>
  <si>
    <t>Mật khẩu chuyển từ dạng ẩn •••••••• sang dạng hiển thị "BHop123@"</t>
  </si>
  <si>
    <t>1. Nhập "Bhop123@" tại textbox [MẬT KHẨU]
2. Chọn vào icon con mắt</t>
  </si>
  <si>
    <t>Kiểm tra hiển thị mật khẩu khi click vào icon "con mắt"</t>
  </si>
  <si>
    <t>FUNC-DNNV13</t>
  </si>
  <si>
    <t>Hiển thị message: "Tên đăng nhập hoặc mật khẩu không hợp lệ".</t>
  </si>
  <si>
    <t>Passed FUNC-DDNV01
Tên đăng nhập đã đăng ký "bichhop", Mật khẩu đã đăng ký "BHop123@"</t>
  </si>
  <si>
    <t>1. Không nhập tên đăng nhập đến textbox [TÊN ĐĂNG NHẬP]
2. Không nhập mật khẩu đến textbox [MẬT KHẨU]
3. Chọn trên button [ĐĂNG NHẬP]</t>
  </si>
  <si>
    <t>Kiểm tra việc đăng nhập vào hệ thống không thành công trong trường hợp không nhập tên đăng nhập đến textbox [TÊN ĐĂNG NHẬP], không nhập mật khẩu đến textbox [MẬT KHẨU]</t>
  </si>
  <si>
    <t>FUNC-DNNV12</t>
  </si>
  <si>
    <t>1. Không nhập tên đăng nhập đến textbox [TÊN ĐĂNG NHẬP]
2. Nhập 'BHop123445@@' đến textbox [MẬT KHẨU]
3. Chọn trên button [ĐĂNG NHẬP]</t>
  </si>
  <si>
    <t>Kiểm tra việc đăng nhập vào hệ thống không thành công trong trường hợp không nhập tên đăng nhập đến textbox [TÊN ĐĂNG NHẬP], nhập sai mật khẩu đến textbox [MẬT KHẨU]</t>
  </si>
  <si>
    <t>FUNC-DNNV11</t>
  </si>
  <si>
    <t>1. Không nhập tên đăng nhập đến textbox [TÊN ĐĂNG NHẬP]
2. Nhập 'BHop123@' đến textbox [MẬT KHẨU]
3. Chọn trên button [ĐĂNG NHẬP]</t>
  </si>
  <si>
    <t>Kiểm tra việc đăng nhập vào hệ thống không thành công trong trường hợp không nhập tên đăng nhập đến textbox [TÊN ĐĂNG NHẬP], nhập đúng mật khẩu đến textbox [MẬT KHẨU]</t>
  </si>
  <si>
    <t>FUNC-DNNV10</t>
  </si>
  <si>
    <t>1. Nhập 'bichhopahihi' đến textbox [TÊN ĐĂNG NHẬP]
2. Không nhập mật khẩu đến textbox [MẬT KHẨU]
3. Chọn trên button [ĐĂNG NHẬP]</t>
  </si>
  <si>
    <t>Kiểm tra việc đăng nhập vào hệ thống không thành công trong trường hợp nhập sai tên đăng nhập đến textbox [TÊN ĐĂNG NHẬP], không nhập mật khẩu đến textbox [MẬT KHẨU]</t>
  </si>
  <si>
    <t>FUNC-DNNV09</t>
  </si>
  <si>
    <t>1. Nhập 'bichhopahihi' đến textbox [TÊN ĐĂNG NHẬP]
2. Nhập 'BICHHOP@7876' đến textbox [MẬT KHẨU]
3. Chọn trên button [ĐĂNG NHẬP]</t>
  </si>
  <si>
    <t>Kiểm tra việc đăng nhập vào hệ thống không thành công trong trường hợp nhập sai tên đăng nhập đến textbox [TÊN ĐĂNG NHẬP], sai mật khẩu đến textbox [MẬT KHẨU]</t>
  </si>
  <si>
    <t>FUNC-DNNV08</t>
  </si>
  <si>
    <t>1. Nhập 'bichhopahihi' đến textbox [TÊN ĐĂNG NHẬP]
2. Nhập 'BHop123@' đến textbox [MẬT KHẨU]
3. Chọn trên button [ĐĂNG NHẬP]</t>
  </si>
  <si>
    <t>Kiểm tra việc đăng nhập vào hệ thống không thành công trong trường hợp nhập sai tên đăng nhập đến textbox [TÊN ĐĂNG NHẬP], đúng mật khẩu đến textbox [MẬT KHẨU]</t>
  </si>
  <si>
    <t>FUNC-DNNV07</t>
  </si>
  <si>
    <t>1. Nhập 'bichhop' đến textbox [TÊN ĐĂNG NHẬP]
2. Không nhập mật khẩu đến textbox [MẬT KHẨU]
3. Chọn trên button [ĐĂNG NHẬP]</t>
  </si>
  <si>
    <t>Kiểm tra việc đăng nhập vào hệ thống không thành công trong trường hợp nhập đúng tên đăng nhập đến textbox [TÊN ĐĂNG NHẬP], không nhập mật khẩu đến textbox [MẬT KHẨU]</t>
  </si>
  <si>
    <t>FUNC-DNNV06</t>
  </si>
  <si>
    <t>1. Nhập 'bichhop' đến textbox [TÊN ĐĂNG NHẬP]
2. Nhập 'Bichhop22847!@' đến textbox [MẬT KHẨU]
3. Chọn trên button [ĐĂNG NHẬP]</t>
  </si>
  <si>
    <t>Kiểm tra việc đăng nhập vào hệ thống không thành công trong trường hợp nhập đúng tên đăng nhập đến textbox [TÊN ĐĂNG NHẬP], nhập sai mật khẩu đến textbox [MẬT KHẨU]</t>
  </si>
  <si>
    <t>FUNC-DNNV05</t>
  </si>
  <si>
    <t xml:space="preserve">Hệ thống điều hướng người dùng sang giao diện trang chủ của nhân viên
</t>
  </si>
  <si>
    <t>1. Nhập 'bichhop' đến textbox [TÊN ĐĂNG NHẬP]
2. Nhập BHop123@ đến textbox [MẬT KHẨU]
3. Chọn trên button [ĐĂNG NHẬP]</t>
  </si>
  <si>
    <t>Kiểm tra việc đăng nhập vào hệ thống thành công trong trường hợp nhập đúng tên đăng nhập đến textbox [TÊN ĐĂNG NHẬP], nhập đúng mật khẩu đến textbox [MẬT KHẨU]</t>
  </si>
  <si>
    <t>FUNC-DNNV04</t>
  </si>
  <si>
    <t xml:space="preserve">1. FUNC-DNNV01
</t>
  </si>
  <si>
    <t>1. Nhập dữ liệu hợp lệ đến tất cả các trường trên form
2. Chọn trên button [ĐĂNG NHẬP]</t>
  </si>
  <si>
    <t>Kiểm tra việc đăng nhập trên giao diện [Đăng nhập tài khoản] thành công trong trường hợp nhập dữ liệu đến các tất cả các trường trên form</t>
  </si>
  <si>
    <t>FUNC-DNNV03</t>
  </si>
  <si>
    <t xml:space="preserve">Hiển thị message tại tất cả các fields bắt buộc nhập
Hiển thị message: "Tên đăng nhập hoặc mật khẩu không hợp lệ".
</t>
  </si>
  <si>
    <t>1. Không nhập dữ liệu đến tất cả các trường trên form
2. Chọn trên button [ĐĂNG NHẬP]</t>
  </si>
  <si>
    <t>Kiểm tra việc đăng nhập trên giao diện [Đăng nhập tài khoản] không thành công trong trường hợp không nhập dữ liệu đến các tất cả các trường trên form</t>
  </si>
  <si>
    <t>FUNC-DNNV02</t>
  </si>
  <si>
    <t>Màn hình [Đăng nhập tài khoản] được hiển thị thành công. Ngôn ngữ hiển thị trùng với cài đặt ngôn ngữ của trình duyệt.</t>
  </si>
  <si>
    <t>1. Open trình duyệt firefox/safari/CocCoc
2. Nhập Url vào trình duyệt: [url.link]</t>
  </si>
  <si>
    <t xml:space="preserve">Kiểm tra hiển thị màn hình [Đăng nhập tài khoản]
</t>
  </si>
  <si>
    <t>FUNC-DNNV01</t>
  </si>
  <si>
    <t>FUNCTION_SHOW Đăng nhập - Nhân viên</t>
  </si>
  <si>
    <t>GUI-DNNV05</t>
  </si>
  <si>
    <t xml:space="preserve"> - Text: ĐẰNG NHẬP
 - Text color: White
 - Background: Red
 - Status: Enable</t>
  </si>
  <si>
    <t>[Đăng nhập] Button</t>
  </si>
  <si>
    <t>GUI-DNNV04</t>
  </si>
  <si>
    <t xml:space="preserve"> - Label: MẬT KHẨU
 - Label color: Black
 - Text color: Black
 - Status: Enable
 - Eye icon (hiện/ẩn mật khẩu): Visible</t>
  </si>
  <si>
    <t>[MẬT KHẨU] Password texbox</t>
  </si>
  <si>
    <t>GUI-DNNV03</t>
  </si>
  <si>
    <t xml:space="preserve"> - Label: TÊN ĐĂNG NHẬP
 - Label color: Black
 - Text color: Black
 - Status: Enable</t>
  </si>
  <si>
    <t>[TÊN ĐĂNG NHẬP] Textbox</t>
  </si>
  <si>
    <t>GUI-DNNV02</t>
  </si>
  <si>
    <t xml:space="preserve"> - Status: Visible</t>
  </si>
  <si>
    <t>GUI-DNNV01</t>
  </si>
  <si>
    <t>GUI_SHOW Đăng nhập - Nhân viên</t>
  </si>
  <si>
    <t>Đăng nhập - Nhân viên</t>
  </si>
  <si>
    <t>Đăng nhập - Quản trị viên</t>
  </si>
  <si>
    <t>GUI_SHOW Đăng nhập - Quản trị viên</t>
  </si>
  <si>
    <t>GUI-DNQTV01</t>
  </si>
  <si>
    <t>GUI-DNQTV02</t>
  </si>
  <si>
    <t>GUI-DNQTV03</t>
  </si>
  <si>
    <t>GUI-DNQTV04</t>
  </si>
  <si>
    <t>GUI-DNQTV05</t>
  </si>
  <si>
    <t>FUNCTION_SHOW Đăng nhập - Quản trị viên</t>
  </si>
  <si>
    <t>FUNC-DNQTV01</t>
  </si>
  <si>
    <t>FUNC-DNQTV02</t>
  </si>
  <si>
    <t xml:space="preserve">1. FUNC-DNQTV01
</t>
  </si>
  <si>
    <t>FUNC-DNQTV03</t>
  </si>
  <si>
    <t xml:space="preserve">Hệ thống điều hướng người dùng sang giao diện trang chủ của quản trị viên
</t>
  </si>
  <si>
    <t>FUNC-DNQTV04</t>
  </si>
  <si>
    <t>Passed FUNC-DNQTV01
Tên đăng nhập đã đăng ký "bichhop", Mật khẩu đã đăng ký "BHop123@"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</si>
  <si>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</si>
  <si>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</si>
  <si>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</si>
  <si>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</si>
  <si>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</si>
  <si>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</si>
  <si>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</si>
  <si>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</si>
  <si>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</si>
  <si>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Passed FUNC-DNQTV01</t>
  </si>
  <si>
    <t>FUNC-DNQTV14</t>
  </si>
  <si>
    <t>FUNC-DNQTV15</t>
  </si>
  <si>
    <t>Thống kê của quầy</t>
  </si>
  <si>
    <t>Thống kê của quản trị viên</t>
  </si>
  <si>
    <t>Đăng nhập - Chủ quầy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</si>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</sst>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34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Arial"/>
      <family val="2"/>
      <scheme val="minor"/>
    </font>
    <font>
      <sz val="13"/>
      <color rgb="FFFF0000"/>
      <name val="Times New Roman"/>
      <family val="1"/>
    </font>
    <font>
      <sz val="13"/>
      <color theme="1"/>
      <name val="Times New Roman"/>
      <family val="1"/>
      <scheme val="major"/>
    </font>
    <font>
      <sz val="13"/>
      <color indexed="63"/>
      <name val="Times New Roman"/>
      <family val="1"/>
    </font>
    <font>
      <b/>
      <sz val="13"/>
      <color indexed="9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name val="Times New Roman"/>
      <family val="1"/>
      <scheme val="major"/>
    </font>
    <font>
      <sz val="13"/>
      <color indexed="8"/>
      <name val="Times New Roman"/>
      <family val="1"/>
      <scheme val="major"/>
    </font>
    <font>
      <sz val="13"/>
      <color rgb="FF00000A"/>
      <name val="Times New Roman"/>
      <family val="1"/>
      <scheme val="major"/>
    </font>
    <font>
      <sz val="13"/>
      <color indexed="63"/>
      <name val="Times New Roman"/>
      <family val="1"/>
      <scheme val="major"/>
    </font>
    <font>
      <b/>
      <sz val="13"/>
      <color rgb="FFFFFFFF"/>
      <name val="Times New Roman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6" tint="0.39997558519241921"/>
        <bgColor indexed="26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206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0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9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left" vertical="top"/>
    </xf>
    <xf numFmtId="0" fontId="5" fillId="0" borderId="12" xfId="0" applyFont="1" applyBorder="1" applyAlignment="1">
      <alignment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6" fillId="7" borderId="12" xfId="0" applyFont="1" applyFill="1" applyBorder="1" applyAlignment="1">
      <alignment vertical="top" wrapText="1"/>
    </xf>
    <xf numFmtId="0" fontId="6" fillId="7" borderId="12" xfId="0" quotePrefix="1" applyFont="1" applyFill="1" applyBorder="1" applyAlignment="1">
      <alignment vertical="top" wrapText="1"/>
    </xf>
    <xf numFmtId="0" fontId="6" fillId="0" borderId="18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22" fillId="7" borderId="26" xfId="0" applyFont="1" applyFill="1" applyBorder="1" applyAlignment="1">
      <alignment vertical="top" wrapText="1"/>
    </xf>
    <xf numFmtId="0" fontId="22" fillId="7" borderId="18" xfId="0" applyFont="1" applyFill="1" applyBorder="1" applyAlignment="1">
      <alignment vertical="top" wrapText="1"/>
    </xf>
    <xf numFmtId="0" fontId="5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vertical="top"/>
    </xf>
    <xf numFmtId="0" fontId="5" fillId="3" borderId="27" xfId="0" applyFont="1" applyFill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9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6" fillId="7" borderId="18" xfId="0" applyFont="1" applyFill="1" applyBorder="1" applyAlignment="1">
      <alignment vertical="top" wrapText="1"/>
    </xf>
    <xf numFmtId="0" fontId="6" fillId="7" borderId="28" xfId="0" applyFont="1" applyFill="1" applyBorder="1" applyAlignment="1">
      <alignment vertical="top" wrapText="1"/>
    </xf>
    <xf numFmtId="0" fontId="6" fillId="7" borderId="29" xfId="0" applyFont="1" applyFill="1" applyBorder="1" applyAlignment="1">
      <alignment vertical="top" wrapText="1"/>
    </xf>
    <xf numFmtId="0" fontId="23" fillId="7" borderId="30" xfId="0" applyFont="1" applyFill="1" applyBorder="1" applyAlignment="1">
      <alignment vertical="top" wrapText="1"/>
    </xf>
    <xf numFmtId="0" fontId="6" fillId="7" borderId="30" xfId="0" applyFont="1" applyFill="1" applyBorder="1" applyAlignment="1">
      <alignment vertical="top" wrapText="1"/>
    </xf>
    <xf numFmtId="0" fontId="5" fillId="0" borderId="12" xfId="3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/>
    <xf numFmtId="0" fontId="6" fillId="0" borderId="32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5" fillId="7" borderId="12" xfId="0" applyFont="1" applyFill="1" applyBorder="1" applyAlignment="1">
      <alignment vertical="top" wrapText="1"/>
    </xf>
    <xf numFmtId="0" fontId="25" fillId="7" borderId="12" xfId="0" applyFont="1" applyFill="1" applyBorder="1" applyAlignment="1">
      <alignment vertical="top" wrapText="1"/>
    </xf>
    <xf numFmtId="0" fontId="25" fillId="0" borderId="12" xfId="0" applyFont="1" applyBorder="1" applyAlignment="1">
      <alignment vertical="top"/>
    </xf>
    <xf numFmtId="0" fontId="25" fillId="7" borderId="12" xfId="0" quotePrefix="1" applyFont="1" applyFill="1" applyBorder="1" applyAlignment="1">
      <alignment vertical="top" wrapText="1"/>
    </xf>
    <xf numFmtId="0" fontId="23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5" fillId="9" borderId="12" xfId="0" applyFont="1" applyFill="1" applyBorder="1" applyAlignment="1">
      <alignment horizontal="left" vertical="top" wrapText="1"/>
    </xf>
    <xf numFmtId="0" fontId="5" fillId="8" borderId="12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0" fontId="12" fillId="4" borderId="12" xfId="0" applyFont="1" applyFill="1" applyBorder="1" applyAlignment="1">
      <alignment horizontal="left" vertical="center"/>
    </xf>
    <xf numFmtId="0" fontId="12" fillId="4" borderId="25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/>
    </xf>
    <xf numFmtId="0" fontId="21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6" fillId="0" borderId="0" xfId="0" applyFont="1"/>
    <xf numFmtId="0" fontId="27" fillId="2" borderId="12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top" wrapText="1"/>
    </xf>
    <xf numFmtId="164" fontId="27" fillId="2" borderId="12" xfId="0" applyNumberFormat="1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vertical="center"/>
    </xf>
    <xf numFmtId="0" fontId="29" fillId="3" borderId="12" xfId="3" applyFont="1" applyFill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9" fillId="0" borderId="12" xfId="0" applyFont="1" applyBorder="1" applyAlignment="1">
      <alignment vertical="top"/>
    </xf>
    <xf numFmtId="0" fontId="30" fillId="3" borderId="12" xfId="0" applyFont="1" applyFill="1" applyBorder="1" applyAlignment="1">
      <alignment horizontal="left" vertical="top" wrapText="1"/>
    </xf>
    <xf numFmtId="0" fontId="29" fillId="0" borderId="12" xfId="0" applyFont="1" applyBorder="1" applyAlignment="1">
      <alignment horizontal="center" vertical="top"/>
    </xf>
    <xf numFmtId="14" fontId="25" fillId="0" borderId="12" xfId="0" applyNumberFormat="1" applyFont="1" applyBorder="1" applyAlignment="1">
      <alignment horizontal="left" vertical="top"/>
    </xf>
    <xf numFmtId="0" fontId="31" fillId="0" borderId="12" xfId="0" applyFont="1" applyBorder="1" applyAlignment="1">
      <alignment horizontal="center" vertical="top"/>
    </xf>
    <xf numFmtId="0" fontId="29" fillId="3" borderId="12" xfId="0" applyFont="1" applyFill="1" applyBorder="1" applyAlignment="1">
      <alignment horizontal="left" vertical="top" wrapText="1"/>
    </xf>
    <xf numFmtId="0" fontId="29" fillId="0" borderId="12" xfId="0" applyFont="1" applyBorder="1" applyAlignment="1">
      <alignment horizontal="left" vertical="top" wrapText="1"/>
    </xf>
    <xf numFmtId="0" fontId="28" fillId="4" borderId="12" xfId="0" applyFont="1" applyFill="1" applyBorder="1" applyAlignment="1">
      <alignment horizontal="left" vertical="center"/>
    </xf>
    <xf numFmtId="0" fontId="28" fillId="4" borderId="28" xfId="0" applyFont="1" applyFill="1" applyBorder="1" applyAlignment="1">
      <alignment horizontal="left" vertical="center"/>
    </xf>
    <xf numFmtId="0" fontId="29" fillId="10" borderId="12" xfId="0" applyFont="1" applyFill="1" applyBorder="1" applyAlignment="1">
      <alignment horizontal="left" vertical="top" wrapText="1"/>
    </xf>
    <xf numFmtId="0" fontId="25" fillId="0" borderId="12" xfId="0" applyFont="1" applyBorder="1"/>
    <xf numFmtId="0" fontId="29" fillId="0" borderId="12" xfId="0" applyFont="1" applyFill="1" applyBorder="1" applyAlignment="1">
      <alignment horizontal="left" vertical="top" wrapText="1"/>
    </xf>
    <xf numFmtId="0" fontId="29" fillId="11" borderId="12" xfId="0" applyFont="1" applyFill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vertical="center" wrapText="1"/>
    </xf>
    <xf numFmtId="0" fontId="25" fillId="7" borderId="12" xfId="0" applyFont="1" applyFill="1" applyBorder="1" applyAlignment="1">
      <alignment horizontal="left" vertical="top" wrapText="1"/>
    </xf>
    <xf numFmtId="0" fontId="29" fillId="0" borderId="0" xfId="0" applyFont="1"/>
    <xf numFmtId="0" fontId="29" fillId="0" borderId="12" xfId="0" applyFont="1" applyBorder="1" applyAlignment="1">
      <alignment horizontal="left" vertical="top"/>
    </xf>
    <xf numFmtId="0" fontId="25" fillId="7" borderId="12" xfId="0" quotePrefix="1" applyFont="1" applyFill="1" applyBorder="1" applyAlignment="1">
      <alignment horizontal="left" vertical="top" wrapText="1"/>
    </xf>
    <xf numFmtId="0" fontId="29" fillId="0" borderId="12" xfId="0" applyFont="1" applyBorder="1" applyAlignment="1">
      <alignment wrapText="1"/>
    </xf>
    <xf numFmtId="0" fontId="29" fillId="0" borderId="0" xfId="0" applyFont="1" applyAlignment="1">
      <alignment horizontal="center" vertical="top"/>
    </xf>
    <xf numFmtId="164" fontId="29" fillId="0" borderId="0" xfId="0" applyNumberFormat="1" applyFont="1"/>
    <xf numFmtId="0" fontId="32" fillId="0" borderId="0" xfId="0" applyFont="1"/>
    <xf numFmtId="0" fontId="28" fillId="0" borderId="0" xfId="0" applyFont="1"/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0" fontId="29" fillId="0" borderId="12" xfId="1" applyFont="1" applyBorder="1" applyAlignment="1" applyProtection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vertical="center" wrapText="1"/>
    </xf>
    <xf numFmtId="0" fontId="28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5</xdr:row>
      <xdr:rowOff>76199</xdr:rowOff>
    </xdr:from>
    <xdr:to>
      <xdr:col>3</xdr:col>
      <xdr:colOff>1430867</xdr:colOff>
      <xdr:row>5</xdr:row>
      <xdr:rowOff>4868708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1219199"/>
          <a:ext cx="6739467" cy="4792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530507</xdr:colOff>
      <xdr:row>5</xdr:row>
      <xdr:rowOff>185358</xdr:rowOff>
    </xdr:from>
    <xdr:to>
      <xdr:col>4</xdr:col>
      <xdr:colOff>2306546</xdr:colOff>
      <xdr:row>5</xdr:row>
      <xdr:rowOff>4870048</xdr:rowOff>
    </xdr:to>
    <xdr:pic>
      <xdr:nvPicPr>
        <xdr:cNvPr id="4" name="Picture 3" descr="C:\Users\PC\Downloads\Thêm khách hàng - Quản trị viên (1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355" y="1333181"/>
          <a:ext cx="6598824" cy="468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1773382</xdr:colOff>
      <xdr:row>5</xdr:row>
      <xdr:rowOff>122605</xdr:rowOff>
    </xdr:from>
    <xdr:to>
      <xdr:col>4</xdr:col>
      <xdr:colOff>1266178</xdr:colOff>
      <xdr:row>5</xdr:row>
      <xdr:rowOff>4904509</xdr:rowOff>
    </xdr:to>
    <xdr:pic>
      <xdr:nvPicPr>
        <xdr:cNvPr id="3" name="Picture 2" descr="C:\Users\PC\Downloads\Chỉnh sửa khách hàng - Quản trị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4364" y="1258678"/>
          <a:ext cx="6738723" cy="4781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1601493</xdr:colOff>
      <xdr:row>5</xdr:row>
      <xdr:rowOff>232473</xdr:rowOff>
    </xdr:from>
    <xdr:to>
      <xdr:col>4</xdr:col>
      <xdr:colOff>1007390</xdr:colOff>
      <xdr:row>5</xdr:row>
      <xdr:rowOff>4953141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815" y="1407761"/>
          <a:ext cx="6638439" cy="47206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1051035</xdr:colOff>
      <xdr:row>5</xdr:row>
      <xdr:rowOff>131380</xdr:rowOff>
    </xdr:from>
    <xdr:ext cx="2298370" cy="4966136"/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9735" y="1007680"/>
          <a:ext cx="2298370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2" name="Picture 1" descr="C:\Users\PC\Downloads\Điền thông tin khách hà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3774" y="1246964"/>
          <a:ext cx="2250405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zoomScaleNormal="100" workbookViewId="0">
      <selection activeCell="D19" sqref="D19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32" t="s">
        <v>328</v>
      </c>
      <c r="B1" s="133"/>
      <c r="C1" s="133"/>
      <c r="D1" s="133"/>
      <c r="E1" s="133"/>
    </row>
    <row r="2" spans="1:5">
      <c r="A2" s="132"/>
      <c r="B2" s="133"/>
      <c r="C2" s="133"/>
      <c r="D2" s="133"/>
      <c r="E2" s="133"/>
    </row>
    <row r="3" spans="1:5" ht="16.8" customHeight="1">
      <c r="A3" s="83" t="s">
        <v>0</v>
      </c>
      <c r="B3" s="134" t="s">
        <v>58</v>
      </c>
      <c r="C3" s="134"/>
      <c r="D3" s="134"/>
      <c r="E3" s="134"/>
    </row>
    <row r="4" spans="1:5">
      <c r="A4" s="53" t="s">
        <v>1</v>
      </c>
      <c r="B4" s="84" t="s">
        <v>2</v>
      </c>
      <c r="C4" s="84" t="s">
        <v>59</v>
      </c>
      <c r="D4" s="84" t="s">
        <v>3</v>
      </c>
      <c r="E4" s="84" t="s">
        <v>4</v>
      </c>
    </row>
    <row r="5" spans="1:5">
      <c r="A5" s="135">
        <v>1</v>
      </c>
      <c r="B5" s="129" t="s">
        <v>547</v>
      </c>
      <c r="C5" s="90"/>
      <c r="D5" s="54"/>
      <c r="E5" s="91" t="s">
        <v>57</v>
      </c>
    </row>
    <row r="6" spans="1:5">
      <c r="A6" s="136"/>
      <c r="B6" s="130"/>
      <c r="C6" s="113"/>
      <c r="D6" s="114"/>
      <c r="E6" s="92" t="s">
        <v>57</v>
      </c>
    </row>
    <row r="7" spans="1:5">
      <c r="A7" s="137"/>
      <c r="B7" s="131"/>
      <c r="C7" s="113"/>
      <c r="D7" s="114"/>
      <c r="E7" s="92" t="s">
        <v>57</v>
      </c>
    </row>
    <row r="8" spans="1:5">
      <c r="A8" s="129">
        <v>2</v>
      </c>
      <c r="B8" s="129" t="s">
        <v>548</v>
      </c>
      <c r="C8" s="93"/>
      <c r="D8" s="54"/>
      <c r="E8" s="92" t="s">
        <v>57</v>
      </c>
    </row>
    <row r="9" spans="1:5">
      <c r="A9" s="130"/>
      <c r="B9" s="130"/>
      <c r="C9" s="113"/>
      <c r="D9" s="114"/>
      <c r="E9" s="92" t="s">
        <v>57</v>
      </c>
    </row>
    <row r="10" spans="1:5">
      <c r="A10" s="130"/>
      <c r="B10" s="130"/>
      <c r="C10" s="113"/>
      <c r="D10" s="114"/>
      <c r="E10" s="92" t="s">
        <v>57</v>
      </c>
    </row>
    <row r="11" spans="1:5">
      <c r="A11" s="131"/>
      <c r="B11" s="131"/>
      <c r="C11" s="113"/>
      <c r="D11" s="114"/>
      <c r="E11" s="92" t="s">
        <v>57</v>
      </c>
    </row>
    <row r="12" spans="1:5">
      <c r="A12" s="129">
        <v>3</v>
      </c>
      <c r="B12" s="129" t="s">
        <v>82</v>
      </c>
      <c r="C12" s="115" t="s">
        <v>82</v>
      </c>
      <c r="D12" s="114"/>
      <c r="E12" s="92" t="s">
        <v>57</v>
      </c>
    </row>
    <row r="13" spans="1:5">
      <c r="A13" s="130"/>
      <c r="B13" s="130"/>
      <c r="C13" s="118" t="s">
        <v>83</v>
      </c>
      <c r="D13" s="114"/>
      <c r="E13" s="92" t="s">
        <v>57</v>
      </c>
    </row>
    <row r="14" spans="1:5">
      <c r="A14" s="131"/>
      <c r="B14" s="131"/>
      <c r="C14" s="119" t="s">
        <v>84</v>
      </c>
      <c r="D14" s="114"/>
      <c r="E14" s="92" t="s">
        <v>57</v>
      </c>
    </row>
    <row r="15" spans="1:5">
      <c r="A15" s="129">
        <v>4</v>
      </c>
      <c r="B15" s="129" t="s">
        <v>5</v>
      </c>
      <c r="C15" s="205" t="s">
        <v>520</v>
      </c>
      <c r="D15" s="114"/>
      <c r="E15" s="92" t="s">
        <v>57</v>
      </c>
    </row>
    <row r="16" spans="1:5">
      <c r="A16" s="131"/>
      <c r="B16" s="131"/>
      <c r="C16" s="205" t="s">
        <v>519</v>
      </c>
      <c r="D16" s="114"/>
      <c r="E16" s="92" t="s">
        <v>57</v>
      </c>
    </row>
    <row r="17" spans="1:5">
      <c r="A17" s="94">
        <v>5</v>
      </c>
      <c r="B17" s="94" t="s">
        <v>330</v>
      </c>
      <c r="C17" s="94" t="s">
        <v>330</v>
      </c>
      <c r="D17" s="54"/>
      <c r="E17" s="92" t="s">
        <v>57</v>
      </c>
    </row>
    <row r="18" spans="1:5">
      <c r="A18" s="94">
        <v>6</v>
      </c>
      <c r="B18" s="93" t="s">
        <v>61</v>
      </c>
      <c r="C18" s="93" t="s">
        <v>61</v>
      </c>
      <c r="D18" s="54"/>
      <c r="E18" s="92" t="s">
        <v>57</v>
      </c>
    </row>
    <row r="19" spans="1:5">
      <c r="D19" s="8">
        <f>SUM(D5:D18)</f>
        <v>0</v>
      </c>
    </row>
  </sheetData>
  <mergeCells count="10">
    <mergeCell ref="B15:B16"/>
    <mergeCell ref="A15:A16"/>
    <mergeCell ref="A12:A14"/>
    <mergeCell ref="B12:B14"/>
    <mergeCell ref="A1:E2"/>
    <mergeCell ref="B3:E3"/>
    <mergeCell ref="B5:B7"/>
    <mergeCell ref="A5:A7"/>
    <mergeCell ref="A8:A11"/>
    <mergeCell ref="B8:B11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0" zoomScale="57" zoomScaleNormal="115" workbookViewId="0">
      <selection activeCell="E18" sqref="E18"/>
    </sheetView>
  </sheetViews>
  <sheetFormatPr defaultColWidth="9.09765625" defaultRowHeight="16.8"/>
  <cols>
    <col min="1" max="1" width="21.296875" style="187" bestFit="1" customWidth="1"/>
    <col min="2" max="2" width="31.69921875" style="187" bestFit="1" customWidth="1"/>
    <col min="3" max="3" width="34.296875" style="187" bestFit="1" customWidth="1"/>
    <col min="4" max="4" width="29" style="187" bestFit="1" customWidth="1"/>
    <col min="5" max="5" width="40" style="187" bestFit="1" customWidth="1"/>
    <col min="6" max="6" width="46" style="187" bestFit="1" customWidth="1"/>
    <col min="7" max="7" width="16" style="187" bestFit="1" customWidth="1"/>
    <col min="8" max="8" width="21.59765625" style="187" bestFit="1" customWidth="1"/>
    <col min="9" max="9" width="22.69921875" style="187" bestFit="1" customWidth="1"/>
    <col min="10" max="10" width="16" style="187" bestFit="1" customWidth="1"/>
    <col min="11" max="11" width="21.59765625" style="187" bestFit="1" customWidth="1"/>
    <col min="12" max="12" width="22.69921875" style="187" bestFit="1" customWidth="1"/>
    <col min="13" max="13" width="16" style="187" bestFit="1" customWidth="1"/>
    <col min="14" max="16384" width="9.09765625" style="187"/>
  </cols>
  <sheetData>
    <row r="1" spans="1:13" s="190" customFormat="1" ht="24" customHeight="1">
      <c r="A1" s="203" t="s">
        <v>40</v>
      </c>
      <c r="B1" s="204" t="s">
        <v>60</v>
      </c>
      <c r="C1" s="204"/>
      <c r="D1" s="204"/>
      <c r="E1" s="204"/>
      <c r="F1" s="204"/>
      <c r="G1" s="194"/>
      <c r="H1" s="195"/>
      <c r="J1" s="194"/>
    </row>
    <row r="2" spans="1:13" s="190" customFormat="1">
      <c r="A2" s="203" t="s">
        <v>41</v>
      </c>
      <c r="B2" s="202" t="s">
        <v>520</v>
      </c>
      <c r="C2" s="202"/>
      <c r="D2" s="202"/>
      <c r="E2" s="202"/>
      <c r="F2" s="202"/>
      <c r="G2" s="194"/>
      <c r="H2" s="195"/>
      <c r="J2" s="194"/>
    </row>
    <row r="3" spans="1:13" s="190" customFormat="1" ht="16.5" customHeight="1">
      <c r="A3" s="198"/>
      <c r="B3" s="165" t="s">
        <v>15</v>
      </c>
      <c r="C3" s="165" t="s">
        <v>16</v>
      </c>
      <c r="D3" s="165" t="s">
        <v>42</v>
      </c>
      <c r="E3" s="165" t="s">
        <v>43</v>
      </c>
      <c r="F3" s="165" t="s">
        <v>44</v>
      </c>
      <c r="G3" s="194"/>
      <c r="H3" s="195"/>
      <c r="J3" s="194"/>
    </row>
    <row r="4" spans="1:13" s="190" customFormat="1">
      <c r="A4" s="201" t="s">
        <v>45</v>
      </c>
      <c r="B4" s="200">
        <v>0</v>
      </c>
      <c r="C4" s="200">
        <v>0</v>
      </c>
      <c r="D4" s="198">
        <f>COUNTIF(G11:G20,"Untested")</f>
        <v>0</v>
      </c>
      <c r="E4" s="199">
        <f>COUNTIF(G11:G20,"Blocked")</f>
        <v>0</v>
      </c>
      <c r="F4" s="198"/>
      <c r="G4" s="194"/>
      <c r="H4" s="195"/>
      <c r="J4" s="194"/>
    </row>
    <row r="5" spans="1:13" s="190" customFormat="1">
      <c r="A5" s="201" t="s">
        <v>46</v>
      </c>
      <c r="B5" s="200"/>
      <c r="C5" s="200">
        <v>0</v>
      </c>
      <c r="D5" s="198">
        <f>COUNTIF(J11:J20,"Untested")</f>
        <v>0</v>
      </c>
      <c r="E5" s="199">
        <f>COUNTIF(J11:J20,"Blocked")</f>
        <v>0</v>
      </c>
      <c r="F5" s="198"/>
      <c r="G5" s="194"/>
      <c r="H5" s="195"/>
      <c r="J5" s="194"/>
    </row>
    <row r="6" spans="1:13" s="190" customFormat="1" ht="409.2" customHeight="1">
      <c r="A6" s="197"/>
      <c r="B6" s="196"/>
      <c r="D6" s="187"/>
      <c r="E6" s="187"/>
      <c r="G6" s="194"/>
      <c r="H6" s="195"/>
      <c r="J6" s="194"/>
    </row>
    <row r="7" spans="1:13" s="190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90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90" customFormat="1">
      <c r="A9" s="162"/>
      <c r="B9" s="162"/>
      <c r="C9" s="162"/>
      <c r="D9" s="162"/>
      <c r="E9" s="162"/>
      <c r="F9" s="162"/>
      <c r="G9" s="163" t="s">
        <v>54</v>
      </c>
      <c r="H9" s="164" t="s">
        <v>55</v>
      </c>
      <c r="I9" s="165" t="s">
        <v>56</v>
      </c>
      <c r="J9" s="163" t="s">
        <v>54</v>
      </c>
      <c r="K9" s="164" t="s">
        <v>55</v>
      </c>
      <c r="L9" s="165" t="s">
        <v>56</v>
      </c>
      <c r="M9" s="162"/>
    </row>
    <row r="10" spans="1:13" s="190" customFormat="1">
      <c r="A10" s="166" t="s">
        <v>521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</row>
    <row r="11" spans="1:13" s="190" customFormat="1">
      <c r="A11" s="167" t="s">
        <v>522</v>
      </c>
      <c r="B11" s="174" t="s">
        <v>333</v>
      </c>
      <c r="C11" s="169"/>
      <c r="D11" s="169"/>
      <c r="E11" s="170" t="s">
        <v>516</v>
      </c>
      <c r="F11" s="170" t="s">
        <v>516</v>
      </c>
      <c r="G11" s="171" t="s">
        <v>329</v>
      </c>
      <c r="H11" s="172"/>
      <c r="I11" s="173" t="s">
        <v>57</v>
      </c>
      <c r="J11" s="171" t="s">
        <v>329</v>
      </c>
      <c r="K11" s="172"/>
      <c r="L11" s="173" t="s">
        <v>57</v>
      </c>
      <c r="M11" s="169"/>
    </row>
    <row r="12" spans="1:13" s="190" customFormat="1" ht="67.2">
      <c r="A12" s="167" t="s">
        <v>523</v>
      </c>
      <c r="B12" s="174" t="s">
        <v>514</v>
      </c>
      <c r="C12" s="169"/>
      <c r="D12" s="169"/>
      <c r="E12" s="170" t="s">
        <v>513</v>
      </c>
      <c r="F12" s="170" t="s">
        <v>513</v>
      </c>
      <c r="G12" s="171" t="s">
        <v>329</v>
      </c>
      <c r="H12" s="172"/>
      <c r="I12" s="173" t="s">
        <v>57</v>
      </c>
      <c r="J12" s="171" t="s">
        <v>329</v>
      </c>
      <c r="K12" s="172"/>
      <c r="L12" s="173" t="s">
        <v>57</v>
      </c>
      <c r="M12" s="169"/>
    </row>
    <row r="13" spans="1:13" s="190" customFormat="1" ht="84">
      <c r="A13" s="167" t="s">
        <v>524</v>
      </c>
      <c r="B13" s="193" t="s">
        <v>511</v>
      </c>
      <c r="C13" s="169"/>
      <c r="D13" s="169"/>
      <c r="E13" s="170" t="s">
        <v>510</v>
      </c>
      <c r="F13" s="170" t="s">
        <v>510</v>
      </c>
      <c r="G13" s="171" t="s">
        <v>329</v>
      </c>
      <c r="H13" s="172"/>
      <c r="I13" s="173" t="s">
        <v>57</v>
      </c>
      <c r="J13" s="171" t="s">
        <v>329</v>
      </c>
      <c r="K13" s="172"/>
      <c r="L13" s="173" t="s">
        <v>57</v>
      </c>
      <c r="M13" s="169"/>
    </row>
    <row r="14" spans="1:13" s="190" customFormat="1" ht="67.2">
      <c r="A14" s="167" t="s">
        <v>525</v>
      </c>
      <c r="B14" s="174" t="s">
        <v>508</v>
      </c>
      <c r="C14" s="169"/>
      <c r="D14" s="169"/>
      <c r="E14" s="170" t="s">
        <v>507</v>
      </c>
      <c r="F14" s="170" t="s">
        <v>507</v>
      </c>
      <c r="G14" s="171" t="s">
        <v>329</v>
      </c>
      <c r="H14" s="172"/>
      <c r="I14" s="173" t="s">
        <v>57</v>
      </c>
      <c r="J14" s="171" t="s">
        <v>329</v>
      </c>
      <c r="K14" s="172"/>
      <c r="L14" s="173" t="s">
        <v>57</v>
      </c>
      <c r="M14" s="169"/>
    </row>
    <row r="15" spans="1:13" s="190" customFormat="1" ht="50.4">
      <c r="A15" s="167" t="s">
        <v>526</v>
      </c>
      <c r="B15" s="174" t="s">
        <v>345</v>
      </c>
      <c r="C15" s="169"/>
      <c r="D15" s="169"/>
      <c r="E15" s="170" t="s">
        <v>346</v>
      </c>
      <c r="F15" s="170" t="s">
        <v>346</v>
      </c>
      <c r="G15" s="171" t="s">
        <v>329</v>
      </c>
      <c r="H15" s="172"/>
      <c r="I15" s="173" t="s">
        <v>57</v>
      </c>
      <c r="J15" s="171" t="s">
        <v>329</v>
      </c>
      <c r="K15" s="172"/>
      <c r="L15" s="173" t="s">
        <v>57</v>
      </c>
      <c r="M15" s="169"/>
    </row>
    <row r="16" spans="1:13" s="190" customFormat="1">
      <c r="A16" s="176" t="s">
        <v>527</v>
      </c>
      <c r="B16" s="177"/>
      <c r="C16" s="177"/>
      <c r="D16" s="177"/>
      <c r="E16" s="177"/>
      <c r="F16" s="176"/>
      <c r="G16" s="176"/>
      <c r="H16" s="176"/>
      <c r="I16" s="176"/>
      <c r="J16" s="176"/>
      <c r="K16" s="176"/>
      <c r="L16" s="176"/>
      <c r="M16" s="176"/>
    </row>
    <row r="17" spans="1:13" s="190" customFormat="1" ht="103.8" customHeight="1">
      <c r="A17" s="174" t="s">
        <v>528</v>
      </c>
      <c r="B17" s="189" t="s">
        <v>503</v>
      </c>
      <c r="C17" s="189" t="s">
        <v>502</v>
      </c>
      <c r="D17" s="189"/>
      <c r="E17" s="189" t="s">
        <v>501</v>
      </c>
      <c r="F17" s="189" t="s">
        <v>501</v>
      </c>
      <c r="G17" s="171" t="s">
        <v>329</v>
      </c>
      <c r="H17" s="172"/>
      <c r="I17" s="173" t="s">
        <v>57</v>
      </c>
      <c r="J17" s="171" t="s">
        <v>329</v>
      </c>
      <c r="K17" s="172"/>
      <c r="L17" s="173" t="s">
        <v>57</v>
      </c>
      <c r="M17" s="191"/>
    </row>
    <row r="18" spans="1:13" s="190" customFormat="1" ht="103.8" customHeight="1">
      <c r="A18" s="174" t="s">
        <v>529</v>
      </c>
      <c r="B18" s="189" t="s">
        <v>499</v>
      </c>
      <c r="C18" s="192" t="s">
        <v>498</v>
      </c>
      <c r="D18" s="189" t="s">
        <v>530</v>
      </c>
      <c r="E18" s="189" t="s">
        <v>497</v>
      </c>
      <c r="F18" s="189" t="s">
        <v>497</v>
      </c>
      <c r="G18" s="171" t="s">
        <v>329</v>
      </c>
      <c r="H18" s="172"/>
      <c r="I18" s="173" t="s">
        <v>57</v>
      </c>
      <c r="J18" s="171" t="s">
        <v>329</v>
      </c>
      <c r="K18" s="172"/>
      <c r="L18" s="173" t="s">
        <v>57</v>
      </c>
      <c r="M18" s="191"/>
    </row>
    <row r="19" spans="1:13" s="190" customFormat="1" ht="103.8" customHeight="1">
      <c r="A19" s="174" t="s">
        <v>531</v>
      </c>
      <c r="B19" s="189" t="s">
        <v>495</v>
      </c>
      <c r="C19" s="192" t="s">
        <v>494</v>
      </c>
      <c r="D19" s="189" t="s">
        <v>530</v>
      </c>
      <c r="E19" s="189" t="s">
        <v>532</v>
      </c>
      <c r="F19" s="189" t="s">
        <v>532</v>
      </c>
      <c r="G19" s="171" t="s">
        <v>329</v>
      </c>
      <c r="H19" s="172"/>
      <c r="I19" s="173" t="s">
        <v>57</v>
      </c>
      <c r="J19" s="171" t="s">
        <v>329</v>
      </c>
      <c r="K19" s="172"/>
      <c r="L19" s="173" t="s">
        <v>57</v>
      </c>
      <c r="M19" s="191"/>
    </row>
    <row r="20" spans="1:13" s="190" customFormat="1" ht="100.8">
      <c r="A20" s="174" t="s">
        <v>533</v>
      </c>
      <c r="B20" s="189" t="s">
        <v>491</v>
      </c>
      <c r="C20" s="189" t="s">
        <v>490</v>
      </c>
      <c r="D20" s="189" t="s">
        <v>534</v>
      </c>
      <c r="E20" s="189" t="s">
        <v>532</v>
      </c>
      <c r="F20" s="189" t="s">
        <v>532</v>
      </c>
      <c r="G20" s="171" t="s">
        <v>329</v>
      </c>
      <c r="H20" s="172"/>
      <c r="I20" s="173" t="s">
        <v>57</v>
      </c>
      <c r="J20" s="171" t="s">
        <v>329</v>
      </c>
      <c r="K20" s="172"/>
      <c r="L20" s="173" t="s">
        <v>57</v>
      </c>
      <c r="M20" s="191"/>
    </row>
    <row r="21" spans="1:13" s="190" customFormat="1" ht="100.8">
      <c r="A21" s="174" t="s">
        <v>535</v>
      </c>
      <c r="B21" s="189" t="s">
        <v>487</v>
      </c>
      <c r="C21" s="189" t="s">
        <v>486</v>
      </c>
      <c r="D21" s="189" t="s">
        <v>534</v>
      </c>
      <c r="E21" s="189" t="s">
        <v>463</v>
      </c>
      <c r="F21" s="189" t="s">
        <v>463</v>
      </c>
      <c r="G21" s="171" t="s">
        <v>329</v>
      </c>
      <c r="H21" s="172"/>
      <c r="I21" s="173" t="s">
        <v>57</v>
      </c>
      <c r="J21" s="171" t="s">
        <v>329</v>
      </c>
      <c r="K21" s="172"/>
      <c r="L21" s="173" t="s">
        <v>57</v>
      </c>
      <c r="M21" s="191"/>
    </row>
    <row r="22" spans="1:13" s="190" customFormat="1" ht="100.8">
      <c r="A22" s="174" t="s">
        <v>536</v>
      </c>
      <c r="B22" s="189" t="s">
        <v>484</v>
      </c>
      <c r="C22" s="189" t="s">
        <v>483</v>
      </c>
      <c r="D22" s="189" t="s">
        <v>534</v>
      </c>
      <c r="E22" s="189" t="s">
        <v>463</v>
      </c>
      <c r="F22" s="189" t="s">
        <v>463</v>
      </c>
      <c r="G22" s="171" t="s">
        <v>329</v>
      </c>
      <c r="H22" s="172"/>
      <c r="I22" s="173" t="s">
        <v>57</v>
      </c>
      <c r="J22" s="171" t="s">
        <v>329</v>
      </c>
      <c r="K22" s="172"/>
      <c r="L22" s="173" t="s">
        <v>57</v>
      </c>
      <c r="M22" s="191"/>
    </row>
    <row r="23" spans="1:13" s="190" customFormat="1" ht="100.8">
      <c r="A23" s="174" t="s">
        <v>537</v>
      </c>
      <c r="B23" s="189" t="s">
        <v>481</v>
      </c>
      <c r="C23" s="189" t="s">
        <v>480</v>
      </c>
      <c r="D23" s="189" t="s">
        <v>534</v>
      </c>
      <c r="E23" s="189" t="s">
        <v>463</v>
      </c>
      <c r="F23" s="189" t="s">
        <v>463</v>
      </c>
      <c r="G23" s="171" t="s">
        <v>329</v>
      </c>
      <c r="H23" s="172"/>
      <c r="I23" s="173" t="s">
        <v>57</v>
      </c>
      <c r="J23" s="171" t="s">
        <v>329</v>
      </c>
      <c r="K23" s="172"/>
      <c r="L23" s="173" t="s">
        <v>57</v>
      </c>
      <c r="M23" s="191"/>
    </row>
    <row r="24" spans="1:13" s="190" customFormat="1" ht="100.8">
      <c r="A24" s="174" t="s">
        <v>538</v>
      </c>
      <c r="B24" s="189" t="s">
        <v>478</v>
      </c>
      <c r="C24" s="189" t="s">
        <v>477</v>
      </c>
      <c r="D24" s="189" t="s">
        <v>534</v>
      </c>
      <c r="E24" s="189" t="s">
        <v>463</v>
      </c>
      <c r="F24" s="189" t="s">
        <v>463</v>
      </c>
      <c r="G24" s="171" t="s">
        <v>329</v>
      </c>
      <c r="H24" s="172"/>
      <c r="I24" s="173" t="s">
        <v>57</v>
      </c>
      <c r="J24" s="171" t="s">
        <v>329</v>
      </c>
      <c r="K24" s="172"/>
      <c r="L24" s="173" t="s">
        <v>57</v>
      </c>
      <c r="M24" s="191"/>
    </row>
    <row r="25" spans="1:13" s="190" customFormat="1" ht="100.8">
      <c r="A25" s="174" t="s">
        <v>539</v>
      </c>
      <c r="B25" s="189" t="s">
        <v>475</v>
      </c>
      <c r="C25" s="189" t="s">
        <v>474</v>
      </c>
      <c r="D25" s="189" t="s">
        <v>534</v>
      </c>
      <c r="E25" s="189" t="s">
        <v>463</v>
      </c>
      <c r="F25" s="189" t="s">
        <v>463</v>
      </c>
      <c r="G25" s="171" t="s">
        <v>329</v>
      </c>
      <c r="H25" s="172"/>
      <c r="I25" s="173" t="s">
        <v>57</v>
      </c>
      <c r="J25" s="171" t="s">
        <v>329</v>
      </c>
      <c r="K25" s="172"/>
      <c r="L25" s="173" t="s">
        <v>57</v>
      </c>
      <c r="M25" s="191"/>
    </row>
    <row r="26" spans="1:13" ht="100.8">
      <c r="A26" s="174" t="s">
        <v>540</v>
      </c>
      <c r="B26" s="189" t="s">
        <v>472</v>
      </c>
      <c r="C26" s="189" t="s">
        <v>471</v>
      </c>
      <c r="D26" s="189" t="s">
        <v>534</v>
      </c>
      <c r="E26" s="189" t="s">
        <v>463</v>
      </c>
      <c r="F26" s="189" t="s">
        <v>463</v>
      </c>
      <c r="G26" s="171" t="s">
        <v>329</v>
      </c>
      <c r="H26" s="172"/>
      <c r="I26" s="173" t="s">
        <v>57</v>
      </c>
      <c r="J26" s="171" t="s">
        <v>329</v>
      </c>
      <c r="K26" s="172"/>
      <c r="L26" s="173" t="s">
        <v>57</v>
      </c>
      <c r="M26" s="183"/>
    </row>
    <row r="27" spans="1:13" ht="100.8">
      <c r="A27" s="174" t="s">
        <v>541</v>
      </c>
      <c r="B27" s="189" t="s">
        <v>469</v>
      </c>
      <c r="C27" s="189" t="s">
        <v>468</v>
      </c>
      <c r="D27" s="189" t="s">
        <v>534</v>
      </c>
      <c r="E27" s="189" t="s">
        <v>463</v>
      </c>
      <c r="F27" s="189" t="s">
        <v>463</v>
      </c>
      <c r="G27" s="171" t="s">
        <v>329</v>
      </c>
      <c r="H27" s="172"/>
      <c r="I27" s="173" t="s">
        <v>57</v>
      </c>
      <c r="J27" s="171" t="s">
        <v>329</v>
      </c>
      <c r="K27" s="172"/>
      <c r="L27" s="173" t="s">
        <v>57</v>
      </c>
      <c r="M27" s="183"/>
    </row>
    <row r="28" spans="1:13" ht="100.8">
      <c r="A28" s="174" t="s">
        <v>542</v>
      </c>
      <c r="B28" s="189" t="s">
        <v>466</v>
      </c>
      <c r="C28" s="189" t="s">
        <v>465</v>
      </c>
      <c r="D28" s="189" t="s">
        <v>534</v>
      </c>
      <c r="E28" s="189" t="s">
        <v>463</v>
      </c>
      <c r="F28" s="189" t="s">
        <v>463</v>
      </c>
      <c r="G28" s="171" t="s">
        <v>329</v>
      </c>
      <c r="H28" s="172"/>
      <c r="I28" s="173" t="s">
        <v>57</v>
      </c>
      <c r="J28" s="171" t="s">
        <v>329</v>
      </c>
      <c r="K28" s="172"/>
      <c r="L28" s="173" t="s">
        <v>57</v>
      </c>
      <c r="M28" s="183"/>
    </row>
    <row r="29" spans="1:13" s="188" customFormat="1" ht="103.8" customHeight="1">
      <c r="A29" s="174" t="s">
        <v>543</v>
      </c>
      <c r="B29" s="189" t="s">
        <v>461</v>
      </c>
      <c r="C29" s="182" t="s">
        <v>460</v>
      </c>
      <c r="D29" s="182" t="s">
        <v>544</v>
      </c>
      <c r="E29" s="182" t="s">
        <v>459</v>
      </c>
      <c r="F29" s="182" t="s">
        <v>459</v>
      </c>
      <c r="G29" s="171" t="s">
        <v>329</v>
      </c>
      <c r="H29" s="172"/>
      <c r="I29" s="173" t="s">
        <v>57</v>
      </c>
      <c r="J29" s="171" t="s">
        <v>329</v>
      </c>
      <c r="K29" s="172"/>
      <c r="L29" s="173" t="s">
        <v>57</v>
      </c>
      <c r="M29" s="182"/>
    </row>
    <row r="30" spans="1:13" s="188" customFormat="1" ht="103.8" customHeight="1">
      <c r="A30" s="174" t="s">
        <v>545</v>
      </c>
      <c r="B30" s="182" t="s">
        <v>457</v>
      </c>
      <c r="C30" s="182" t="s">
        <v>456</v>
      </c>
      <c r="D30" s="182" t="s">
        <v>544</v>
      </c>
      <c r="E30" s="182" t="s">
        <v>455</v>
      </c>
      <c r="F30" s="182" t="s">
        <v>455</v>
      </c>
      <c r="G30" s="171" t="s">
        <v>329</v>
      </c>
      <c r="H30" s="172"/>
      <c r="I30" s="173" t="s">
        <v>57</v>
      </c>
      <c r="J30" s="171" t="s">
        <v>329</v>
      </c>
      <c r="K30" s="172"/>
      <c r="L30" s="173" t="s">
        <v>57</v>
      </c>
      <c r="M30" s="182"/>
    </row>
    <row r="31" spans="1:13" s="188" customFormat="1" ht="103.8" customHeight="1">
      <c r="A31" s="174" t="s">
        <v>546</v>
      </c>
      <c r="B31" s="182" t="s">
        <v>453</v>
      </c>
      <c r="C31" s="182" t="s">
        <v>452</v>
      </c>
      <c r="D31" s="182" t="s">
        <v>544</v>
      </c>
      <c r="E31" s="182" t="s">
        <v>450</v>
      </c>
      <c r="F31" s="182" t="s">
        <v>450</v>
      </c>
      <c r="G31" s="171" t="s">
        <v>329</v>
      </c>
      <c r="H31" s="172"/>
      <c r="I31" s="173" t="s">
        <v>57</v>
      </c>
      <c r="J31" s="171" t="s">
        <v>329</v>
      </c>
      <c r="K31" s="172"/>
      <c r="L31" s="173" t="s">
        <v>57</v>
      </c>
      <c r="M31" s="182"/>
    </row>
    <row r="32" spans="1:13" s="188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zoomScale="57" zoomScaleNormal="115" workbookViewId="0">
      <selection activeCell="E19" sqref="E19"/>
    </sheetView>
  </sheetViews>
  <sheetFormatPr defaultColWidth="9.09765625" defaultRowHeight="16.8"/>
  <cols>
    <col min="1" max="1" width="21.296875" style="187" bestFit="1" customWidth="1"/>
    <col min="2" max="2" width="31.69921875" style="187" bestFit="1" customWidth="1"/>
    <col min="3" max="3" width="34.296875" style="187" bestFit="1" customWidth="1"/>
    <col min="4" max="4" width="29" style="187" bestFit="1" customWidth="1"/>
    <col min="5" max="5" width="40" style="187" bestFit="1" customWidth="1"/>
    <col min="6" max="6" width="46" style="187" bestFit="1" customWidth="1"/>
    <col min="7" max="7" width="16" style="187" bestFit="1" customWidth="1"/>
    <col min="8" max="8" width="21.59765625" style="187" bestFit="1" customWidth="1"/>
    <col min="9" max="9" width="22.69921875" style="187" bestFit="1" customWidth="1"/>
    <col min="10" max="10" width="16" style="187" bestFit="1" customWidth="1"/>
    <col min="11" max="11" width="21.59765625" style="187" bestFit="1" customWidth="1"/>
    <col min="12" max="12" width="22.69921875" style="187" bestFit="1" customWidth="1"/>
    <col min="13" max="13" width="16" style="187" bestFit="1" customWidth="1"/>
    <col min="14" max="16384" width="9.09765625" style="187"/>
  </cols>
  <sheetData>
    <row r="1" spans="1:13" s="190" customFormat="1" ht="24" customHeight="1">
      <c r="A1" s="203" t="s">
        <v>40</v>
      </c>
      <c r="B1" s="204" t="s">
        <v>60</v>
      </c>
      <c r="C1" s="204"/>
      <c r="D1" s="204"/>
      <c r="E1" s="204"/>
      <c r="F1" s="204"/>
      <c r="G1" s="194"/>
      <c r="H1" s="195"/>
      <c r="J1" s="194"/>
    </row>
    <row r="2" spans="1:13" s="190" customFormat="1">
      <c r="A2" s="203" t="s">
        <v>41</v>
      </c>
      <c r="B2" s="202" t="s">
        <v>549</v>
      </c>
      <c r="C2" s="202"/>
      <c r="D2" s="202"/>
      <c r="E2" s="202"/>
      <c r="F2" s="202"/>
      <c r="G2" s="194"/>
      <c r="H2" s="195"/>
      <c r="J2" s="194"/>
    </row>
    <row r="3" spans="1:13" s="190" customFormat="1" ht="16.5" customHeight="1">
      <c r="A3" s="198"/>
      <c r="B3" s="165" t="s">
        <v>15</v>
      </c>
      <c r="C3" s="165" t="s">
        <v>16</v>
      </c>
      <c r="D3" s="165" t="s">
        <v>42</v>
      </c>
      <c r="E3" s="165" t="s">
        <v>43</v>
      </c>
      <c r="F3" s="165" t="s">
        <v>44</v>
      </c>
      <c r="G3" s="194"/>
      <c r="H3" s="195"/>
      <c r="J3" s="194"/>
    </row>
    <row r="4" spans="1:13" s="190" customFormat="1">
      <c r="A4" s="201" t="s">
        <v>45</v>
      </c>
      <c r="B4" s="200">
        <v>0</v>
      </c>
      <c r="C4" s="200">
        <v>0</v>
      </c>
      <c r="D4" s="198">
        <f>COUNTIF(G11:G20,"Untested")</f>
        <v>0</v>
      </c>
      <c r="E4" s="199">
        <f>COUNTIF(G11:G20,"Blocked")</f>
        <v>0</v>
      </c>
      <c r="F4" s="198"/>
      <c r="G4" s="194"/>
      <c r="H4" s="195"/>
      <c r="J4" s="194"/>
    </row>
    <row r="5" spans="1:13" s="190" customFormat="1">
      <c r="A5" s="201" t="s">
        <v>46</v>
      </c>
      <c r="B5" s="200"/>
      <c r="C5" s="200">
        <v>0</v>
      </c>
      <c r="D5" s="198">
        <f>COUNTIF(J11:J20,"Untested")</f>
        <v>0</v>
      </c>
      <c r="E5" s="199">
        <f>COUNTIF(J11:J20,"Blocked")</f>
        <v>0</v>
      </c>
      <c r="F5" s="198"/>
      <c r="G5" s="194"/>
      <c r="H5" s="195"/>
      <c r="J5" s="194"/>
    </row>
    <row r="6" spans="1:13" s="190" customFormat="1" ht="409.2" customHeight="1">
      <c r="A6" s="197"/>
      <c r="B6" s="196"/>
      <c r="D6" s="187"/>
      <c r="E6" s="187"/>
      <c r="G6" s="194"/>
      <c r="H6" s="195"/>
      <c r="J6" s="194"/>
    </row>
    <row r="7" spans="1:13" s="190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90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90" customFormat="1">
      <c r="A9" s="162"/>
      <c r="B9" s="162"/>
      <c r="C9" s="162"/>
      <c r="D9" s="162"/>
      <c r="E9" s="162"/>
      <c r="F9" s="162"/>
      <c r="G9" s="163" t="s">
        <v>54</v>
      </c>
      <c r="H9" s="164" t="s">
        <v>55</v>
      </c>
      <c r="I9" s="165" t="s">
        <v>56</v>
      </c>
      <c r="J9" s="163" t="s">
        <v>54</v>
      </c>
      <c r="K9" s="164" t="s">
        <v>55</v>
      </c>
      <c r="L9" s="165" t="s">
        <v>56</v>
      </c>
      <c r="M9" s="162"/>
    </row>
    <row r="10" spans="1:13" s="190" customFormat="1">
      <c r="A10" s="166" t="s">
        <v>550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</row>
    <row r="11" spans="1:13" s="190" customFormat="1">
      <c r="A11" s="167" t="s">
        <v>552</v>
      </c>
      <c r="B11" s="174" t="s">
        <v>333</v>
      </c>
      <c r="C11" s="169"/>
      <c r="D11" s="169"/>
      <c r="E11" s="170" t="s">
        <v>516</v>
      </c>
      <c r="F11" s="170" t="s">
        <v>516</v>
      </c>
      <c r="G11" s="171" t="s">
        <v>329</v>
      </c>
      <c r="H11" s="172"/>
      <c r="I11" s="173" t="s">
        <v>57</v>
      </c>
      <c r="J11" s="171" t="s">
        <v>329</v>
      </c>
      <c r="K11" s="172"/>
      <c r="L11" s="173" t="s">
        <v>57</v>
      </c>
      <c r="M11" s="169"/>
    </row>
    <row r="12" spans="1:13" s="190" customFormat="1" ht="67.2">
      <c r="A12" s="167" t="s">
        <v>553</v>
      </c>
      <c r="B12" s="174" t="s">
        <v>514</v>
      </c>
      <c r="C12" s="169"/>
      <c r="D12" s="169"/>
      <c r="E12" s="170" t="s">
        <v>513</v>
      </c>
      <c r="F12" s="170" t="s">
        <v>513</v>
      </c>
      <c r="G12" s="171" t="s">
        <v>329</v>
      </c>
      <c r="H12" s="172"/>
      <c r="I12" s="173" t="s">
        <v>57</v>
      </c>
      <c r="J12" s="171" t="s">
        <v>329</v>
      </c>
      <c r="K12" s="172"/>
      <c r="L12" s="173" t="s">
        <v>57</v>
      </c>
      <c r="M12" s="169"/>
    </row>
    <row r="13" spans="1:13" s="190" customFormat="1" ht="84">
      <c r="A13" s="167" t="s">
        <v>554</v>
      </c>
      <c r="B13" s="193" t="s">
        <v>511</v>
      </c>
      <c r="C13" s="169"/>
      <c r="D13" s="169"/>
      <c r="E13" s="170" t="s">
        <v>510</v>
      </c>
      <c r="F13" s="170" t="s">
        <v>510</v>
      </c>
      <c r="G13" s="171" t="s">
        <v>329</v>
      </c>
      <c r="H13" s="172"/>
      <c r="I13" s="173" t="s">
        <v>57</v>
      </c>
      <c r="J13" s="171" t="s">
        <v>329</v>
      </c>
      <c r="K13" s="172"/>
      <c r="L13" s="173" t="s">
        <v>57</v>
      </c>
      <c r="M13" s="169"/>
    </row>
    <row r="14" spans="1:13" s="190" customFormat="1" ht="67.2">
      <c r="A14" s="167" t="s">
        <v>555</v>
      </c>
      <c r="B14" s="174" t="s">
        <v>508</v>
      </c>
      <c r="C14" s="169"/>
      <c r="D14" s="169"/>
      <c r="E14" s="170" t="s">
        <v>507</v>
      </c>
      <c r="F14" s="170" t="s">
        <v>507</v>
      </c>
      <c r="G14" s="171" t="s">
        <v>329</v>
      </c>
      <c r="H14" s="172"/>
      <c r="I14" s="173" t="s">
        <v>57</v>
      </c>
      <c r="J14" s="171" t="s">
        <v>329</v>
      </c>
      <c r="K14" s="172"/>
      <c r="L14" s="173" t="s">
        <v>57</v>
      </c>
      <c r="M14" s="169"/>
    </row>
    <row r="15" spans="1:13" s="190" customFormat="1" ht="50.4">
      <c r="A15" s="167" t="s">
        <v>556</v>
      </c>
      <c r="B15" s="174" t="s">
        <v>345</v>
      </c>
      <c r="C15" s="169"/>
      <c r="D15" s="169"/>
      <c r="E15" s="170" t="s">
        <v>346</v>
      </c>
      <c r="F15" s="170" t="s">
        <v>346</v>
      </c>
      <c r="G15" s="171" t="s">
        <v>329</v>
      </c>
      <c r="H15" s="172"/>
      <c r="I15" s="173" t="s">
        <v>57</v>
      </c>
      <c r="J15" s="171" t="s">
        <v>329</v>
      </c>
      <c r="K15" s="172"/>
      <c r="L15" s="173" t="s">
        <v>57</v>
      </c>
      <c r="M15" s="169"/>
    </row>
    <row r="16" spans="1:13" s="190" customFormat="1">
      <c r="A16" s="176" t="s">
        <v>551</v>
      </c>
      <c r="B16" s="177"/>
      <c r="C16" s="177"/>
      <c r="D16" s="177"/>
      <c r="E16" s="177"/>
      <c r="F16" s="176"/>
      <c r="G16" s="176"/>
      <c r="H16" s="176"/>
      <c r="I16" s="176"/>
      <c r="J16" s="176"/>
      <c r="K16" s="176"/>
      <c r="L16" s="176"/>
      <c r="M16" s="176"/>
    </row>
    <row r="17" spans="1:13" s="190" customFormat="1" ht="103.8" customHeight="1">
      <c r="A17" s="174" t="s">
        <v>557</v>
      </c>
      <c r="B17" s="189" t="s">
        <v>503</v>
      </c>
      <c r="C17" s="189" t="s">
        <v>502</v>
      </c>
      <c r="D17" s="189"/>
      <c r="E17" s="189" t="s">
        <v>501</v>
      </c>
      <c r="F17" s="189" t="s">
        <v>501</v>
      </c>
      <c r="G17" s="171" t="s">
        <v>329</v>
      </c>
      <c r="H17" s="172"/>
      <c r="I17" s="173" t="s">
        <v>57</v>
      </c>
      <c r="J17" s="171" t="s">
        <v>329</v>
      </c>
      <c r="K17" s="172"/>
      <c r="L17" s="173" t="s">
        <v>57</v>
      </c>
      <c r="M17" s="191"/>
    </row>
    <row r="18" spans="1:13" s="190" customFormat="1" ht="103.8" customHeight="1">
      <c r="A18" s="174" t="s">
        <v>558</v>
      </c>
      <c r="B18" s="189" t="s">
        <v>499</v>
      </c>
      <c r="C18" s="192" t="s">
        <v>498</v>
      </c>
      <c r="D18" s="189" t="s">
        <v>530</v>
      </c>
      <c r="E18" s="189" t="s">
        <v>497</v>
      </c>
      <c r="F18" s="189" t="s">
        <v>497</v>
      </c>
      <c r="G18" s="171" t="s">
        <v>329</v>
      </c>
      <c r="H18" s="172"/>
      <c r="I18" s="173" t="s">
        <v>57</v>
      </c>
      <c r="J18" s="171" t="s">
        <v>329</v>
      </c>
      <c r="K18" s="172"/>
      <c r="L18" s="173" t="s">
        <v>57</v>
      </c>
      <c r="M18" s="191"/>
    </row>
    <row r="19" spans="1:13" s="190" customFormat="1" ht="103.8" customHeight="1">
      <c r="A19" s="174" t="s">
        <v>559</v>
      </c>
      <c r="B19" s="189" t="s">
        <v>495</v>
      </c>
      <c r="C19" s="192" t="s">
        <v>494</v>
      </c>
      <c r="D19" s="189" t="s">
        <v>530</v>
      </c>
      <c r="E19" s="189" t="s">
        <v>572</v>
      </c>
      <c r="F19" s="189" t="s">
        <v>572</v>
      </c>
      <c r="G19" s="171" t="s">
        <v>329</v>
      </c>
      <c r="H19" s="172"/>
      <c r="I19" s="173" t="s">
        <v>57</v>
      </c>
      <c r="J19" s="171" t="s">
        <v>329</v>
      </c>
      <c r="K19" s="172"/>
      <c r="L19" s="173" t="s">
        <v>57</v>
      </c>
      <c r="M19" s="191"/>
    </row>
    <row r="20" spans="1:13" s="190" customFormat="1" ht="100.8">
      <c r="A20" s="174" t="s">
        <v>560</v>
      </c>
      <c r="B20" s="189" t="s">
        <v>491</v>
      </c>
      <c r="C20" s="189" t="s">
        <v>490</v>
      </c>
      <c r="D20" s="189" t="s">
        <v>534</v>
      </c>
      <c r="E20" s="189" t="s">
        <v>572</v>
      </c>
      <c r="F20" s="189" t="s">
        <v>572</v>
      </c>
      <c r="G20" s="171" t="s">
        <v>329</v>
      </c>
      <c r="H20" s="172"/>
      <c r="I20" s="173" t="s">
        <v>57</v>
      </c>
      <c r="J20" s="171" t="s">
        <v>329</v>
      </c>
      <c r="K20" s="172"/>
      <c r="L20" s="173" t="s">
        <v>57</v>
      </c>
      <c r="M20" s="191"/>
    </row>
    <row r="21" spans="1:13" s="190" customFormat="1" ht="100.8">
      <c r="A21" s="174" t="s">
        <v>561</v>
      </c>
      <c r="B21" s="189" t="s">
        <v>487</v>
      </c>
      <c r="C21" s="189" t="s">
        <v>486</v>
      </c>
      <c r="D21" s="189" t="s">
        <v>534</v>
      </c>
      <c r="E21" s="189" t="s">
        <v>463</v>
      </c>
      <c r="F21" s="189" t="s">
        <v>463</v>
      </c>
      <c r="G21" s="171" t="s">
        <v>329</v>
      </c>
      <c r="H21" s="172"/>
      <c r="I21" s="173" t="s">
        <v>57</v>
      </c>
      <c r="J21" s="171" t="s">
        <v>329</v>
      </c>
      <c r="K21" s="172"/>
      <c r="L21" s="173" t="s">
        <v>57</v>
      </c>
      <c r="M21" s="191"/>
    </row>
    <row r="22" spans="1:13" s="190" customFormat="1" ht="100.8">
      <c r="A22" s="174" t="s">
        <v>562</v>
      </c>
      <c r="B22" s="189" t="s">
        <v>484</v>
      </c>
      <c r="C22" s="189" t="s">
        <v>483</v>
      </c>
      <c r="D22" s="189" t="s">
        <v>534</v>
      </c>
      <c r="E22" s="189" t="s">
        <v>463</v>
      </c>
      <c r="F22" s="189" t="s">
        <v>463</v>
      </c>
      <c r="G22" s="171" t="s">
        <v>329</v>
      </c>
      <c r="H22" s="172"/>
      <c r="I22" s="173" t="s">
        <v>57</v>
      </c>
      <c r="J22" s="171" t="s">
        <v>329</v>
      </c>
      <c r="K22" s="172"/>
      <c r="L22" s="173" t="s">
        <v>57</v>
      </c>
      <c r="M22" s="191"/>
    </row>
    <row r="23" spans="1:13" s="190" customFormat="1" ht="100.8">
      <c r="A23" s="174" t="s">
        <v>563</v>
      </c>
      <c r="B23" s="189" t="s">
        <v>481</v>
      </c>
      <c r="C23" s="189" t="s">
        <v>480</v>
      </c>
      <c r="D23" s="189" t="s">
        <v>534</v>
      </c>
      <c r="E23" s="189" t="s">
        <v>463</v>
      </c>
      <c r="F23" s="189" t="s">
        <v>463</v>
      </c>
      <c r="G23" s="171" t="s">
        <v>329</v>
      </c>
      <c r="H23" s="172"/>
      <c r="I23" s="173" t="s">
        <v>57</v>
      </c>
      <c r="J23" s="171" t="s">
        <v>329</v>
      </c>
      <c r="K23" s="172"/>
      <c r="L23" s="173" t="s">
        <v>57</v>
      </c>
      <c r="M23" s="191"/>
    </row>
    <row r="24" spans="1:13" s="190" customFormat="1" ht="100.8">
      <c r="A24" s="174" t="s">
        <v>564</v>
      </c>
      <c r="B24" s="189" t="s">
        <v>478</v>
      </c>
      <c r="C24" s="189" t="s">
        <v>477</v>
      </c>
      <c r="D24" s="189" t="s">
        <v>534</v>
      </c>
      <c r="E24" s="189" t="s">
        <v>463</v>
      </c>
      <c r="F24" s="189" t="s">
        <v>463</v>
      </c>
      <c r="G24" s="171" t="s">
        <v>329</v>
      </c>
      <c r="H24" s="172"/>
      <c r="I24" s="173" t="s">
        <v>57</v>
      </c>
      <c r="J24" s="171" t="s">
        <v>329</v>
      </c>
      <c r="K24" s="172"/>
      <c r="L24" s="173" t="s">
        <v>57</v>
      </c>
      <c r="M24" s="191"/>
    </row>
    <row r="25" spans="1:13" s="190" customFormat="1" ht="100.8">
      <c r="A25" s="174" t="s">
        <v>565</v>
      </c>
      <c r="B25" s="189" t="s">
        <v>475</v>
      </c>
      <c r="C25" s="189" t="s">
        <v>474</v>
      </c>
      <c r="D25" s="189" t="s">
        <v>534</v>
      </c>
      <c r="E25" s="189" t="s">
        <v>463</v>
      </c>
      <c r="F25" s="189" t="s">
        <v>463</v>
      </c>
      <c r="G25" s="171" t="s">
        <v>329</v>
      </c>
      <c r="H25" s="172"/>
      <c r="I25" s="173" t="s">
        <v>57</v>
      </c>
      <c r="J25" s="171" t="s">
        <v>329</v>
      </c>
      <c r="K25" s="172"/>
      <c r="L25" s="173" t="s">
        <v>57</v>
      </c>
      <c r="M25" s="191"/>
    </row>
    <row r="26" spans="1:13" ht="100.8">
      <c r="A26" s="174" t="s">
        <v>566</v>
      </c>
      <c r="B26" s="189" t="s">
        <v>472</v>
      </c>
      <c r="C26" s="189" t="s">
        <v>471</v>
      </c>
      <c r="D26" s="189" t="s">
        <v>534</v>
      </c>
      <c r="E26" s="189" t="s">
        <v>463</v>
      </c>
      <c r="F26" s="189" t="s">
        <v>463</v>
      </c>
      <c r="G26" s="171" t="s">
        <v>329</v>
      </c>
      <c r="H26" s="172"/>
      <c r="I26" s="173" t="s">
        <v>57</v>
      </c>
      <c r="J26" s="171" t="s">
        <v>329</v>
      </c>
      <c r="K26" s="172"/>
      <c r="L26" s="173" t="s">
        <v>57</v>
      </c>
      <c r="M26" s="183"/>
    </row>
    <row r="27" spans="1:13" ht="100.8">
      <c r="A27" s="174" t="s">
        <v>567</v>
      </c>
      <c r="B27" s="189" t="s">
        <v>469</v>
      </c>
      <c r="C27" s="189" t="s">
        <v>468</v>
      </c>
      <c r="D27" s="189" t="s">
        <v>534</v>
      </c>
      <c r="E27" s="189" t="s">
        <v>463</v>
      </c>
      <c r="F27" s="189" t="s">
        <v>463</v>
      </c>
      <c r="G27" s="171" t="s">
        <v>329</v>
      </c>
      <c r="H27" s="172"/>
      <c r="I27" s="173" t="s">
        <v>57</v>
      </c>
      <c r="J27" s="171" t="s">
        <v>329</v>
      </c>
      <c r="K27" s="172"/>
      <c r="L27" s="173" t="s">
        <v>57</v>
      </c>
      <c r="M27" s="183"/>
    </row>
    <row r="28" spans="1:13" ht="100.8">
      <c r="A28" s="174" t="s">
        <v>568</v>
      </c>
      <c r="B28" s="189" t="s">
        <v>466</v>
      </c>
      <c r="C28" s="189" t="s">
        <v>465</v>
      </c>
      <c r="D28" s="189" t="s">
        <v>534</v>
      </c>
      <c r="E28" s="189" t="s">
        <v>463</v>
      </c>
      <c r="F28" s="189" t="s">
        <v>463</v>
      </c>
      <c r="G28" s="171" t="s">
        <v>329</v>
      </c>
      <c r="H28" s="172"/>
      <c r="I28" s="173" t="s">
        <v>57</v>
      </c>
      <c r="J28" s="171" t="s">
        <v>329</v>
      </c>
      <c r="K28" s="172"/>
      <c r="L28" s="173" t="s">
        <v>57</v>
      </c>
      <c r="M28" s="183"/>
    </row>
    <row r="29" spans="1:13" s="188" customFormat="1" ht="103.8" customHeight="1">
      <c r="A29" s="174" t="s">
        <v>569</v>
      </c>
      <c r="B29" s="189" t="s">
        <v>461</v>
      </c>
      <c r="C29" s="182" t="s">
        <v>460</v>
      </c>
      <c r="D29" s="182" t="s">
        <v>544</v>
      </c>
      <c r="E29" s="182" t="s">
        <v>459</v>
      </c>
      <c r="F29" s="182" t="s">
        <v>459</v>
      </c>
      <c r="G29" s="171" t="s">
        <v>329</v>
      </c>
      <c r="H29" s="172"/>
      <c r="I29" s="173" t="s">
        <v>57</v>
      </c>
      <c r="J29" s="171" t="s">
        <v>329</v>
      </c>
      <c r="K29" s="172"/>
      <c r="L29" s="173" t="s">
        <v>57</v>
      </c>
      <c r="M29" s="182"/>
    </row>
    <row r="30" spans="1:13" s="188" customFormat="1" ht="103.8" customHeight="1">
      <c r="A30" s="174" t="s">
        <v>570</v>
      </c>
      <c r="B30" s="182" t="s">
        <v>457</v>
      </c>
      <c r="C30" s="182" t="s">
        <v>456</v>
      </c>
      <c r="D30" s="182" t="s">
        <v>544</v>
      </c>
      <c r="E30" s="182" t="s">
        <v>455</v>
      </c>
      <c r="F30" s="182" t="s">
        <v>455</v>
      </c>
      <c r="G30" s="171" t="s">
        <v>329</v>
      </c>
      <c r="H30" s="172"/>
      <c r="I30" s="173" t="s">
        <v>57</v>
      </c>
      <c r="J30" s="171" t="s">
        <v>329</v>
      </c>
      <c r="K30" s="172"/>
      <c r="L30" s="173" t="s">
        <v>57</v>
      </c>
      <c r="M30" s="182"/>
    </row>
    <row r="31" spans="1:13" s="188" customFormat="1" ht="103.8" customHeight="1">
      <c r="A31" s="174" t="s">
        <v>571</v>
      </c>
      <c r="B31" s="182" t="s">
        <v>453</v>
      </c>
      <c r="C31" s="182" t="s">
        <v>452</v>
      </c>
      <c r="D31" s="182" t="s">
        <v>544</v>
      </c>
      <c r="E31" s="182" t="s">
        <v>450</v>
      </c>
      <c r="F31" s="182" t="s">
        <v>450</v>
      </c>
      <c r="G31" s="171" t="s">
        <v>329</v>
      </c>
      <c r="H31" s="172"/>
      <c r="I31" s="173" t="s">
        <v>57</v>
      </c>
      <c r="J31" s="171" t="s">
        <v>329</v>
      </c>
      <c r="K31" s="172"/>
      <c r="L31" s="173" t="s">
        <v>57</v>
      </c>
      <c r="M31" s="182"/>
    </row>
    <row r="32" spans="1:13" s="188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75" zoomScaleNormal="40" workbookViewId="0">
      <selection activeCell="F11" sqref="F11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330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128" t="s">
        <v>15</v>
      </c>
      <c r="C3" s="128" t="s">
        <v>16</v>
      </c>
      <c r="D3" s="128" t="s">
        <v>42</v>
      </c>
      <c r="E3" s="128" t="s">
        <v>43</v>
      </c>
      <c r="F3" s="128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 s="161"/>
      <c r="D6"/>
      <c r="E6" s="33"/>
      <c r="G6" s="29"/>
      <c r="H6" s="30"/>
      <c r="J6" s="29"/>
    </row>
    <row r="7" spans="1:13" s="31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31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31" customFormat="1">
      <c r="A9" s="162"/>
      <c r="B9" s="162"/>
      <c r="C9" s="162"/>
      <c r="D9" s="162"/>
      <c r="E9" s="162"/>
      <c r="F9" s="162"/>
      <c r="G9" s="163" t="s">
        <v>54</v>
      </c>
      <c r="H9" s="164" t="s">
        <v>55</v>
      </c>
      <c r="I9" s="165" t="s">
        <v>56</v>
      </c>
      <c r="J9" s="163" t="s">
        <v>54</v>
      </c>
      <c r="K9" s="164" t="s">
        <v>55</v>
      </c>
      <c r="L9" s="165" t="s">
        <v>56</v>
      </c>
      <c r="M9" s="162"/>
    </row>
    <row r="10" spans="1:13" s="31" customFormat="1">
      <c r="A10" s="166" t="s">
        <v>331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</row>
    <row r="11" spans="1:13" s="31" customFormat="1" ht="33.6">
      <c r="A11" s="167" t="s">
        <v>332</v>
      </c>
      <c r="B11" s="168" t="s">
        <v>333</v>
      </c>
      <c r="C11" s="169"/>
      <c r="D11" s="169"/>
      <c r="E11" s="170" t="s">
        <v>334</v>
      </c>
      <c r="F11" s="170" t="s">
        <v>334</v>
      </c>
      <c r="G11" s="171" t="s">
        <v>329</v>
      </c>
      <c r="H11" s="172"/>
      <c r="I11" s="173" t="s">
        <v>57</v>
      </c>
      <c r="J11" s="171" t="s">
        <v>329</v>
      </c>
      <c r="K11" s="172"/>
      <c r="L11" s="173" t="s">
        <v>57</v>
      </c>
      <c r="M11" s="169"/>
    </row>
    <row r="12" spans="1:13" s="31" customFormat="1" ht="84">
      <c r="A12" s="167" t="s">
        <v>335</v>
      </c>
      <c r="B12" s="174" t="s">
        <v>336</v>
      </c>
      <c r="C12" s="169"/>
      <c r="D12" s="169"/>
      <c r="E12" s="170" t="s">
        <v>337</v>
      </c>
      <c r="F12" s="170" t="s">
        <v>337</v>
      </c>
      <c r="G12" s="171" t="s">
        <v>329</v>
      </c>
      <c r="H12" s="172"/>
      <c r="I12" s="173" t="s">
        <v>57</v>
      </c>
      <c r="J12" s="171" t="s">
        <v>329</v>
      </c>
      <c r="K12" s="172"/>
      <c r="L12" s="173" t="s">
        <v>57</v>
      </c>
      <c r="M12" s="169"/>
    </row>
    <row r="13" spans="1:13" s="31" customFormat="1" ht="84">
      <c r="A13" s="167" t="s">
        <v>338</v>
      </c>
      <c r="B13" s="175" t="s">
        <v>339</v>
      </c>
      <c r="C13" s="169"/>
      <c r="D13" s="169"/>
      <c r="E13" s="170" t="s">
        <v>340</v>
      </c>
      <c r="F13" s="170" t="s">
        <v>340</v>
      </c>
      <c r="G13" s="171" t="s">
        <v>329</v>
      </c>
      <c r="H13" s="172"/>
      <c r="I13" s="173" t="s">
        <v>57</v>
      </c>
      <c r="J13" s="171" t="s">
        <v>329</v>
      </c>
      <c r="K13" s="172"/>
      <c r="L13" s="173" t="s">
        <v>57</v>
      </c>
      <c r="M13" s="169"/>
    </row>
    <row r="14" spans="1:13" s="31" customFormat="1" ht="67.2">
      <c r="A14" s="167" t="s">
        <v>341</v>
      </c>
      <c r="B14" s="174" t="s">
        <v>342</v>
      </c>
      <c r="C14" s="169"/>
      <c r="D14" s="169"/>
      <c r="E14" s="170" t="s">
        <v>343</v>
      </c>
      <c r="F14" s="170" t="s">
        <v>343</v>
      </c>
      <c r="G14" s="171" t="s">
        <v>329</v>
      </c>
      <c r="H14" s="172"/>
      <c r="I14" s="173" t="s">
        <v>57</v>
      </c>
      <c r="J14" s="171" t="s">
        <v>329</v>
      </c>
      <c r="K14" s="172"/>
      <c r="L14" s="173" t="s">
        <v>57</v>
      </c>
      <c r="M14" s="169"/>
    </row>
    <row r="15" spans="1:13" s="31" customFormat="1" ht="50.4">
      <c r="A15" s="167" t="s">
        <v>344</v>
      </c>
      <c r="B15" s="174" t="s">
        <v>345</v>
      </c>
      <c r="C15" s="169"/>
      <c r="D15" s="169"/>
      <c r="E15" s="170" t="s">
        <v>346</v>
      </c>
      <c r="F15" s="170" t="s">
        <v>346</v>
      </c>
      <c r="G15" s="171" t="s">
        <v>329</v>
      </c>
      <c r="H15" s="172"/>
      <c r="I15" s="173" t="s">
        <v>57</v>
      </c>
      <c r="J15" s="171" t="s">
        <v>329</v>
      </c>
      <c r="K15" s="172"/>
      <c r="L15" s="173" t="s">
        <v>57</v>
      </c>
      <c r="M15" s="169"/>
    </row>
    <row r="16" spans="1:13" s="31" customFormat="1">
      <c r="A16" s="176" t="s">
        <v>347</v>
      </c>
      <c r="B16" s="177"/>
      <c r="C16" s="177"/>
      <c r="D16" s="177"/>
      <c r="E16" s="177"/>
      <c r="F16" s="176"/>
      <c r="G16" s="176"/>
      <c r="H16" s="176"/>
      <c r="I16" s="176"/>
      <c r="J16" s="176"/>
      <c r="K16" s="176"/>
      <c r="L16" s="176"/>
      <c r="M16" s="176"/>
    </row>
    <row r="17" spans="1:13" s="31" customFormat="1" ht="103.8" customHeight="1">
      <c r="A17" s="174" t="s">
        <v>348</v>
      </c>
      <c r="B17" s="121" t="s">
        <v>349</v>
      </c>
      <c r="C17" s="121" t="s">
        <v>350</v>
      </c>
      <c r="D17" s="121"/>
      <c r="E17" s="121" t="s">
        <v>351</v>
      </c>
      <c r="F17" s="121" t="s">
        <v>351</v>
      </c>
      <c r="G17" s="171" t="s">
        <v>329</v>
      </c>
      <c r="H17" s="172"/>
      <c r="I17" s="173" t="s">
        <v>57</v>
      </c>
      <c r="J17" s="171" t="s">
        <v>329</v>
      </c>
      <c r="K17" s="172"/>
      <c r="L17" s="173" t="s">
        <v>57</v>
      </c>
      <c r="M17" s="169"/>
    </row>
    <row r="18" spans="1:13" s="31" customFormat="1" ht="103.8" customHeight="1">
      <c r="A18" s="174" t="s">
        <v>352</v>
      </c>
      <c r="B18" s="121" t="s">
        <v>353</v>
      </c>
      <c r="C18" s="123" t="s">
        <v>354</v>
      </c>
      <c r="D18" s="121" t="s">
        <v>355</v>
      </c>
      <c r="E18" s="121" t="s">
        <v>356</v>
      </c>
      <c r="F18" s="121" t="s">
        <v>356</v>
      </c>
      <c r="G18" s="171" t="s">
        <v>329</v>
      </c>
      <c r="H18" s="172"/>
      <c r="I18" s="173" t="s">
        <v>57</v>
      </c>
      <c r="J18" s="171" t="s">
        <v>329</v>
      </c>
      <c r="K18" s="172"/>
      <c r="L18" s="173" t="s">
        <v>57</v>
      </c>
      <c r="M18" s="169"/>
    </row>
    <row r="19" spans="1:13" s="31" customFormat="1" ht="103.8" customHeight="1">
      <c r="A19" s="174" t="s">
        <v>357</v>
      </c>
      <c r="B19" s="121" t="s">
        <v>358</v>
      </c>
      <c r="C19" s="123" t="s">
        <v>359</v>
      </c>
      <c r="D19" s="121" t="s">
        <v>355</v>
      </c>
      <c r="E19" s="121" t="s">
        <v>360</v>
      </c>
      <c r="F19" s="121" t="s">
        <v>360</v>
      </c>
      <c r="G19" s="171" t="s">
        <v>329</v>
      </c>
      <c r="H19" s="172"/>
      <c r="I19" s="173" t="s">
        <v>57</v>
      </c>
      <c r="J19" s="171" t="s">
        <v>329</v>
      </c>
      <c r="K19" s="172"/>
      <c r="L19" s="173" t="s">
        <v>57</v>
      </c>
      <c r="M19" s="169"/>
    </row>
    <row r="20" spans="1:13" s="31" customFormat="1" ht="103.8" customHeight="1">
      <c r="A20" s="178" t="s">
        <v>361</v>
      </c>
      <c r="B20" s="121" t="s">
        <v>362</v>
      </c>
      <c r="C20" s="123" t="s">
        <v>363</v>
      </c>
      <c r="D20" s="121" t="s">
        <v>355</v>
      </c>
      <c r="E20" s="121" t="s">
        <v>364</v>
      </c>
      <c r="F20" s="121" t="s">
        <v>364</v>
      </c>
      <c r="G20" s="171" t="s">
        <v>329</v>
      </c>
      <c r="H20" s="172"/>
      <c r="I20" s="173" t="s">
        <v>57</v>
      </c>
      <c r="J20" s="171" t="s">
        <v>329</v>
      </c>
      <c r="K20" s="172"/>
      <c r="L20" s="173" t="s">
        <v>57</v>
      </c>
      <c r="M20" s="169"/>
    </row>
    <row r="21" spans="1:13" s="31" customFormat="1" ht="103.8" customHeight="1">
      <c r="A21" s="178" t="s">
        <v>365</v>
      </c>
      <c r="B21" s="121" t="s">
        <v>366</v>
      </c>
      <c r="C21" s="121" t="s">
        <v>367</v>
      </c>
      <c r="D21" s="121" t="s">
        <v>355</v>
      </c>
      <c r="E21" s="121" t="s">
        <v>368</v>
      </c>
      <c r="F21" s="121" t="s">
        <v>369</v>
      </c>
      <c r="G21" s="171" t="s">
        <v>329</v>
      </c>
      <c r="H21" s="172"/>
      <c r="I21" s="173" t="s">
        <v>57</v>
      </c>
      <c r="J21" s="171" t="s">
        <v>329</v>
      </c>
      <c r="K21" s="172"/>
      <c r="L21" s="173" t="s">
        <v>57</v>
      </c>
      <c r="M21" s="169"/>
    </row>
    <row r="22" spans="1:13" s="31" customFormat="1" ht="103.8" customHeight="1">
      <c r="A22" s="178" t="s">
        <v>370</v>
      </c>
      <c r="B22" s="121" t="s">
        <v>371</v>
      </c>
      <c r="C22" s="121" t="s">
        <v>372</v>
      </c>
      <c r="D22" s="121" t="s">
        <v>355</v>
      </c>
      <c r="E22" s="121" t="s">
        <v>360</v>
      </c>
      <c r="F22" s="121" t="s">
        <v>360</v>
      </c>
      <c r="G22" s="171" t="s">
        <v>329</v>
      </c>
      <c r="H22" s="172"/>
      <c r="I22" s="173" t="s">
        <v>57</v>
      </c>
      <c r="J22" s="171" t="s">
        <v>329</v>
      </c>
      <c r="K22" s="172"/>
      <c r="L22" s="173" t="s">
        <v>57</v>
      </c>
      <c r="M22" s="169"/>
    </row>
    <row r="23" spans="1:13" s="31" customFormat="1" ht="103.8" customHeight="1">
      <c r="A23" s="178" t="s">
        <v>373</v>
      </c>
      <c r="B23" s="121" t="s">
        <v>374</v>
      </c>
      <c r="C23" s="121" t="s">
        <v>375</v>
      </c>
      <c r="D23" s="121" t="s">
        <v>355</v>
      </c>
      <c r="E23" s="121" t="s">
        <v>155</v>
      </c>
      <c r="F23" s="121" t="s">
        <v>155</v>
      </c>
      <c r="G23" s="171" t="s">
        <v>329</v>
      </c>
      <c r="H23" s="172"/>
      <c r="I23" s="173" t="s">
        <v>57</v>
      </c>
      <c r="J23" s="171" t="s">
        <v>329</v>
      </c>
      <c r="K23" s="172"/>
      <c r="L23" s="173" t="s">
        <v>57</v>
      </c>
      <c r="M23" s="169"/>
    </row>
    <row r="24" spans="1:13" s="31" customFormat="1" ht="103.8" customHeight="1">
      <c r="A24" s="178" t="s">
        <v>376</v>
      </c>
      <c r="B24" s="121" t="s">
        <v>377</v>
      </c>
      <c r="C24" s="121" t="s">
        <v>378</v>
      </c>
      <c r="D24" s="121" t="s">
        <v>355</v>
      </c>
      <c r="E24" s="121" t="s">
        <v>369</v>
      </c>
      <c r="F24" s="121" t="s">
        <v>369</v>
      </c>
      <c r="G24" s="171" t="s">
        <v>329</v>
      </c>
      <c r="H24" s="172"/>
      <c r="I24" s="173" t="s">
        <v>57</v>
      </c>
      <c r="J24" s="171" t="s">
        <v>329</v>
      </c>
      <c r="K24" s="172"/>
      <c r="L24" s="173" t="s">
        <v>57</v>
      </c>
      <c r="M24" s="169"/>
    </row>
    <row r="25" spans="1:13" s="31" customFormat="1" ht="103.8" customHeight="1">
      <c r="A25" s="178" t="s">
        <v>379</v>
      </c>
      <c r="B25" s="121" t="s">
        <v>380</v>
      </c>
      <c r="C25" s="121" t="s">
        <v>381</v>
      </c>
      <c r="D25" s="121" t="s">
        <v>355</v>
      </c>
      <c r="E25" s="121" t="s">
        <v>360</v>
      </c>
      <c r="F25" s="121" t="s">
        <v>360</v>
      </c>
      <c r="G25" s="171" t="s">
        <v>329</v>
      </c>
      <c r="H25" s="172"/>
      <c r="I25" s="173" t="s">
        <v>57</v>
      </c>
      <c r="J25" s="171" t="s">
        <v>329</v>
      </c>
      <c r="K25" s="172"/>
      <c r="L25" s="173" t="s">
        <v>57</v>
      </c>
      <c r="M25" s="169"/>
    </row>
    <row r="26" spans="1:13" customFormat="1" ht="103.8" customHeight="1">
      <c r="A26" s="178" t="s">
        <v>382</v>
      </c>
      <c r="B26" s="121" t="s">
        <v>383</v>
      </c>
      <c r="C26" s="121" t="s">
        <v>384</v>
      </c>
      <c r="D26" s="121" t="s">
        <v>355</v>
      </c>
      <c r="E26" s="121" t="s">
        <v>369</v>
      </c>
      <c r="F26" s="121" t="s">
        <v>369</v>
      </c>
      <c r="G26" s="171" t="s">
        <v>329</v>
      </c>
      <c r="H26" s="172"/>
      <c r="I26" s="173" t="s">
        <v>57</v>
      </c>
      <c r="J26" s="171" t="s">
        <v>329</v>
      </c>
      <c r="K26" s="172"/>
      <c r="L26" s="173" t="s">
        <v>57</v>
      </c>
      <c r="M26" s="179"/>
    </row>
    <row r="27" spans="1:13" customFormat="1" ht="103.8" customHeight="1">
      <c r="A27" s="178" t="s">
        <v>385</v>
      </c>
      <c r="B27" s="121" t="s">
        <v>386</v>
      </c>
      <c r="C27" s="121" t="s">
        <v>387</v>
      </c>
      <c r="D27" s="121" t="s">
        <v>355</v>
      </c>
      <c r="E27" s="121" t="s">
        <v>174</v>
      </c>
      <c r="F27" s="121" t="s">
        <v>174</v>
      </c>
      <c r="G27" s="171" t="s">
        <v>329</v>
      </c>
      <c r="H27" s="172"/>
      <c r="I27" s="173" t="s">
        <v>57</v>
      </c>
      <c r="J27" s="171" t="s">
        <v>329</v>
      </c>
      <c r="K27" s="172"/>
      <c r="L27" s="173" t="s">
        <v>57</v>
      </c>
      <c r="M27" s="179"/>
    </row>
    <row r="28" spans="1:13" customFormat="1" ht="103.8" customHeight="1">
      <c r="A28" s="178" t="s">
        <v>388</v>
      </c>
      <c r="B28" s="121" t="s">
        <v>389</v>
      </c>
      <c r="C28" s="121" t="s">
        <v>381</v>
      </c>
      <c r="D28" s="121" t="s">
        <v>355</v>
      </c>
      <c r="E28" s="121" t="s">
        <v>360</v>
      </c>
      <c r="F28" s="121" t="s">
        <v>360</v>
      </c>
      <c r="G28" s="171" t="s">
        <v>329</v>
      </c>
      <c r="H28" s="172"/>
      <c r="I28" s="173" t="s">
        <v>57</v>
      </c>
      <c r="J28" s="171" t="s">
        <v>329</v>
      </c>
      <c r="K28" s="172"/>
      <c r="L28" s="173" t="s">
        <v>57</v>
      </c>
      <c r="M28" s="179"/>
    </row>
    <row r="29" spans="1:13" customFormat="1" ht="103.8" customHeight="1">
      <c r="A29" s="178" t="s">
        <v>390</v>
      </c>
      <c r="B29" s="121" t="s">
        <v>391</v>
      </c>
      <c r="C29" s="121" t="s">
        <v>392</v>
      </c>
      <c r="D29" s="121" t="s">
        <v>355</v>
      </c>
      <c r="E29" s="121" t="s">
        <v>174</v>
      </c>
      <c r="F29" s="121" t="s">
        <v>174</v>
      </c>
      <c r="G29" s="171" t="s">
        <v>329</v>
      </c>
      <c r="H29" s="172"/>
      <c r="I29" s="173" t="s">
        <v>57</v>
      </c>
      <c r="J29" s="171" t="s">
        <v>329</v>
      </c>
      <c r="K29" s="172"/>
      <c r="L29" s="173" t="s">
        <v>57</v>
      </c>
      <c r="M29" s="179"/>
    </row>
    <row r="30" spans="1:13" customFormat="1" ht="103.8" customHeight="1">
      <c r="A30" s="180" t="s">
        <v>393</v>
      </c>
      <c r="B30" s="121" t="s">
        <v>394</v>
      </c>
      <c r="C30" s="121" t="s">
        <v>395</v>
      </c>
      <c r="D30" s="121" t="s">
        <v>355</v>
      </c>
      <c r="E30" s="121" t="s">
        <v>396</v>
      </c>
      <c r="F30" s="121" t="s">
        <v>396</v>
      </c>
      <c r="G30" s="171" t="s">
        <v>329</v>
      </c>
      <c r="H30" s="172"/>
      <c r="I30" s="173" t="s">
        <v>57</v>
      </c>
      <c r="J30" s="171" t="s">
        <v>329</v>
      </c>
      <c r="K30" s="172"/>
      <c r="L30" s="173" t="s">
        <v>57</v>
      </c>
      <c r="M30" s="179"/>
    </row>
    <row r="31" spans="1:13" customFormat="1" ht="103.8" customHeight="1">
      <c r="A31" s="181" t="s">
        <v>397</v>
      </c>
      <c r="B31" s="121" t="s">
        <v>398</v>
      </c>
      <c r="C31" s="121" t="s">
        <v>399</v>
      </c>
      <c r="D31" s="121" t="s">
        <v>355</v>
      </c>
      <c r="E31" s="121" t="s">
        <v>154</v>
      </c>
      <c r="F31" s="122" t="s">
        <v>400</v>
      </c>
      <c r="G31" s="171" t="s">
        <v>329</v>
      </c>
      <c r="H31" s="172"/>
      <c r="I31" s="173" t="s">
        <v>57</v>
      </c>
      <c r="J31" s="171" t="s">
        <v>329</v>
      </c>
      <c r="K31" s="172"/>
      <c r="L31" s="173" t="s">
        <v>57</v>
      </c>
      <c r="M31" s="179"/>
    </row>
    <row r="32" spans="1:13" customFormat="1" ht="103.8" customHeight="1">
      <c r="A32" s="181" t="s">
        <v>401</v>
      </c>
      <c r="B32" s="121" t="s">
        <v>402</v>
      </c>
      <c r="C32" s="121" t="s">
        <v>403</v>
      </c>
      <c r="D32" s="121" t="s">
        <v>355</v>
      </c>
      <c r="E32" s="121" t="s">
        <v>155</v>
      </c>
      <c r="F32" s="121" t="s">
        <v>155</v>
      </c>
      <c r="G32" s="171" t="s">
        <v>329</v>
      </c>
      <c r="H32" s="172"/>
      <c r="I32" s="173" t="s">
        <v>57</v>
      </c>
      <c r="J32" s="171" t="s">
        <v>329</v>
      </c>
      <c r="K32" s="172"/>
      <c r="L32" s="173" t="s">
        <v>57</v>
      </c>
      <c r="M32" s="179"/>
    </row>
    <row r="33" spans="1:13" customFormat="1" ht="103.8" customHeight="1">
      <c r="A33" s="181" t="s">
        <v>404</v>
      </c>
      <c r="B33" s="121" t="s">
        <v>405</v>
      </c>
      <c r="C33" s="121" t="s">
        <v>406</v>
      </c>
      <c r="D33" s="121" t="s">
        <v>355</v>
      </c>
      <c r="E33" s="121" t="s">
        <v>360</v>
      </c>
      <c r="F33" s="121" t="s">
        <v>360</v>
      </c>
      <c r="G33" s="171" t="s">
        <v>329</v>
      </c>
      <c r="H33" s="172"/>
      <c r="I33" s="173" t="s">
        <v>57</v>
      </c>
      <c r="J33" s="171" t="s">
        <v>329</v>
      </c>
      <c r="K33" s="172"/>
      <c r="L33" s="173" t="s">
        <v>57</v>
      </c>
      <c r="M33" s="179"/>
    </row>
    <row r="34" spans="1:13" customFormat="1" ht="103.8" customHeight="1">
      <c r="A34" s="181" t="s">
        <v>407</v>
      </c>
      <c r="B34" s="121" t="s">
        <v>408</v>
      </c>
      <c r="C34" s="121" t="s">
        <v>409</v>
      </c>
      <c r="D34" s="121" t="s">
        <v>355</v>
      </c>
      <c r="E34" s="121" t="s">
        <v>156</v>
      </c>
      <c r="F34" s="121" t="s">
        <v>156</v>
      </c>
      <c r="G34" s="171" t="s">
        <v>329</v>
      </c>
      <c r="H34" s="172"/>
      <c r="I34" s="173" t="s">
        <v>57</v>
      </c>
      <c r="J34" s="171" t="s">
        <v>329</v>
      </c>
      <c r="K34" s="172"/>
      <c r="L34" s="173" t="s">
        <v>57</v>
      </c>
      <c r="M34" s="179"/>
    </row>
    <row r="35" spans="1:13" customFormat="1" ht="103.8" customHeight="1">
      <c r="A35" s="181" t="s">
        <v>410</v>
      </c>
      <c r="B35" s="121" t="s">
        <v>411</v>
      </c>
      <c r="C35" s="121" t="s">
        <v>412</v>
      </c>
      <c r="D35" s="121" t="s">
        <v>355</v>
      </c>
      <c r="E35" s="121" t="s">
        <v>157</v>
      </c>
      <c r="F35" s="121" t="s">
        <v>157</v>
      </c>
      <c r="G35" s="171" t="s">
        <v>329</v>
      </c>
      <c r="H35" s="172"/>
      <c r="I35" s="173" t="s">
        <v>57</v>
      </c>
      <c r="J35" s="171" t="s">
        <v>329</v>
      </c>
      <c r="K35" s="172"/>
      <c r="L35" s="173" t="s">
        <v>57</v>
      </c>
      <c r="M35" s="179"/>
    </row>
    <row r="36" spans="1:13" customFormat="1" ht="103.8" customHeight="1">
      <c r="A36" s="181" t="s">
        <v>413</v>
      </c>
      <c r="B36" s="121" t="s">
        <v>414</v>
      </c>
      <c r="C36" s="121" t="s">
        <v>415</v>
      </c>
      <c r="D36" s="121" t="s">
        <v>355</v>
      </c>
      <c r="E36" s="121" t="s">
        <v>360</v>
      </c>
      <c r="F36" s="121" t="s">
        <v>360</v>
      </c>
      <c r="G36" s="171" t="s">
        <v>329</v>
      </c>
      <c r="H36" s="172"/>
      <c r="I36" s="173" t="s">
        <v>57</v>
      </c>
      <c r="J36" s="171" t="s">
        <v>329</v>
      </c>
      <c r="K36" s="172"/>
      <c r="L36" s="173" t="s">
        <v>57</v>
      </c>
      <c r="M36" s="179"/>
    </row>
    <row r="37" spans="1:13" customFormat="1" ht="103.8" customHeight="1">
      <c r="A37" s="181" t="s">
        <v>416</v>
      </c>
      <c r="B37" s="121" t="s">
        <v>417</v>
      </c>
      <c r="C37" s="121" t="s">
        <v>418</v>
      </c>
      <c r="D37" s="121" t="s">
        <v>355</v>
      </c>
      <c r="E37" s="121" t="s">
        <v>360</v>
      </c>
      <c r="F37" s="121" t="s">
        <v>360</v>
      </c>
      <c r="G37" s="171" t="s">
        <v>329</v>
      </c>
      <c r="H37" s="172"/>
      <c r="I37" s="173" t="s">
        <v>57</v>
      </c>
      <c r="J37" s="171" t="s">
        <v>329</v>
      </c>
      <c r="K37" s="172"/>
      <c r="L37" s="173" t="s">
        <v>57</v>
      </c>
      <c r="M37" s="179"/>
    </row>
    <row r="38" spans="1:13" customFormat="1" ht="103.8" customHeight="1">
      <c r="A38" s="181" t="s">
        <v>419</v>
      </c>
      <c r="B38" s="121" t="s">
        <v>420</v>
      </c>
      <c r="C38" s="121" t="s">
        <v>421</v>
      </c>
      <c r="D38" s="121" t="s">
        <v>355</v>
      </c>
      <c r="E38" s="121" t="s">
        <v>158</v>
      </c>
      <c r="F38" s="121" t="s">
        <v>158</v>
      </c>
      <c r="G38" s="171" t="s">
        <v>329</v>
      </c>
      <c r="H38" s="172"/>
      <c r="I38" s="173" t="s">
        <v>57</v>
      </c>
      <c r="J38" s="171" t="s">
        <v>329</v>
      </c>
      <c r="K38" s="172"/>
      <c r="L38" s="173" t="s">
        <v>57</v>
      </c>
      <c r="M38" s="179"/>
    </row>
    <row r="39" spans="1:13" s="184" customFormat="1" ht="84">
      <c r="A39" s="181" t="s">
        <v>422</v>
      </c>
      <c r="B39" s="182" t="s">
        <v>423</v>
      </c>
      <c r="C39" s="182" t="s">
        <v>424</v>
      </c>
      <c r="D39" s="121" t="s">
        <v>425</v>
      </c>
      <c r="E39" s="182" t="s">
        <v>426</v>
      </c>
      <c r="F39" s="182" t="s">
        <v>426</v>
      </c>
      <c r="G39" s="171" t="s">
        <v>329</v>
      </c>
      <c r="H39" s="172"/>
      <c r="I39" s="173" t="s">
        <v>57</v>
      </c>
      <c r="J39" s="171" t="s">
        <v>329</v>
      </c>
      <c r="K39" s="172"/>
      <c r="L39" s="173" t="s">
        <v>57</v>
      </c>
      <c r="M39" s="183"/>
    </row>
    <row r="40" spans="1:13" s="184" customFormat="1" ht="81.599999999999994" customHeight="1">
      <c r="A40" s="181" t="s">
        <v>427</v>
      </c>
      <c r="B40" s="182" t="s">
        <v>428</v>
      </c>
      <c r="C40" s="182" t="s">
        <v>429</v>
      </c>
      <c r="D40" s="121" t="s">
        <v>355</v>
      </c>
      <c r="E40" s="182" t="s">
        <v>430</v>
      </c>
      <c r="F40" s="182" t="s">
        <v>430</v>
      </c>
      <c r="G40" s="171" t="s">
        <v>329</v>
      </c>
      <c r="H40" s="172"/>
      <c r="I40" s="173" t="s">
        <v>57</v>
      </c>
      <c r="J40" s="171" t="s">
        <v>329</v>
      </c>
      <c r="K40" s="172"/>
      <c r="L40" s="173" t="s">
        <v>57</v>
      </c>
      <c r="M40" s="183"/>
    </row>
    <row r="41" spans="1:13" s="184" customFormat="1" ht="94.8" customHeight="1">
      <c r="A41" s="181" t="s">
        <v>431</v>
      </c>
      <c r="B41" s="182" t="s">
        <v>432</v>
      </c>
      <c r="C41" s="182" t="s">
        <v>433</v>
      </c>
      <c r="D41" s="121" t="s">
        <v>355</v>
      </c>
      <c r="E41" s="182" t="s">
        <v>434</v>
      </c>
      <c r="F41" s="182" t="s">
        <v>434</v>
      </c>
      <c r="G41" s="171" t="s">
        <v>329</v>
      </c>
      <c r="H41" s="172"/>
      <c r="I41" s="173" t="s">
        <v>57</v>
      </c>
      <c r="J41" s="171" t="s">
        <v>329</v>
      </c>
      <c r="K41" s="172"/>
      <c r="L41" s="173" t="s">
        <v>57</v>
      </c>
      <c r="M41" s="183"/>
    </row>
    <row r="42" spans="1:13" s="184" customFormat="1" ht="117.6">
      <c r="A42" s="181" t="s">
        <v>435</v>
      </c>
      <c r="B42" s="182" t="s">
        <v>436</v>
      </c>
      <c r="C42" s="182" t="s">
        <v>437</v>
      </c>
      <c r="D42" s="121" t="s">
        <v>438</v>
      </c>
      <c r="E42" s="182" t="s">
        <v>439</v>
      </c>
      <c r="F42" s="182" t="s">
        <v>439</v>
      </c>
      <c r="G42" s="171" t="s">
        <v>329</v>
      </c>
      <c r="H42" s="172"/>
      <c r="I42" s="173" t="s">
        <v>57</v>
      </c>
      <c r="J42" s="171" t="s">
        <v>329</v>
      </c>
      <c r="K42" s="172"/>
      <c r="L42" s="173" t="s">
        <v>57</v>
      </c>
      <c r="M42" s="183"/>
    </row>
    <row r="43" spans="1:13" s="184" customFormat="1" ht="82.8" customHeight="1">
      <c r="A43" s="181" t="s">
        <v>440</v>
      </c>
      <c r="B43" s="182" t="s">
        <v>441</v>
      </c>
      <c r="C43" s="182" t="s">
        <v>442</v>
      </c>
      <c r="D43" s="121" t="s">
        <v>355</v>
      </c>
      <c r="E43" s="121" t="s">
        <v>360</v>
      </c>
      <c r="F43" s="121" t="s">
        <v>360</v>
      </c>
      <c r="G43" s="171" t="s">
        <v>329</v>
      </c>
      <c r="H43" s="172"/>
      <c r="I43" s="173" t="s">
        <v>57</v>
      </c>
      <c r="J43" s="171" t="s">
        <v>329</v>
      </c>
      <c r="K43" s="172"/>
      <c r="L43" s="173" t="s">
        <v>57</v>
      </c>
      <c r="M43" s="183"/>
    </row>
    <row r="44" spans="1:13" s="184" customFormat="1" ht="70.8" customHeight="1">
      <c r="A44" s="181" t="s">
        <v>443</v>
      </c>
      <c r="B44" s="182" t="s">
        <v>444</v>
      </c>
      <c r="C44" s="182" t="s">
        <v>445</v>
      </c>
      <c r="D44" s="121" t="s">
        <v>355</v>
      </c>
      <c r="E44" s="182" t="s">
        <v>446</v>
      </c>
      <c r="F44" s="182" t="s">
        <v>446</v>
      </c>
      <c r="G44" s="171" t="s">
        <v>329</v>
      </c>
      <c r="H44" s="172"/>
      <c r="I44" s="173" t="s">
        <v>57</v>
      </c>
      <c r="J44" s="171" t="s">
        <v>329</v>
      </c>
      <c r="K44" s="172"/>
      <c r="L44" s="173" t="s">
        <v>57</v>
      </c>
      <c r="M44" s="183"/>
    </row>
    <row r="45" spans="1:13" s="184" customFormat="1" ht="56.4" customHeight="1">
      <c r="A45" s="181" t="s">
        <v>447</v>
      </c>
      <c r="B45" s="182" t="s">
        <v>448</v>
      </c>
      <c r="C45" s="182" t="s">
        <v>449</v>
      </c>
      <c r="D45" s="121" t="s">
        <v>355</v>
      </c>
      <c r="E45" s="182" t="s">
        <v>434</v>
      </c>
      <c r="F45" s="182" t="s">
        <v>434</v>
      </c>
      <c r="G45" s="171" t="s">
        <v>329</v>
      </c>
      <c r="H45" s="172"/>
      <c r="I45" s="173" t="s">
        <v>57</v>
      </c>
      <c r="J45" s="171" t="s">
        <v>329</v>
      </c>
      <c r="K45" s="172"/>
      <c r="L45" s="173" t="s">
        <v>57</v>
      </c>
      <c r="M45" s="183"/>
    </row>
    <row r="46" spans="1:13" s="184" customFormat="1">
      <c r="B46" s="185"/>
      <c r="C46" s="185"/>
      <c r="D46" s="185"/>
      <c r="E46" s="185"/>
    </row>
    <row r="47" spans="1:13" s="184" customFormat="1">
      <c r="B47" s="185"/>
      <c r="C47" s="185"/>
      <c r="D47" s="185"/>
      <c r="E47" s="185"/>
    </row>
    <row r="48" spans="1:13">
      <c r="B48" s="186"/>
      <c r="C48" s="186"/>
      <c r="D48" s="186"/>
      <c r="E48" s="186"/>
    </row>
    <row r="49" spans="2:5">
      <c r="B49" s="186"/>
      <c r="C49" s="186"/>
      <c r="D49" s="186"/>
      <c r="E49" s="186"/>
    </row>
    <row r="50" spans="2:5">
      <c r="B50" s="186"/>
      <c r="C50" s="186"/>
      <c r="D50" s="186"/>
      <c r="E50" s="186"/>
    </row>
    <row r="51" spans="2:5">
      <c r="B51" s="186"/>
      <c r="C51" s="186"/>
      <c r="D51" s="186"/>
      <c r="E51" s="186"/>
    </row>
    <row r="52" spans="2:5">
      <c r="B52" s="186"/>
      <c r="C52" s="186"/>
      <c r="D52" s="186"/>
      <c r="E52" s="186"/>
    </row>
    <row r="53" spans="2:5">
      <c r="B53" s="186"/>
      <c r="C53" s="186"/>
      <c r="D53" s="186"/>
      <c r="E53" s="186"/>
    </row>
    <row r="54" spans="2:5">
      <c r="B54" s="186"/>
      <c r="C54" s="186"/>
      <c r="D54" s="186"/>
      <c r="E54" s="186"/>
    </row>
    <row r="55" spans="2:5">
      <c r="B55" s="186"/>
      <c r="C55" s="186"/>
      <c r="D55" s="186"/>
      <c r="E55" s="186"/>
    </row>
    <row r="56" spans="2:5">
      <c r="B56" s="186"/>
      <c r="C56" s="186"/>
      <c r="D56" s="186"/>
      <c r="E56" s="186"/>
    </row>
    <row r="57" spans="2:5">
      <c r="B57" s="186"/>
      <c r="C57" s="186"/>
      <c r="D57" s="186"/>
      <c r="E57" s="186"/>
    </row>
    <row r="58" spans="2:5">
      <c r="C58" s="186"/>
      <c r="D58" s="186"/>
      <c r="E58" s="186"/>
    </row>
    <row r="59" spans="2:5">
      <c r="D59" s="186"/>
      <c r="E59" s="186"/>
    </row>
  </sheetData>
  <mergeCells count="15">
    <mergeCell ref="A16:M16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J17:J45 G17:G45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53" t="s">
        <v>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5" t="s">
        <v>0</v>
      </c>
      <c r="B3" s="154" t="s">
        <v>7</v>
      </c>
      <c r="C3" s="154"/>
      <c r="D3" s="56"/>
      <c r="E3" s="141" t="s">
        <v>8</v>
      </c>
      <c r="F3" s="141"/>
      <c r="G3" s="141"/>
      <c r="H3" s="147" t="s">
        <v>9</v>
      </c>
      <c r="I3" s="148"/>
      <c r="J3" s="148"/>
      <c r="K3" s="149"/>
      <c r="L3" s="57"/>
      <c r="M3" s="57"/>
      <c r="N3" s="57"/>
      <c r="O3" s="57"/>
      <c r="P3" s="57"/>
    </row>
    <row r="4" spans="1:16" s="1" customFormat="1" ht="16.8">
      <c r="A4" s="55"/>
      <c r="B4" s="140"/>
      <c r="C4" s="140"/>
      <c r="D4" s="58"/>
      <c r="E4" s="141" t="s">
        <v>10</v>
      </c>
      <c r="F4" s="141"/>
      <c r="G4" s="141"/>
      <c r="H4" s="150" t="s">
        <v>11</v>
      </c>
      <c r="I4" s="151"/>
      <c r="J4" s="151"/>
      <c r="K4" s="152"/>
      <c r="L4" s="58"/>
      <c r="M4" s="57"/>
      <c r="N4" s="57"/>
      <c r="O4" s="57"/>
      <c r="P4" s="57"/>
    </row>
    <row r="5" spans="1:16" s="1" customFormat="1" ht="16.8">
      <c r="A5" s="55"/>
      <c r="B5" s="140"/>
      <c r="C5" s="140"/>
      <c r="D5" s="58"/>
      <c r="E5" s="141" t="s">
        <v>12</v>
      </c>
      <c r="F5" s="141"/>
      <c r="G5" s="141"/>
      <c r="H5" s="144">
        <v>44114</v>
      </c>
      <c r="I5" s="145"/>
      <c r="J5" s="145"/>
      <c r="K5" s="146"/>
      <c r="L5" s="58"/>
      <c r="M5" s="57"/>
      <c r="N5" s="57"/>
      <c r="O5" s="57"/>
      <c r="P5" s="57"/>
    </row>
    <row r="6" spans="1:16" s="1" customFormat="1" ht="20.25" customHeight="1">
      <c r="A6" s="59" t="s">
        <v>13</v>
      </c>
      <c r="B6" s="142" t="s">
        <v>14</v>
      </c>
      <c r="C6" s="142"/>
      <c r="D6" s="142"/>
      <c r="E6" s="142"/>
      <c r="F6" s="142"/>
      <c r="G6" s="142"/>
      <c r="H6" s="142"/>
      <c r="I6" s="142"/>
      <c r="J6" s="142"/>
      <c r="K6" s="142"/>
      <c r="L6" s="60"/>
      <c r="M6" s="61"/>
      <c r="N6" s="61"/>
      <c r="O6" s="61"/>
      <c r="P6" s="61"/>
    </row>
    <row r="7" spans="1:16" s="1" customFormat="1" ht="20.25" customHeight="1">
      <c r="A7" s="62"/>
      <c r="B7" s="63"/>
      <c r="C7" s="143" t="s">
        <v>15</v>
      </c>
      <c r="D7" s="143"/>
      <c r="E7" s="143" t="s">
        <v>16</v>
      </c>
      <c r="F7" s="143"/>
      <c r="G7" s="143" t="s">
        <v>17</v>
      </c>
      <c r="H7" s="143"/>
      <c r="I7" s="143" t="s">
        <v>18</v>
      </c>
      <c r="J7" s="143"/>
      <c r="K7" s="143" t="s">
        <v>19</v>
      </c>
      <c r="L7" s="143"/>
      <c r="M7" s="138" t="s">
        <v>20</v>
      </c>
      <c r="N7" s="138"/>
      <c r="O7" s="139" t="s">
        <v>21</v>
      </c>
      <c r="P7" s="139"/>
    </row>
    <row r="8" spans="1:16" s="1" customFormat="1" ht="16.8">
      <c r="A8" s="64"/>
      <c r="B8" s="65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38"/>
      <c r="N8" s="138"/>
      <c r="O8" s="139"/>
      <c r="P8" s="139"/>
    </row>
    <row r="9" spans="1:16" s="5" customFormat="1" ht="22.5" customHeight="1">
      <c r="A9" s="66" t="s">
        <v>1</v>
      </c>
      <c r="B9" s="66" t="s">
        <v>22</v>
      </c>
      <c r="C9" s="67" t="s">
        <v>23</v>
      </c>
      <c r="D9" s="67" t="s">
        <v>24</v>
      </c>
      <c r="E9" s="67" t="s">
        <v>23</v>
      </c>
      <c r="F9" s="67" t="s">
        <v>24</v>
      </c>
      <c r="G9" s="67" t="s">
        <v>23</v>
      </c>
      <c r="H9" s="67" t="s">
        <v>24</v>
      </c>
      <c r="I9" s="66" t="s">
        <v>23</v>
      </c>
      <c r="J9" s="67" t="s">
        <v>24</v>
      </c>
      <c r="K9" s="67" t="s">
        <v>23</v>
      </c>
      <c r="L9" s="67" t="s">
        <v>24</v>
      </c>
      <c r="M9" s="67" t="s">
        <v>23</v>
      </c>
      <c r="N9" s="67" t="s">
        <v>24</v>
      </c>
      <c r="O9" s="67" t="s">
        <v>23</v>
      </c>
      <c r="P9" s="67" t="s">
        <v>24</v>
      </c>
    </row>
    <row r="10" spans="1:16" s="1" customFormat="1" ht="31.65" customHeight="1">
      <c r="A10" s="68">
        <v>1</v>
      </c>
      <c r="B10" s="69" t="s">
        <v>5</v>
      </c>
      <c r="C10" s="70">
        <v>15</v>
      </c>
      <c r="D10" s="70">
        <v>15</v>
      </c>
      <c r="E10" s="70">
        <v>0</v>
      </c>
      <c r="F10" s="70">
        <f>'[1]Show Bus Routes List'!C6</f>
        <v>0</v>
      </c>
      <c r="G10" s="70">
        <f>'[1]Show Bus Routes List'!D5</f>
        <v>0</v>
      </c>
      <c r="H10" s="70">
        <f>'[1]Show Bus Routes List'!D6</f>
        <v>0</v>
      </c>
      <c r="I10" s="70">
        <f>'[1]Show Bus Routes List'!E5</f>
        <v>0</v>
      </c>
      <c r="J10" s="70">
        <f>'[1]Show Bus Routes List'!E6</f>
        <v>0</v>
      </c>
      <c r="K10" s="70">
        <v>15</v>
      </c>
      <c r="L10" s="70">
        <v>15</v>
      </c>
      <c r="M10" s="71">
        <f>ROUND(C10*100/K10,1)</f>
        <v>100</v>
      </c>
      <c r="N10" s="71">
        <f t="shared" ref="N10:N20" si="0">ROUND(D10*100/L10,1)</f>
        <v>100</v>
      </c>
      <c r="O10" s="71">
        <f t="shared" ref="O10:P17" si="1">ROUND((C10+E10)*100/K10,1)</f>
        <v>100</v>
      </c>
      <c r="P10" s="72">
        <f t="shared" si="1"/>
        <v>100</v>
      </c>
    </row>
    <row r="11" spans="1:16" s="1" customFormat="1" ht="31.65" customHeight="1">
      <c r="A11" s="68">
        <v>2</v>
      </c>
      <c r="B11" s="69" t="s">
        <v>25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2"/>
    </row>
    <row r="12" spans="1:16" s="1" customFormat="1" ht="45" customHeight="1">
      <c r="A12" s="68">
        <v>3</v>
      </c>
      <c r="B12" s="69" t="s">
        <v>26</v>
      </c>
      <c r="C12" s="70">
        <v>12</v>
      </c>
      <c r="D12" s="70">
        <v>12</v>
      </c>
      <c r="E12" s="70">
        <v>0</v>
      </c>
      <c r="F12" s="70">
        <f>'[1]Show Bus Stops List'!C6</f>
        <v>0</v>
      </c>
      <c r="G12" s="70">
        <f>'[1]Show Bus Stops List'!D5</f>
        <v>0</v>
      </c>
      <c r="H12" s="70">
        <f>'[1]Show Bus Stops List'!D6</f>
        <v>0</v>
      </c>
      <c r="I12" s="70">
        <f>'[1]Show Bus Stops List'!E5</f>
        <v>0</v>
      </c>
      <c r="J12" s="70">
        <f>'[1]Show Bus Stops List'!E6</f>
        <v>0</v>
      </c>
      <c r="K12" s="70">
        <v>12</v>
      </c>
      <c r="L12" s="70">
        <v>12</v>
      </c>
      <c r="M12" s="71">
        <f t="shared" ref="M12:M20" si="2">ROUND(C12*100/K12,1)</f>
        <v>100</v>
      </c>
      <c r="N12" s="71">
        <f t="shared" si="0"/>
        <v>100</v>
      </c>
      <c r="O12" s="71">
        <f t="shared" si="1"/>
        <v>100</v>
      </c>
      <c r="P12" s="72">
        <f t="shared" si="1"/>
        <v>100</v>
      </c>
    </row>
    <row r="13" spans="1:16" s="1" customFormat="1" ht="45" customHeight="1">
      <c r="A13" s="73">
        <v>4</v>
      </c>
      <c r="B13" s="74" t="s">
        <v>27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71"/>
      <c r="O13" s="71"/>
      <c r="P13" s="72"/>
    </row>
    <row r="14" spans="1:16" s="1" customFormat="1" ht="33.75" customHeight="1">
      <c r="A14" s="73">
        <v>5</v>
      </c>
      <c r="B14" s="74" t="s">
        <v>28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1">
        <f t="shared" si="2"/>
        <v>200</v>
      </c>
      <c r="N14" s="71">
        <f t="shared" si="0"/>
        <v>200</v>
      </c>
      <c r="O14" s="71" t="e">
        <f>ROUND((C14+E14)*100/K14,1)</f>
        <v>#REF!</v>
      </c>
      <c r="P14" s="72" t="e">
        <f t="shared" si="1"/>
        <v>#REF!</v>
      </c>
    </row>
    <row r="15" spans="1:16" s="1" customFormat="1" ht="33.75" customHeight="1">
      <c r="A15" s="73">
        <v>6</v>
      </c>
      <c r="B15" s="74" t="s">
        <v>29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3">
        <v>7</v>
      </c>
      <c r="B16" s="74" t="s">
        <v>30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1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3">
        <v>8</v>
      </c>
      <c r="B17" s="74" t="s">
        <v>31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1">
        <f t="shared" si="2"/>
        <v>100</v>
      </c>
      <c r="N17" s="71">
        <f t="shared" si="0"/>
        <v>100</v>
      </c>
      <c r="O17" s="71" t="e">
        <f>ROUND((C17+E17)*100/K17,1)</f>
        <v>#REF!</v>
      </c>
      <c r="P17" s="72" t="e">
        <f t="shared" si="1"/>
        <v>#REF!</v>
      </c>
    </row>
    <row r="18" spans="1:16" s="1" customFormat="1" ht="21">
      <c r="A18" s="73">
        <v>9</v>
      </c>
      <c r="B18" s="74" t="s">
        <v>32</v>
      </c>
      <c r="C18" s="34">
        <v>27</v>
      </c>
      <c r="D18" s="34">
        <v>27</v>
      </c>
      <c r="E18" s="34" t="e">
        <f>#REF!</f>
        <v>#REF!</v>
      </c>
      <c r="F18" s="70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1">
        <f t="shared" si="2"/>
        <v>100</v>
      </c>
      <c r="N18" s="71">
        <f t="shared" si="0"/>
        <v>100</v>
      </c>
      <c r="O18" s="71" t="e">
        <f t="shared" ref="O18:O20" si="3">ROUND((C18+E18)*100/K18,1)</f>
        <v>#REF!</v>
      </c>
      <c r="P18" s="72">
        <f t="shared" ref="P18:P20" si="4">ROUND((D18+F18)*100/L18,1)</f>
        <v>100</v>
      </c>
    </row>
    <row r="19" spans="1:16" s="6" customFormat="1" ht="21">
      <c r="A19" s="75">
        <v>10</v>
      </c>
      <c r="B19" s="76" t="s">
        <v>33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1">
        <f t="shared" si="2"/>
        <v>100</v>
      </c>
      <c r="N19" s="71">
        <f t="shared" si="0"/>
        <v>100</v>
      </c>
      <c r="O19" s="71">
        <f t="shared" si="3"/>
        <v>100</v>
      </c>
      <c r="P19" s="72" t="e">
        <f t="shared" si="4"/>
        <v>#REF!</v>
      </c>
    </row>
    <row r="20" spans="1:16" s="1" customFormat="1" ht="21">
      <c r="A20" s="75">
        <v>11</v>
      </c>
      <c r="B20" s="76" t="s">
        <v>34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1">
        <f t="shared" si="2"/>
        <v>100</v>
      </c>
      <c r="N20" s="71">
        <f t="shared" si="0"/>
        <v>100</v>
      </c>
      <c r="O20" s="71" t="e">
        <f t="shared" si="3"/>
        <v>#REF!</v>
      </c>
      <c r="P20" s="72">
        <f t="shared" si="4"/>
        <v>100</v>
      </c>
    </row>
    <row r="21" spans="1:16" s="1" customFormat="1" ht="16.8">
      <c r="A21" s="38"/>
      <c r="B21" s="39" t="s">
        <v>35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23</v>
      </c>
      <c r="D22" s="11" t="s">
        <v>36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37</v>
      </c>
      <c r="C23" s="18" t="e">
        <f>ROUND((C21+E21)*100/K21,1)</f>
        <v>#REF!</v>
      </c>
      <c r="D23" s="19" t="e">
        <f>ROUND((D21+F21)*100/L21,1)</f>
        <v>#REF!</v>
      </c>
      <c r="E23" s="16" t="s">
        <v>38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9"/>
      <c r="B24" s="23" t="s">
        <v>39</v>
      </c>
      <c r="C24" s="24">
        <f>ROUND(C21*100/K21,1)</f>
        <v>103.1</v>
      </c>
      <c r="D24" s="25">
        <f>ROUND(D21*100/L21,1)</f>
        <v>103.1</v>
      </c>
      <c r="E24" s="24" t="s">
        <v>38</v>
      </c>
      <c r="F24" s="26"/>
      <c r="G24" s="80"/>
      <c r="H24" s="79"/>
      <c r="I24" s="79"/>
      <c r="J24" s="79"/>
      <c r="K24" s="80"/>
      <c r="L24" s="80"/>
      <c r="M24" s="81"/>
      <c r="N24" s="81"/>
      <c r="O24" s="81"/>
      <c r="P24" s="82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6"/>
  <sheetViews>
    <sheetView topLeftCell="D13" zoomScale="60" zoomScaleNormal="85" workbookViewId="0">
      <selection activeCell="G18" sqref="G18:I18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82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116" t="s">
        <v>15</v>
      </c>
      <c r="C3" s="116" t="s">
        <v>16</v>
      </c>
      <c r="D3" s="116" t="s">
        <v>42</v>
      </c>
      <c r="E3" s="116" t="s">
        <v>43</v>
      </c>
      <c r="F3" s="116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117" t="s">
        <v>56</v>
      </c>
      <c r="J9" s="46" t="s">
        <v>54</v>
      </c>
      <c r="K9" s="47" t="s">
        <v>55</v>
      </c>
      <c r="L9" s="117" t="s">
        <v>56</v>
      </c>
      <c r="M9" s="157"/>
    </row>
    <row r="10" spans="1:13" s="31" customFormat="1">
      <c r="A10" s="158" t="s">
        <v>85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67.2">
      <c r="A11" s="48" t="s">
        <v>99</v>
      </c>
      <c r="B11" s="86" t="s">
        <v>87</v>
      </c>
      <c r="C11" s="87"/>
      <c r="D11" s="87"/>
      <c r="E11" s="50" t="s">
        <v>88</v>
      </c>
      <c r="F11" s="50" t="s">
        <v>88</v>
      </c>
      <c r="G11" s="51" t="s">
        <v>329</v>
      </c>
      <c r="H11" s="77"/>
      <c r="I11" s="52" t="s">
        <v>57</v>
      </c>
      <c r="J11" s="51" t="s">
        <v>329</v>
      </c>
      <c r="K11" s="77"/>
      <c r="L11" s="52" t="s">
        <v>57</v>
      </c>
      <c r="M11" s="87"/>
    </row>
    <row r="12" spans="1:13" s="31" customFormat="1" ht="67.2">
      <c r="A12" s="48" t="s">
        <v>100</v>
      </c>
      <c r="B12" s="49" t="s">
        <v>89</v>
      </c>
      <c r="C12" s="87"/>
      <c r="D12" s="87"/>
      <c r="E12" s="50" t="s">
        <v>90</v>
      </c>
      <c r="F12" s="50" t="s">
        <v>90</v>
      </c>
      <c r="G12" s="51" t="s">
        <v>329</v>
      </c>
      <c r="H12" s="77"/>
      <c r="I12" s="52" t="s">
        <v>57</v>
      </c>
      <c r="J12" s="51" t="s">
        <v>329</v>
      </c>
      <c r="K12" s="77"/>
      <c r="L12" s="52" t="s">
        <v>57</v>
      </c>
      <c r="M12" s="87"/>
    </row>
    <row r="13" spans="1:13" s="31" customFormat="1" ht="151.19999999999999">
      <c r="A13" s="48" t="s">
        <v>101</v>
      </c>
      <c r="B13" s="86" t="s">
        <v>91</v>
      </c>
      <c r="C13" s="87"/>
      <c r="D13" s="87"/>
      <c r="E13" s="50" t="s">
        <v>92</v>
      </c>
      <c r="F13" s="50" t="s">
        <v>92</v>
      </c>
      <c r="G13" s="51" t="s">
        <v>329</v>
      </c>
      <c r="H13" s="77"/>
      <c r="I13" s="52" t="s">
        <v>57</v>
      </c>
      <c r="J13" s="51" t="s">
        <v>329</v>
      </c>
      <c r="K13" s="77"/>
      <c r="L13" s="52" t="s">
        <v>57</v>
      </c>
      <c r="M13" s="87"/>
    </row>
    <row r="14" spans="1:13" s="31" customFormat="1" ht="33.6">
      <c r="A14" s="48" t="s">
        <v>102</v>
      </c>
      <c r="B14" s="86" t="s">
        <v>93</v>
      </c>
      <c r="C14" s="87"/>
      <c r="D14" s="87"/>
      <c r="E14" s="50" t="s">
        <v>94</v>
      </c>
      <c r="F14" s="50" t="s">
        <v>94</v>
      </c>
      <c r="G14" s="51" t="s">
        <v>329</v>
      </c>
      <c r="H14" s="77"/>
      <c r="I14" s="52" t="s">
        <v>57</v>
      </c>
      <c r="J14" s="51" t="s">
        <v>329</v>
      </c>
      <c r="K14" s="77"/>
      <c r="L14" s="52" t="s">
        <v>57</v>
      </c>
      <c r="M14" s="87"/>
    </row>
    <row r="15" spans="1:13" s="31" customFormat="1" ht="33.6">
      <c r="A15" s="48" t="s">
        <v>103</v>
      </c>
      <c r="B15" s="86" t="s">
        <v>95</v>
      </c>
      <c r="C15" s="87"/>
      <c r="D15" s="87"/>
      <c r="E15" s="50" t="s">
        <v>96</v>
      </c>
      <c r="F15" s="50" t="s">
        <v>96</v>
      </c>
      <c r="G15" s="51" t="s">
        <v>329</v>
      </c>
      <c r="H15" s="77"/>
      <c r="I15" s="52" t="s">
        <v>57</v>
      </c>
      <c r="J15" s="51" t="s">
        <v>329</v>
      </c>
      <c r="K15" s="77"/>
      <c r="L15" s="52" t="s">
        <v>57</v>
      </c>
      <c r="M15" s="87"/>
    </row>
    <row r="16" spans="1:13" s="31" customFormat="1" ht="67.2">
      <c r="A16" s="48" t="s">
        <v>104</v>
      </c>
      <c r="B16" s="86" t="s">
        <v>97</v>
      </c>
      <c r="C16" s="87"/>
      <c r="D16" s="87"/>
      <c r="E16" s="50" t="s">
        <v>98</v>
      </c>
      <c r="F16" s="50" t="s">
        <v>98</v>
      </c>
      <c r="G16" s="51" t="s">
        <v>329</v>
      </c>
      <c r="H16" s="77"/>
      <c r="I16" s="52" t="s">
        <v>57</v>
      </c>
      <c r="J16" s="51" t="s">
        <v>329</v>
      </c>
      <c r="K16" s="77"/>
      <c r="L16" s="52" t="s">
        <v>57</v>
      </c>
      <c r="M16" s="87"/>
    </row>
    <row r="17" spans="1:13" s="31" customFormat="1">
      <c r="A17" s="155" t="s">
        <v>86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</row>
    <row r="18" spans="1:13" s="31" customFormat="1" ht="151.19999999999999">
      <c r="A18" s="49" t="s">
        <v>106</v>
      </c>
      <c r="B18" s="120" t="s">
        <v>105</v>
      </c>
      <c r="C18" s="120" t="s">
        <v>107</v>
      </c>
      <c r="D18" s="124"/>
      <c r="E18" s="88" t="s">
        <v>108</v>
      </c>
      <c r="F18" s="125"/>
      <c r="G18" s="51" t="s">
        <v>329</v>
      </c>
      <c r="H18" s="77"/>
      <c r="I18" s="52" t="s">
        <v>57</v>
      </c>
      <c r="J18" s="51" t="s">
        <v>329</v>
      </c>
      <c r="K18" s="77"/>
      <c r="L18" s="52" t="s">
        <v>57</v>
      </c>
      <c r="M18" s="78"/>
    </row>
    <row r="19" spans="1:13" s="31" customFormat="1" ht="103.8" customHeight="1">
      <c r="A19" s="49"/>
      <c r="B19" s="88" t="s">
        <v>109</v>
      </c>
      <c r="C19" s="89" t="s">
        <v>110</v>
      </c>
      <c r="D19" s="49" t="s">
        <v>126</v>
      </c>
      <c r="E19" s="88" t="s">
        <v>118</v>
      </c>
      <c r="F19" s="125"/>
      <c r="G19" s="51" t="s">
        <v>329</v>
      </c>
      <c r="H19" s="77"/>
      <c r="I19" s="52" t="s">
        <v>57</v>
      </c>
      <c r="J19" s="51" t="s">
        <v>329</v>
      </c>
      <c r="K19" s="77"/>
      <c r="L19" s="52" t="s">
        <v>57</v>
      </c>
      <c r="M19" s="78"/>
    </row>
    <row r="20" spans="1:13" s="31" customFormat="1" ht="103.8" customHeight="1">
      <c r="A20" s="49"/>
      <c r="B20" s="88" t="s">
        <v>111</v>
      </c>
      <c r="C20" s="89" t="s">
        <v>112</v>
      </c>
      <c r="D20" s="49" t="s">
        <v>126</v>
      </c>
      <c r="E20" s="88" t="s">
        <v>67</v>
      </c>
      <c r="F20" s="125"/>
      <c r="G20" s="51" t="s">
        <v>329</v>
      </c>
      <c r="H20" s="77"/>
      <c r="I20" s="52" t="s">
        <v>57</v>
      </c>
      <c r="J20" s="51" t="s">
        <v>329</v>
      </c>
      <c r="K20" s="77"/>
      <c r="L20" s="52" t="s">
        <v>57</v>
      </c>
      <c r="M20" s="78"/>
    </row>
    <row r="21" spans="1:13" s="31" customFormat="1" ht="103.8" customHeight="1">
      <c r="A21" s="49"/>
      <c r="B21" s="88" t="s">
        <v>113</v>
      </c>
      <c r="C21" s="89" t="s">
        <v>114</v>
      </c>
      <c r="D21" s="49" t="s">
        <v>126</v>
      </c>
      <c r="E21" s="88" t="s">
        <v>118</v>
      </c>
      <c r="F21" s="125"/>
      <c r="G21" s="51" t="s">
        <v>329</v>
      </c>
      <c r="H21" s="77"/>
      <c r="I21" s="52" t="s">
        <v>57</v>
      </c>
      <c r="J21" s="51" t="s">
        <v>329</v>
      </c>
      <c r="K21" s="77"/>
      <c r="L21" s="52" t="s">
        <v>57</v>
      </c>
      <c r="M21" s="78"/>
    </row>
    <row r="22" spans="1:13" s="31" customFormat="1" ht="103.8" customHeight="1">
      <c r="A22" s="49"/>
      <c r="B22" s="88" t="s">
        <v>115</v>
      </c>
      <c r="C22" s="89" t="s">
        <v>116</v>
      </c>
      <c r="D22" s="49" t="s">
        <v>126</v>
      </c>
      <c r="E22" s="88" t="s">
        <v>118</v>
      </c>
      <c r="F22" s="125"/>
      <c r="G22" s="51" t="s">
        <v>329</v>
      </c>
      <c r="H22" s="77"/>
      <c r="I22" s="52" t="s">
        <v>57</v>
      </c>
      <c r="J22" s="51" t="s">
        <v>329</v>
      </c>
      <c r="K22" s="77"/>
      <c r="L22" s="52" t="s">
        <v>57</v>
      </c>
      <c r="M22" s="78"/>
    </row>
    <row r="23" spans="1:13" s="31" customFormat="1" ht="103.8" customHeight="1">
      <c r="A23" s="49"/>
      <c r="B23" s="88" t="s">
        <v>117</v>
      </c>
      <c r="C23" s="89" t="s">
        <v>74</v>
      </c>
      <c r="D23" s="49" t="s">
        <v>126</v>
      </c>
      <c r="E23" s="88" t="s">
        <v>118</v>
      </c>
      <c r="F23" s="125"/>
      <c r="G23" s="51" t="s">
        <v>329</v>
      </c>
      <c r="H23" s="77"/>
      <c r="I23" s="52" t="s">
        <v>57</v>
      </c>
      <c r="J23" s="51" t="s">
        <v>329</v>
      </c>
      <c r="K23" s="77"/>
      <c r="L23" s="52" t="s">
        <v>57</v>
      </c>
      <c r="M23" s="78"/>
    </row>
    <row r="24" spans="1:13" s="31" customFormat="1" ht="103.8" customHeight="1">
      <c r="A24" s="49"/>
      <c r="B24" s="88" t="s">
        <v>119</v>
      </c>
      <c r="C24" s="89" t="s">
        <v>120</v>
      </c>
      <c r="D24" s="49" t="s">
        <v>126</v>
      </c>
      <c r="E24" s="88" t="s">
        <v>121</v>
      </c>
      <c r="F24" s="125"/>
      <c r="G24" s="51" t="s">
        <v>329</v>
      </c>
      <c r="H24" s="77"/>
      <c r="I24" s="52" t="s">
        <v>57</v>
      </c>
      <c r="J24" s="51" t="s">
        <v>329</v>
      </c>
      <c r="K24" s="77"/>
      <c r="L24" s="52" t="s">
        <v>57</v>
      </c>
      <c r="M24" s="78"/>
    </row>
    <row r="25" spans="1:13" s="31" customFormat="1" ht="103.8" customHeight="1">
      <c r="A25" s="49"/>
      <c r="B25" s="88" t="s">
        <v>68</v>
      </c>
      <c r="C25" s="89" t="s">
        <v>69</v>
      </c>
      <c r="D25" s="49" t="s">
        <v>126</v>
      </c>
      <c r="E25" s="88" t="s">
        <v>122</v>
      </c>
      <c r="F25" s="125"/>
      <c r="G25" s="51" t="s">
        <v>329</v>
      </c>
      <c r="H25" s="77"/>
      <c r="I25" s="52" t="s">
        <v>57</v>
      </c>
      <c r="J25" s="51" t="s">
        <v>329</v>
      </c>
      <c r="K25" s="77"/>
      <c r="L25" s="52" t="s">
        <v>57</v>
      </c>
      <c r="M25" s="78"/>
    </row>
    <row r="26" spans="1:13" s="31" customFormat="1" ht="103.8" customHeight="1">
      <c r="A26" s="49"/>
      <c r="B26" s="88" t="s">
        <v>123</v>
      </c>
      <c r="C26" s="89" t="s">
        <v>124</v>
      </c>
      <c r="D26" s="49" t="s">
        <v>126</v>
      </c>
      <c r="E26" s="88" t="s">
        <v>125</v>
      </c>
      <c r="F26" s="125"/>
      <c r="G26" s="51" t="s">
        <v>329</v>
      </c>
      <c r="H26" s="77"/>
      <c r="I26" s="52" t="s">
        <v>57</v>
      </c>
      <c r="J26" s="51" t="s">
        <v>329</v>
      </c>
      <c r="K26" s="77"/>
      <c r="L26" s="52" t="s">
        <v>57</v>
      </c>
      <c r="M26" s="78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6 J11:J16 G18:G26 J18:J2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F12" zoomScale="78" zoomScaleNormal="115" workbookViewId="0">
      <selection activeCell="J15" sqref="J15:L15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83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117" t="s">
        <v>15</v>
      </c>
      <c r="C3" s="117" t="s">
        <v>16</v>
      </c>
      <c r="D3" s="117" t="s">
        <v>42</v>
      </c>
      <c r="E3" s="117" t="s">
        <v>43</v>
      </c>
      <c r="F3" s="117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D6"/>
      <c r="E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117" t="s">
        <v>56</v>
      </c>
      <c r="J9" s="46" t="s">
        <v>54</v>
      </c>
      <c r="K9" s="47" t="s">
        <v>55</v>
      </c>
      <c r="L9" s="117" t="s">
        <v>56</v>
      </c>
      <c r="M9" s="157"/>
    </row>
    <row r="10" spans="1:13" s="31" customFormat="1">
      <c r="A10" s="158" t="s">
        <v>127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67.2">
      <c r="A11" s="108" t="s">
        <v>137</v>
      </c>
      <c r="B11" s="109" t="s">
        <v>129</v>
      </c>
      <c r="C11" s="110"/>
      <c r="D11" s="110"/>
      <c r="E11" s="111" t="s">
        <v>130</v>
      </c>
      <c r="F11" s="111" t="s">
        <v>130</v>
      </c>
      <c r="G11" s="51" t="s">
        <v>329</v>
      </c>
      <c r="H11" s="77"/>
      <c r="I11" s="52" t="s">
        <v>57</v>
      </c>
      <c r="J11" s="51" t="s">
        <v>329</v>
      </c>
      <c r="K11" s="77"/>
      <c r="L11" s="52" t="s">
        <v>57</v>
      </c>
      <c r="M11" s="87"/>
    </row>
    <row r="12" spans="1:13" s="31" customFormat="1" ht="67.2">
      <c r="A12" s="108" t="s">
        <v>138</v>
      </c>
      <c r="B12" s="112" t="s">
        <v>131</v>
      </c>
      <c r="C12" s="110"/>
      <c r="D12" s="110"/>
      <c r="E12" s="111" t="s">
        <v>132</v>
      </c>
      <c r="F12" s="111" t="s">
        <v>132</v>
      </c>
      <c r="G12" s="51" t="s">
        <v>329</v>
      </c>
      <c r="H12" s="77"/>
      <c r="I12" s="52" t="s">
        <v>57</v>
      </c>
      <c r="J12" s="51" t="s">
        <v>329</v>
      </c>
      <c r="K12" s="77"/>
      <c r="L12" s="52" t="s">
        <v>57</v>
      </c>
      <c r="M12" s="87"/>
    </row>
    <row r="13" spans="1:13" s="31" customFormat="1" ht="50.4">
      <c r="A13" s="108" t="s">
        <v>139</v>
      </c>
      <c r="B13" s="109" t="s">
        <v>133</v>
      </c>
      <c r="C13" s="110"/>
      <c r="D13" s="110"/>
      <c r="E13" s="111" t="s">
        <v>134</v>
      </c>
      <c r="F13" s="111" t="s">
        <v>134</v>
      </c>
      <c r="G13" s="51" t="s">
        <v>329</v>
      </c>
      <c r="H13" s="77"/>
      <c r="I13" s="52" t="s">
        <v>57</v>
      </c>
      <c r="J13" s="51" t="s">
        <v>329</v>
      </c>
      <c r="K13" s="77"/>
      <c r="L13" s="52" t="s">
        <v>57</v>
      </c>
      <c r="M13" s="87"/>
    </row>
    <row r="14" spans="1:13" s="31" customFormat="1" ht="67.2">
      <c r="A14" s="108" t="s">
        <v>140</v>
      </c>
      <c r="B14" s="109" t="s">
        <v>71</v>
      </c>
      <c r="C14" s="110"/>
      <c r="D14" s="110"/>
      <c r="E14" s="111" t="s">
        <v>135</v>
      </c>
      <c r="F14" s="111" t="s">
        <v>135</v>
      </c>
      <c r="G14" s="51" t="s">
        <v>329</v>
      </c>
      <c r="H14" s="77"/>
      <c r="I14" s="52" t="s">
        <v>57</v>
      </c>
      <c r="J14" s="51" t="s">
        <v>329</v>
      </c>
      <c r="K14" s="77"/>
      <c r="L14" s="52" t="s">
        <v>57</v>
      </c>
      <c r="M14" s="87"/>
    </row>
    <row r="15" spans="1:13" s="31" customFormat="1" ht="67.2">
      <c r="A15" s="108" t="s">
        <v>141</v>
      </c>
      <c r="B15" s="109" t="s">
        <v>70</v>
      </c>
      <c r="C15" s="110"/>
      <c r="D15" s="110"/>
      <c r="E15" s="111" t="s">
        <v>136</v>
      </c>
      <c r="F15" s="111" t="s">
        <v>136</v>
      </c>
      <c r="G15" s="51" t="s">
        <v>329</v>
      </c>
      <c r="H15" s="77"/>
      <c r="I15" s="52" t="s">
        <v>57</v>
      </c>
      <c r="J15" s="51" t="s">
        <v>329</v>
      </c>
      <c r="K15" s="77"/>
      <c r="L15" s="52" t="s">
        <v>57</v>
      </c>
      <c r="M15" s="87"/>
    </row>
    <row r="16" spans="1:13" s="31" customFormat="1">
      <c r="A16" s="155" t="s">
        <v>128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</row>
    <row r="17" spans="1:13" s="31" customFormat="1" ht="184.8">
      <c r="A17" s="49" t="s">
        <v>197</v>
      </c>
      <c r="B17" s="88" t="s">
        <v>142</v>
      </c>
      <c r="C17" s="88" t="s">
        <v>143</v>
      </c>
      <c r="D17" s="124"/>
      <c r="E17" s="88" t="s">
        <v>144</v>
      </c>
      <c r="F17" s="125"/>
      <c r="G17" s="51" t="s">
        <v>329</v>
      </c>
      <c r="H17" s="77"/>
      <c r="I17" s="52" t="s">
        <v>57</v>
      </c>
      <c r="J17" s="51" t="s">
        <v>329</v>
      </c>
      <c r="K17" s="77"/>
      <c r="L17" s="52" t="s">
        <v>57</v>
      </c>
      <c r="M17" s="78"/>
    </row>
    <row r="18" spans="1:13" s="31" customFormat="1" ht="100.8">
      <c r="A18" s="49" t="s">
        <v>198</v>
      </c>
      <c r="B18" s="88" t="s">
        <v>145</v>
      </c>
      <c r="C18" s="88" t="s">
        <v>72</v>
      </c>
      <c r="D18" s="49" t="s">
        <v>147</v>
      </c>
      <c r="E18" s="88" t="s">
        <v>148</v>
      </c>
      <c r="F18" s="125"/>
      <c r="G18" s="51" t="s">
        <v>329</v>
      </c>
      <c r="H18" s="77"/>
      <c r="I18" s="52" t="s">
        <v>57</v>
      </c>
      <c r="J18" s="51" t="s">
        <v>329</v>
      </c>
      <c r="K18" s="77"/>
      <c r="L18" s="52" t="s">
        <v>57</v>
      </c>
      <c r="M18" s="78"/>
    </row>
    <row r="19" spans="1:13" s="31" customFormat="1" ht="120" customHeight="1">
      <c r="A19" s="49" t="s">
        <v>199</v>
      </c>
      <c r="B19" s="88" t="s">
        <v>146</v>
      </c>
      <c r="C19" s="88" t="s">
        <v>73</v>
      </c>
      <c r="D19" s="49" t="s">
        <v>147</v>
      </c>
      <c r="E19" s="88" t="s">
        <v>149</v>
      </c>
      <c r="F19" s="125"/>
      <c r="G19" s="51" t="s">
        <v>329</v>
      </c>
      <c r="H19" s="77"/>
      <c r="I19" s="52" t="s">
        <v>57</v>
      </c>
      <c r="J19" s="51" t="s">
        <v>329</v>
      </c>
      <c r="K19" s="77"/>
      <c r="L19" s="52" t="s">
        <v>57</v>
      </c>
      <c r="M19" s="78"/>
    </row>
    <row r="20" spans="1:13" s="31" customFormat="1" ht="120" customHeight="1">
      <c r="A20" s="126" t="s">
        <v>200</v>
      </c>
      <c r="B20" s="88" t="s">
        <v>150</v>
      </c>
      <c r="C20" s="88" t="s">
        <v>151</v>
      </c>
      <c r="D20" s="49" t="s">
        <v>147</v>
      </c>
      <c r="E20" s="88" t="s">
        <v>173</v>
      </c>
      <c r="F20" s="125"/>
      <c r="G20" s="51" t="s">
        <v>329</v>
      </c>
      <c r="H20" s="77"/>
      <c r="I20" s="52" t="s">
        <v>57</v>
      </c>
      <c r="J20" s="51" t="s">
        <v>329</v>
      </c>
      <c r="K20" s="77"/>
      <c r="L20" s="52" t="s">
        <v>57</v>
      </c>
      <c r="M20" s="78"/>
    </row>
    <row r="21" spans="1:13" s="31" customFormat="1" ht="132.6" customHeight="1">
      <c r="A21" s="126" t="s">
        <v>201</v>
      </c>
      <c r="B21" s="121" t="s">
        <v>165</v>
      </c>
      <c r="C21" s="121" t="s">
        <v>152</v>
      </c>
      <c r="D21" s="49" t="s">
        <v>147</v>
      </c>
      <c r="E21" s="121" t="s">
        <v>154</v>
      </c>
      <c r="F21" s="122"/>
      <c r="G21" s="51" t="s">
        <v>329</v>
      </c>
      <c r="H21" s="77"/>
      <c r="I21" s="52" t="s">
        <v>57</v>
      </c>
      <c r="J21" s="51" t="s">
        <v>329</v>
      </c>
      <c r="K21" s="77"/>
      <c r="L21" s="52" t="s">
        <v>57</v>
      </c>
      <c r="M21" s="78"/>
    </row>
    <row r="22" spans="1:13" s="31" customFormat="1" ht="132.6" customHeight="1">
      <c r="A22" s="126" t="s">
        <v>202</v>
      </c>
      <c r="B22" s="121" t="s">
        <v>166</v>
      </c>
      <c r="C22" s="121" t="s">
        <v>159</v>
      </c>
      <c r="D22" s="49" t="s">
        <v>147</v>
      </c>
      <c r="E22" s="121" t="s">
        <v>155</v>
      </c>
      <c r="F22" s="121"/>
      <c r="G22" s="51" t="s">
        <v>329</v>
      </c>
      <c r="H22" s="77"/>
      <c r="I22" s="52" t="s">
        <v>57</v>
      </c>
      <c r="J22" s="51" t="s">
        <v>329</v>
      </c>
      <c r="K22" s="77"/>
      <c r="L22" s="52" t="s">
        <v>57</v>
      </c>
      <c r="M22" s="78"/>
    </row>
    <row r="23" spans="1:13" s="31" customFormat="1" ht="132.6" customHeight="1">
      <c r="A23" s="126" t="s">
        <v>203</v>
      </c>
      <c r="B23" s="121" t="s">
        <v>167</v>
      </c>
      <c r="C23" s="121" t="s">
        <v>160</v>
      </c>
      <c r="D23" s="49" t="s">
        <v>147</v>
      </c>
      <c r="E23" s="88" t="s">
        <v>149</v>
      </c>
      <c r="F23" s="121"/>
      <c r="G23" s="51" t="s">
        <v>329</v>
      </c>
      <c r="H23" s="77"/>
      <c r="I23" s="52" t="s">
        <v>57</v>
      </c>
      <c r="J23" s="51" t="s">
        <v>329</v>
      </c>
      <c r="K23" s="77"/>
      <c r="L23" s="52" t="s">
        <v>57</v>
      </c>
      <c r="M23" s="78"/>
    </row>
    <row r="24" spans="1:13" s="31" customFormat="1" ht="132.6" customHeight="1">
      <c r="A24" s="126" t="s">
        <v>204</v>
      </c>
      <c r="B24" s="121" t="s">
        <v>168</v>
      </c>
      <c r="C24" s="121" t="s">
        <v>153</v>
      </c>
      <c r="D24" s="49" t="s">
        <v>147</v>
      </c>
      <c r="E24" s="121" t="s">
        <v>156</v>
      </c>
      <c r="F24" s="121"/>
      <c r="G24" s="51" t="s">
        <v>329</v>
      </c>
      <c r="H24" s="77"/>
      <c r="I24" s="52" t="s">
        <v>57</v>
      </c>
      <c r="J24" s="51" t="s">
        <v>329</v>
      </c>
      <c r="K24" s="77"/>
      <c r="L24" s="52" t="s">
        <v>57</v>
      </c>
      <c r="M24" s="78"/>
    </row>
    <row r="25" spans="1:13" s="31" customFormat="1" ht="132.6" customHeight="1">
      <c r="A25" s="126" t="s">
        <v>205</v>
      </c>
      <c r="B25" s="121" t="s">
        <v>169</v>
      </c>
      <c r="C25" s="121" t="s">
        <v>161</v>
      </c>
      <c r="D25" s="49" t="s">
        <v>147</v>
      </c>
      <c r="E25" s="121" t="s">
        <v>157</v>
      </c>
      <c r="F25" s="121"/>
      <c r="G25" s="51" t="s">
        <v>329</v>
      </c>
      <c r="H25" s="77"/>
      <c r="I25" s="52" t="s">
        <v>57</v>
      </c>
      <c r="J25" s="51" t="s">
        <v>329</v>
      </c>
      <c r="K25" s="77"/>
      <c r="L25" s="52" t="s">
        <v>57</v>
      </c>
      <c r="M25" s="78"/>
    </row>
    <row r="26" spans="1:13" s="31" customFormat="1" ht="132.6" customHeight="1">
      <c r="A26" s="126" t="s">
        <v>206</v>
      </c>
      <c r="B26" s="121" t="s">
        <v>170</v>
      </c>
      <c r="C26" s="121" t="s">
        <v>162</v>
      </c>
      <c r="D26" s="49" t="s">
        <v>147</v>
      </c>
      <c r="E26" s="88" t="s">
        <v>149</v>
      </c>
      <c r="F26" s="121"/>
      <c r="G26" s="51" t="s">
        <v>329</v>
      </c>
      <c r="H26" s="77"/>
      <c r="I26" s="52" t="s">
        <v>57</v>
      </c>
      <c r="J26" s="51" t="s">
        <v>329</v>
      </c>
      <c r="K26" s="77"/>
      <c r="L26" s="52" t="s">
        <v>57</v>
      </c>
      <c r="M26" s="78"/>
    </row>
    <row r="27" spans="1:13" s="31" customFormat="1" ht="132.6" customHeight="1">
      <c r="A27" s="126" t="s">
        <v>207</v>
      </c>
      <c r="B27" s="121" t="s">
        <v>171</v>
      </c>
      <c r="C27" s="121" t="s">
        <v>163</v>
      </c>
      <c r="D27" s="49" t="s">
        <v>147</v>
      </c>
      <c r="E27" s="88" t="s">
        <v>149</v>
      </c>
      <c r="F27" s="121"/>
      <c r="G27" s="51" t="s">
        <v>329</v>
      </c>
      <c r="H27" s="77"/>
      <c r="I27" s="52" t="s">
        <v>57</v>
      </c>
      <c r="J27" s="51" t="s">
        <v>329</v>
      </c>
      <c r="K27" s="77"/>
      <c r="L27" s="52" t="s">
        <v>57</v>
      </c>
      <c r="M27" s="78"/>
    </row>
    <row r="28" spans="1:13" s="31" customFormat="1" ht="132.6" customHeight="1">
      <c r="A28" s="126" t="s">
        <v>208</v>
      </c>
      <c r="B28" s="121" t="s">
        <v>172</v>
      </c>
      <c r="C28" s="121" t="s">
        <v>164</v>
      </c>
      <c r="D28" s="49" t="s">
        <v>147</v>
      </c>
      <c r="E28" s="121" t="s">
        <v>158</v>
      </c>
      <c r="F28" s="121"/>
      <c r="G28" s="51" t="s">
        <v>329</v>
      </c>
      <c r="H28" s="77"/>
      <c r="I28" s="52" t="s">
        <v>57</v>
      </c>
      <c r="J28" s="51" t="s">
        <v>329</v>
      </c>
      <c r="K28" s="77"/>
      <c r="L28" s="52" t="s">
        <v>57</v>
      </c>
      <c r="M28" s="78"/>
    </row>
    <row r="29" spans="1:13" s="31" customFormat="1" ht="132.6" customHeight="1">
      <c r="A29" s="127" t="s">
        <v>209</v>
      </c>
      <c r="B29" s="121" t="s">
        <v>184</v>
      </c>
      <c r="C29" s="123" t="s">
        <v>175</v>
      </c>
      <c r="D29" s="49" t="s">
        <v>147</v>
      </c>
      <c r="E29" s="121" t="s">
        <v>194</v>
      </c>
      <c r="F29" s="125"/>
      <c r="G29" s="51" t="s">
        <v>329</v>
      </c>
      <c r="H29" s="77"/>
      <c r="I29" s="52" t="s">
        <v>57</v>
      </c>
      <c r="J29" s="51" t="s">
        <v>329</v>
      </c>
      <c r="K29" s="77"/>
      <c r="L29" s="52" t="s">
        <v>57</v>
      </c>
      <c r="M29" s="78"/>
    </row>
    <row r="30" spans="1:13" s="31" customFormat="1" ht="132.6" customHeight="1">
      <c r="A30" s="127" t="s">
        <v>210</v>
      </c>
      <c r="B30" s="121" t="s">
        <v>185</v>
      </c>
      <c r="C30" s="121" t="s">
        <v>176</v>
      </c>
      <c r="D30" s="49" t="s">
        <v>147</v>
      </c>
      <c r="E30" s="121" t="s">
        <v>195</v>
      </c>
      <c r="F30" s="125"/>
      <c r="G30" s="51" t="s">
        <v>329</v>
      </c>
      <c r="H30" s="77"/>
      <c r="I30" s="52" t="s">
        <v>57</v>
      </c>
      <c r="J30" s="51" t="s">
        <v>329</v>
      </c>
      <c r="K30" s="77"/>
      <c r="L30" s="52" t="s">
        <v>57</v>
      </c>
      <c r="M30" s="78"/>
    </row>
    <row r="31" spans="1:13" s="31" customFormat="1" ht="132.6" customHeight="1">
      <c r="A31" s="127" t="s">
        <v>211</v>
      </c>
      <c r="B31" s="121" t="s">
        <v>186</v>
      </c>
      <c r="C31" s="121" t="s">
        <v>177</v>
      </c>
      <c r="D31" s="49" t="s">
        <v>147</v>
      </c>
      <c r="E31" s="88" t="s">
        <v>149</v>
      </c>
      <c r="F31" s="125"/>
      <c r="G31" s="51" t="s">
        <v>329</v>
      </c>
      <c r="H31" s="77"/>
      <c r="I31" s="52" t="s">
        <v>57</v>
      </c>
      <c r="J31" s="51" t="s">
        <v>329</v>
      </c>
      <c r="K31" s="77"/>
      <c r="L31" s="52" t="s">
        <v>57</v>
      </c>
      <c r="M31" s="78"/>
    </row>
    <row r="32" spans="1:13" s="31" customFormat="1" ht="132.6" customHeight="1">
      <c r="A32" s="127" t="s">
        <v>212</v>
      </c>
      <c r="B32" s="121" t="s">
        <v>187</v>
      </c>
      <c r="C32" s="121" t="s">
        <v>178</v>
      </c>
      <c r="D32" s="49" t="s">
        <v>147</v>
      </c>
      <c r="E32" s="121" t="s">
        <v>195</v>
      </c>
      <c r="F32" s="125"/>
      <c r="G32" s="51" t="s">
        <v>329</v>
      </c>
      <c r="H32" s="77"/>
      <c r="I32" s="52" t="s">
        <v>57</v>
      </c>
      <c r="J32" s="51" t="s">
        <v>329</v>
      </c>
      <c r="K32" s="77"/>
      <c r="L32" s="52" t="s">
        <v>57</v>
      </c>
      <c r="M32" s="78"/>
    </row>
    <row r="33" spans="1:13" s="31" customFormat="1" ht="132.6" customHeight="1">
      <c r="A33" s="127" t="s">
        <v>213</v>
      </c>
      <c r="B33" s="121" t="s">
        <v>188</v>
      </c>
      <c r="C33" s="121" t="s">
        <v>179</v>
      </c>
      <c r="D33" s="49" t="s">
        <v>147</v>
      </c>
      <c r="E33" s="121" t="s">
        <v>195</v>
      </c>
      <c r="F33" s="125"/>
      <c r="G33" s="51" t="s">
        <v>329</v>
      </c>
      <c r="H33" s="77"/>
      <c r="I33" s="52" t="s">
        <v>57</v>
      </c>
      <c r="J33" s="51" t="s">
        <v>329</v>
      </c>
      <c r="K33" s="77"/>
      <c r="L33" s="52" t="s">
        <v>57</v>
      </c>
      <c r="M33" s="78"/>
    </row>
    <row r="34" spans="1:13" s="31" customFormat="1" ht="132.6" customHeight="1">
      <c r="A34" s="127" t="s">
        <v>214</v>
      </c>
      <c r="B34" s="121" t="s">
        <v>189</v>
      </c>
      <c r="C34" s="121" t="s">
        <v>180</v>
      </c>
      <c r="D34" s="49" t="s">
        <v>147</v>
      </c>
      <c r="E34" s="88" t="s">
        <v>149</v>
      </c>
      <c r="F34" s="125"/>
      <c r="G34" s="51" t="s">
        <v>329</v>
      </c>
      <c r="H34" s="77"/>
      <c r="I34" s="52" t="s">
        <v>57</v>
      </c>
      <c r="J34" s="51" t="s">
        <v>329</v>
      </c>
      <c r="K34" s="77"/>
      <c r="L34" s="52" t="s">
        <v>57</v>
      </c>
      <c r="M34" s="78"/>
    </row>
    <row r="35" spans="1:13" s="31" customFormat="1" ht="132.6" customHeight="1">
      <c r="A35" s="127" t="s">
        <v>215</v>
      </c>
      <c r="B35" s="121" t="s">
        <v>190</v>
      </c>
      <c r="C35" s="121" t="s">
        <v>181</v>
      </c>
      <c r="D35" s="49" t="s">
        <v>147</v>
      </c>
      <c r="E35" s="121" t="s">
        <v>195</v>
      </c>
      <c r="F35" s="125"/>
      <c r="G35" s="51" t="s">
        <v>329</v>
      </c>
      <c r="H35" s="77"/>
      <c r="I35" s="52" t="s">
        <v>57</v>
      </c>
      <c r="J35" s="51" t="s">
        <v>329</v>
      </c>
      <c r="K35" s="77"/>
      <c r="L35" s="52" t="s">
        <v>57</v>
      </c>
      <c r="M35" s="78"/>
    </row>
    <row r="36" spans="1:13" s="31" customFormat="1" ht="132.6" customHeight="1">
      <c r="A36" s="127" t="s">
        <v>216</v>
      </c>
      <c r="B36" s="121" t="s">
        <v>191</v>
      </c>
      <c r="C36" s="121" t="s">
        <v>182</v>
      </c>
      <c r="D36" s="49" t="s">
        <v>147</v>
      </c>
      <c r="E36" s="121" t="s">
        <v>174</v>
      </c>
      <c r="F36" s="125"/>
      <c r="G36" s="51" t="s">
        <v>329</v>
      </c>
      <c r="H36" s="77"/>
      <c r="I36" s="52" t="s">
        <v>57</v>
      </c>
      <c r="J36" s="51" t="s">
        <v>329</v>
      </c>
      <c r="K36" s="77"/>
      <c r="L36" s="52" t="s">
        <v>57</v>
      </c>
      <c r="M36" s="78"/>
    </row>
    <row r="37" spans="1:13" s="31" customFormat="1" ht="132.6" customHeight="1">
      <c r="A37" s="127" t="s">
        <v>217</v>
      </c>
      <c r="B37" s="121" t="s">
        <v>192</v>
      </c>
      <c r="C37" s="121" t="s">
        <v>180</v>
      </c>
      <c r="D37" s="49" t="s">
        <v>147</v>
      </c>
      <c r="E37" s="88" t="s">
        <v>149</v>
      </c>
      <c r="F37" s="125"/>
      <c r="G37" s="51" t="s">
        <v>329</v>
      </c>
      <c r="H37" s="77"/>
      <c r="I37" s="52" t="s">
        <v>57</v>
      </c>
      <c r="J37" s="51" t="s">
        <v>329</v>
      </c>
      <c r="K37" s="77"/>
      <c r="L37" s="52" t="s">
        <v>57</v>
      </c>
      <c r="M37" s="78"/>
    </row>
    <row r="38" spans="1:13" s="31" customFormat="1" ht="132.6" customHeight="1">
      <c r="A38" s="127" t="s">
        <v>218</v>
      </c>
      <c r="B38" s="121" t="s">
        <v>193</v>
      </c>
      <c r="C38" s="121" t="s">
        <v>183</v>
      </c>
      <c r="D38" s="49" t="s">
        <v>147</v>
      </c>
      <c r="E38" s="121" t="s">
        <v>174</v>
      </c>
      <c r="F38" s="125"/>
      <c r="G38" s="51" t="s">
        <v>329</v>
      </c>
      <c r="H38" s="77"/>
      <c r="I38" s="52" t="s">
        <v>57</v>
      </c>
      <c r="J38" s="51" t="s">
        <v>329</v>
      </c>
      <c r="K38" s="77"/>
      <c r="L38" s="52" t="s">
        <v>57</v>
      </c>
      <c r="M38" s="78"/>
    </row>
    <row r="39" spans="1:13" s="31" customFormat="1" ht="123.6" customHeight="1">
      <c r="A39" s="127" t="s">
        <v>219</v>
      </c>
      <c r="B39" s="88" t="s">
        <v>75</v>
      </c>
      <c r="C39" s="88" t="s">
        <v>76</v>
      </c>
      <c r="D39" s="49" t="s">
        <v>147</v>
      </c>
      <c r="E39" s="88" t="s">
        <v>196</v>
      </c>
      <c r="F39" s="125"/>
      <c r="G39" s="51" t="s">
        <v>329</v>
      </c>
      <c r="H39" s="77"/>
      <c r="I39" s="52" t="s">
        <v>57</v>
      </c>
      <c r="J39" s="51" t="s">
        <v>329</v>
      </c>
      <c r="K39" s="77"/>
      <c r="L39" s="52" t="s">
        <v>57</v>
      </c>
      <c r="M39" s="78"/>
    </row>
    <row r="40" spans="1:13" s="31" customFormat="1" ht="123.6" customHeight="1">
      <c r="A40" s="127" t="s">
        <v>220</v>
      </c>
      <c r="B40" s="88" t="s">
        <v>77</v>
      </c>
      <c r="C40" s="88" t="s">
        <v>78</v>
      </c>
      <c r="D40" s="49" t="s">
        <v>147</v>
      </c>
      <c r="E40" s="88" t="s">
        <v>196</v>
      </c>
      <c r="F40" s="125"/>
      <c r="G40" s="51" t="s">
        <v>329</v>
      </c>
      <c r="H40" s="77"/>
      <c r="I40" s="52" t="s">
        <v>57</v>
      </c>
      <c r="J40" s="51" t="s">
        <v>329</v>
      </c>
      <c r="K40" s="77"/>
      <c r="L40" s="52" t="s">
        <v>57</v>
      </c>
      <c r="M4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40 J17:J4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D12" zoomScale="76" zoomScaleNormal="115" workbookViewId="0">
      <selection activeCell="J19" sqref="J19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302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117" t="s">
        <v>15</v>
      </c>
      <c r="C3" s="117" t="s">
        <v>16</v>
      </c>
      <c r="D3" s="117" t="s">
        <v>42</v>
      </c>
      <c r="E3" s="117" t="s">
        <v>43</v>
      </c>
      <c r="F3" s="117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117" t="s">
        <v>56</v>
      </c>
      <c r="J9" s="46" t="s">
        <v>54</v>
      </c>
      <c r="K9" s="47" t="s">
        <v>55</v>
      </c>
      <c r="L9" s="117" t="s">
        <v>56</v>
      </c>
      <c r="M9" s="157"/>
    </row>
    <row r="10" spans="1:13" s="31" customFormat="1">
      <c r="A10" s="158" t="s">
        <v>303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67.2">
      <c r="A11" s="108" t="s">
        <v>222</v>
      </c>
      <c r="B11" s="109" t="s">
        <v>129</v>
      </c>
      <c r="C11" s="110"/>
      <c r="D11" s="110"/>
      <c r="E11" s="111" t="s">
        <v>130</v>
      </c>
      <c r="F11" s="111" t="s">
        <v>130</v>
      </c>
      <c r="G11" s="51" t="s">
        <v>329</v>
      </c>
      <c r="H11" s="77"/>
      <c r="I11" s="52" t="s">
        <v>57</v>
      </c>
      <c r="J11" s="51" t="s">
        <v>329</v>
      </c>
      <c r="K11" s="77"/>
      <c r="L11" s="52" t="s">
        <v>57</v>
      </c>
      <c r="M11" s="87"/>
    </row>
    <row r="12" spans="1:13" s="31" customFormat="1" ht="67.2">
      <c r="A12" s="108" t="s">
        <v>223</v>
      </c>
      <c r="B12" s="112" t="s">
        <v>131</v>
      </c>
      <c r="C12" s="110"/>
      <c r="D12" s="110"/>
      <c r="E12" s="111" t="s">
        <v>132</v>
      </c>
      <c r="F12" s="111" t="s">
        <v>132</v>
      </c>
      <c r="G12" s="51" t="s">
        <v>329</v>
      </c>
      <c r="H12" s="77"/>
      <c r="I12" s="52" t="s">
        <v>57</v>
      </c>
      <c r="J12" s="51" t="s">
        <v>329</v>
      </c>
      <c r="K12" s="77"/>
      <c r="L12" s="52" t="s">
        <v>57</v>
      </c>
      <c r="M12" s="87"/>
    </row>
    <row r="13" spans="1:13" s="31" customFormat="1" ht="50.4">
      <c r="A13" s="108" t="s">
        <v>224</v>
      </c>
      <c r="B13" s="109" t="s">
        <v>133</v>
      </c>
      <c r="C13" s="110"/>
      <c r="D13" s="110"/>
      <c r="E13" s="111" t="s">
        <v>134</v>
      </c>
      <c r="F13" s="111" t="s">
        <v>134</v>
      </c>
      <c r="G13" s="51" t="s">
        <v>329</v>
      </c>
      <c r="H13" s="77"/>
      <c r="I13" s="52" t="s">
        <v>57</v>
      </c>
      <c r="J13" s="51" t="s">
        <v>329</v>
      </c>
      <c r="K13" s="77"/>
      <c r="L13" s="52" t="s">
        <v>57</v>
      </c>
      <c r="M13" s="87"/>
    </row>
    <row r="14" spans="1:13" s="31" customFormat="1" ht="67.2">
      <c r="A14" s="108" t="s">
        <v>225</v>
      </c>
      <c r="B14" s="109" t="s">
        <v>71</v>
      </c>
      <c r="C14" s="110"/>
      <c r="D14" s="110"/>
      <c r="E14" s="111" t="s">
        <v>135</v>
      </c>
      <c r="F14" s="111" t="s">
        <v>135</v>
      </c>
      <c r="G14" s="51" t="s">
        <v>329</v>
      </c>
      <c r="H14" s="77"/>
      <c r="I14" s="52" t="s">
        <v>57</v>
      </c>
      <c r="J14" s="51" t="s">
        <v>329</v>
      </c>
      <c r="K14" s="77"/>
      <c r="L14" s="52" t="s">
        <v>57</v>
      </c>
      <c r="M14" s="87"/>
    </row>
    <row r="15" spans="1:13" s="31" customFormat="1" ht="67.2">
      <c r="A15" s="108" t="s">
        <v>226</v>
      </c>
      <c r="B15" s="109" t="s">
        <v>79</v>
      </c>
      <c r="C15" s="110"/>
      <c r="D15" s="110"/>
      <c r="E15" s="111" t="s">
        <v>221</v>
      </c>
      <c r="F15" s="111" t="s">
        <v>221</v>
      </c>
      <c r="G15" s="51" t="s">
        <v>329</v>
      </c>
      <c r="H15" s="77"/>
      <c r="I15" s="52" t="s">
        <v>57</v>
      </c>
      <c r="J15" s="51" t="s">
        <v>329</v>
      </c>
      <c r="K15" s="77"/>
      <c r="L15" s="52" t="s">
        <v>57</v>
      </c>
      <c r="M15" s="87"/>
    </row>
    <row r="16" spans="1:13" s="31" customFormat="1">
      <c r="A16" s="155" t="s">
        <v>304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</row>
    <row r="17" spans="1:13" s="31" customFormat="1" ht="184.8">
      <c r="A17" s="49" t="s">
        <v>227</v>
      </c>
      <c r="B17" s="88" t="s">
        <v>305</v>
      </c>
      <c r="C17" s="88" t="s">
        <v>306</v>
      </c>
      <c r="D17" s="124"/>
      <c r="E17" s="88" t="s">
        <v>270</v>
      </c>
      <c r="F17" s="125"/>
      <c r="G17" s="51" t="s">
        <v>329</v>
      </c>
      <c r="H17" s="77"/>
      <c r="I17" s="52" t="s">
        <v>57</v>
      </c>
      <c r="J17" s="51" t="s">
        <v>329</v>
      </c>
      <c r="K17" s="77"/>
      <c r="L17" s="52" t="s">
        <v>57</v>
      </c>
      <c r="M17" s="78"/>
    </row>
    <row r="18" spans="1:13" s="31" customFormat="1" ht="100.8">
      <c r="A18" s="49" t="s">
        <v>228</v>
      </c>
      <c r="B18" s="88" t="s">
        <v>307</v>
      </c>
      <c r="C18" s="88" t="s">
        <v>80</v>
      </c>
      <c r="D18" s="49" t="s">
        <v>251</v>
      </c>
      <c r="E18" s="88" t="s">
        <v>148</v>
      </c>
      <c r="F18" s="125"/>
      <c r="G18" s="51" t="s">
        <v>329</v>
      </c>
      <c r="H18" s="77"/>
      <c r="I18" s="52" t="s">
        <v>57</v>
      </c>
      <c r="J18" s="51" t="s">
        <v>329</v>
      </c>
      <c r="K18" s="77"/>
      <c r="L18" s="52" t="s">
        <v>57</v>
      </c>
      <c r="M18" s="78"/>
    </row>
    <row r="19" spans="1:13" s="31" customFormat="1" ht="120" customHeight="1">
      <c r="A19" s="49" t="s">
        <v>229</v>
      </c>
      <c r="B19" s="88" t="s">
        <v>308</v>
      </c>
      <c r="C19" s="88" t="s">
        <v>81</v>
      </c>
      <c r="D19" s="49" t="s">
        <v>251</v>
      </c>
      <c r="E19" s="88" t="s">
        <v>271</v>
      </c>
      <c r="F19" s="125"/>
      <c r="G19" s="51" t="s">
        <v>329</v>
      </c>
      <c r="H19" s="77"/>
      <c r="I19" s="52" t="s">
        <v>57</v>
      </c>
      <c r="J19" s="51" t="s">
        <v>329</v>
      </c>
      <c r="K19" s="77"/>
      <c r="L19" s="52" t="s">
        <v>57</v>
      </c>
      <c r="M19" s="78"/>
    </row>
    <row r="20" spans="1:13" s="31" customFormat="1" ht="123.6" customHeight="1">
      <c r="A20" s="49" t="s">
        <v>230</v>
      </c>
      <c r="B20" s="88" t="s">
        <v>309</v>
      </c>
      <c r="C20" s="88" t="s">
        <v>252</v>
      </c>
      <c r="D20" s="49" t="s">
        <v>251</v>
      </c>
      <c r="E20" s="88" t="s">
        <v>173</v>
      </c>
      <c r="F20" s="125"/>
      <c r="G20" s="51" t="s">
        <v>329</v>
      </c>
      <c r="H20" s="77"/>
      <c r="I20" s="52" t="s">
        <v>57</v>
      </c>
      <c r="J20" s="51" t="s">
        <v>329</v>
      </c>
      <c r="K20" s="77"/>
      <c r="L20" s="52" t="s">
        <v>57</v>
      </c>
      <c r="M20" s="78"/>
    </row>
    <row r="21" spans="1:13" s="31" customFormat="1" ht="117.6">
      <c r="A21" s="49" t="s">
        <v>231</v>
      </c>
      <c r="B21" s="121" t="s">
        <v>310</v>
      </c>
      <c r="C21" s="121" t="s">
        <v>253</v>
      </c>
      <c r="D21" s="49" t="s">
        <v>251</v>
      </c>
      <c r="E21" s="121" t="s">
        <v>154</v>
      </c>
      <c r="F21" s="125"/>
      <c r="G21" s="51" t="s">
        <v>329</v>
      </c>
      <c r="H21" s="77"/>
      <c r="I21" s="52" t="s">
        <v>57</v>
      </c>
      <c r="J21" s="51" t="s">
        <v>329</v>
      </c>
      <c r="K21" s="77"/>
      <c r="L21" s="52" t="s">
        <v>57</v>
      </c>
      <c r="M21" s="78"/>
    </row>
    <row r="22" spans="1:13" s="31" customFormat="1" ht="132.6" customHeight="1">
      <c r="A22" s="49" t="s">
        <v>232</v>
      </c>
      <c r="B22" s="121" t="s">
        <v>311</v>
      </c>
      <c r="C22" s="121" t="s">
        <v>254</v>
      </c>
      <c r="D22" s="49" t="s">
        <v>251</v>
      </c>
      <c r="E22" s="121" t="s">
        <v>155</v>
      </c>
      <c r="F22" s="125"/>
      <c r="G22" s="51" t="s">
        <v>329</v>
      </c>
      <c r="H22" s="77"/>
      <c r="I22" s="52" t="s">
        <v>57</v>
      </c>
      <c r="J22" s="51" t="s">
        <v>329</v>
      </c>
      <c r="K22" s="77"/>
      <c r="L22" s="52" t="s">
        <v>57</v>
      </c>
      <c r="M22" s="78"/>
    </row>
    <row r="23" spans="1:13" s="31" customFormat="1" ht="132.6" customHeight="1">
      <c r="A23" s="49" t="s">
        <v>233</v>
      </c>
      <c r="B23" s="121" t="s">
        <v>312</v>
      </c>
      <c r="C23" s="121" t="s">
        <v>255</v>
      </c>
      <c r="D23" s="49" t="s">
        <v>251</v>
      </c>
      <c r="E23" s="88" t="s">
        <v>271</v>
      </c>
      <c r="F23" s="125"/>
      <c r="G23" s="51" t="s">
        <v>329</v>
      </c>
      <c r="H23" s="77"/>
      <c r="I23" s="52" t="s">
        <v>57</v>
      </c>
      <c r="J23" s="51" t="s">
        <v>329</v>
      </c>
      <c r="K23" s="77"/>
      <c r="L23" s="52" t="s">
        <v>57</v>
      </c>
      <c r="M23" s="78"/>
    </row>
    <row r="24" spans="1:13" s="31" customFormat="1" ht="132.6" customHeight="1">
      <c r="A24" s="49" t="s">
        <v>234</v>
      </c>
      <c r="B24" s="121" t="s">
        <v>313</v>
      </c>
      <c r="C24" s="121" t="s">
        <v>256</v>
      </c>
      <c r="D24" s="49" t="s">
        <v>251</v>
      </c>
      <c r="E24" s="121" t="s">
        <v>156</v>
      </c>
      <c r="F24" s="125"/>
      <c r="G24" s="51" t="s">
        <v>329</v>
      </c>
      <c r="H24" s="77"/>
      <c r="I24" s="52" t="s">
        <v>57</v>
      </c>
      <c r="J24" s="51" t="s">
        <v>329</v>
      </c>
      <c r="K24" s="77"/>
      <c r="L24" s="52" t="s">
        <v>57</v>
      </c>
      <c r="M24" s="78"/>
    </row>
    <row r="25" spans="1:13" s="31" customFormat="1" ht="132.6" customHeight="1">
      <c r="A25" s="49" t="s">
        <v>235</v>
      </c>
      <c r="B25" s="121" t="s">
        <v>314</v>
      </c>
      <c r="C25" s="121" t="s">
        <v>257</v>
      </c>
      <c r="D25" s="49" t="s">
        <v>251</v>
      </c>
      <c r="E25" s="121" t="s">
        <v>157</v>
      </c>
      <c r="F25" s="125"/>
      <c r="G25" s="51" t="s">
        <v>329</v>
      </c>
      <c r="H25" s="77"/>
      <c r="I25" s="52" t="s">
        <v>57</v>
      </c>
      <c r="J25" s="51" t="s">
        <v>329</v>
      </c>
      <c r="K25" s="77"/>
      <c r="L25" s="52" t="s">
        <v>57</v>
      </c>
      <c r="M25" s="78"/>
    </row>
    <row r="26" spans="1:13" s="31" customFormat="1" ht="132.6" customHeight="1">
      <c r="A26" s="49" t="s">
        <v>236</v>
      </c>
      <c r="B26" s="121" t="s">
        <v>315</v>
      </c>
      <c r="C26" s="121" t="s">
        <v>258</v>
      </c>
      <c r="D26" s="49" t="s">
        <v>251</v>
      </c>
      <c r="E26" s="88" t="s">
        <v>271</v>
      </c>
      <c r="F26" s="125"/>
      <c r="G26" s="51" t="s">
        <v>329</v>
      </c>
      <c r="H26" s="77"/>
      <c r="I26" s="52" t="s">
        <v>57</v>
      </c>
      <c r="J26" s="51" t="s">
        <v>329</v>
      </c>
      <c r="K26" s="77"/>
      <c r="L26" s="52" t="s">
        <v>57</v>
      </c>
      <c r="M26" s="78"/>
    </row>
    <row r="27" spans="1:13" s="31" customFormat="1" ht="132.6" customHeight="1">
      <c r="A27" s="49" t="s">
        <v>237</v>
      </c>
      <c r="B27" s="121" t="s">
        <v>316</v>
      </c>
      <c r="C27" s="121" t="s">
        <v>259</v>
      </c>
      <c r="D27" s="49" t="s">
        <v>251</v>
      </c>
      <c r="E27" s="88" t="s">
        <v>271</v>
      </c>
      <c r="F27" s="125"/>
      <c r="G27" s="51" t="s">
        <v>329</v>
      </c>
      <c r="H27" s="77"/>
      <c r="I27" s="52" t="s">
        <v>57</v>
      </c>
      <c r="J27" s="51" t="s">
        <v>329</v>
      </c>
      <c r="K27" s="77"/>
      <c r="L27" s="52" t="s">
        <v>57</v>
      </c>
      <c r="M27" s="78"/>
    </row>
    <row r="28" spans="1:13" s="31" customFormat="1" ht="132.6" customHeight="1">
      <c r="A28" s="49" t="s">
        <v>238</v>
      </c>
      <c r="B28" s="121" t="s">
        <v>317</v>
      </c>
      <c r="C28" s="121" t="s">
        <v>260</v>
      </c>
      <c r="D28" s="49" t="s">
        <v>251</v>
      </c>
      <c r="E28" s="121" t="s">
        <v>158</v>
      </c>
      <c r="F28" s="125"/>
      <c r="G28" s="51" t="s">
        <v>329</v>
      </c>
      <c r="H28" s="77"/>
      <c r="I28" s="52" t="s">
        <v>57</v>
      </c>
      <c r="J28" s="51" t="s">
        <v>329</v>
      </c>
      <c r="K28" s="77"/>
      <c r="L28" s="52" t="s">
        <v>57</v>
      </c>
      <c r="M28" s="78"/>
    </row>
    <row r="29" spans="1:13" s="31" customFormat="1" ht="132.6" customHeight="1">
      <c r="A29" s="49" t="s">
        <v>239</v>
      </c>
      <c r="B29" s="121" t="s">
        <v>318</v>
      </c>
      <c r="C29" s="123" t="s">
        <v>261</v>
      </c>
      <c r="D29" s="49" t="s">
        <v>251</v>
      </c>
      <c r="E29" s="121" t="s">
        <v>194</v>
      </c>
      <c r="F29" s="125"/>
      <c r="G29" s="51" t="s">
        <v>329</v>
      </c>
      <c r="H29" s="77"/>
      <c r="I29" s="52" t="s">
        <v>57</v>
      </c>
      <c r="J29" s="51" t="s">
        <v>329</v>
      </c>
      <c r="K29" s="77"/>
      <c r="L29" s="52" t="s">
        <v>57</v>
      </c>
      <c r="M29" s="78"/>
    </row>
    <row r="30" spans="1:13" s="31" customFormat="1" ht="132.6" customHeight="1">
      <c r="A30" s="49" t="s">
        <v>240</v>
      </c>
      <c r="B30" s="121" t="s">
        <v>319</v>
      </c>
      <c r="C30" s="121" t="s">
        <v>262</v>
      </c>
      <c r="D30" s="49" t="s">
        <v>251</v>
      </c>
      <c r="E30" s="121" t="s">
        <v>195</v>
      </c>
      <c r="F30" s="125"/>
      <c r="G30" s="51" t="s">
        <v>329</v>
      </c>
      <c r="H30" s="77"/>
      <c r="I30" s="52" t="s">
        <v>57</v>
      </c>
      <c r="J30" s="51" t="s">
        <v>329</v>
      </c>
      <c r="K30" s="77"/>
      <c r="L30" s="52" t="s">
        <v>57</v>
      </c>
      <c r="M30" s="78"/>
    </row>
    <row r="31" spans="1:13" s="31" customFormat="1" ht="132.6" customHeight="1">
      <c r="A31" s="49" t="s">
        <v>241</v>
      </c>
      <c r="B31" s="121" t="s">
        <v>320</v>
      </c>
      <c r="C31" s="121" t="s">
        <v>263</v>
      </c>
      <c r="D31" s="49" t="s">
        <v>251</v>
      </c>
      <c r="E31" s="88" t="s">
        <v>271</v>
      </c>
      <c r="F31" s="125"/>
      <c r="G31" s="51" t="s">
        <v>329</v>
      </c>
      <c r="H31" s="77"/>
      <c r="I31" s="52" t="s">
        <v>57</v>
      </c>
      <c r="J31" s="51" t="s">
        <v>329</v>
      </c>
      <c r="K31" s="77"/>
      <c r="L31" s="52" t="s">
        <v>57</v>
      </c>
      <c r="M31" s="78"/>
    </row>
    <row r="32" spans="1:13" s="31" customFormat="1" ht="132.6" customHeight="1">
      <c r="A32" s="49" t="s">
        <v>242</v>
      </c>
      <c r="B32" s="121" t="s">
        <v>321</v>
      </c>
      <c r="C32" s="121" t="s">
        <v>264</v>
      </c>
      <c r="D32" s="49" t="s">
        <v>251</v>
      </c>
      <c r="E32" s="121" t="s">
        <v>195</v>
      </c>
      <c r="F32" s="125"/>
      <c r="G32" s="51" t="s">
        <v>329</v>
      </c>
      <c r="H32" s="77"/>
      <c r="I32" s="52" t="s">
        <v>57</v>
      </c>
      <c r="J32" s="51" t="s">
        <v>329</v>
      </c>
      <c r="K32" s="77"/>
      <c r="L32" s="52" t="s">
        <v>57</v>
      </c>
      <c r="M32" s="78"/>
    </row>
    <row r="33" spans="1:13" s="31" customFormat="1" ht="132.6" customHeight="1">
      <c r="A33" s="49" t="s">
        <v>243</v>
      </c>
      <c r="B33" s="121" t="s">
        <v>322</v>
      </c>
      <c r="C33" s="121" t="s">
        <v>265</v>
      </c>
      <c r="D33" s="49" t="s">
        <v>251</v>
      </c>
      <c r="E33" s="121" t="s">
        <v>195</v>
      </c>
      <c r="F33" s="125"/>
      <c r="G33" s="51" t="s">
        <v>329</v>
      </c>
      <c r="H33" s="77"/>
      <c r="I33" s="52" t="s">
        <v>57</v>
      </c>
      <c r="J33" s="51" t="s">
        <v>329</v>
      </c>
      <c r="K33" s="77"/>
      <c r="L33" s="52" t="s">
        <v>57</v>
      </c>
      <c r="M33" s="78"/>
    </row>
    <row r="34" spans="1:13" s="31" customFormat="1" ht="132.6" customHeight="1">
      <c r="A34" s="49" t="s">
        <v>244</v>
      </c>
      <c r="B34" s="121" t="s">
        <v>323</v>
      </c>
      <c r="C34" s="121" t="s">
        <v>266</v>
      </c>
      <c r="D34" s="49" t="s">
        <v>251</v>
      </c>
      <c r="E34" s="88" t="s">
        <v>271</v>
      </c>
      <c r="F34" s="125"/>
      <c r="G34" s="51" t="s">
        <v>329</v>
      </c>
      <c r="H34" s="77"/>
      <c r="I34" s="52" t="s">
        <v>57</v>
      </c>
      <c r="J34" s="51" t="s">
        <v>329</v>
      </c>
      <c r="K34" s="77"/>
      <c r="L34" s="52" t="s">
        <v>57</v>
      </c>
      <c r="M34" s="78"/>
    </row>
    <row r="35" spans="1:13" s="31" customFormat="1" ht="132.6" customHeight="1">
      <c r="A35" s="49" t="s">
        <v>245</v>
      </c>
      <c r="B35" s="121" t="s">
        <v>324</v>
      </c>
      <c r="C35" s="121" t="s">
        <v>267</v>
      </c>
      <c r="D35" s="49" t="s">
        <v>251</v>
      </c>
      <c r="E35" s="121" t="s">
        <v>195</v>
      </c>
      <c r="F35" s="125"/>
      <c r="G35" s="51" t="s">
        <v>329</v>
      </c>
      <c r="H35" s="77"/>
      <c r="I35" s="52" t="s">
        <v>57</v>
      </c>
      <c r="J35" s="51" t="s">
        <v>329</v>
      </c>
      <c r="K35" s="77"/>
      <c r="L35" s="52" t="s">
        <v>57</v>
      </c>
      <c r="M35" s="78"/>
    </row>
    <row r="36" spans="1:13" s="31" customFormat="1" ht="132.6" customHeight="1">
      <c r="A36" s="49" t="s">
        <v>246</v>
      </c>
      <c r="B36" s="121" t="s">
        <v>325</v>
      </c>
      <c r="C36" s="121" t="s">
        <v>268</v>
      </c>
      <c r="D36" s="49" t="s">
        <v>251</v>
      </c>
      <c r="E36" s="121" t="s">
        <v>174</v>
      </c>
      <c r="F36" s="125"/>
      <c r="G36" s="51" t="s">
        <v>329</v>
      </c>
      <c r="H36" s="77"/>
      <c r="I36" s="52" t="s">
        <v>57</v>
      </c>
      <c r="J36" s="51" t="s">
        <v>329</v>
      </c>
      <c r="K36" s="77"/>
      <c r="L36" s="52" t="s">
        <v>57</v>
      </c>
      <c r="M36" s="78"/>
    </row>
    <row r="37" spans="1:13" s="31" customFormat="1" ht="132.6" customHeight="1">
      <c r="A37" s="49" t="s">
        <v>247</v>
      </c>
      <c r="B37" s="121" t="s">
        <v>326</v>
      </c>
      <c r="C37" s="121" t="s">
        <v>266</v>
      </c>
      <c r="D37" s="49" t="s">
        <v>251</v>
      </c>
      <c r="E37" s="88" t="s">
        <v>271</v>
      </c>
      <c r="F37" s="125"/>
      <c r="G37" s="51" t="s">
        <v>329</v>
      </c>
      <c r="H37" s="77"/>
      <c r="I37" s="52" t="s">
        <v>57</v>
      </c>
      <c r="J37" s="51" t="s">
        <v>329</v>
      </c>
      <c r="K37" s="77"/>
      <c r="L37" s="52" t="s">
        <v>57</v>
      </c>
      <c r="M37" s="78"/>
    </row>
    <row r="38" spans="1:13" s="31" customFormat="1" ht="132.6" customHeight="1">
      <c r="A38" s="49" t="s">
        <v>248</v>
      </c>
      <c r="B38" s="121" t="s">
        <v>327</v>
      </c>
      <c r="C38" s="121" t="s">
        <v>269</v>
      </c>
      <c r="D38" s="49" t="s">
        <v>251</v>
      </c>
      <c r="E38" s="121" t="s">
        <v>174</v>
      </c>
      <c r="F38" s="125"/>
      <c r="G38" s="51" t="s">
        <v>329</v>
      </c>
      <c r="H38" s="77"/>
      <c r="I38" s="52" t="s">
        <v>57</v>
      </c>
      <c r="J38" s="51" t="s">
        <v>329</v>
      </c>
      <c r="K38" s="77"/>
      <c r="L38" s="52" t="s">
        <v>57</v>
      </c>
      <c r="M38" s="78"/>
    </row>
    <row r="39" spans="1:13" s="31" customFormat="1" ht="132.6" customHeight="1">
      <c r="A39" s="49" t="s">
        <v>249</v>
      </c>
      <c r="B39" s="88" t="s">
        <v>75</v>
      </c>
      <c r="C39" s="88" t="s">
        <v>76</v>
      </c>
      <c r="D39" s="49" t="s">
        <v>251</v>
      </c>
      <c r="E39" s="88" t="s">
        <v>272</v>
      </c>
      <c r="F39" s="125"/>
      <c r="G39" s="51" t="s">
        <v>329</v>
      </c>
      <c r="H39" s="77"/>
      <c r="I39" s="52" t="s">
        <v>57</v>
      </c>
      <c r="J39" s="51" t="s">
        <v>329</v>
      </c>
      <c r="K39" s="77"/>
      <c r="L39" s="52" t="s">
        <v>57</v>
      </c>
      <c r="M39" s="78"/>
    </row>
    <row r="40" spans="1:13" s="31" customFormat="1" ht="132.6" customHeight="1">
      <c r="A40" s="49" t="s">
        <v>250</v>
      </c>
      <c r="B40" s="88" t="s">
        <v>77</v>
      </c>
      <c r="C40" s="88" t="s">
        <v>78</v>
      </c>
      <c r="D40" s="49" t="s">
        <v>251</v>
      </c>
      <c r="E40" s="88" t="s">
        <v>272</v>
      </c>
      <c r="F40" s="125"/>
      <c r="G40" s="51" t="s">
        <v>329</v>
      </c>
      <c r="H40" s="77"/>
      <c r="I40" s="52" t="s">
        <v>57</v>
      </c>
      <c r="J40" s="51" t="s">
        <v>329</v>
      </c>
      <c r="K40" s="77"/>
      <c r="L40" s="52" t="s">
        <v>57</v>
      </c>
      <c r="M4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40 J17:J4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E8" zoomScale="80" zoomScaleNormal="85" workbookViewId="0">
      <selection activeCell="L16" sqref="L1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40</v>
      </c>
      <c r="B1" s="159" t="s">
        <v>60</v>
      </c>
      <c r="C1" s="159"/>
      <c r="D1" s="159"/>
      <c r="E1" s="159"/>
      <c r="F1" s="159"/>
      <c r="G1" s="29"/>
      <c r="H1" s="30"/>
      <c r="J1" s="29"/>
    </row>
    <row r="2" spans="1:13" s="31" customFormat="1">
      <c r="A2" s="41" t="s">
        <v>41</v>
      </c>
      <c r="B2" s="160" t="s">
        <v>84</v>
      </c>
      <c r="C2" s="160"/>
      <c r="D2" s="160"/>
      <c r="E2" s="160"/>
      <c r="F2" s="160"/>
      <c r="G2" s="29"/>
      <c r="H2" s="30"/>
      <c r="J2" s="29"/>
    </row>
    <row r="3" spans="1:13" s="31" customFormat="1" ht="16.5" customHeight="1">
      <c r="A3" s="42"/>
      <c r="B3" s="117" t="s">
        <v>15</v>
      </c>
      <c r="C3" s="117" t="s">
        <v>16</v>
      </c>
      <c r="D3" s="117" t="s">
        <v>42</v>
      </c>
      <c r="E3" s="117" t="s">
        <v>43</v>
      </c>
      <c r="F3" s="117" t="s">
        <v>44</v>
      </c>
      <c r="G3" s="29"/>
      <c r="H3" s="30"/>
      <c r="J3" s="29"/>
    </row>
    <row r="4" spans="1:13" s="31" customFormat="1">
      <c r="A4" s="43" t="s">
        <v>45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46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57" t="s">
        <v>47</v>
      </c>
      <c r="B7" s="157" t="s">
        <v>4</v>
      </c>
      <c r="C7" s="157" t="s">
        <v>48</v>
      </c>
      <c r="D7" s="157" t="s">
        <v>49</v>
      </c>
      <c r="E7" s="157" t="s">
        <v>50</v>
      </c>
      <c r="F7" s="157" t="s">
        <v>51</v>
      </c>
      <c r="G7" s="157" t="s">
        <v>52</v>
      </c>
      <c r="H7" s="157"/>
      <c r="I7" s="157"/>
      <c r="J7" s="157" t="s">
        <v>52</v>
      </c>
      <c r="K7" s="157"/>
      <c r="L7" s="157"/>
      <c r="M7" s="157" t="s">
        <v>53</v>
      </c>
    </row>
    <row r="8" spans="1:13" s="31" customFormat="1">
      <c r="A8" s="157"/>
      <c r="B8" s="157"/>
      <c r="C8" s="157"/>
      <c r="D8" s="157"/>
      <c r="E8" s="157"/>
      <c r="F8" s="157"/>
      <c r="G8" s="157" t="s">
        <v>23</v>
      </c>
      <c r="H8" s="157"/>
      <c r="I8" s="157"/>
      <c r="J8" s="157" t="s">
        <v>24</v>
      </c>
      <c r="K8" s="157"/>
      <c r="L8" s="157"/>
      <c r="M8" s="157"/>
    </row>
    <row r="9" spans="1:13" s="31" customFormat="1">
      <c r="A9" s="157"/>
      <c r="B9" s="157"/>
      <c r="C9" s="157"/>
      <c r="D9" s="157"/>
      <c r="E9" s="157"/>
      <c r="F9" s="157"/>
      <c r="G9" s="46" t="s">
        <v>54</v>
      </c>
      <c r="H9" s="47" t="s">
        <v>55</v>
      </c>
      <c r="I9" s="117" t="s">
        <v>56</v>
      </c>
      <c r="J9" s="46" t="s">
        <v>54</v>
      </c>
      <c r="K9" s="47" t="s">
        <v>55</v>
      </c>
      <c r="L9" s="117" t="s">
        <v>56</v>
      </c>
      <c r="M9" s="157"/>
    </row>
    <row r="10" spans="1:13" s="31" customFormat="1">
      <c r="A10" s="158" t="s">
        <v>273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33.6">
      <c r="A11" s="108" t="s">
        <v>282</v>
      </c>
      <c r="B11" s="109" t="s">
        <v>275</v>
      </c>
      <c r="C11" s="110"/>
      <c r="D11" s="110"/>
      <c r="E11" s="111" t="s">
        <v>276</v>
      </c>
      <c r="F11" s="111" t="s">
        <v>276</v>
      </c>
      <c r="G11" s="51" t="s">
        <v>329</v>
      </c>
      <c r="H11" s="77"/>
      <c r="I11" s="52" t="s">
        <v>57</v>
      </c>
      <c r="J11" s="51" t="s">
        <v>329</v>
      </c>
      <c r="K11" s="77"/>
      <c r="L11" s="52" t="s">
        <v>57</v>
      </c>
      <c r="M11" s="87"/>
    </row>
    <row r="12" spans="1:13" s="31" customFormat="1" ht="67.2">
      <c r="A12" s="108" t="s">
        <v>283</v>
      </c>
      <c r="B12" s="112" t="s">
        <v>277</v>
      </c>
      <c r="C12" s="110"/>
      <c r="D12" s="110"/>
      <c r="E12" s="111" t="s">
        <v>278</v>
      </c>
      <c r="F12" s="111" t="s">
        <v>278</v>
      </c>
      <c r="G12" s="51" t="s">
        <v>329</v>
      </c>
      <c r="H12" s="77"/>
      <c r="I12" s="52" t="s">
        <v>57</v>
      </c>
      <c r="J12" s="51" t="s">
        <v>329</v>
      </c>
      <c r="K12" s="77"/>
      <c r="L12" s="52" t="s">
        <v>57</v>
      </c>
      <c r="M12" s="87"/>
    </row>
    <row r="13" spans="1:13" s="31" customFormat="1" ht="67.2">
      <c r="A13" s="108" t="s">
        <v>284</v>
      </c>
      <c r="B13" s="109" t="s">
        <v>71</v>
      </c>
      <c r="C13" s="110"/>
      <c r="D13" s="110"/>
      <c r="E13" s="111" t="s">
        <v>135</v>
      </c>
      <c r="F13" s="111" t="s">
        <v>135</v>
      </c>
      <c r="G13" s="51" t="s">
        <v>329</v>
      </c>
      <c r="H13" s="77"/>
      <c r="I13" s="52" t="s">
        <v>57</v>
      </c>
      <c r="J13" s="51" t="s">
        <v>329</v>
      </c>
      <c r="K13" s="77"/>
      <c r="L13" s="52" t="s">
        <v>57</v>
      </c>
      <c r="M13" s="87"/>
    </row>
    <row r="14" spans="1:13" s="31" customFormat="1" ht="33.6">
      <c r="A14" s="108" t="s">
        <v>285</v>
      </c>
      <c r="B14" s="109" t="s">
        <v>65</v>
      </c>
      <c r="C14" s="110"/>
      <c r="D14" s="110"/>
      <c r="E14" s="111" t="s">
        <v>66</v>
      </c>
      <c r="F14" s="111" t="s">
        <v>66</v>
      </c>
      <c r="G14" s="51" t="s">
        <v>329</v>
      </c>
      <c r="H14" s="77"/>
      <c r="I14" s="52" t="s">
        <v>57</v>
      </c>
      <c r="J14" s="51" t="s">
        <v>329</v>
      </c>
      <c r="K14" s="77"/>
      <c r="L14" s="52" t="s">
        <v>57</v>
      </c>
      <c r="M14" s="87"/>
    </row>
    <row r="15" spans="1:13" s="31" customFormat="1" ht="17.399999999999999" thickBot="1">
      <c r="A15" s="155" t="s">
        <v>274</v>
      </c>
      <c r="B15" s="156"/>
      <c r="C15" s="156"/>
      <c r="D15" s="156"/>
      <c r="E15" s="156"/>
      <c r="F15" s="155"/>
      <c r="G15" s="155"/>
      <c r="H15" s="155"/>
      <c r="I15" s="155"/>
      <c r="J15" s="155"/>
      <c r="K15" s="155"/>
      <c r="L15" s="155"/>
      <c r="M15" s="155"/>
    </row>
    <row r="16" spans="1:13" s="31" customFormat="1" ht="151.19999999999999">
      <c r="A16" s="99" t="s">
        <v>286</v>
      </c>
      <c r="B16" s="104" t="s">
        <v>279</v>
      </c>
      <c r="C16" s="105" t="s">
        <v>280</v>
      </c>
      <c r="D16" s="106"/>
      <c r="E16" s="107" t="s">
        <v>281</v>
      </c>
      <c r="F16" s="100"/>
      <c r="G16" s="51" t="s">
        <v>329</v>
      </c>
      <c r="H16" s="77"/>
      <c r="I16" s="52" t="s">
        <v>57</v>
      </c>
      <c r="J16" s="51" t="s">
        <v>329</v>
      </c>
      <c r="K16" s="77"/>
      <c r="L16" s="52" t="s">
        <v>57</v>
      </c>
      <c r="M16" s="78"/>
    </row>
    <row r="17" spans="1:13" s="31" customFormat="1" ht="103.8" customHeight="1">
      <c r="A17" s="99" t="s">
        <v>296</v>
      </c>
      <c r="B17" s="103" t="s">
        <v>287</v>
      </c>
      <c r="C17" s="103" t="s">
        <v>288</v>
      </c>
      <c r="D17" s="97" t="s">
        <v>289</v>
      </c>
      <c r="E17" s="101" t="s">
        <v>290</v>
      </c>
      <c r="F17" s="102"/>
      <c r="G17" s="51" t="s">
        <v>329</v>
      </c>
      <c r="H17" s="77"/>
      <c r="I17" s="52" t="s">
        <v>57</v>
      </c>
      <c r="J17" s="51" t="s">
        <v>329</v>
      </c>
      <c r="K17" s="77"/>
      <c r="L17" s="52" t="s">
        <v>57</v>
      </c>
      <c r="M17" s="98"/>
    </row>
    <row r="18" spans="1:13" s="31" customFormat="1" ht="103.8" customHeight="1">
      <c r="A18" s="99" t="s">
        <v>299</v>
      </c>
      <c r="B18" s="95" t="s">
        <v>291</v>
      </c>
      <c r="C18" s="96" t="s">
        <v>292</v>
      </c>
      <c r="D18" s="97" t="s">
        <v>297</v>
      </c>
      <c r="E18" s="96" t="s">
        <v>293</v>
      </c>
      <c r="F18" s="85"/>
      <c r="G18" s="51" t="s">
        <v>329</v>
      </c>
      <c r="H18" s="77"/>
      <c r="I18" s="52" t="s">
        <v>57</v>
      </c>
      <c r="J18" s="51" t="s">
        <v>329</v>
      </c>
      <c r="K18" s="77"/>
      <c r="L18" s="52" t="s">
        <v>57</v>
      </c>
      <c r="M18" s="78"/>
    </row>
    <row r="19" spans="1:13" s="31" customFormat="1" ht="103.8" customHeight="1">
      <c r="A19" s="99" t="s">
        <v>300</v>
      </c>
      <c r="B19" s="95" t="s">
        <v>294</v>
      </c>
      <c r="C19" s="96" t="s">
        <v>295</v>
      </c>
      <c r="D19" s="97" t="s">
        <v>297</v>
      </c>
      <c r="E19" s="96" t="s">
        <v>298</v>
      </c>
      <c r="F19" s="85"/>
      <c r="G19" s="51" t="s">
        <v>329</v>
      </c>
      <c r="H19" s="77"/>
      <c r="I19" s="52" t="s">
        <v>57</v>
      </c>
      <c r="J19" s="51" t="s">
        <v>329</v>
      </c>
      <c r="K19" s="77"/>
      <c r="L19" s="52" t="s">
        <v>57</v>
      </c>
      <c r="M19" s="78"/>
    </row>
    <row r="20" spans="1:13" s="31" customFormat="1" ht="103.8" customHeight="1">
      <c r="A20" s="49" t="s">
        <v>301</v>
      </c>
      <c r="B20" s="88" t="s">
        <v>64</v>
      </c>
      <c r="C20" s="89" t="s">
        <v>62</v>
      </c>
      <c r="D20" s="97" t="s">
        <v>297</v>
      </c>
      <c r="E20" s="88" t="s">
        <v>63</v>
      </c>
      <c r="F20" s="85"/>
      <c r="G20" s="51" t="s">
        <v>329</v>
      </c>
      <c r="H20" s="77"/>
      <c r="I20" s="52" t="s">
        <v>57</v>
      </c>
      <c r="J20" s="51" t="s">
        <v>329</v>
      </c>
      <c r="K20" s="77"/>
      <c r="L20" s="52" t="s">
        <v>57</v>
      </c>
      <c r="M2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4 J11:J14 G16:G20 J16:J2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5" zoomScale="56" zoomScaleNormal="115" workbookViewId="0">
      <selection activeCell="C24" sqref="C24"/>
    </sheetView>
  </sheetViews>
  <sheetFormatPr defaultColWidth="9.09765625" defaultRowHeight="16.8"/>
  <cols>
    <col min="1" max="1" width="21.296875" style="187" bestFit="1" customWidth="1"/>
    <col min="2" max="2" width="31.69921875" style="187" bestFit="1" customWidth="1"/>
    <col min="3" max="3" width="34.296875" style="187" bestFit="1" customWidth="1"/>
    <col min="4" max="4" width="29" style="187" bestFit="1" customWidth="1"/>
    <col min="5" max="5" width="40" style="187" bestFit="1" customWidth="1"/>
    <col min="6" max="6" width="46" style="187" bestFit="1" customWidth="1"/>
    <col min="7" max="7" width="16" style="187" bestFit="1" customWidth="1"/>
    <col min="8" max="8" width="21.59765625" style="187" bestFit="1" customWidth="1"/>
    <col min="9" max="9" width="22.69921875" style="187" bestFit="1" customWidth="1"/>
    <col min="10" max="10" width="16" style="187" bestFit="1" customWidth="1"/>
    <col min="11" max="11" width="21.59765625" style="187" bestFit="1" customWidth="1"/>
    <col min="12" max="12" width="22.69921875" style="187" bestFit="1" customWidth="1"/>
    <col min="13" max="13" width="16" style="187" bestFit="1" customWidth="1"/>
    <col min="14" max="16384" width="9.09765625" style="187"/>
  </cols>
  <sheetData>
    <row r="1" spans="1:13" s="190" customFormat="1" ht="24" customHeight="1">
      <c r="A1" s="203" t="s">
        <v>40</v>
      </c>
      <c r="B1" s="204" t="s">
        <v>60</v>
      </c>
      <c r="C1" s="204"/>
      <c r="D1" s="204"/>
      <c r="E1" s="204"/>
      <c r="F1" s="204"/>
      <c r="G1" s="194"/>
      <c r="H1" s="195"/>
      <c r="J1" s="194"/>
    </row>
    <row r="2" spans="1:13" s="190" customFormat="1">
      <c r="A2" s="203" t="s">
        <v>41</v>
      </c>
      <c r="B2" s="202" t="s">
        <v>519</v>
      </c>
      <c r="C2" s="202"/>
      <c r="D2" s="202"/>
      <c r="E2" s="202"/>
      <c r="F2" s="202"/>
      <c r="G2" s="194"/>
      <c r="H2" s="195"/>
      <c r="J2" s="194"/>
    </row>
    <row r="3" spans="1:13" s="190" customFormat="1" ht="16.5" customHeight="1">
      <c r="A3" s="198"/>
      <c r="B3" s="165" t="s">
        <v>15</v>
      </c>
      <c r="C3" s="165" t="s">
        <v>16</v>
      </c>
      <c r="D3" s="165" t="s">
        <v>42</v>
      </c>
      <c r="E3" s="165" t="s">
        <v>43</v>
      </c>
      <c r="F3" s="165" t="s">
        <v>44</v>
      </c>
      <c r="G3" s="194"/>
      <c r="H3" s="195"/>
      <c r="J3" s="194"/>
    </row>
    <row r="4" spans="1:13" s="190" customFormat="1">
      <c r="A4" s="201" t="s">
        <v>45</v>
      </c>
      <c r="B4" s="200">
        <v>0</v>
      </c>
      <c r="C4" s="200">
        <v>0</v>
      </c>
      <c r="D4" s="198">
        <f>COUNTIF(G11:G20,"Untested")</f>
        <v>0</v>
      </c>
      <c r="E4" s="199">
        <f>COUNTIF(G11:G20,"Blocked")</f>
        <v>0</v>
      </c>
      <c r="F4" s="198"/>
      <c r="G4" s="194"/>
      <c r="H4" s="195"/>
      <c r="J4" s="194"/>
    </row>
    <row r="5" spans="1:13" s="190" customFormat="1">
      <c r="A5" s="201" t="s">
        <v>46</v>
      </c>
      <c r="B5" s="200"/>
      <c r="C5" s="200">
        <v>0</v>
      </c>
      <c r="D5" s="198">
        <f>COUNTIF(J11:J20,"Untested")</f>
        <v>0</v>
      </c>
      <c r="E5" s="199">
        <f>COUNTIF(J11:J20,"Blocked")</f>
        <v>0</v>
      </c>
      <c r="F5" s="198"/>
      <c r="G5" s="194"/>
      <c r="H5" s="195"/>
      <c r="J5" s="194"/>
    </row>
    <row r="6" spans="1:13" s="190" customFormat="1" ht="409.2" customHeight="1">
      <c r="A6" s="197"/>
      <c r="B6" s="196"/>
      <c r="D6" s="187"/>
      <c r="E6" s="187"/>
      <c r="G6" s="194"/>
      <c r="H6" s="195"/>
      <c r="J6" s="194"/>
    </row>
    <row r="7" spans="1:13" s="190" customFormat="1">
      <c r="A7" s="162" t="s">
        <v>47</v>
      </c>
      <c r="B7" s="162" t="s">
        <v>4</v>
      </c>
      <c r="C7" s="162" t="s">
        <v>48</v>
      </c>
      <c r="D7" s="162" t="s">
        <v>49</v>
      </c>
      <c r="E7" s="162" t="s">
        <v>50</v>
      </c>
      <c r="F7" s="162" t="s">
        <v>51</v>
      </c>
      <c r="G7" s="162" t="s">
        <v>52</v>
      </c>
      <c r="H7" s="162"/>
      <c r="I7" s="162"/>
      <c r="J7" s="162" t="s">
        <v>52</v>
      </c>
      <c r="K7" s="162"/>
      <c r="L7" s="162"/>
      <c r="M7" s="162" t="s">
        <v>53</v>
      </c>
    </row>
    <row r="8" spans="1:13" s="190" customFormat="1">
      <c r="A8" s="162"/>
      <c r="B8" s="162"/>
      <c r="C8" s="162"/>
      <c r="D8" s="162"/>
      <c r="E8" s="162"/>
      <c r="F8" s="162"/>
      <c r="G8" s="162" t="s">
        <v>23</v>
      </c>
      <c r="H8" s="162"/>
      <c r="I8" s="162"/>
      <c r="J8" s="162" t="s">
        <v>24</v>
      </c>
      <c r="K8" s="162"/>
      <c r="L8" s="162"/>
      <c r="M8" s="162"/>
    </row>
    <row r="9" spans="1:13" s="190" customFormat="1">
      <c r="A9" s="162"/>
      <c r="B9" s="162"/>
      <c r="C9" s="162"/>
      <c r="D9" s="162"/>
      <c r="E9" s="162"/>
      <c r="F9" s="162"/>
      <c r="G9" s="163" t="s">
        <v>54</v>
      </c>
      <c r="H9" s="164" t="s">
        <v>55</v>
      </c>
      <c r="I9" s="165" t="s">
        <v>56</v>
      </c>
      <c r="J9" s="163" t="s">
        <v>54</v>
      </c>
      <c r="K9" s="164" t="s">
        <v>55</v>
      </c>
      <c r="L9" s="165" t="s">
        <v>56</v>
      </c>
      <c r="M9" s="162"/>
    </row>
    <row r="10" spans="1:13" s="190" customFormat="1">
      <c r="A10" s="166" t="s">
        <v>518</v>
      </c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</row>
    <row r="11" spans="1:13" s="190" customFormat="1">
      <c r="A11" s="167" t="s">
        <v>517</v>
      </c>
      <c r="B11" s="174" t="s">
        <v>333</v>
      </c>
      <c r="C11" s="169"/>
      <c r="D11" s="169"/>
      <c r="E11" s="170" t="s">
        <v>516</v>
      </c>
      <c r="F11" s="170" t="s">
        <v>516</v>
      </c>
      <c r="G11" s="171" t="s">
        <v>329</v>
      </c>
      <c r="H11" s="172"/>
      <c r="I11" s="173" t="s">
        <v>57</v>
      </c>
      <c r="J11" s="171" t="s">
        <v>329</v>
      </c>
      <c r="K11" s="172"/>
      <c r="L11" s="173" t="s">
        <v>57</v>
      </c>
      <c r="M11" s="169"/>
    </row>
    <row r="12" spans="1:13" s="190" customFormat="1" ht="67.2">
      <c r="A12" s="167" t="s">
        <v>515</v>
      </c>
      <c r="B12" s="174" t="s">
        <v>514</v>
      </c>
      <c r="C12" s="169"/>
      <c r="D12" s="169"/>
      <c r="E12" s="170" t="s">
        <v>513</v>
      </c>
      <c r="F12" s="170" t="s">
        <v>513</v>
      </c>
      <c r="G12" s="171" t="s">
        <v>329</v>
      </c>
      <c r="H12" s="172"/>
      <c r="I12" s="173" t="s">
        <v>57</v>
      </c>
      <c r="J12" s="171" t="s">
        <v>329</v>
      </c>
      <c r="K12" s="172"/>
      <c r="L12" s="173" t="s">
        <v>57</v>
      </c>
      <c r="M12" s="169"/>
    </row>
    <row r="13" spans="1:13" s="190" customFormat="1" ht="84">
      <c r="A13" s="167" t="s">
        <v>512</v>
      </c>
      <c r="B13" s="193" t="s">
        <v>511</v>
      </c>
      <c r="C13" s="169"/>
      <c r="D13" s="169"/>
      <c r="E13" s="170" t="s">
        <v>510</v>
      </c>
      <c r="F13" s="170" t="s">
        <v>510</v>
      </c>
      <c r="G13" s="171" t="s">
        <v>329</v>
      </c>
      <c r="H13" s="172"/>
      <c r="I13" s="173" t="s">
        <v>57</v>
      </c>
      <c r="J13" s="171" t="s">
        <v>329</v>
      </c>
      <c r="K13" s="172"/>
      <c r="L13" s="173" t="s">
        <v>57</v>
      </c>
      <c r="M13" s="169"/>
    </row>
    <row r="14" spans="1:13" s="190" customFormat="1" ht="67.2">
      <c r="A14" s="167" t="s">
        <v>509</v>
      </c>
      <c r="B14" s="174" t="s">
        <v>508</v>
      </c>
      <c r="C14" s="169"/>
      <c r="D14" s="169"/>
      <c r="E14" s="170" t="s">
        <v>507</v>
      </c>
      <c r="F14" s="170" t="s">
        <v>507</v>
      </c>
      <c r="G14" s="171" t="s">
        <v>329</v>
      </c>
      <c r="H14" s="172"/>
      <c r="I14" s="173" t="s">
        <v>57</v>
      </c>
      <c r="J14" s="171" t="s">
        <v>329</v>
      </c>
      <c r="K14" s="172"/>
      <c r="L14" s="173" t="s">
        <v>57</v>
      </c>
      <c r="M14" s="169"/>
    </row>
    <row r="15" spans="1:13" s="190" customFormat="1" ht="50.4">
      <c r="A15" s="167" t="s">
        <v>506</v>
      </c>
      <c r="B15" s="174" t="s">
        <v>345</v>
      </c>
      <c r="C15" s="169"/>
      <c r="D15" s="169"/>
      <c r="E15" s="170" t="s">
        <v>346</v>
      </c>
      <c r="F15" s="170" t="s">
        <v>346</v>
      </c>
      <c r="G15" s="171" t="s">
        <v>329</v>
      </c>
      <c r="H15" s="172"/>
      <c r="I15" s="173" t="s">
        <v>57</v>
      </c>
      <c r="J15" s="171" t="s">
        <v>329</v>
      </c>
      <c r="K15" s="172"/>
      <c r="L15" s="173" t="s">
        <v>57</v>
      </c>
      <c r="M15" s="169"/>
    </row>
    <row r="16" spans="1:13" s="190" customFormat="1">
      <c r="A16" s="176" t="s">
        <v>505</v>
      </c>
      <c r="B16" s="177"/>
      <c r="C16" s="177"/>
      <c r="D16" s="177"/>
      <c r="E16" s="177"/>
      <c r="F16" s="176"/>
      <c r="G16" s="176"/>
      <c r="H16" s="176"/>
      <c r="I16" s="176"/>
      <c r="J16" s="176"/>
      <c r="K16" s="176"/>
      <c r="L16" s="176"/>
      <c r="M16" s="176"/>
    </row>
    <row r="17" spans="1:13" s="190" customFormat="1" ht="103.8" customHeight="1">
      <c r="A17" s="174" t="s">
        <v>504</v>
      </c>
      <c r="B17" s="189" t="s">
        <v>503</v>
      </c>
      <c r="C17" s="189" t="s">
        <v>502</v>
      </c>
      <c r="D17" s="189"/>
      <c r="E17" s="189" t="s">
        <v>501</v>
      </c>
      <c r="F17" s="189" t="s">
        <v>501</v>
      </c>
      <c r="G17" s="171" t="s">
        <v>329</v>
      </c>
      <c r="H17" s="172"/>
      <c r="I17" s="173" t="s">
        <v>57</v>
      </c>
      <c r="J17" s="171" t="s">
        <v>329</v>
      </c>
      <c r="K17" s="172"/>
      <c r="L17" s="173" t="s">
        <v>57</v>
      </c>
      <c r="M17" s="191"/>
    </row>
    <row r="18" spans="1:13" s="190" customFormat="1" ht="103.8" customHeight="1">
      <c r="A18" s="174" t="s">
        <v>500</v>
      </c>
      <c r="B18" s="189" t="s">
        <v>499</v>
      </c>
      <c r="C18" s="192" t="s">
        <v>498</v>
      </c>
      <c r="D18" s="189" t="s">
        <v>493</v>
      </c>
      <c r="E18" s="189" t="s">
        <v>497</v>
      </c>
      <c r="F18" s="189" t="s">
        <v>497</v>
      </c>
      <c r="G18" s="171" t="s">
        <v>329</v>
      </c>
      <c r="H18" s="172"/>
      <c r="I18" s="173" t="s">
        <v>57</v>
      </c>
      <c r="J18" s="171" t="s">
        <v>329</v>
      </c>
      <c r="K18" s="172"/>
      <c r="L18" s="173" t="s">
        <v>57</v>
      </c>
      <c r="M18" s="191"/>
    </row>
    <row r="19" spans="1:13" s="190" customFormat="1" ht="103.8" customHeight="1">
      <c r="A19" s="174" t="s">
        <v>496</v>
      </c>
      <c r="B19" s="189" t="s">
        <v>495</v>
      </c>
      <c r="C19" s="192" t="s">
        <v>494</v>
      </c>
      <c r="D19" s="189" t="s">
        <v>493</v>
      </c>
      <c r="E19" s="189" t="s">
        <v>489</v>
      </c>
      <c r="F19" s="189" t="s">
        <v>489</v>
      </c>
      <c r="G19" s="171" t="s">
        <v>329</v>
      </c>
      <c r="H19" s="172"/>
      <c r="I19" s="173" t="s">
        <v>57</v>
      </c>
      <c r="J19" s="171" t="s">
        <v>329</v>
      </c>
      <c r="K19" s="172"/>
      <c r="L19" s="173" t="s">
        <v>57</v>
      </c>
      <c r="M19" s="191"/>
    </row>
    <row r="20" spans="1:13" s="190" customFormat="1" ht="100.8">
      <c r="A20" s="174" t="s">
        <v>492</v>
      </c>
      <c r="B20" s="189" t="s">
        <v>491</v>
      </c>
      <c r="C20" s="189" t="s">
        <v>490</v>
      </c>
      <c r="D20" s="189" t="s">
        <v>464</v>
      </c>
      <c r="E20" s="189" t="s">
        <v>489</v>
      </c>
      <c r="F20" s="189" t="s">
        <v>489</v>
      </c>
      <c r="G20" s="171" t="s">
        <v>329</v>
      </c>
      <c r="H20" s="172"/>
      <c r="I20" s="173" t="s">
        <v>57</v>
      </c>
      <c r="J20" s="171" t="s">
        <v>329</v>
      </c>
      <c r="K20" s="172"/>
      <c r="L20" s="173" t="s">
        <v>57</v>
      </c>
      <c r="M20" s="191"/>
    </row>
    <row r="21" spans="1:13" s="190" customFormat="1" ht="100.8">
      <c r="A21" s="174" t="s">
        <v>488</v>
      </c>
      <c r="B21" s="189" t="s">
        <v>487</v>
      </c>
      <c r="C21" s="189" t="s">
        <v>486</v>
      </c>
      <c r="D21" s="189" t="s">
        <v>464</v>
      </c>
      <c r="E21" s="189" t="s">
        <v>463</v>
      </c>
      <c r="F21" s="189" t="s">
        <v>463</v>
      </c>
      <c r="G21" s="171" t="s">
        <v>329</v>
      </c>
      <c r="H21" s="172"/>
      <c r="I21" s="173" t="s">
        <v>57</v>
      </c>
      <c r="J21" s="171" t="s">
        <v>329</v>
      </c>
      <c r="K21" s="172"/>
      <c r="L21" s="173" t="s">
        <v>57</v>
      </c>
      <c r="M21" s="191"/>
    </row>
    <row r="22" spans="1:13" s="190" customFormat="1" ht="100.8">
      <c r="A22" s="174" t="s">
        <v>485</v>
      </c>
      <c r="B22" s="189" t="s">
        <v>484</v>
      </c>
      <c r="C22" s="189" t="s">
        <v>483</v>
      </c>
      <c r="D22" s="189" t="s">
        <v>464</v>
      </c>
      <c r="E22" s="189" t="s">
        <v>463</v>
      </c>
      <c r="F22" s="189" t="s">
        <v>463</v>
      </c>
      <c r="G22" s="171" t="s">
        <v>329</v>
      </c>
      <c r="H22" s="172"/>
      <c r="I22" s="173" t="s">
        <v>57</v>
      </c>
      <c r="J22" s="171" t="s">
        <v>329</v>
      </c>
      <c r="K22" s="172"/>
      <c r="L22" s="173" t="s">
        <v>57</v>
      </c>
      <c r="M22" s="191"/>
    </row>
    <row r="23" spans="1:13" s="190" customFormat="1" ht="100.8">
      <c r="A23" s="174" t="s">
        <v>482</v>
      </c>
      <c r="B23" s="189" t="s">
        <v>481</v>
      </c>
      <c r="C23" s="189" t="s">
        <v>480</v>
      </c>
      <c r="D23" s="189" t="s">
        <v>464</v>
      </c>
      <c r="E23" s="189" t="s">
        <v>463</v>
      </c>
      <c r="F23" s="189" t="s">
        <v>463</v>
      </c>
      <c r="G23" s="171" t="s">
        <v>329</v>
      </c>
      <c r="H23" s="172"/>
      <c r="I23" s="173" t="s">
        <v>57</v>
      </c>
      <c r="J23" s="171" t="s">
        <v>329</v>
      </c>
      <c r="K23" s="172"/>
      <c r="L23" s="173" t="s">
        <v>57</v>
      </c>
      <c r="M23" s="191"/>
    </row>
    <row r="24" spans="1:13" s="190" customFormat="1" ht="100.8">
      <c r="A24" s="174" t="s">
        <v>479</v>
      </c>
      <c r="B24" s="189" t="s">
        <v>478</v>
      </c>
      <c r="C24" s="189" t="s">
        <v>477</v>
      </c>
      <c r="D24" s="189" t="s">
        <v>464</v>
      </c>
      <c r="E24" s="189" t="s">
        <v>463</v>
      </c>
      <c r="F24" s="189" t="s">
        <v>463</v>
      </c>
      <c r="G24" s="171" t="s">
        <v>329</v>
      </c>
      <c r="H24" s="172"/>
      <c r="I24" s="173" t="s">
        <v>57</v>
      </c>
      <c r="J24" s="171" t="s">
        <v>329</v>
      </c>
      <c r="K24" s="172"/>
      <c r="L24" s="173" t="s">
        <v>57</v>
      </c>
      <c r="M24" s="191"/>
    </row>
    <row r="25" spans="1:13" s="190" customFormat="1" ht="100.8">
      <c r="A25" s="174" t="s">
        <v>476</v>
      </c>
      <c r="B25" s="189" t="s">
        <v>475</v>
      </c>
      <c r="C25" s="189" t="s">
        <v>474</v>
      </c>
      <c r="D25" s="189" t="s">
        <v>464</v>
      </c>
      <c r="E25" s="189" t="s">
        <v>463</v>
      </c>
      <c r="F25" s="189" t="s">
        <v>463</v>
      </c>
      <c r="G25" s="171" t="s">
        <v>329</v>
      </c>
      <c r="H25" s="172"/>
      <c r="I25" s="173" t="s">
        <v>57</v>
      </c>
      <c r="J25" s="171" t="s">
        <v>329</v>
      </c>
      <c r="K25" s="172"/>
      <c r="L25" s="173" t="s">
        <v>57</v>
      </c>
      <c r="M25" s="191"/>
    </row>
    <row r="26" spans="1:13" ht="100.8">
      <c r="A26" s="174" t="s">
        <v>473</v>
      </c>
      <c r="B26" s="189" t="s">
        <v>472</v>
      </c>
      <c r="C26" s="189" t="s">
        <v>471</v>
      </c>
      <c r="D26" s="189" t="s">
        <v>464</v>
      </c>
      <c r="E26" s="189" t="s">
        <v>463</v>
      </c>
      <c r="F26" s="189" t="s">
        <v>463</v>
      </c>
      <c r="G26" s="171" t="s">
        <v>329</v>
      </c>
      <c r="H26" s="172"/>
      <c r="I26" s="173" t="s">
        <v>57</v>
      </c>
      <c r="J26" s="171" t="s">
        <v>329</v>
      </c>
      <c r="K26" s="172"/>
      <c r="L26" s="173" t="s">
        <v>57</v>
      </c>
      <c r="M26" s="183"/>
    </row>
    <row r="27" spans="1:13" ht="100.8">
      <c r="A27" s="174" t="s">
        <v>470</v>
      </c>
      <c r="B27" s="189" t="s">
        <v>469</v>
      </c>
      <c r="C27" s="189" t="s">
        <v>468</v>
      </c>
      <c r="D27" s="189" t="s">
        <v>464</v>
      </c>
      <c r="E27" s="189" t="s">
        <v>463</v>
      </c>
      <c r="F27" s="189" t="s">
        <v>463</v>
      </c>
      <c r="G27" s="171" t="s">
        <v>329</v>
      </c>
      <c r="H27" s="172"/>
      <c r="I27" s="173" t="s">
        <v>57</v>
      </c>
      <c r="J27" s="171" t="s">
        <v>329</v>
      </c>
      <c r="K27" s="172"/>
      <c r="L27" s="173" t="s">
        <v>57</v>
      </c>
      <c r="M27" s="183"/>
    </row>
    <row r="28" spans="1:13" ht="100.8">
      <c r="A28" s="174" t="s">
        <v>467</v>
      </c>
      <c r="B28" s="189" t="s">
        <v>466</v>
      </c>
      <c r="C28" s="189" t="s">
        <v>465</v>
      </c>
      <c r="D28" s="189" t="s">
        <v>464</v>
      </c>
      <c r="E28" s="189" t="s">
        <v>463</v>
      </c>
      <c r="F28" s="189" t="s">
        <v>463</v>
      </c>
      <c r="G28" s="171" t="s">
        <v>329</v>
      </c>
      <c r="H28" s="172"/>
      <c r="I28" s="173" t="s">
        <v>57</v>
      </c>
      <c r="J28" s="171" t="s">
        <v>329</v>
      </c>
      <c r="K28" s="172"/>
      <c r="L28" s="173" t="s">
        <v>57</v>
      </c>
      <c r="M28" s="183"/>
    </row>
    <row r="29" spans="1:13" s="188" customFormat="1" ht="103.8" customHeight="1">
      <c r="A29" s="174" t="s">
        <v>462</v>
      </c>
      <c r="B29" s="189" t="s">
        <v>461</v>
      </c>
      <c r="C29" s="182" t="s">
        <v>460</v>
      </c>
      <c r="D29" s="182" t="s">
        <v>451</v>
      </c>
      <c r="E29" s="182" t="s">
        <v>459</v>
      </c>
      <c r="F29" s="182" t="s">
        <v>459</v>
      </c>
      <c r="G29" s="171" t="s">
        <v>329</v>
      </c>
      <c r="H29" s="172"/>
      <c r="I29" s="173" t="s">
        <v>57</v>
      </c>
      <c r="J29" s="171" t="s">
        <v>329</v>
      </c>
      <c r="K29" s="172"/>
      <c r="L29" s="173" t="s">
        <v>57</v>
      </c>
      <c r="M29" s="182"/>
    </row>
    <row r="30" spans="1:13" s="188" customFormat="1" ht="103.8" customHeight="1">
      <c r="A30" s="174" t="s">
        <v>458</v>
      </c>
      <c r="B30" s="182" t="s">
        <v>457</v>
      </c>
      <c r="C30" s="182" t="s">
        <v>456</v>
      </c>
      <c r="D30" s="182" t="s">
        <v>451</v>
      </c>
      <c r="E30" s="182" t="s">
        <v>455</v>
      </c>
      <c r="F30" s="182" t="s">
        <v>455</v>
      </c>
      <c r="G30" s="171" t="s">
        <v>329</v>
      </c>
      <c r="H30" s="172"/>
      <c r="I30" s="173" t="s">
        <v>57</v>
      </c>
      <c r="J30" s="171" t="s">
        <v>329</v>
      </c>
      <c r="K30" s="172"/>
      <c r="L30" s="173" t="s">
        <v>57</v>
      </c>
      <c r="M30" s="182"/>
    </row>
    <row r="31" spans="1:13" s="188" customFormat="1" ht="103.8" customHeight="1">
      <c r="A31" s="174" t="s">
        <v>454</v>
      </c>
      <c r="B31" s="182" t="s">
        <v>453</v>
      </c>
      <c r="C31" s="182" t="s">
        <v>452</v>
      </c>
      <c r="D31" s="182" t="s">
        <v>451</v>
      </c>
      <c r="E31" s="182" t="s">
        <v>450</v>
      </c>
      <c r="F31" s="182" t="s">
        <v>450</v>
      </c>
      <c r="G31" s="171" t="s">
        <v>329</v>
      </c>
      <c r="H31" s="172"/>
      <c r="I31" s="173" t="s">
        <v>57</v>
      </c>
      <c r="J31" s="171" t="s">
        <v>329</v>
      </c>
      <c r="K31" s="172"/>
      <c r="L31" s="173" t="s">
        <v>57</v>
      </c>
      <c r="M31" s="182"/>
    </row>
    <row r="32" spans="1:13" s="188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Trường hợp kiểm thử</vt:lpstr>
      <vt:lpstr>Báo cáo kiểm tra</vt:lpstr>
      <vt:lpstr>Thống kê của quầy</vt:lpstr>
      <vt:lpstr>Thống kê - quản trị viên</vt:lpstr>
      <vt:lpstr>Quản lý khách hàng</vt:lpstr>
      <vt:lpstr>Thêm khách hàng</vt:lpstr>
      <vt:lpstr>Chỉnh sửa thông tin khách hàng</vt:lpstr>
      <vt:lpstr>Chặn khách hàng</vt:lpstr>
      <vt:lpstr>Đằng nhập - Nhân viên</vt:lpstr>
      <vt:lpstr>Đằng nhập - Quản trị viên</vt:lpstr>
      <vt:lpstr>Đằng nhập - Chủ quầy</vt:lpstr>
      <vt:lpstr>Điền thông tin khách hàng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2025-05-13T10:05:56Z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