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filterPrivacy="1" defaultThemeVersion="124226"/>
  <xr:revisionPtr revIDLastSave="0" documentId="13_ncr:1_{16A67617-9553-4526-86AF-9FEE8A706972}" xr6:coauthVersionLast="47" xr6:coauthVersionMax="47" xr10:uidLastSave="{00000000-0000-0000-0000-000000000000}"/>
  <bookViews>
    <workbookView xWindow="11424" yWindow="0" windowWidth="11712" windowHeight="12336" tabRatio="896" firstSheet="4" activeTab="6" xr2:uid="{00000000-000D-0000-FFFF-FFFF00000000}"/>
  </bookViews>
  <sheets>
    <sheet name="Trường hợp kiểm thử" sheetId="1" r:id="rId1"/>
    <sheet name="Báo cáo kiểm tra" sheetId="10" state="hidden" r:id="rId2"/>
    <sheet name="Trang chủ - Khách hàng" sheetId="3" r:id="rId3"/>
    <sheet name="Xem thực đơn, Xem chi tiết TĐ" sheetId="18" r:id="rId4"/>
    <sheet name="Tìm kiếm món ăn" sheetId="20" r:id="rId5"/>
    <sheet name="Quản lý giỏ hàng" sheetId="21" r:id="rId6"/>
    <sheet name="Đặt món" sheetId="23" r:id="rId7"/>
    <sheet name="Xem thông tin đơn hàng" sheetId="22"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23" l="1"/>
  <c r="D5" i="23"/>
  <c r="E4" i="23"/>
  <c r="D4" i="23"/>
  <c r="E5" i="22" l="1"/>
  <c r="D5" i="22"/>
  <c r="E4" i="22"/>
  <c r="D4" i="22"/>
  <c r="E5" i="21" l="1"/>
  <c r="D5" i="21"/>
  <c r="E4" i="21"/>
  <c r="D4" i="21"/>
  <c r="E5" i="20" l="1"/>
  <c r="D5" i="20"/>
  <c r="E4" i="20"/>
  <c r="D4" i="20"/>
  <c r="E5" i="18"/>
  <c r="D5" i="18"/>
  <c r="E4" i="18"/>
  <c r="D4" i="18"/>
  <c r="D11" i="1" l="1"/>
  <c r="C21" i="10" l="1"/>
  <c r="D21" i="10"/>
  <c r="K21" i="10"/>
  <c r="L21" i="10"/>
  <c r="P18" i="10"/>
  <c r="O19" i="10"/>
  <c r="P20" i="10"/>
  <c r="N18" i="10"/>
  <c r="N19" i="10"/>
  <c r="N20" i="10"/>
  <c r="M14" i="10"/>
  <c r="M12" i="10"/>
  <c r="M16" i="10"/>
  <c r="M17" i="10"/>
  <c r="M18" i="10"/>
  <c r="M19" i="10"/>
  <c r="M20" i="10"/>
  <c r="J19" i="10"/>
  <c r="J17" i="10"/>
  <c r="I20" i="10"/>
  <c r="I18" i="10"/>
  <c r="H20" i="10"/>
  <c r="H18" i="10"/>
  <c r="G20" i="10"/>
  <c r="G18" i="10"/>
  <c r="F19" i="10"/>
  <c r="P19" i="10" s="1"/>
  <c r="E20" i="10"/>
  <c r="O20" i="10" s="1"/>
  <c r="E18" i="10"/>
  <c r="O18" i="10" s="1"/>
  <c r="D4" i="3" l="1"/>
  <c r="E4" i="3"/>
  <c r="H17" i="10" l="1"/>
  <c r="F17" i="10"/>
  <c r="P17" i="10" s="1"/>
  <c r="N17" i="10"/>
  <c r="I17" i="10"/>
  <c r="G17" i="10"/>
  <c r="E17" i="10"/>
  <c r="O17" i="10" l="1"/>
  <c r="M10" i="10"/>
  <c r="M21" i="10" s="1"/>
  <c r="N14" i="10" l="1"/>
  <c r="J12" i="10"/>
  <c r="I12" i="10"/>
  <c r="H12" i="10"/>
  <c r="G12" i="10"/>
  <c r="F12" i="10"/>
  <c r="J10" i="10"/>
  <c r="I10" i="10"/>
  <c r="H10" i="10"/>
  <c r="G10" i="10"/>
  <c r="F10" i="10"/>
  <c r="J14" i="10"/>
  <c r="H14" i="10"/>
  <c r="F14" i="10"/>
  <c r="P14" i="10" s="1"/>
  <c r="I14" i="10"/>
  <c r="G14" i="10"/>
  <c r="E14" i="10"/>
  <c r="E21" i="10" s="1"/>
  <c r="C23" i="10" s="1"/>
  <c r="F21" i="10" l="1"/>
  <c r="D23" i="10" s="1"/>
  <c r="J21" i="10"/>
  <c r="G21" i="10"/>
  <c r="H21" i="10"/>
  <c r="I21" i="10"/>
  <c r="O14" i="10"/>
  <c r="P12" i="10"/>
  <c r="P10" i="10"/>
  <c r="O10" i="10"/>
  <c r="N12" i="10"/>
  <c r="N10" i="10"/>
  <c r="O12" i="10"/>
  <c r="E5" i="3"/>
  <c r="D5" i="3"/>
  <c r="P21" i="10" l="1"/>
  <c r="N21" i="10"/>
  <c r="O21" i="10"/>
  <c r="D24" i="10"/>
  <c r="C24" i="10"/>
</calcChain>
</file>

<file path=xl/sharedStrings.xml><?xml version="1.0" encoding="utf-8"?>
<sst xmlns="http://schemas.openxmlformats.org/spreadsheetml/2006/main" count="1386" uniqueCount="527">
  <si>
    <t>TEST CASE SYSTEM SPRINT 1</t>
  </si>
  <si>
    <t>Tên dự án</t>
  </si>
  <si>
    <t>STT</t>
  </si>
  <si>
    <t>Chức năng</t>
  </si>
  <si>
    <t>Số lượng test</t>
  </si>
  <si>
    <t>Mô tả</t>
  </si>
  <si>
    <t>Đăng nhập</t>
  </si>
  <si>
    <t>Báo cáo thử nghiệm</t>
  </si>
  <si>
    <t>Website bán thời trang</t>
  </si>
  <si>
    <t>Creator</t>
  </si>
  <si>
    <t>Phạm Nguyễn Đình huy</t>
  </si>
  <si>
    <t>Người đánh giá/phê duyệt</t>
  </si>
  <si>
    <t>Cả nhóm</t>
  </si>
  <si>
    <t>Ngày triển khai</t>
  </si>
  <si>
    <t>Ghi chú</t>
  </si>
  <si>
    <t>Tính năng đang chờ xử lý :</t>
  </si>
  <si>
    <t>Hoàn thành</t>
  </si>
  <si>
    <t>Lỗi</t>
  </si>
  <si>
    <t>Chưa Kiểm tra</t>
  </si>
  <si>
    <t>Bị chặn</t>
  </si>
  <si>
    <t>Số trường hợp thử nghiệm</t>
  </si>
  <si>
    <t>% Thành công</t>
  </si>
  <si>
    <t xml:space="preserve">% Coverage 
</t>
  </si>
  <si>
    <t>Tên hiển thị</t>
  </si>
  <si>
    <t>Vòng 1</t>
  </si>
  <si>
    <t>Vòng 2</t>
  </si>
  <si>
    <t>Quản lý sản phẩm</t>
  </si>
  <si>
    <t>Quản lý danh mục</t>
  </si>
  <si>
    <t>Quản lý nhãn hiệu</t>
  </si>
  <si>
    <t>Quản lý mã khuyến mãi</t>
  </si>
  <si>
    <t>Quản lý hóa đơn</t>
  </si>
  <si>
    <t>Quản lý tài khoản người dùng</t>
  </si>
  <si>
    <t>Quản lý bài viết</t>
  </si>
  <si>
    <t>Quản lý bình luận</t>
  </si>
  <si>
    <t>Tìm kiếm</t>
  </si>
  <si>
    <t>Quản lý thống kê</t>
  </si>
  <si>
    <t>Sub total</t>
  </si>
  <si>
    <t>Vòng2</t>
  </si>
  <si>
    <t>Kiểm tra phủ sóng</t>
  </si>
  <si>
    <t>%</t>
  </si>
  <si>
    <t>Kiểm tra thành công phủ sống</t>
  </si>
  <si>
    <t>Project Name</t>
  </si>
  <si>
    <t>Module Code</t>
  </si>
  <si>
    <t>Chưa kiểm tra</t>
  </si>
  <si>
    <t>Bị chăn</t>
  </si>
  <si>
    <t>Tổng số trường hợp thử nghiệm</t>
  </si>
  <si>
    <t>Round 1</t>
  </si>
  <si>
    <t>Round 2</t>
  </si>
  <si>
    <t>Test Case ID</t>
  </si>
  <si>
    <t>Hành động</t>
  </si>
  <si>
    <t>Điều kiện tiên quyết</t>
  </si>
  <si>
    <t>Kết quả mong đợi</t>
  </si>
  <si>
    <t>Kết quả thực tế</t>
  </si>
  <si>
    <t>Kết quả</t>
  </si>
  <si>
    <t>Chú thích</t>
  </si>
  <si>
    <t>Trạng thái</t>
  </si>
  <si>
    <t>Ngày kiểm tra</t>
  </si>
  <si>
    <t>Người kiểm tra</t>
  </si>
  <si>
    <t>Xem thực đơn</t>
  </si>
  <si>
    <t>Tìm kiếm món ăn</t>
  </si>
  <si>
    <t>Quản lý giỏ hàng</t>
  </si>
  <si>
    <t>Đặt món</t>
  </si>
  <si>
    <t>Nhận thông báo</t>
  </si>
  <si>
    <t>Hợp</t>
  </si>
  <si>
    <t xml:space="preserve">Xây dựng website gọi món thanh toán thông minh qua qr code và AI, kết nối khách hàng với quầy ăn tại chợ đêm </t>
  </si>
  <si>
    <t>Tên sheet</t>
  </si>
  <si>
    <t>Xây dựng website gọi món thanh toán thông minh qua qr code và AI, kết nối khách hàng với quầy ăn tại chợ đêm</t>
  </si>
  <si>
    <t>[Địa chỉ quán] Label</t>
  </si>
  <si>
    <t>[Thông tin bàn] Label</t>
  </si>
  <si>
    <t>[Đơn hàng của tôi] Button</t>
  </si>
  <si>
    <t>[Xem menu gọi món] Button</t>
  </si>
  <si>
    <t>[Dịch vụ tiện ích - Chúng tôi luôn sẵn sàng hỗ trợ bạn!] Label</t>
  </si>
  <si>
    <t>[Thanh toán] Button</t>
  </si>
  <si>
    <t>[Gọi nhân viên] Button</t>
  </si>
  <si>
    <t>[Đánh giá] Button</t>
  </si>
  <si>
    <t>[Banner quảng cáo] Image</t>
  </si>
  <si>
    <t>[Chào buổi sáng Quý khách] Button</t>
  </si>
  <si>
    <t xml:space="preserve">Kiểm tra hiển thị màn hình [Trang chủ]
</t>
  </si>
  <si>
    <t>Màn hình [Trang chủ] được hiển thị thành công. Ngôn ngữ hiển thị trùng với cài đặt ngôn ngữ của trình duyệt.</t>
  </si>
  <si>
    <t>Kiểm tra hiển thị chuyển động màn hình khi người dùng chọn vào banner quảng cáo thì banner sẽ chuyển sang hình ảnh khác.</t>
  </si>
  <si>
    <t>Khi người dùng click hoặc swipe vào banner, hình ảnh banner hiện tại sẽ được thay thế bởi hình ảnh quảng cáo tiếp theo.</t>
  </si>
  <si>
    <t>Kiểm tra hiển thị màn hình [Quý khách]</t>
  </si>
  <si>
    <t>Kiểm tra việc hiển thị số bàn đúng sau khi người dùng quét mã QR</t>
  </si>
  <si>
    <t>1. Quan sát thông tin số bàn trên giao diện trang chủ sau khi quét.</t>
  </si>
  <si>
    <t xml:space="preserve">Hệ thống điều hướng người dùng sang giao diện Quý khách. 
</t>
  </si>
  <si>
    <t>Kiểm tra hiển thị màn hình [Đơn hàng của tôi]</t>
  </si>
  <si>
    <t xml:space="preserve">Hệ thống điều hướng người dùng sang giao diện Đơn hàng của tôi. 
</t>
  </si>
  <si>
    <t>Kiểm tra hiển thị màn hình [Xem menu gọi món]</t>
  </si>
  <si>
    <t xml:space="preserve">Hệ thống điều hướng người dùng sang giao diện Xem menu gọi món 
</t>
  </si>
  <si>
    <t>Kiểm tra hiển thị màn hình [Thanh toán]</t>
  </si>
  <si>
    <t xml:space="preserve">Hệ thống điều hướng người dùng sang giao diện Thanh toán
</t>
  </si>
  <si>
    <t>Kiểm tra hiển thị màn hình [Gọi nhân viên]</t>
  </si>
  <si>
    <t xml:space="preserve">Hệ thống điều hướng người dùng sang giao diện Gọi nhân viên
</t>
  </si>
  <si>
    <t>Kiểm tra hiển thị màn hình [Đánh giá]</t>
  </si>
  <si>
    <t xml:space="preserve">Hệ thống điều hướng người dùng sang giao diện Đánh giá
</t>
  </si>
  <si>
    <t>Trang chủ - Khách hàng</t>
  </si>
  <si>
    <t>Hiển thị chính xác số bàn tương ứng với mã QR vừa quét.</t>
  </si>
  <si>
    <t>[Tìm kiếm món ăn] Textbox</t>
  </si>
  <si>
    <t xml:space="preserve"> - Label: white
 - Status: enable
 -Text color: black</t>
  </si>
  <si>
    <t xml:space="preserve"> - Status: enable</t>
  </si>
  <si>
    <t xml:space="preserve"> - Text color: red
 - Status : enable</t>
  </si>
  <si>
    <t xml:space="preserve"> - Text color: red
 - Status: enable</t>
  </si>
  <si>
    <t xml:space="preserve"> - Text color: white
 - Status: enable</t>
  </si>
  <si>
    <t xml:space="preserve"> - Text color: white
 - Status : enable</t>
  </si>
  <si>
    <t xml:space="preserve">[Bộ lọc danh mục món ăn] Button
</t>
  </si>
  <si>
    <t xml:space="preserve"> - Status : enable
 - Text color: red</t>
  </si>
  <si>
    <t>[Danh sách món ăn] Card món ăn</t>
  </si>
  <si>
    <t>Hình ảnh
 - Status : Display only
Tên món
 - Vị trí: Dưới hình ảnh
 - Font: Đậm
 - Text color: Black
 - Status: Display only
Giá món ăn
 - Text color: Red
 - Vị trí: Dưới tên món
 - Status: Display only
Nút thêm món
 - Icon: "+"
 - Vị trí: Bên phải giá tiền
 - Border: Rounded
 - Background: White
 - Text/Icon color: Red
 - Status: Enabled
 - Chức năng: Thêm món ăn</t>
  </si>
  <si>
    <t xml:space="preserve">Kiểm tra hiển thị màn hình [Xem thực đơn]
</t>
  </si>
  <si>
    <t>1. Chọn hoặc vuốt (swipe) vào banner quảng cáo.
2. Quan sát sự thay đổi hình ảnh.</t>
  </si>
  <si>
    <t>1. Chọn trên [Quý khách] button</t>
  </si>
  <si>
    <t>1. Chọn trên [Đơn hàng của tôi] button</t>
  </si>
  <si>
    <t>1. Chọn trên [Thanh toán] button</t>
  </si>
  <si>
    <t>1. Chọn trên [Gọi nhân viên] button</t>
  </si>
  <si>
    <t>Màn hình [Xem thực đơn] được hiển thị thành công. Ngôn ngữ hiển thị trùng với cài đặt ngôn ngữ của trình duyệt.</t>
  </si>
  <si>
    <t>Kiểm tra việc khi người dùng lọc danh mục như "Tất cả", "Gà", "Lẩu", "Chiên" được hiển thị</t>
  </si>
  <si>
    <t>1. Tại giao diện [Xem thực đơn] chọn danh mục "Gà"</t>
  </si>
  <si>
    <t>Hiển thị các loại món ăn được lọc theo danh mục</t>
  </si>
  <si>
    <t>Kiểm tra việc khi người dùng chọn "+" khi món chưa có trong giỏ hàng</t>
  </si>
  <si>
    <t>1. Chọn "+" ở món "Lẩu thái nấm chay"
2. Quan sát kết quả</t>
  </si>
  <si>
    <t>Kiểm tra việc khi người dùng chọn "+" lần nữa với món đã có trong giỏ hàng</t>
  </si>
  <si>
    <t>1. Chọn "+" lần nữa với món "Lẩu thái nấm chay" đã có trong giỏ hàng
2. Quan sát kết quả</t>
  </si>
  <si>
    <t>Món được thêm vào giỏ hàng thành công, hiển thị số tiền vừa được thêm ứng với giá tiền của món ăn</t>
  </si>
  <si>
    <t>Món được thêm vào giỏ hàng thành công, cập nhật lại giá tiền của món ăn</t>
  </si>
  <si>
    <t xml:space="preserve">Kiểm tra hiển thị màn hình [Xem chi tiết món ăn] khi người dùng chọn món ăn bất kì </t>
  </si>
  <si>
    <t>1. Chọn vào hình ảnh của món ăn "Lẩu thái nấm chay"</t>
  </si>
  <si>
    <t>Màn hình [Xem chi tiết món ăn] được hiển thị thành công.</t>
  </si>
  <si>
    <t xml:space="preserve">Kiểm tra tên món ăn và giá tiền đúng với món ăn đã được chọn ở giao diện [Xem thực đơn] </t>
  </si>
  <si>
    <t>1. Không nhập dữ liệu trên trang
2. Chọn [Thêm vào giỏ] button</t>
  </si>
  <si>
    <t>Thêm vào giỏ hàng thành công</t>
  </si>
  <si>
    <t>1. Nhập dữ liệu hợp lệ trên trang
2. Chọn [Thêm vào giỏ] button</t>
  </si>
  <si>
    <t>1. Chọn vào hình ảnh của món ăn "Lẩu thái nấm chay"
2. Quan sát tên món ăn và giá ở giao diện [Chi tiết món ăn] có trùng khớp dữ liệu với món ăn ở giao diện [Xem thực đơn]</t>
  </si>
  <si>
    <t>Tên món ăn và giá tiền được chọn ở giao diện [Chi tiết món ăn] trùng khớp dữ liệu với món ăn ở giao diện [Xem thực đơn]</t>
  </si>
  <si>
    <t>Kiểm tra việc thêm mới record [Chi tiết món ăn] thành công trong trường hợp không nhập dữ liệu đến các trường trên trang</t>
  </si>
  <si>
    <t>Kiểm tra việc thêm mới record [Chi tiết món ăn] thành công trong trường hợp nhập dữ liệu đến các trường trên trang</t>
  </si>
  <si>
    <t>Kiểm tra việc thêm mới record [Chi tiết món ăn] thành công trong trường hợp người dùng không nhập dữ liệu đến các trường trên trang</t>
  </si>
  <si>
    <t>Kiểm tra việc thêm mới record [Chi tiết món ăn] thành công trong trường hợp người dùng nhập giá trị đặc biệt đến textbox [Bạn có gì nhắc nhở với đầu bếp không ?]</t>
  </si>
  <si>
    <t>1. Nhập "%$#$^%^^&amp;" đến textbox [Bạn có gì nhắc nhở với đầu bếp không ?]
2. Chọn [Thêm vào giỏ] button</t>
  </si>
  <si>
    <t>Kiểm tra việc thêm mới record [Chi tiết món ăn] thành công trong trường hợp người dùng nhập khoảng trắng 2 đầu đến textbox [Bạn có gì nhắc nhở với đầu bếp không ?]</t>
  </si>
  <si>
    <t>1. Nhập " Ít cay " đến textbox [Bạn có gì nhắc nhở với đầu bếp không ?]
2. Chọn [Thêm vào giỏ] button</t>
  </si>
  <si>
    <t>Kiểm tra việc thêm mới record [Chi tiết món ăn] thành công trong trường hợp người dùng nhập chữ đến textbox [Bạn có gì nhắc nhở với đầu bếp không ?]</t>
  </si>
  <si>
    <t>1. Nhập "Ít cay" đến textbox [Bạn có gì nhắc nhở với đầu bếp không ?]
2. Chọn [Thêm vào giỏ] button</t>
  </si>
  <si>
    <t>Kiểm tra việc thêm mới record [Chi tiết món ăn] thành công trong trường hợp người dùng nhập số đến textbox [Bạn có gì nhắc nhở với đầu bếp không ?]</t>
  </si>
  <si>
    <t>1. Nhập "2374623" đến textbox [Bạn có gì nhắc nhở với đầu bếp không ?]
2. Chọn [Thêm vào giỏ] button</t>
  </si>
  <si>
    <t>Kiểm tra việc thêm mới record [Chi tiết món ăn] thành công trong trường hợp người dùng nhập chữ và số đến textbox [Bạn có gì nhắc nhở với đầu bếp không ?]</t>
  </si>
  <si>
    <t>Kiểm tra giá trị mặc định số lượng món ăn ở giao diện [Chi tiết món ăn]</t>
  </si>
  <si>
    <t>1. Click vào món ăn bất kì ở giao diện [Xem thực đơn]
2. Quan sát số lượng món ăn ở giao diện [Chi tiết món ăn]</t>
  </si>
  <si>
    <t>Số lượng món ăn mặc định là 1</t>
  </si>
  <si>
    <t>GUI-TTKH01</t>
  </si>
  <si>
    <t>GUI-TTKH02</t>
  </si>
  <si>
    <t>GUI-TTKH03</t>
  </si>
  <si>
    <t>GUI-TTKH04</t>
  </si>
  <si>
    <t>GUI-TTKH05</t>
  </si>
  <si>
    <t>GUI-TTKH06</t>
  </si>
  <si>
    <t>GUI-TTKH07</t>
  </si>
  <si>
    <t>GUI-TTKH08</t>
  </si>
  <si>
    <t>GUI-TTKH09</t>
  </si>
  <si>
    <t>GUI-TTKH10</t>
  </si>
  <si>
    <t>FUNC-TTKH01</t>
  </si>
  <si>
    <t>FUNC-TTKH02</t>
  </si>
  <si>
    <t>FUNC-TTKH03</t>
  </si>
  <si>
    <t>FUNC-TTKH04</t>
  </si>
  <si>
    <t>FUNC-TTKH05</t>
  </si>
  <si>
    <t>FUNC-TTKH06</t>
  </si>
  <si>
    <t>FUNC-TTKH07</t>
  </si>
  <si>
    <t>FUNC-TTKH08</t>
  </si>
  <si>
    <t>FUNC-TTKH09</t>
  </si>
  <si>
    <t>1. FUNC-TTKH01
2. Trang chủ có nhiều hơn 1 banner (3 hình ảnh).</t>
  </si>
  <si>
    <t>GUI_SHOW Trang chủ - Khách hàng</t>
  </si>
  <si>
    <t>FUNCTION_SHOW Trang chủ - Khách hàng</t>
  </si>
  <si>
    <t>GUI_SHOW Xem thực đơn</t>
  </si>
  <si>
    <t>FUNCTION_SHOW Xem thực đơn</t>
  </si>
  <si>
    <t>GUI-XTD01</t>
  </si>
  <si>
    <t>GUI-XTD02</t>
  </si>
  <si>
    <t>GUI-XTD03</t>
  </si>
  <si>
    <t>Passed FUNC-TTKH01</t>
  </si>
  <si>
    <t>FUNC-XTD01</t>
  </si>
  <si>
    <t>FUNC-XTD02</t>
  </si>
  <si>
    <t>FUNC-XTD03</t>
  </si>
  <si>
    <t>FUNC-XTD04</t>
  </si>
  <si>
    <t>FUNC-XTD05</t>
  </si>
  <si>
    <t>FUNC-XTD06</t>
  </si>
  <si>
    <t>FUNC-XTD07</t>
  </si>
  <si>
    <t>FUNC-XTD08</t>
  </si>
  <si>
    <t>FUNC-XTD09</t>
  </si>
  <si>
    <t>FUNC-XTD10</t>
  </si>
  <si>
    <t>FUNC-XTD11</t>
  </si>
  <si>
    <t>FUNC-XTD12</t>
  </si>
  <si>
    <t>FUNC-XTD13</t>
  </si>
  <si>
    <t>FUNC-XTD14</t>
  </si>
  <si>
    <t>FUNC-XTD15</t>
  </si>
  <si>
    <t>FUNC-XTD16</t>
  </si>
  <si>
    <t>FUNC-XTD17</t>
  </si>
  <si>
    <t>FUNC-XTD18</t>
  </si>
  <si>
    <t>Passed FUNC-DN01</t>
  </si>
  <si>
    <t xml:space="preserve">1. Nhập "Cho tôi 4 trái ớt vào nồi lẩu" đến textbox [Bạn có gì nhắc nhở với đầu bếp không ?]
2. Chọn button [Thêm vào giỏ] </t>
  </si>
  <si>
    <t xml:space="preserve">Kiểm tra việc bớt số lượng món ăn khi người dùng chọn vào button [-] </t>
  </si>
  <si>
    <t>1. Chọn button [X]</t>
  </si>
  <si>
    <t>Kiểm tra việc đóng màn hình [Chi tiết món ăn] khi người dùng chọn button [X]</t>
  </si>
  <si>
    <t>Màn hình [Chi tiết món ăn] được đóng lại</t>
  </si>
  <si>
    <t>FUNC-XTD19</t>
  </si>
  <si>
    <t>GUI_SHOW Tìm kiếm món ăn</t>
  </si>
  <si>
    <t>FUNCTION_SHOW Tìm kiếm món ăn</t>
  </si>
  <si>
    <t xml:space="preserve"> - Label: White
 - Status: Enable
 - Text color: Black
 - Border: Rounded
 - Icon: Search icon (Bên trái)
 - Placeholder text: "Bạn đang cần tìm món gì?"
</t>
  </si>
  <si>
    <t xml:space="preserve">[Kết quả tìm kiếm] Title
</t>
  </si>
  <si>
    <t xml:space="preserve"> - Text: "Kết quả cho: &lt;từ khóa&gt;"
 - Highlight từ khóa: màu đỏ</t>
  </si>
  <si>
    <t>GUI-TK01</t>
  </si>
  <si>
    <t>GUI-TK02</t>
  </si>
  <si>
    <t>GUI-TK03</t>
  </si>
  <si>
    <t xml:space="preserve">Kiểm tra hiển thị màn hình [Tìm kiếm món ăn]
</t>
  </si>
  <si>
    <t>Màn hình [Tìm kiếm món ăn] được hiển thị thành công. Ngôn ngữ hiển thị trùng với cài đặt ngôn ngữ của trình duyệt.</t>
  </si>
  <si>
    <t>1. Nhập "Hi" đến textbox [Bạn đang cần tìm món gì?]</t>
  </si>
  <si>
    <t>Passed FUNC-TK01</t>
  </si>
  <si>
    <t>Kiểm tra việc nhập từ khóa món ăn không tồn tại để tìm kiếm tại textbox [Bạn đang cần tìm món gì?]</t>
  </si>
  <si>
    <t>Kiểm tra việc nhập từ khóa món ăn tồn tại để tìm kiếm tại textbox [Bạn đang cần tìm món gì?]</t>
  </si>
  <si>
    <t>1. Nhập "Lẩu" đến textbox [Bạn đang cần tìm món gì?]</t>
  </si>
  <si>
    <t>Hiển thị kết quả phù hợp với từ khóa cần tìm kiếm</t>
  </si>
  <si>
    <t>Kiểm tra việc tím kiếm món ăn khi người dùng nhập không phân biệt chữ hoa chữ thường tại textbox [Bạn đang cần tìm món gì?]</t>
  </si>
  <si>
    <t>1. Nhập "LẨU" đến textbox [Bạn đang cần tìm món gì?]</t>
  </si>
  <si>
    <t>Kiểm tra việc tím kiếm món ăn khi người dùng nhập không dấu tại textbox [Bạn đang cần tìm món gì?]</t>
  </si>
  <si>
    <t>1. Nhập "Lau" đến textbox [Bạn đang cần tìm món gì?]</t>
  </si>
  <si>
    <t>Kiểm tra việc tím kiếm món ăn khi người dùng nhập khoảng trắng 2 đầu tại textbox [Bạn đang cần tìm món gì?]</t>
  </si>
  <si>
    <t>Kiểm tra việc thêm mới record [Chi tiết món ăn] thành công trong trường hợp người dùng nhập đúng bằng 100 ký tự tại textbox [Bạn có gì nhắc nhở với đầu bếp không ?]</t>
  </si>
  <si>
    <t>Kiểm tra việc thêm mới record [Chi tiết món ăn] thành công trong trường hợp người dùng nhập lớn hơn 100 ký tự tại textbox [Bạn có gì nhắc nhở với đầu bếp không ?]</t>
  </si>
  <si>
    <t xml:space="preserve">Bạn có gì nhắc nhở với đầu bếp không ? Chỉ cho phép nhập tối đa 150 ký tự </t>
  </si>
  <si>
    <t>Kiểm tra việc thêm mới record [Chi tiết món ăn] thành công trong trường hợp người dùng nhập nhỏ hơn 150 ký tự tại textbox [Bạn có gì nhắc nhở với đầu bếp không ?]</t>
  </si>
  <si>
    <t xml:space="preserve">1. Nhập "Làm món không cay, không dầu mỡ, không hành, không tỏi, không tiêu. Vui lòng chuẩn bị sớm để kịp giờ. Ưu tiên món nóng, không cần trang trí." đến textbox [Bạn có gì nhắc nhở với đầu bếp không ?]
2. Chọn button [Thêm vào giỏ] </t>
  </si>
  <si>
    <t xml:space="preserve">1. Nhập ""Vui lòng làm món không cay, không hành, không tiêu, không dầu mỡ, phục vụ nóng, không để lâu, đảm bảo món ăn tươi mới, không chiên quá giòn." đến textbox [Bạn có gì nhắc nhở với đầu bếp không ?]
2. Chọn button [Thêm vào giỏ] </t>
  </si>
  <si>
    <t xml:space="preserve">1. Nhập "Làm món ít dầu, không cay, không hành, không tỏi, phục vụ nhanh (5 phút), rau tươi loại A, nước dùng đậm đà, không mì gói, bàn số 12A, bill #456." đến textbox [Bạn có gì nhắc nhở với đầu bếp không ?]
2. Chọn button [Thêm vào giỏ] </t>
  </si>
  <si>
    <t>FUNC-XTD20</t>
  </si>
  <si>
    <t>FUNC-XTD21</t>
  </si>
  <si>
    <t>FUNC-XTD22</t>
  </si>
  <si>
    <t>1. Chọn tại button [Xem menu gọi món]</t>
  </si>
  <si>
    <t>GUI_SHOW Quản lý giỏ hàng</t>
  </si>
  <si>
    <t>FUNCTION_SHOW Quản lý giỏ hàng</t>
  </si>
  <si>
    <t>GUI-QLGH01</t>
  </si>
  <si>
    <t>[Quản lý giỏ hàng] Title</t>
  </si>
  <si>
    <t xml:space="preserve">[Biểu tượng quay lại] Icon
</t>
  </si>
  <si>
    <t>[Thông tin quầy] Label</t>
  </si>
  <si>
    <t>[Hình ảnh món ăn] Image</t>
  </si>
  <si>
    <t xml:space="preserve"> - Label: None
 - Status: Hiển thị</t>
  </si>
  <si>
    <t>[Tên món ăn] Label</t>
  </si>
  <si>
    <t>[Giá món ăn] Label</t>
  </si>
  <si>
    <t>[Số lượng món] Text/Label</t>
  </si>
  <si>
    <t>[Tổng tiền] Label</t>
  </si>
  <si>
    <t>[Số tiền tổng] Value</t>
  </si>
  <si>
    <t>[Xác nhận gửi yêu cầu gọi món] Button</t>
  </si>
  <si>
    <t>[Sửa] Button</t>
  </si>
  <si>
    <t>[Tăng số lượng] Button</t>
  </si>
  <si>
    <t>[Giảm số lượng] Button</t>
  </si>
  <si>
    <t>[Sản phẩm tương tự] Button</t>
  </si>
  <si>
    <t>[Xóa] Button</t>
  </si>
  <si>
    <t>GUI-QLGH02</t>
  </si>
  <si>
    <t>GUI-QLGH03</t>
  </si>
  <si>
    <t>GUI-QLGH04</t>
  </si>
  <si>
    <t>GUI-QLGH05</t>
  </si>
  <si>
    <t>GUI-QLGH06</t>
  </si>
  <si>
    <t>GUI-QLGH07</t>
  </si>
  <si>
    <t>GUI-QLGH08</t>
  </si>
  <si>
    <t>GUI-QLGH09</t>
  </si>
  <si>
    <t>GUI-QLGH10</t>
  </si>
  <si>
    <t>GUI-QLGH11</t>
  </si>
  <si>
    <t>GUI-QLGH12</t>
  </si>
  <si>
    <t>GUI-QLGH13</t>
  </si>
  <si>
    <t>GUI-QLGH14</t>
  </si>
  <si>
    <t>GUI-QLGH15</t>
  </si>
  <si>
    <t xml:space="preserve">Kiểm tra hiển thị màn hình [Các món đang chọn]
</t>
  </si>
  <si>
    <t>Kiểm tra hiển thị danh sách các món ăn mà người dùng đã chọn từ nhiều quầy</t>
  </si>
  <si>
    <t>FUNC-TK01</t>
  </si>
  <si>
    <t>FUNC-TK02</t>
  </si>
  <si>
    <t>FUNC-TK03</t>
  </si>
  <si>
    <t>FUNC-TK04</t>
  </si>
  <si>
    <t>FUNC-TK05</t>
  </si>
  <si>
    <t>FUNC-TK06</t>
  </si>
  <si>
    <t>FUNC-QLGH01</t>
  </si>
  <si>
    <t>FUNC-QLGH02</t>
  </si>
  <si>
    <t>Mỗi món ăn hiển thị ở đúng quầy đã chọn. Các món được nhóm đúng theo từng quầy.</t>
  </si>
  <si>
    <t>Kiểm tra hiển thị số lượng khi người dùng tăng số lượng món ăn tại button [+]</t>
  </si>
  <si>
    <t>1. Nhấn nút button [+] tại một món ăn trong giỏ hàng</t>
  </si>
  <si>
    <t>Số lượng món tăng lên 1 đơn vị
Tổng tiền cập nhật chính xác</t>
  </si>
  <si>
    <t>Kiểm tra hiển thị số lượng khi người dùng giảm số lượng món ăn tại button [-]</t>
  </si>
  <si>
    <t>1. Nhấn nút button [-] tại một món ăn trong giỏ hàng</t>
  </si>
  <si>
    <t>Số lượng món giảm đi 1 đơn vị
Tổng tiền cập nhật chính xác</t>
  </si>
  <si>
    <t xml:space="preserve">Kiểm tra hiển thị thành công khi người dùng chọn nút [Sửa] </t>
  </si>
  <si>
    <t>1. Nhấn vào nút [Sửa] ở một quầy</t>
  </si>
  <si>
    <t>Hiển thị tùy chọn chỉnh sửa món ăn (ví dụ: Xóa, Sản phẩm tương tự)</t>
  </si>
  <si>
    <t>1. Nhấn vào nút [Xác nhận gửi yêu cầu gọi món]</t>
  </si>
  <si>
    <t>Hệ thống gửi thông tin đơn hàng đến nhân viên/ chủ quầy</t>
  </si>
  <si>
    <t>Kiểm tra việc hiển thị đúng thông tin món ăn mà người dùng chọn</t>
  </si>
  <si>
    <t>Hiển thị đúng tên món, ảnh, giá tiền, số lượng như đã chọn</t>
  </si>
  <si>
    <t>1. Load lại/Truy cập màn hình giỏ hàng</t>
  </si>
  <si>
    <t>Kiểm tra khi người dùng chọn điều hướng quay lại thành công</t>
  </si>
  <si>
    <t>1. Nhấn biểu tượng "&lt;" (quay lại)</t>
  </si>
  <si>
    <t>Passed FUNC-QLGH01</t>
  </si>
  <si>
    <t>FUNC-QLGH03</t>
  </si>
  <si>
    <t>FUNC-QLGH04</t>
  </si>
  <si>
    <t>FUNC-QLGH05</t>
  </si>
  <si>
    <t>FUNC-QLGH06</t>
  </si>
  <si>
    <t>FUNC-QLGH07</t>
  </si>
  <si>
    <t>FUNC-QLGH08</t>
  </si>
  <si>
    <t>FUNC-QLGH09</t>
  </si>
  <si>
    <t>FUNC-QLGH10</t>
  </si>
  <si>
    <t>FUNC-QLGH11</t>
  </si>
  <si>
    <t>1. Nhập "-2" vào số lượng món ăn</t>
  </si>
  <si>
    <t>Passed FUNC-QLGH02</t>
  </si>
  <si>
    <t xml:space="preserve">Kiểm tra hiển thị cập nhật tính tổng thành công khi người dùng nhập đúng sau mỗi lần tăng/giảm hoặc xóa món. </t>
  </si>
  <si>
    <t>1. Chọn "+" / "-" / "Xóa"  để tăng / giảm / xóa số lượng món ăn
2. Quan sát tổng tiền cập nhật sau mỗi lần tăng / giảm / xóa món ăn</t>
  </si>
  <si>
    <t>Tổng giá tiền cập nhật đúng sau mỗi lần tăng / giảm / xóa món ăn</t>
  </si>
  <si>
    <t>FUNC-QLGH12</t>
  </si>
  <si>
    <t>FUNC-QLGH13</t>
  </si>
  <si>
    <t xml:space="preserve">Xem chi tiết đơn hàng </t>
  </si>
  <si>
    <t>GUI_SHOW Xem chi tiết đơn hàng</t>
  </si>
  <si>
    <t>FUNCTION_SHOW Xem chi tiết đơn hàng</t>
  </si>
  <si>
    <t>GUI-XDH01</t>
  </si>
  <si>
    <t>[Đơn hàng của tôi] Title</t>
  </si>
  <si>
    <t xml:space="preserve"> - Label: Đơn hàng của tôi
 - Status: Hiển thị
 - Text color: Trắng
 - Background color: Đỏ đậm
</t>
  </si>
  <si>
    <t xml:space="preserve">
</t>
  </si>
  <si>
    <t xml:space="preserve">[Thông tin quán] Text và icon
</t>
  </si>
  <si>
    <t xml:space="preserve"> - Label: SCAN2DINE, địa chỉ, icon định vị
 - Status: Hiển thị
 - Icon color: Đen</t>
  </si>
  <si>
    <t>[Mã đơn hàng, Giờ bắt đầu, Giờ kết thúc] Textbox</t>
  </si>
  <si>
    <t xml:space="preserve"> - Label: #12345, 01-04-2025 20:00
 - Status: Hiển thị
 - Text color: Black
 - Icon (Quầy): Đỏ (phần thông tin cụ thể), đen (label)</t>
  </si>
  <si>
    <t>[Bàn] Textbox</t>
  </si>
  <si>
    <t xml:space="preserve"> - Label: BÀN:A1
 - Status: Hiển thị
 - Text color: Đen</t>
  </si>
  <si>
    <t>[Quầy] Textbox và icon</t>
  </si>
  <si>
    <t xml:space="preserve"> - Label: Quầy A / Quầy B
 - Status: Hiển thị
 - Text color: Đen
 - Icon: Giỏ hàng hoặc thực đơn</t>
  </si>
  <si>
    <t>[Tổng tiền] Textbox</t>
  </si>
  <si>
    <t xml:space="preserve"> - Label: Tổng tiền
 - Status: Hiển thị
 - Text color: Đỏ đậm</t>
  </si>
  <si>
    <t>[Yêu cầu thêm món] Button</t>
  </si>
  <si>
    <t xml:space="preserve"> - Label: Yêu cầu thêm món
 - Status: Enable
 - Background color: Đỏ
 - Text color: Trắng</t>
  </si>
  <si>
    <t xml:space="preserve"> - Label: Thanh toán
 - Status: Enable
 - Background: Xám nhạt
 - Text color: Đen</t>
  </si>
  <si>
    <t>[Footer] Textbox</t>
  </si>
  <si>
    <t xml:space="preserve"> - Label: Được phát triển bởi SCAN2DINE
 - Status: Hiển thị
- Text color: Xám</t>
  </si>
  <si>
    <t xml:space="preserve"> - Label: Xóa
 - Status: Hiển thị khi nhấn [Sửa]
 - Background: Hồng đậm
 - Text color: Trắng
 - Shape: Hình chữ nhật</t>
  </si>
  <si>
    <t xml:space="preserve"> - Label: Sản phẩm tương tự
 - Status: Hiển thị khi nhấn [Sửa]
 - Background: Cam
 - Text color: Trắng
 - Shape: Hình chữ nhật</t>
  </si>
  <si>
    <t xml:space="preserve"> - Label: Xác nhận yêu cầu gọi món
 - Status: Enable
 - Background: Đỏ
 - Text color: Trắng</t>
  </si>
  <si>
    <t xml:space="preserve"> - Label: 450.000đ
 - Status: Hiển thị
 - Text color: Đỏ</t>
  </si>
  <si>
    <t xml:space="preserve"> - Label: Tổng tiền
 - Status: Hiển thị
 - Text color: Đen</t>
  </si>
  <si>
    <t xml:space="preserve"> - Label: Sửa
 - Status: Enable
 - Text color: Đỏ</t>
  </si>
  <si>
    <t xml:space="preserve"> - Label: 1
 - Status: Hiển thị
- Text color: Đen</t>
  </si>
  <si>
    <t xml:space="preserve"> - Label: -
 - Status: Enable
 - Shape: Tròn
 - Background: Đỏ
 - Text color: Trắng</t>
  </si>
  <si>
    <t xml:space="preserve"> - Label: 150.000đ
 - Status: Hiển thị
 - Text color: Đen</t>
  </si>
  <si>
    <t xml:space="preserve"> - Label: Lẩu thái nấm chay/ Lẩu thái nấm mặn
 - Status: Hiển thị
 - Text color: Đen</t>
  </si>
  <si>
    <t xml:space="preserve"> - Label: Quầy A/Quầy B
 - Status: Hiển thị
 - Text color: Đen
 - Icon (Quầy): Có, màu đỏ</t>
  </si>
  <si>
    <t xml:space="preserve"> - Label: ←
 - Status: Enable
 - Icon color: Trắng</t>
  </si>
  <si>
    <t xml:space="preserve"> - Label: Đỏ
 - Status: Enable
 - Text color: Trắng
 - Border: Rounded
 - Placeholder text: "Các món đang chọn"
</t>
  </si>
  <si>
    <t>GUI-XDH02</t>
  </si>
  <si>
    <t>GUI-XDH03</t>
  </si>
  <si>
    <t>GUI-XDH04</t>
  </si>
  <si>
    <t>GUI-XDH05</t>
  </si>
  <si>
    <t>GUI-XDH06</t>
  </si>
  <si>
    <t>GUI-XDH07</t>
  </si>
  <si>
    <t>GUI-XDH08</t>
  </si>
  <si>
    <t>GUI-XDH09</t>
  </si>
  <si>
    <t>FUNC-XDH01</t>
  </si>
  <si>
    <t xml:space="preserve">Kiểm tra hiển thị màn hình [Đơn hàng của tôi]
</t>
  </si>
  <si>
    <t xml:space="preserve">Màn hình [Đơn hàng của tôi] được hiển thị thành công. Ngôn ngữ hiển thị trùng với cài đặt ngôn ngữ của trình duyệt. 
</t>
  </si>
  <si>
    <t>1. Thêm món "Thịt nướng ba chỉ", "Khoai tây chiên" ở quầy A và "Nước soda chanh dây" ở quầy B vào giỏ hàng
2, Thoát ra màn hình trang chủ.
3. Chọn button [Đơn hàng của tôi]</t>
  </si>
  <si>
    <t>Kiểm tra hiển thị thông tin đơn hàng của người dùng chọn đúng với dữ liệu đơn thực tế</t>
  </si>
  <si>
    <t>Kiểm tra hiển thị tự động cập nhật trạng thái món ăn theo thời gian thực</t>
  </si>
  <si>
    <t>1. Thêm món "Thịt nướng ba chỉ", "Khoai tây chiên" ở quầy A và "Nước soda chanh dây" ở quầy B vào giỏ hàng
2. Chọn button [Xác nhận yêu cầu gọi món] ở giao diện [Giỏ hàng]
2, Thoát ra màn hình trang chủ.
3. Chọn button [Đơn hàng của tôi]</t>
  </si>
  <si>
    <t>Kiểm tra tính tổng tiền chính xác theo số lượng từng món</t>
  </si>
  <si>
    <t>1. Quan sát và tính tổng danh sách món ăn với số lượng và đơn giá</t>
  </si>
  <si>
    <t>FUNC-XDH02</t>
  </si>
  <si>
    <t>FUNC-XDH03</t>
  </si>
  <si>
    <t>Passed FUNC-XDH01, FUNC-XDH03</t>
  </si>
  <si>
    <t>Passed FUNC-XDH01</t>
  </si>
  <si>
    <t>Tổng tiền hiển thị đúng</t>
  </si>
  <si>
    <t>Kiểm tra hiển thị khi người dùng nhấn nút [Yêu cầu thêm món] chuyển đến giao diện đặt món mới</t>
  </si>
  <si>
    <t>Chuyển hướng đến trang menu đặt món</t>
  </si>
  <si>
    <t>Kiểm tra hiển thị khi người dùng nhấn nút [Thanh toán] chuyển đến giao diện thanh toán</t>
  </si>
  <si>
    <t>1. Thêm món vào giỏ hàng 
2. Thoát ra màn hình trang chủ
3. Chọn button [Đơn hàng của tôi]
4. Chọn button [Yêu cầu thêm món mới]</t>
  </si>
  <si>
    <t xml:space="preserve">1. Nhấn vào nút [Thanh toán] </t>
  </si>
  <si>
    <t>Giao diện chuyển sang trang thanh toán</t>
  </si>
  <si>
    <t xml:space="preserve">Kiểm tra xử lý khi không có món nào trong đơn hàng
</t>
  </si>
  <si>
    <t>1. Đơn rỗng</t>
  </si>
  <si>
    <t>Hiển thị thông báo “Không có món nào trong đơn hàng”</t>
  </si>
  <si>
    <t>FUNC-XDH04</t>
  </si>
  <si>
    <t>FUNC-XDH05</t>
  </si>
  <si>
    <t>FUNC-XDH06</t>
  </si>
  <si>
    <t>FUNC-XDH07</t>
  </si>
  <si>
    <t>Kiểm tra việc cho phép người dùng mở rộng hoặc thu gọn danh sách món của từng quầy</t>
  </si>
  <si>
    <t>1. Nhấn vào mũi tên của quầy có nhiều món</t>
  </si>
  <si>
    <t>Danh sách món hiển thị khi mở rộng
Danh sách món ẩn đi khi thu gọn
Trạng thái icon thay đổi phù hợp (▲ khi mở, ▼ khi thu gọn)
Vẫn giữ trạng thái khi quay lại từ trang khác</t>
  </si>
  <si>
    <t>Kiểm tra việc tính tổng số món trong mỗi quầy giúp người dùng dễ kiểm soát</t>
  </si>
  <si>
    <t>1. Thêm 2 món vào Quầy A, 1 món vào Quầy B
2. Thay đổi số lượng món (vd: tăng lên 2 món)</t>
  </si>
  <si>
    <t>Nhãn “(2 món)” cập nhật chính xác theo số lượng món riêng của từng quầy
Tổng món tính theo số loại món, không phải số lượng (ví dụ: 2 loại món mỗi loại x2 vẫn là 2 món)</t>
  </si>
  <si>
    <t>FUNC-QLGH14</t>
  </si>
  <si>
    <t>FUNC-QLGH15</t>
  </si>
  <si>
    <t>FUNC-XDH08</t>
  </si>
  <si>
    <t>[Thông báo đã gửi yêu cầu xác nhận] Textbox</t>
  </si>
  <si>
    <t xml:space="preserve"> - Label: "Đã gửi yêu cầu xác nhận"
 - Status: Enable
 - Text color: Đen
 - Background color: Trắng
</t>
  </si>
  <si>
    <t xml:space="preserve">[Thông báo nội dung chi tiết] Textbox
</t>
  </si>
  <si>
    <t xml:space="preserve"> - Label: "Gọi món thành công vui lòng chờ nhân viên đến xác nhận"
 - Status: Enable
 - Text color: Đen
 - Background: Trắng</t>
  </si>
  <si>
    <t>[Đã hiểu] Button</t>
  </si>
  <si>
    <t xml:space="preserve"> - Label: "Đã hiểu"
 - Status: Enable
 - Text color: Trắng
 - Background color: Xanh dương</t>
  </si>
  <si>
    <t>GUI_SHOW Nhận thông báo</t>
  </si>
  <si>
    <t>FUNCTION_SHOW Nhận thông báo</t>
  </si>
  <si>
    <t xml:space="preserve">Kiểm tra hiển thị hộp thoại thông báo sau khi gửi yêu cầu gọi món
</t>
  </si>
  <si>
    <t xml:space="preserve">Hộp thoại thông báo với nội dung “ĐÃ GỬI YÊU CẦU XÁC NHẬN” xuất hiện
</t>
  </si>
  <si>
    <t>FUNC-NTB01</t>
  </si>
  <si>
    <t>GUI-NTB01</t>
  </si>
  <si>
    <t>GUI-NTB02</t>
  </si>
  <si>
    <t>GUI-NTB03</t>
  </si>
  <si>
    <t>GUI-NTB04</t>
  </si>
  <si>
    <t>Kiểm tra nội dung hiển thị thông báo chi tiết</t>
  </si>
  <si>
    <t>1. Quan sát nội dung dưới tiêu đề thông báo</t>
  </si>
  <si>
    <t>Passed FUNC-NTB01</t>
  </si>
  <si>
    <t>Hiển thị dòng chữ: “Gọi món thành công vui lòng chờ nhân viên đến xác nhận”</t>
  </si>
  <si>
    <t>Kiểm tra chức năng khi người dùng chọn nút [Đã hiểu] khi hiển thị hộp thoại thông báo sau khi gửi yêu cầu gọi món</t>
  </si>
  <si>
    <t>1. Chọn nút [Đã hiểu] trong hộp thoại</t>
  </si>
  <si>
    <t>Hộp thoại biến mất, quay lại màn hình giỏ món</t>
  </si>
  <si>
    <t>Kiểm tra giao diện có bị che khuất không</t>
  </si>
  <si>
    <t>Nội dung phía sau bị mờ hoặc không thể thao tác, hộp thoại luôn nổi trên cùng</t>
  </si>
  <si>
    <t>1. Kéo nội dung phía sau hộp thoại</t>
  </si>
  <si>
    <t>FUNC-NTB02</t>
  </si>
  <si>
    <t>FUNC-NTB03</t>
  </si>
  <si>
    <t>FUNC-NTB04</t>
  </si>
  <si>
    <t>FUNC-NTB05</t>
  </si>
  <si>
    <t xml:space="preserve">Kiểm tra hiển thị button [-] sau khi thêm món vào giỏ hàng </t>
  </si>
  <si>
    <t xml:space="preserve">1. Nhấn vào nút [+] của một món bất kỳ </t>
  </si>
  <si>
    <t>1. Hiển thị số lượng món ăn là 1
2. Nút [-] xuất hiện bên trái nút [+]</t>
  </si>
  <si>
    <t>Số lượng món ăn giảm đi 1</t>
  </si>
  <si>
    <t xml:space="preserve">1. Chọn vào button [-]
</t>
  </si>
  <si>
    <t xml:space="preserve">Kiểm tra hiển thị giỏ hàng sau khi thêm món ăn </t>
  </si>
  <si>
    <t>Ở cuối màn hình xuất hiện thanh giỏ hàng gồm:
- Tổng số lượng món
- Tổng giá tiền
- Button [Xem giỏ hàng] xuất hiện bên phải</t>
  </si>
  <si>
    <t xml:space="preserve">Kiểm tra hiển thị màn hình [Xem giỏ hàng]
</t>
  </si>
  <si>
    <t xml:space="preserve">1. Chọn [+] ở món "Lẩu thái nấm chay"
2. Chọn nút [Xem giỏ hàng] </t>
  </si>
  <si>
    <t>Màn hình [Xem giỏ hàng] được hiển thị thành công.</t>
  </si>
  <si>
    <t>Kiểm tra tổng số món ăn trong giỏ hàng có đúng với người dùng chọn không</t>
  </si>
  <si>
    <t>1. Nhấn [+] món "Lẩu thái chua cay" 2 lần → Số lượng món "Lẩu thái chua cay là 2
2. Nhấn [+] món "Trà chanh" 1 lần → Số lượng món "Trà chanh" là 1
3. Kiểm tra thanh giỏ hàng</t>
  </si>
  <si>
    <t>Thanh giỏ hàng hiển thị: 3 món</t>
  </si>
  <si>
    <t>Kiểm tra tổng giá tiền trong giỏ hàng có đúng với người dùng chọn không</t>
  </si>
  <si>
    <t>FUNC-XTD23</t>
  </si>
  <si>
    <t>FUNC-XTD24</t>
  </si>
  <si>
    <t>FUNC-XTD25</t>
  </si>
  <si>
    <t xml:space="preserve">Màn hình [Xem giỏ hàng] được hiển thị thành công với đầy đủ thông tin món ăn (ảnh, tên, giá, số lượng). Ngôn ngữ hiển thị trùng với cài đặt ngôn ngữ của trình duyệt. 
</t>
  </si>
  <si>
    <t>1. Chọn 2 món ăn  ở quầy A
2. Chọn 1 món ăn  ở quầy B
3. Truy cập giỏ hàng</t>
  </si>
  <si>
    <t>Kiểm tra nhập món không thành công trong trường hợp người dùng nhập bằng tay vào số lượng món ăn nhỏ hơn 0</t>
  </si>
  <si>
    <t>Kiểm tra nhập món thành công trong trường hợp người dùng nhập bằng tay vào số lượng món ăn lớn hơn 1</t>
  </si>
  <si>
    <t>1. Nhập "2" vào số lượng món ăn</t>
  </si>
  <si>
    <t>Kiểm tra việc hiển thị màn hình thành công khi người dùng chọn button [Thêm món tương tự]</t>
  </si>
  <si>
    <t>Hiển thị màn hình tìm kiếm món ăn tương tự dựa vào món ăn tương ứng. 
Cho phép người dùng thêm nhanh vào giỏ hàng.</t>
  </si>
  <si>
    <t xml:space="preserve">Kiểm tra việc khi người dùng tìm kiếm trên textbox [Bạn đang cần tìm món gì?] trên giao diện [Sản phẩm tương tự] 
</t>
  </si>
  <si>
    <t>1. Nhập “Gà” vào textbox [Bạn đang cần tìm món gì?]</t>
  </si>
  <si>
    <t>Passed FUNC-QLGH08</t>
  </si>
  <si>
    <t>Hiển thị toàn bộ danh sách món ăn đúng với từ khóa cần tìm</t>
  </si>
  <si>
    <t xml:space="preserve">1. Nhấn vào nút [Sửa] tại một quầy
2. Chọn [Sản phầm tương tự] tại món tương ứng
</t>
  </si>
  <si>
    <t xml:space="preserve">Kiểm tra hiển thị danh mục món ăn mặc định khi chọn button [Sản phầm tương tự] 
</t>
  </si>
  <si>
    <t xml:space="preserve">1. Tại giao diện danh sách món đã chọn, chọn nút [Sản phẩm tương tự] tại một món ăn (ví dụ: "Lẩu thái nấm chay").
2. Kiểm tra giao diện danh sách món ăn hiển thị sau khi chọn.
</t>
  </si>
  <si>
    <t xml:space="preserve">Giao diện [Sản phẩm tương tự] được hiển thị.
Danh mục món ăn mặc định được chọn đúng với loại món tương ứng (ví dụ: danh mục "Lẩu" được chọn khi sản phẩm là "Lẩu thái nấm chay").
</t>
  </si>
  <si>
    <t xml:space="preserve">Kiểm tra người dùng thay đổi danh mục món ăn trong giao diện [Sản phẩm tương tự]
</t>
  </si>
  <si>
    <t xml:space="preserve">1. Tại giao diện danh sách món đã chọn, chọn nút [Sản phẩm tương tự] tại một món ăn thuộc danh mục Lẩu (ví dụ: "Lẩu thái nấm chay").
2. Giao diện [Sản phẩm tương tự] hiển thị với danh mục mặc định là Lẩu.
3. Người dùng chọn sang danh mục khác, ví dụ: Gà hoặc Chiên.
</t>
  </si>
  <si>
    <t xml:space="preserve">Giao diện cập nhật danh sách món ăn tương ứng với danh mục mới được chọn.
Danh sách đã chọn được đánh dấu tương ứng (ví dụ: Gà hoặc Chiên sảng lên
</t>
  </si>
  <si>
    <t>Kiểm tra việc xóa thành công món ăn khi người dùng chọn button [Đồng ý] trên thông báo [Xóa món ăn]</t>
  </si>
  <si>
    <t xml:space="preserve">1. Nhấn vào nút [Sửa] tại một quầy
2. Chọn button [Xóa] 
3. Chọn button [Đồng ý]
</t>
  </si>
  <si>
    <t xml:space="preserve">Món ăn không được xóa và nằm trong giỏ hàng thành công 
</t>
  </si>
  <si>
    <t>Kiểm tra cập nhật tổng tiền khi người dùng xóa một món bất kì trong giỏ hàng</t>
  </si>
  <si>
    <t xml:space="preserve">1. Nhấn vào nút [Sửa] tại một quầy
2. Chọn [Xóa] tại món tương ứng
</t>
  </si>
  <si>
    <t xml:space="preserve">Tổng tiền cập nhật lại đúng giá tiền với từng món ăn trong giỏ
</t>
  </si>
  <si>
    <t>Kiểm tra gửi yêu cầu thành công khi người dùng chọn button [Xác nhận yêu cầu gọi món]</t>
  </si>
  <si>
    <t>FUNC-QLGH16</t>
  </si>
  <si>
    <t>FUNC-QLGH17</t>
  </si>
  <si>
    <t>FUNC-QLGH18</t>
  </si>
  <si>
    <t>FUNC-QLGH19</t>
  </si>
  <si>
    <t>[Ghi chú món ăn] Textbox</t>
  </si>
  <si>
    <t xml:space="preserve"> - Placeholder: Ghi chú món ăn
 - Status: Enable
 - Border: Rounder
 - Text color: Black</t>
  </si>
  <si>
    <t>[Nút giảm số lượng] Button (-)</t>
  </si>
  <si>
    <t xml:space="preserve"> - Icon; Enable
 - Position: Bên trái số lượng</t>
  </si>
  <si>
    <t>[Số lượng món] Label</t>
  </si>
  <si>
    <t xml:space="preserve"> - Text: 1 (default)
 - Text color: Black</t>
  </si>
  <si>
    <t>[Nút tăng số lượng] Button (+)</t>
  </si>
  <si>
    <t xml:space="preserve"> - Icon; Enable
 - Position: Bên phải số lượng</t>
  </si>
  <si>
    <t>[Thêm vào giỏ] Button</t>
  </si>
  <si>
    <t xml:space="preserve"> - Text: Thêm vào giỏ
 - Background color: Red
 - Text color: White 
 - Status: Enable</t>
  </si>
  <si>
    <t>[Đóng chi tiết món] Icon Button (X)</t>
  </si>
  <si>
    <t xml:space="preserve"> - Icon: X (close)
 - Status: Enable</t>
  </si>
  <si>
    <t>[Thanh thông tin giỏ hàng] Bottom Bar</t>
  </si>
  <si>
    <t>Nội dung bên trái: 
 - Text: "1 món 15.000đ"
 - Text color: Đen và Đỏ
Nút bên phải; 
 - Text: "Xem giỏ hàng"
 - Text color: White
 - Background: Black
 - Status: Enable</t>
  </si>
  <si>
    <t>GUI-XTD04</t>
  </si>
  <si>
    <t>GUI-XTD05</t>
  </si>
  <si>
    <t>GUI-XTD06</t>
  </si>
  <si>
    <t>GUI-XTD07</t>
  </si>
  <si>
    <t>GUI-XTD08</t>
  </si>
  <si>
    <t>GUI-XTD09</t>
  </si>
  <si>
    <t>GUI-XTD10</t>
  </si>
  <si>
    <t>1. Quét mã QR 
2. Nhập '0862508252' vào textbox [Số điện thoại]
3. Nhập 'Hợp' vào textbox [Tên khách hàng]
4. Chọn trên button [XÁC NHẬN]</t>
  </si>
  <si>
    <t>Trang chủ được hiển thị thành công. Ngôn ngữ hiển thị trùng với cài đặt ngôn ngữ của trình duyệt.</t>
  </si>
  <si>
    <t>Passed</t>
  </si>
  <si>
    <t>Khi click hoặc swipe vào banner, hình ảnh banner hiện tại được thay thế bởi hình ảnh quảng cáo tiếp theo.</t>
  </si>
  <si>
    <t>Failed</t>
  </si>
  <si>
    <t>Không thấy điều hướng sang giao diện của Quý khách</t>
  </si>
  <si>
    <t xml:space="preserve">Không có button [Đơn hàng của tôi] </t>
  </si>
  <si>
    <t>Chưa thấy điều hướng sang giao diện Thanh toán</t>
  </si>
  <si>
    <t>Chưa thấy điều hướng sang giao diện Gọi nhân viên</t>
  </si>
  <si>
    <t>Chưa thấy điều hướng sang giao diện Đánh giá</t>
  </si>
  <si>
    <t>Khi bấm "Thêm vào giỏ hàng thì không thấy hoạt động"</t>
  </si>
  <si>
    <t>Tại textbox [Chi tiết món ăn] có thể nhập nhưng không thể thêm vào giỏ hàng</t>
  </si>
  <si>
    <t>Số lượng món ăn mặc định là 2</t>
  </si>
  <si>
    <t>Số lượng món ăn giảm đi 2</t>
  </si>
  <si>
    <t>1. Nhấn [+] món "Khoai tây chiên" (giá: 50.000đ)  2 lần → Số lượng món: 2
2. Nhấn [+] món "Gà chiên nhỏ" (giá: 69.000đ) 1 lần → Số lượng món: 1
3. Kiểm tra thanh giỏ hàng</t>
  </si>
  <si>
    <t>Tổng giá tiền là: 169.000đ</t>
  </si>
  <si>
    <t xml:space="preserve">Không tìm thấy món ăn cần tìm. Nhưng không hiển thị thông báo cho người dùng "Không tìm thấy từ món ăn nào phù hợp với từ khóa" </t>
  </si>
  <si>
    <t>Không tìm thấy món ăn khi người dùng nhập từ "Lau"</t>
  </si>
  <si>
    <t>1. Nhập " Lẩu " đến textbox [Bạn đang cần tìm món gì?]</t>
  </si>
  <si>
    <t>Hiển thị thông báo "Không tìm thấy món ăn nào phù hợp với từ khóa"</t>
  </si>
  <si>
    <t>Không cho phép nhập dữ liệu</t>
  </si>
  <si>
    <t>Hiển thị tùy chọn chỉnh sửa món ăn</t>
  </si>
  <si>
    <t>Hiển thị hộp thoại thông báo xác nhận "Bạn có chắc chắn muốn thoát?'</t>
  </si>
  <si>
    <t>Mã đơn, thời gian, bàn, món ăn, trạng thái, giá… hiển thị đúng với dữ liệu người dùng chọn</t>
  </si>
  <si>
    <t xml:space="preserve">Cập nhật chính xác theo số lượng món riêng của từng quầy
Tổng món tính theo số loại món, không phải số lượng </t>
  </si>
  <si>
    <t>1. Chọn trên [Đánh giá] button</t>
  </si>
  <si>
    <t>Kiểm tra hiển thị màn hình [Đơn hàng của tôi] khi người dùng chọn button [Đã hiểu] tại hộp thoại thông báo "Gửi yêu cầu xác nhận" đặt món</t>
  </si>
  <si>
    <t>1. Quét mã QR
2. Đăng nhập vào hệ thống
3. Chọn vào button [Xem menu gọi món]</t>
  </si>
  <si>
    <t>1. Quét mã QR
2. Đăng nhập vào hệ thống
3. Chọn vào button [Xem menu gọi món]
4. Nhập giá trị bất kì trên textbox [Bạn đang cần tìm món gì?]</t>
  </si>
  <si>
    <t>1. Quét mã QR
2. Đăng nhập vào hệ thống
3. Chọn vào button [Xem menu gọi món]
4. Thêm món ăn vào giỏ hàng 
5. Chọn vào button [Xem giỏ hàng]</t>
  </si>
  <si>
    <t>1. Quét mã QR
2. Đăng nhập vào hệ thống
3. Chọn vào button [Xem menu gọi món]
3. Thêm món vào giỏ hàng
4. Nhấn [Xác nhận gửi yêu cầu gọi món]</t>
  </si>
  <si>
    <t>1. Quét mã QR
2. Đăng nhập vào hệ thống
3. Chọn button [Đơn hàng của tôi] ở giao diện trang chủ</t>
  </si>
  <si>
    <t xml:space="preserve">Chuyển sang giao diện màn hình [Đơn hàng của tôi] được hiển thị thành công. Ngôn ngữ hiển thị trùng với cài đặt ngôn ngữ của trình duyệt. 
</t>
  </si>
  <si>
    <t>FUNC-XDH09</t>
  </si>
  <si>
    <t>Xem thực đơn &amp; Xem chi tiết thực đơn</t>
  </si>
  <si>
    <t>Xem thông tin đơn hàng</t>
  </si>
  <si>
    <t>Trạng thái món ăn “Đang chuẩn bị” khi món đã xong và mang ra khách hàng sẽ chuyển sang trạng thái “Đã hoàn thành”</t>
  </si>
  <si>
    <t>Giao diện chưa xử lý</t>
  </si>
  <si>
    <t>Chưa xử lý trạng thái món ăn</t>
  </si>
  <si>
    <t>Không hiển thị mang hình tìm kiếm món ăn tương ứng</t>
  </si>
  <si>
    <t>Không hiển thị việc tìm kiếm trên giao diện "Sản phẩm tươn tự"</t>
  </si>
  <si>
    <t>Giao diện [Sản phẩm tương tự] không hiển thị và chưa được xử lý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</si>
</sst>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
    <numFmt numFmtId="165" formatCode="0;[Red]0"/>
  </numFmts>
  <fonts count="34">
    <font>
      <sz val="11"/>
      <color theme="1"/>
      <name val="Calibri"/>
      <family val="2"/>
      <scheme val="minor"/>
    </font>
    <font>
      <sz val="10"/>
      <name val="Arial2"/>
    </font>
    <font>
      <sz val="10"/>
      <name val="FreeSans"/>
      <family val="2"/>
    </font>
    <font>
      <sz val="11"/>
      <name val="ＭＳ Ｐゴシック"/>
      <family val="2"/>
    </font>
    <font>
      <b/>
      <sz val="13"/>
      <color indexed="9"/>
      <name val="Times New Roman"/>
      <family val="1"/>
    </font>
    <font>
      <sz val="13"/>
      <name val="Times New Roman"/>
      <family val="1"/>
    </font>
    <font>
      <sz val="13"/>
      <color theme="1"/>
      <name val="Times New Roman"/>
      <family val="1"/>
    </font>
    <font>
      <b/>
      <sz val="20"/>
      <name val="Times New Roman"/>
      <family val="1"/>
    </font>
    <font>
      <sz val="10"/>
      <name val="Times New Roman"/>
      <family val="1"/>
    </font>
    <font>
      <b/>
      <sz val="10"/>
      <name val="Times New Roman"/>
      <family val="1"/>
    </font>
    <font>
      <sz val="11"/>
      <color theme="1"/>
      <name val="Times New Roman"/>
      <family val="1"/>
    </font>
    <font>
      <sz val="10"/>
      <color indexed="9"/>
      <name val="Times New Roman"/>
      <family val="1"/>
    </font>
    <font>
      <b/>
      <sz val="13"/>
      <name val="Times New Roman"/>
      <family val="1"/>
    </font>
    <font>
      <sz val="16"/>
      <name val="Times New Roman"/>
      <family val="1"/>
    </font>
    <font>
      <b/>
      <sz val="13"/>
      <color theme="1"/>
      <name val="Times New Roman"/>
      <family val="1"/>
    </font>
    <font>
      <b/>
      <i/>
      <sz val="13"/>
      <color indexed="57"/>
      <name val="Times New Roman"/>
      <family val="1"/>
    </font>
    <font>
      <i/>
      <sz val="13"/>
      <name val="Times New Roman"/>
      <family val="1"/>
    </font>
    <font>
      <sz val="13"/>
      <color indexed="9"/>
      <name val="Times New Roman"/>
      <family val="1"/>
    </font>
    <font>
      <sz val="13"/>
      <color rgb="FF00000A"/>
      <name val="Times New Roman"/>
      <family val="1"/>
    </font>
    <font>
      <sz val="13"/>
      <color rgb="FF000000"/>
      <name val="Times New Roman"/>
      <family val="1"/>
    </font>
    <font>
      <sz val="13"/>
      <color indexed="8"/>
      <name val="Times New Roman"/>
      <family val="1"/>
    </font>
    <font>
      <b/>
      <sz val="13"/>
      <color rgb="FFFFFFFF"/>
      <name val="Times New Roman"/>
      <family val="1"/>
    </font>
    <font>
      <sz val="13"/>
      <color indexed="63"/>
      <name val="Times New Roman"/>
      <family val="1"/>
    </font>
    <font>
      <u/>
      <sz val="11"/>
      <color theme="10"/>
      <name val="Calibri"/>
      <family val="2"/>
      <scheme val="minor"/>
    </font>
    <font>
      <b/>
      <sz val="16"/>
      <name val="Times New Roman"/>
      <family val="1"/>
    </font>
    <font>
      <sz val="13"/>
      <color theme="1"/>
      <name val="Cambria"/>
      <family val="1"/>
      <scheme val="major"/>
    </font>
    <font>
      <b/>
      <sz val="13"/>
      <color rgb="FFFFFFFF"/>
      <name val="Cambria"/>
      <family val="1"/>
      <scheme val="major"/>
    </font>
    <font>
      <sz val="13"/>
      <name val="Cambria"/>
      <family val="1"/>
      <scheme val="major"/>
    </font>
    <font>
      <b/>
      <sz val="13"/>
      <color indexed="9"/>
      <name val="Cambria"/>
      <family val="1"/>
      <scheme val="major"/>
    </font>
    <font>
      <b/>
      <sz val="13"/>
      <name val="Cambria"/>
      <family val="1"/>
      <scheme val="major"/>
    </font>
    <font>
      <sz val="13"/>
      <color indexed="63"/>
      <name val="Cambria"/>
      <family val="1"/>
      <scheme val="major"/>
    </font>
    <font>
      <sz val="13"/>
      <color indexed="8"/>
      <name val="Cambria"/>
      <family val="1"/>
      <scheme val="major"/>
    </font>
    <font>
      <sz val="13"/>
      <color rgb="FF00000A"/>
      <name val="Cambria"/>
      <family val="1"/>
      <scheme val="major"/>
    </font>
    <font>
      <sz val="13"/>
      <color theme="1"/>
      <name val="Calibri"/>
      <family val="2"/>
      <scheme val="minor"/>
    </font>
  </fonts>
  <fills count="8">
    <fill>
      <patternFill patternType="none"/>
    </fill>
    <fill>
      <patternFill patternType="gray125"/>
    </fill>
    <fill>
      <patternFill patternType="solid">
        <fgColor indexed="21"/>
        <bgColor indexed="38"/>
      </patternFill>
    </fill>
    <fill>
      <patternFill patternType="solid">
        <fgColor indexed="9"/>
        <bgColor indexed="26"/>
      </patternFill>
    </fill>
    <fill>
      <patternFill patternType="solid">
        <fgColor indexed="27"/>
        <bgColor indexed="41"/>
      </patternFill>
    </fill>
    <fill>
      <patternFill patternType="solid">
        <fgColor rgb="FF008080"/>
        <bgColor rgb="FF008080"/>
      </patternFill>
    </fill>
    <fill>
      <patternFill patternType="solid">
        <fgColor theme="0"/>
        <bgColor indexed="38"/>
      </patternFill>
    </fill>
    <fill>
      <patternFill patternType="solid">
        <fgColor rgb="FFFFFFFF"/>
        <bgColor indexed="64"/>
      </patternFill>
    </fill>
  </fills>
  <borders count="28">
    <border>
      <left/>
      <right/>
      <top/>
      <bottom/>
      <diagonal/>
    </border>
    <border>
      <left style="medium">
        <color indexed="8"/>
      </left>
      <right/>
      <top/>
      <bottom/>
      <diagonal/>
    </border>
    <border>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64"/>
      </bottom>
      <diagonal/>
    </border>
    <border>
      <left/>
      <right/>
      <top style="medium">
        <color indexed="8"/>
      </top>
      <bottom style="thin">
        <color indexed="64"/>
      </bottom>
      <diagonal/>
    </border>
    <border>
      <left style="medium">
        <color indexed="8"/>
      </left>
      <right/>
      <top style="medium">
        <color indexed="8"/>
      </top>
      <bottom style="thin">
        <color indexed="64"/>
      </bottom>
      <diagonal/>
    </border>
    <border>
      <left style="medium">
        <color indexed="8"/>
      </left>
      <right/>
      <top/>
      <bottom style="thin">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3"/>
      </left>
      <right style="thin">
        <color indexed="63"/>
      </right>
      <top style="thin">
        <color indexed="63"/>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8"/>
      </left>
      <right/>
      <top/>
      <bottom/>
      <diagonal/>
    </border>
    <border>
      <left style="thin">
        <color indexed="63"/>
      </left>
      <right style="thin">
        <color indexed="63"/>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1" fillId="0" borderId="0" applyBorder="0" applyProtection="0">
      <alignment vertical="center"/>
    </xf>
    <xf numFmtId="9" fontId="2" fillId="0" borderId="0" applyBorder="0" applyProtection="0"/>
    <xf numFmtId="0" fontId="3" fillId="0" borderId="0"/>
    <xf numFmtId="0" fontId="23" fillId="0" borderId="0" applyNumberFormat="0" applyFill="0" applyBorder="0" applyAlignment="0" applyProtection="0"/>
  </cellStyleXfs>
  <cellXfs count="177">
    <xf numFmtId="0" fontId="0" fillId="0" borderId="0" xfId="0"/>
    <xf numFmtId="0" fontId="8" fillId="0" borderId="0" xfId="1" applyFont="1" applyBorder="1" applyProtection="1">
      <alignment vertical="center"/>
    </xf>
    <xf numFmtId="0" fontId="9" fillId="0" borderId="0" xfId="1" applyFont="1" applyBorder="1" applyAlignment="1" applyProtection="1"/>
    <xf numFmtId="0" fontId="8" fillId="0" borderId="0" xfId="1" applyFont="1" applyBorder="1" applyAlignment="1" applyProtection="1"/>
    <xf numFmtId="164" fontId="8" fillId="0" borderId="0" xfId="1" applyNumberFormat="1" applyFont="1" applyBorder="1" applyAlignment="1" applyProtection="1"/>
    <xf numFmtId="0" fontId="11" fillId="0" borderId="0" xfId="1" applyFont="1" applyBorder="1" applyProtection="1">
      <alignment vertical="center"/>
    </xf>
    <xf numFmtId="0" fontId="8" fillId="3" borderId="0" xfId="1" applyFont="1" applyFill="1" applyBorder="1" applyProtection="1">
      <alignment vertical="center"/>
    </xf>
    <xf numFmtId="0" fontId="10" fillId="0" borderId="0" xfId="0" applyFont="1"/>
    <xf numFmtId="0" fontId="6" fillId="0" borderId="0" xfId="0" applyFont="1"/>
    <xf numFmtId="0" fontId="5" fillId="3" borderId="0" xfId="1" applyFont="1" applyFill="1" applyBorder="1" applyAlignment="1" applyProtection="1">
      <alignment horizontal="center"/>
    </xf>
    <xf numFmtId="0" fontId="4" fillId="3" borderId="2" xfId="1" applyFont="1" applyFill="1" applyBorder="1" applyAlignment="1" applyProtection="1"/>
    <xf numFmtId="0" fontId="12" fillId="3" borderId="3" xfId="1" applyFont="1" applyFill="1" applyBorder="1" applyAlignment="1" applyProtection="1">
      <alignment horizontal="center"/>
    </xf>
    <xf numFmtId="0" fontId="17" fillId="3" borderId="4" xfId="1" applyFont="1" applyFill="1" applyBorder="1" applyAlignment="1" applyProtection="1">
      <alignment horizontal="center"/>
    </xf>
    <xf numFmtId="0" fontId="17" fillId="3" borderId="0" xfId="1" applyFont="1" applyFill="1" applyBorder="1" applyAlignment="1" applyProtection="1">
      <alignment horizontal="center"/>
    </xf>
    <xf numFmtId="0" fontId="4" fillId="3" borderId="0" xfId="1" applyFont="1" applyFill="1" applyBorder="1" applyAlignment="1" applyProtection="1">
      <alignment horizontal="center"/>
    </xf>
    <xf numFmtId="9" fontId="17" fillId="3" borderId="0" xfId="2" applyFont="1" applyFill="1" applyBorder="1" applyAlignment="1" applyProtection="1">
      <alignment horizontal="center"/>
    </xf>
    <xf numFmtId="0" fontId="5" fillId="0" borderId="0" xfId="1" applyFont="1" applyBorder="1" applyAlignment="1" applyProtection="1"/>
    <xf numFmtId="0" fontId="12" fillId="0" borderId="5" xfId="1" applyFont="1" applyBorder="1" applyAlignment="1" applyProtection="1">
      <alignment horizontal="left"/>
    </xf>
    <xf numFmtId="0" fontId="5" fillId="0" borderId="6" xfId="1" applyFont="1" applyBorder="1" applyAlignment="1" applyProtection="1"/>
    <xf numFmtId="0" fontId="5" fillId="0" borderId="5" xfId="1" applyFont="1" applyBorder="1" applyAlignment="1" applyProtection="1"/>
    <xf numFmtId="2" fontId="12" fillId="0" borderId="1" xfId="1" applyNumberFormat="1" applyFont="1" applyBorder="1" applyAlignment="1" applyProtection="1">
      <alignment horizontal="right" wrapText="1"/>
    </xf>
    <xf numFmtId="0" fontId="5" fillId="0" borderId="0" xfId="1" applyFont="1" applyBorder="1" applyProtection="1">
      <alignment vertical="center"/>
    </xf>
    <xf numFmtId="0" fontId="5" fillId="0" borderId="0" xfId="1" applyFont="1" applyBorder="1" applyAlignment="1" applyProtection="1">
      <alignment horizontal="center" wrapText="1"/>
    </xf>
    <xf numFmtId="0" fontId="12" fillId="0" borderId="7" xfId="1" applyFont="1" applyBorder="1" applyAlignment="1" applyProtection="1">
      <alignment horizontal="left"/>
    </xf>
    <xf numFmtId="0" fontId="5" fillId="0" borderId="8" xfId="1" applyFont="1" applyBorder="1" applyAlignment="1" applyProtection="1"/>
    <xf numFmtId="0" fontId="5" fillId="0" borderId="9" xfId="1" applyFont="1" applyBorder="1" applyAlignment="1" applyProtection="1"/>
    <xf numFmtId="2" fontId="12" fillId="0" borderId="10" xfId="1" applyNumberFormat="1" applyFont="1" applyBorder="1" applyAlignment="1" applyProtection="1">
      <alignment horizontal="right" wrapText="1"/>
    </xf>
    <xf numFmtId="9" fontId="17" fillId="3" borderId="11" xfId="2" applyFont="1" applyFill="1" applyBorder="1" applyAlignment="1" applyProtection="1">
      <alignment horizontal="center"/>
    </xf>
    <xf numFmtId="0" fontId="5" fillId="0" borderId="11" xfId="1" applyFont="1" applyBorder="1" applyAlignment="1" applyProtection="1">
      <alignment horizontal="center" wrapText="1"/>
    </xf>
    <xf numFmtId="0" fontId="5" fillId="0" borderId="0" xfId="0" applyFont="1" applyAlignment="1">
      <alignment horizontal="center" vertical="top"/>
    </xf>
    <xf numFmtId="164" fontId="5" fillId="0" borderId="0" xfId="0" applyNumberFormat="1" applyFont="1"/>
    <xf numFmtId="0" fontId="5" fillId="0" borderId="0" xfId="0" applyFont="1"/>
    <xf numFmtId="0" fontId="12" fillId="0" borderId="0" xfId="0" applyFont="1"/>
    <xf numFmtId="0" fontId="22" fillId="0" borderId="0" xfId="0" applyFont="1"/>
    <xf numFmtId="0" fontId="5" fillId="0" borderId="0" xfId="0" applyFont="1" applyAlignment="1">
      <alignment horizontal="left" vertical="top" wrapText="1"/>
    </xf>
    <xf numFmtId="0" fontId="5" fillId="0" borderId="12" xfId="1" applyFont="1" applyBorder="1" applyAlignment="1" applyProtection="1">
      <alignment horizontal="center"/>
    </xf>
    <xf numFmtId="165" fontId="5" fillId="0" borderId="12" xfId="2" applyNumberFormat="1" applyFont="1" applyBorder="1" applyAlignment="1" applyProtection="1">
      <alignment horizontal="center"/>
    </xf>
    <xf numFmtId="1" fontId="5" fillId="0" borderId="12" xfId="2" applyNumberFormat="1" applyFont="1" applyBorder="1" applyAlignment="1" applyProtection="1">
      <alignment horizontal="center"/>
    </xf>
    <xf numFmtId="0" fontId="6" fillId="0" borderId="12" xfId="0" applyFont="1" applyBorder="1" applyAlignment="1">
      <alignment horizontal="center"/>
    </xf>
    <xf numFmtId="0" fontId="5" fillId="2" borderId="12" xfId="1" applyFont="1" applyFill="1" applyBorder="1" applyAlignment="1" applyProtection="1">
      <alignment horizontal="center"/>
    </xf>
    <xf numFmtId="0" fontId="4" fillId="2" borderId="12" xfId="1" applyFont="1" applyFill="1" applyBorder="1" applyAlignment="1" applyProtection="1"/>
    <xf numFmtId="165" fontId="4" fillId="2" borderId="12" xfId="1" applyNumberFormat="1" applyFont="1" applyFill="1" applyBorder="1" applyAlignment="1" applyProtection="1">
      <alignment horizontal="center"/>
    </xf>
    <xf numFmtId="0" fontId="21" fillId="5" borderId="12" xfId="0" applyFont="1" applyFill="1" applyBorder="1" applyAlignment="1">
      <alignment vertical="center" wrapText="1"/>
    </xf>
    <xf numFmtId="0" fontId="5" fillId="0" borderId="12" xfId="0" applyFont="1" applyBorder="1" applyAlignment="1">
      <alignment vertical="center" wrapText="1"/>
    </xf>
    <xf numFmtId="0" fontId="4" fillId="2" borderId="12" xfId="0" applyFont="1" applyFill="1" applyBorder="1" applyAlignment="1">
      <alignment horizontal="center" vertical="center" wrapText="1"/>
    </xf>
    <xf numFmtId="0" fontId="12" fillId="0" borderId="12" xfId="0" applyFont="1" applyBorder="1" applyAlignment="1">
      <alignment vertical="center" wrapText="1"/>
    </xf>
    <xf numFmtId="0" fontId="5" fillId="0" borderId="12" xfId="1" applyFont="1" applyBorder="1" applyAlignment="1" applyProtection="1">
      <alignment horizontal="center" vertical="center" wrapText="1"/>
    </xf>
    <xf numFmtId="0" fontId="5" fillId="0" borderId="12" xfId="0" applyFont="1" applyBorder="1" applyAlignment="1">
      <alignment horizontal="right" vertical="center" wrapText="1"/>
    </xf>
    <xf numFmtId="0" fontId="4" fillId="2" borderId="12" xfId="0" applyFont="1" applyFill="1" applyBorder="1" applyAlignment="1">
      <alignment horizontal="center" vertical="top" wrapText="1"/>
    </xf>
    <xf numFmtId="164" fontId="4" fillId="2" borderId="12" xfId="0" applyNumberFormat="1" applyFont="1" applyFill="1" applyBorder="1" applyAlignment="1">
      <alignment horizontal="center" vertical="center" wrapText="1"/>
    </xf>
    <xf numFmtId="0" fontId="5" fillId="3" borderId="12" xfId="3" applyFont="1" applyFill="1" applyBorder="1" applyAlignment="1">
      <alignment horizontal="left" vertical="top" wrapText="1"/>
    </xf>
    <xf numFmtId="0" fontId="5" fillId="3" borderId="12" xfId="0" applyFont="1" applyFill="1" applyBorder="1" applyAlignment="1">
      <alignment horizontal="left" vertical="top" wrapText="1"/>
    </xf>
    <xf numFmtId="0" fontId="20" fillId="3" borderId="12" xfId="0" applyFont="1" applyFill="1" applyBorder="1" applyAlignment="1">
      <alignment horizontal="left" vertical="top" wrapText="1"/>
    </xf>
    <xf numFmtId="0" fontId="5" fillId="0" borderId="12" xfId="0" applyFont="1" applyBorder="1" applyAlignment="1">
      <alignment horizontal="center" vertical="top"/>
    </xf>
    <xf numFmtId="14" fontId="19" fillId="0" borderId="12" xfId="0" applyNumberFormat="1" applyFont="1" applyBorder="1" applyAlignment="1">
      <alignment horizontal="center" vertical="top"/>
    </xf>
    <xf numFmtId="0" fontId="18" fillId="0" borderId="12" xfId="0" applyFont="1" applyBorder="1" applyAlignment="1">
      <alignment horizontal="center" vertical="top"/>
    </xf>
    <xf numFmtId="0" fontId="14" fillId="2" borderId="17" xfId="0" applyFont="1" applyFill="1" applyBorder="1" applyAlignment="1">
      <alignment horizontal="center" vertical="center"/>
    </xf>
    <xf numFmtId="0" fontId="6" fillId="0" borderId="18" xfId="0" applyFont="1" applyBorder="1" applyAlignment="1">
      <alignment horizontal="center" vertical="center"/>
    </xf>
    <xf numFmtId="0" fontId="12" fillId="0" borderId="13" xfId="1" applyFont="1" applyBorder="1" applyAlignment="1" applyProtection="1">
      <alignment horizontal="center" vertical="center"/>
    </xf>
    <xf numFmtId="0" fontId="12" fillId="0" borderId="13" xfId="1" applyFont="1" applyBorder="1" applyAlignment="1" applyProtection="1">
      <alignment horizontal="center"/>
    </xf>
    <xf numFmtId="0" fontId="12" fillId="0" borderId="13" xfId="1" applyFont="1" applyBorder="1" applyAlignment="1" applyProtection="1">
      <alignment horizontal="center" vertical="top"/>
    </xf>
    <xf numFmtId="0" fontId="6" fillId="0" borderId="13" xfId="0" applyFont="1" applyBorder="1" applyAlignment="1">
      <alignment horizontal="center"/>
    </xf>
    <xf numFmtId="0" fontId="12" fillId="0" borderId="17" xfId="1" applyFont="1" applyBorder="1" applyProtection="1">
      <alignment vertical="center"/>
    </xf>
    <xf numFmtId="0" fontId="15" fillId="0" borderId="17" xfId="1" applyFont="1" applyBorder="1" applyAlignment="1" applyProtection="1">
      <alignment vertical="top" wrapText="1"/>
    </xf>
    <xf numFmtId="0" fontId="5" fillId="0" borderId="17" xfId="1" applyFont="1" applyBorder="1" applyAlignment="1" applyProtection="1">
      <alignment wrapText="1"/>
    </xf>
    <xf numFmtId="0" fontId="12" fillId="0" borderId="18" xfId="1" applyFont="1" applyBorder="1" applyProtection="1">
      <alignment vertical="center"/>
    </xf>
    <xf numFmtId="0" fontId="15" fillId="0" borderId="18" xfId="1" applyFont="1" applyBorder="1" applyAlignment="1" applyProtection="1">
      <alignment vertical="top" wrapText="1"/>
    </xf>
    <xf numFmtId="0" fontId="12" fillId="0" borderId="18" xfId="1" applyFont="1" applyBorder="1" applyAlignment="1" applyProtection="1"/>
    <xf numFmtId="0" fontId="16" fillId="0" borderId="18" xfId="1" applyFont="1" applyBorder="1" applyAlignment="1" applyProtection="1"/>
    <xf numFmtId="0" fontId="4" fillId="2" borderId="18" xfId="1" applyFont="1" applyFill="1" applyBorder="1" applyAlignment="1" applyProtection="1">
      <alignment horizontal="center" vertical="center"/>
    </xf>
    <xf numFmtId="0" fontId="4" fillId="2" borderId="18" xfId="1" applyFont="1" applyFill="1" applyBorder="1" applyAlignment="1" applyProtection="1">
      <alignment horizontal="center" vertical="center" wrapText="1"/>
    </xf>
    <xf numFmtId="0" fontId="13" fillId="0" borderId="13" xfId="0" applyFont="1" applyBorder="1" applyAlignment="1">
      <alignment horizontal="center"/>
    </xf>
    <xf numFmtId="0" fontId="13" fillId="0" borderId="13" xfId="0" applyFont="1" applyBorder="1" applyAlignment="1">
      <alignment vertical="center" wrapText="1"/>
    </xf>
    <xf numFmtId="0" fontId="5" fillId="0" borderId="18" xfId="1" applyFont="1" applyBorder="1" applyAlignment="1" applyProtection="1">
      <alignment horizontal="center"/>
    </xf>
    <xf numFmtId="165" fontId="5" fillId="0" borderId="18" xfId="2" applyNumberFormat="1" applyFont="1" applyBorder="1" applyAlignment="1" applyProtection="1">
      <alignment horizontal="center"/>
    </xf>
    <xf numFmtId="1" fontId="5" fillId="0" borderId="18" xfId="2" applyNumberFormat="1" applyFont="1" applyBorder="1" applyAlignment="1" applyProtection="1">
      <alignment horizontal="center"/>
    </xf>
    <xf numFmtId="0" fontId="13" fillId="0" borderId="17" xfId="0" applyFont="1" applyBorder="1" applyAlignment="1">
      <alignment horizontal="center"/>
    </xf>
    <xf numFmtId="0" fontId="13" fillId="0" borderId="17" xfId="0" applyFont="1" applyBorder="1" applyAlignment="1">
      <alignment vertical="center" wrapText="1"/>
    </xf>
    <xf numFmtId="0" fontId="13" fillId="0" borderId="20" xfId="0" applyFont="1" applyBorder="1" applyAlignment="1">
      <alignment horizontal="center"/>
    </xf>
    <xf numFmtId="0" fontId="13" fillId="0" borderId="20" xfId="0" applyFont="1" applyBorder="1" applyAlignment="1">
      <alignment vertical="center" wrapText="1"/>
    </xf>
    <xf numFmtId="0" fontId="5" fillId="6" borderId="18" xfId="4" applyFont="1" applyFill="1" applyBorder="1" applyAlignment="1">
      <alignment horizontal="center" vertical="center"/>
    </xf>
    <xf numFmtId="0" fontId="5" fillId="0" borderId="12" xfId="0" applyFont="1" applyBorder="1" applyAlignment="1">
      <alignment vertical="top"/>
    </xf>
    <xf numFmtId="0" fontId="5" fillId="0" borderId="21" xfId="1" applyFont="1" applyBorder="1" applyAlignment="1" applyProtection="1"/>
    <xf numFmtId="0" fontId="5" fillId="0" borderId="21" xfId="1" applyFont="1" applyBorder="1" applyProtection="1">
      <alignment vertical="center"/>
    </xf>
    <xf numFmtId="0" fontId="5" fillId="0" borderId="21" xfId="1" applyFont="1" applyBorder="1" applyAlignment="1" applyProtection="1">
      <alignment horizontal="center" wrapText="1"/>
    </xf>
    <xf numFmtId="0" fontId="5" fillId="0" borderId="22" xfId="1" applyFont="1" applyBorder="1" applyAlignment="1" applyProtection="1">
      <alignment horizontal="center" wrapText="1"/>
    </xf>
    <xf numFmtId="0" fontId="14" fillId="2" borderId="14" xfId="0" applyFont="1" applyFill="1" applyBorder="1" applyAlignment="1">
      <alignment horizontal="center" vertical="center"/>
    </xf>
    <xf numFmtId="0" fontId="14" fillId="2" borderId="24" xfId="0" applyFont="1" applyFill="1" applyBorder="1" applyAlignment="1">
      <alignment horizontal="center" vertical="center"/>
    </xf>
    <xf numFmtId="0" fontId="6" fillId="0" borderId="12" xfId="0" applyFont="1" applyBorder="1"/>
    <xf numFmtId="0" fontId="5" fillId="0" borderId="12" xfId="0" applyFont="1" applyBorder="1" applyAlignment="1">
      <alignment wrapText="1"/>
    </xf>
    <xf numFmtId="0" fontId="6" fillId="0" borderId="12" xfId="0" applyFont="1" applyBorder="1" applyAlignment="1">
      <alignment wrapText="1"/>
    </xf>
    <xf numFmtId="0" fontId="5" fillId="3" borderId="25" xfId="0" applyFont="1" applyFill="1" applyBorder="1" applyAlignment="1">
      <alignment horizontal="left" vertical="top" wrapText="1"/>
    </xf>
    <xf numFmtId="0" fontId="5" fillId="0" borderId="26" xfId="0" applyFont="1" applyBorder="1" applyAlignment="1">
      <alignment horizontal="left" vertical="top" wrapText="1"/>
    </xf>
    <xf numFmtId="0" fontId="25" fillId="7" borderId="12" xfId="0" applyFont="1" applyFill="1" applyBorder="1" applyAlignment="1">
      <alignment vertical="top" wrapText="1"/>
    </xf>
    <xf numFmtId="0" fontId="26" fillId="5" borderId="12" xfId="0" applyFont="1" applyFill="1" applyBorder="1" applyAlignment="1">
      <alignment vertical="center" wrapText="1"/>
    </xf>
    <xf numFmtId="0" fontId="27" fillId="0" borderId="0" xfId="0" applyFont="1" applyAlignment="1">
      <alignment horizontal="center" vertical="top"/>
    </xf>
    <xf numFmtId="164" fontId="27" fillId="0" borderId="0" xfId="0" applyNumberFormat="1" applyFont="1"/>
    <xf numFmtId="0" fontId="27" fillId="0" borderId="0" xfId="0" applyFont="1"/>
    <xf numFmtId="0" fontId="27" fillId="0" borderId="12" xfId="0" applyFont="1" applyBorder="1" applyAlignment="1">
      <alignment vertical="center" wrapText="1"/>
    </xf>
    <xf numFmtId="0" fontId="28" fillId="2" borderId="12" xfId="0" applyFont="1" applyFill="1" applyBorder="1" applyAlignment="1">
      <alignment horizontal="center" vertical="center" wrapText="1"/>
    </xf>
    <xf numFmtId="0" fontId="29" fillId="0" borderId="12" xfId="0" applyFont="1" applyBorder="1" applyAlignment="1">
      <alignment vertical="center" wrapText="1"/>
    </xf>
    <xf numFmtId="0" fontId="27" fillId="0" borderId="12" xfId="1" applyFont="1" applyBorder="1" applyAlignment="1" applyProtection="1">
      <alignment horizontal="center" vertical="center" wrapText="1"/>
    </xf>
    <xf numFmtId="0" fontId="27" fillId="0" borderId="12" xfId="0" applyFont="1" applyBorder="1" applyAlignment="1">
      <alignment horizontal="right" vertical="center" wrapText="1"/>
    </xf>
    <xf numFmtId="0" fontId="29" fillId="0" borderId="0" xfId="0" applyFont="1"/>
    <xf numFmtId="0" fontId="30" fillId="0" borderId="0" xfId="0" applyFont="1"/>
    <xf numFmtId="0" fontId="27" fillId="0" borderId="0" xfId="0" applyFont="1" applyAlignment="1">
      <alignment horizontal="left" vertical="top" wrapText="1"/>
    </xf>
    <xf numFmtId="0" fontId="28" fillId="2" borderId="12" xfId="0" applyFont="1" applyFill="1" applyBorder="1" applyAlignment="1">
      <alignment horizontal="center" vertical="top" wrapText="1"/>
    </xf>
    <xf numFmtId="164" fontId="28" fillId="2" borderId="12" xfId="0" applyNumberFormat="1" applyFont="1" applyFill="1" applyBorder="1" applyAlignment="1">
      <alignment horizontal="center" vertical="center" wrapText="1"/>
    </xf>
    <xf numFmtId="0" fontId="27" fillId="3" borderId="12" xfId="3" applyFont="1" applyFill="1" applyBorder="1" applyAlignment="1">
      <alignment horizontal="left" vertical="top" wrapText="1"/>
    </xf>
    <xf numFmtId="0" fontId="27" fillId="3" borderId="12" xfId="0" applyFont="1" applyFill="1" applyBorder="1" applyAlignment="1">
      <alignment vertical="top" wrapText="1"/>
    </xf>
    <xf numFmtId="0" fontId="27" fillId="0" borderId="12" xfId="0" applyFont="1" applyBorder="1" applyAlignment="1">
      <alignment vertical="top"/>
    </xf>
    <xf numFmtId="0" fontId="31" fillId="3" borderId="12" xfId="0" applyFont="1" applyFill="1" applyBorder="1" applyAlignment="1">
      <alignment horizontal="left" vertical="top" wrapText="1"/>
    </xf>
    <xf numFmtId="0" fontId="27" fillId="0" borderId="12" xfId="0" applyFont="1" applyBorder="1" applyAlignment="1">
      <alignment horizontal="center" vertical="top"/>
    </xf>
    <xf numFmtId="0" fontId="32" fillId="0" borderId="12" xfId="0" applyFont="1" applyBorder="1" applyAlignment="1">
      <alignment horizontal="center" vertical="top"/>
    </xf>
    <xf numFmtId="0" fontId="27" fillId="0" borderId="12" xfId="0" applyFont="1" applyBorder="1" applyAlignment="1">
      <alignment vertical="top" wrapText="1"/>
    </xf>
    <xf numFmtId="0" fontId="27" fillId="3" borderId="25" xfId="0" applyFont="1" applyFill="1" applyBorder="1" applyAlignment="1">
      <alignment horizontal="left" vertical="top" wrapText="1"/>
    </xf>
    <xf numFmtId="0" fontId="27" fillId="3" borderId="12" xfId="0" applyFont="1" applyFill="1" applyBorder="1" applyAlignment="1">
      <alignment horizontal="left" vertical="top" wrapText="1"/>
    </xf>
    <xf numFmtId="0" fontId="25" fillId="0" borderId="0" xfId="0" applyFont="1"/>
    <xf numFmtId="0" fontId="25" fillId="7" borderId="25" xfId="0" applyFont="1" applyFill="1" applyBorder="1" applyAlignment="1">
      <alignment vertical="top" wrapText="1"/>
    </xf>
    <xf numFmtId="0" fontId="25" fillId="0" borderId="0" xfId="0" applyFont="1" applyAlignment="1">
      <alignment wrapText="1"/>
    </xf>
    <xf numFmtId="0" fontId="25" fillId="0" borderId="12" xfId="0" applyFont="1" applyBorder="1" applyAlignment="1">
      <alignment horizontal="left" vertical="top" wrapText="1"/>
    </xf>
    <xf numFmtId="0" fontId="25" fillId="0" borderId="12" xfId="0" applyFont="1" applyBorder="1" applyAlignment="1">
      <alignment horizontal="left" vertical="top"/>
    </xf>
    <xf numFmtId="0" fontId="25" fillId="0" borderId="25" xfId="0" applyFont="1" applyBorder="1" applyAlignment="1">
      <alignment horizontal="left" vertical="top" wrapText="1"/>
    </xf>
    <xf numFmtId="0" fontId="25" fillId="7" borderId="12" xfId="0" applyFont="1" applyFill="1" applyBorder="1" applyAlignment="1">
      <alignment horizontal="left" vertical="top" wrapText="1"/>
    </xf>
    <xf numFmtId="0" fontId="6" fillId="7" borderId="12" xfId="0" applyFont="1" applyFill="1" applyBorder="1" applyAlignment="1">
      <alignment vertical="top" wrapText="1"/>
    </xf>
    <xf numFmtId="0" fontId="33" fillId="7" borderId="12" xfId="0" applyFont="1" applyFill="1" applyBorder="1" applyAlignment="1">
      <alignment vertical="top" wrapText="1"/>
    </xf>
    <xf numFmtId="0" fontId="6" fillId="7" borderId="12" xfId="0" quotePrefix="1" applyFont="1" applyFill="1" applyBorder="1" applyAlignment="1">
      <alignment vertical="top" wrapText="1"/>
    </xf>
    <xf numFmtId="0" fontId="27" fillId="0" borderId="12" xfId="0" applyFont="1" applyBorder="1"/>
    <xf numFmtId="0" fontId="0" fillId="0" borderId="12" xfId="0" applyBorder="1"/>
    <xf numFmtId="0" fontId="27" fillId="0" borderId="12" xfId="0" applyFont="1" applyBorder="1" applyAlignment="1">
      <alignment horizontal="left" vertical="top" wrapText="1"/>
    </xf>
    <xf numFmtId="0" fontId="6" fillId="0" borderId="12" xfId="0" applyFont="1" applyBorder="1" applyAlignment="1">
      <alignment horizontal="center" vertical="center"/>
    </xf>
    <xf numFmtId="0" fontId="14" fillId="0" borderId="12" xfId="0" applyFont="1" applyBorder="1" applyAlignment="1">
      <alignment horizontal="center" vertical="center"/>
    </xf>
    <xf numFmtId="0" fontId="27" fillId="0" borderId="12" xfId="0" applyFont="1" applyBorder="1" applyAlignment="1">
      <alignment wrapText="1"/>
    </xf>
    <xf numFmtId="0" fontId="6" fillId="6" borderId="19" xfId="0" applyFont="1" applyFill="1" applyBorder="1" applyAlignment="1">
      <alignment horizontal="center" vertical="center"/>
    </xf>
    <xf numFmtId="0" fontId="5" fillId="3" borderId="12" xfId="0" applyFont="1" applyFill="1" applyBorder="1" applyAlignment="1">
      <alignment vertical="top" wrapText="1"/>
    </xf>
    <xf numFmtId="0" fontId="5" fillId="0" borderId="12" xfId="0" applyFont="1" applyBorder="1" applyAlignment="1">
      <alignment vertical="top" wrapText="1"/>
    </xf>
    <xf numFmtId="0" fontId="6" fillId="7" borderId="25" xfId="0" applyFont="1" applyFill="1" applyBorder="1" applyAlignment="1">
      <alignment vertical="top" wrapText="1"/>
    </xf>
    <xf numFmtId="0" fontId="6" fillId="0" borderId="12" xfId="0" applyFont="1" applyBorder="1" applyAlignment="1">
      <alignment horizontal="left" vertical="top"/>
    </xf>
    <xf numFmtId="0" fontId="6" fillId="0" borderId="12" xfId="0" applyFont="1" applyBorder="1" applyAlignment="1">
      <alignment horizontal="left" vertical="top" wrapText="1"/>
    </xf>
    <xf numFmtId="0" fontId="5" fillId="0" borderId="12" xfId="0" applyFont="1" applyBorder="1" applyAlignment="1">
      <alignment horizontal="left" vertical="top" wrapText="1"/>
    </xf>
    <xf numFmtId="0" fontId="5" fillId="0" borderId="12" xfId="0" applyFont="1" applyBorder="1" applyAlignment="1">
      <alignment horizontal="left" vertical="top"/>
    </xf>
    <xf numFmtId="0" fontId="5" fillId="0" borderId="12" xfId="0" applyFont="1" applyBorder="1"/>
    <xf numFmtId="0" fontId="10" fillId="0" borderId="12" xfId="0" applyFont="1" applyBorder="1"/>
    <xf numFmtId="0" fontId="14" fillId="0" borderId="23" xfId="0" applyFont="1" applyBorder="1" applyAlignment="1">
      <alignment horizontal="center" vertical="center"/>
    </xf>
    <xf numFmtId="0" fontId="14" fillId="0" borderId="0" xfId="0" applyFont="1" applyAlignment="1">
      <alignment horizontal="center" vertical="center"/>
    </xf>
    <xf numFmtId="0" fontId="14" fillId="0" borderId="12" xfId="0" applyFont="1" applyBorder="1" applyAlignment="1">
      <alignment horizontal="center" vertical="center" wrapText="1"/>
    </xf>
    <xf numFmtId="164" fontId="12" fillId="0" borderId="18" xfId="1" applyNumberFormat="1" applyFont="1" applyBorder="1" applyAlignment="1" applyProtection="1">
      <alignment horizontal="center" vertical="center"/>
    </xf>
    <xf numFmtId="0" fontId="12" fillId="0" borderId="18" xfId="1" applyFont="1" applyBorder="1" applyAlignment="1" applyProtection="1">
      <alignment horizontal="center" vertical="center" wrapText="1"/>
    </xf>
    <xf numFmtId="0" fontId="6" fillId="0" borderId="13" xfId="0" applyFont="1" applyBorder="1" applyAlignment="1">
      <alignment horizontal="center"/>
    </xf>
    <xf numFmtId="0" fontId="12" fillId="0" borderId="13" xfId="1" applyFont="1" applyBorder="1" applyAlignment="1" applyProtection="1">
      <alignment horizontal="left"/>
    </xf>
    <xf numFmtId="0" fontId="15" fillId="0" borderId="17" xfId="1" applyFont="1" applyBorder="1" applyAlignment="1" applyProtection="1">
      <alignment vertical="top" wrapText="1"/>
    </xf>
    <xf numFmtId="0" fontId="12" fillId="0" borderId="18" xfId="1" applyFont="1" applyBorder="1" applyAlignment="1" applyProtection="1">
      <alignment horizontal="center" vertical="center"/>
    </xf>
    <xf numFmtId="15" fontId="6" fillId="0" borderId="14" xfId="0" applyNumberFormat="1" applyFont="1" applyBorder="1" applyAlignment="1">
      <alignment horizontal="center"/>
    </xf>
    <xf numFmtId="15" fontId="6" fillId="0" borderId="15" xfId="0" applyNumberFormat="1" applyFont="1" applyBorder="1" applyAlignment="1">
      <alignment horizontal="center"/>
    </xf>
    <xf numFmtId="15" fontId="6" fillId="0" borderId="16" xfId="0" applyNumberFormat="1" applyFont="1" applyBorder="1" applyAlignment="1">
      <alignment horizontal="center"/>
    </xf>
    <xf numFmtId="0" fontId="12" fillId="0" borderId="14" xfId="1" applyFont="1" applyBorder="1" applyAlignment="1" applyProtection="1">
      <alignment horizontal="center" vertical="top"/>
    </xf>
    <xf numFmtId="0" fontId="12" fillId="0" borderId="15" xfId="1" applyFont="1" applyBorder="1" applyAlignment="1" applyProtection="1">
      <alignment horizontal="center" vertical="top"/>
    </xf>
    <xf numFmtId="0" fontId="12" fillId="0" borderId="16" xfId="1" applyFont="1" applyBorder="1" applyAlignment="1" applyProtection="1">
      <alignment horizontal="center" vertical="top"/>
    </xf>
    <xf numFmtId="0" fontId="14" fillId="0" borderId="14" xfId="0" applyFont="1" applyBorder="1" applyAlignment="1">
      <alignment horizontal="center"/>
    </xf>
    <xf numFmtId="0" fontId="14" fillId="0" borderId="15" xfId="0" applyFont="1" applyBorder="1" applyAlignment="1">
      <alignment horizontal="center"/>
    </xf>
    <xf numFmtId="0" fontId="14" fillId="0" borderId="16" xfId="0" applyFont="1" applyBorder="1" applyAlignment="1">
      <alignment horizontal="center"/>
    </xf>
    <xf numFmtId="0" fontId="7" fillId="0" borderId="0" xfId="1" applyFont="1" applyBorder="1" applyAlignment="1" applyProtection="1">
      <alignment horizontal="center"/>
    </xf>
    <xf numFmtId="0" fontId="12" fillId="0" borderId="13" xfId="1" applyFont="1" applyBorder="1" applyAlignment="1" applyProtection="1">
      <alignment horizontal="center"/>
    </xf>
    <xf numFmtId="0" fontId="24" fillId="0" borderId="12" xfId="0" applyFont="1" applyBorder="1" applyAlignment="1">
      <alignment horizontal="left" vertical="center" wrapText="1"/>
    </xf>
    <xf numFmtId="0" fontId="5" fillId="0" borderId="12" xfId="0" applyFont="1" applyBorder="1" applyAlignment="1">
      <alignment horizontal="left" vertical="center" wrapText="1"/>
    </xf>
    <xf numFmtId="0" fontId="12" fillId="4" borderId="12" xfId="0" applyFont="1" applyFill="1" applyBorder="1" applyAlignment="1">
      <alignment horizontal="left" vertical="center"/>
    </xf>
    <xf numFmtId="0" fontId="12" fillId="4" borderId="27" xfId="0" applyFont="1" applyFill="1" applyBorder="1" applyAlignment="1">
      <alignment horizontal="left" vertical="center"/>
    </xf>
    <xf numFmtId="0" fontId="12" fillId="4" borderId="12" xfId="0" applyFont="1" applyFill="1" applyBorder="1" applyAlignment="1">
      <alignment vertical="center"/>
    </xf>
    <xf numFmtId="0" fontId="4" fillId="2" borderId="12" xfId="0" applyFont="1" applyFill="1" applyBorder="1" applyAlignment="1">
      <alignment horizontal="center" vertical="center" wrapText="1"/>
    </xf>
    <xf numFmtId="0" fontId="29" fillId="0" borderId="12" xfId="0" applyFont="1" applyBorder="1" applyAlignment="1">
      <alignment horizontal="left" vertical="center" wrapText="1"/>
    </xf>
    <xf numFmtId="0" fontId="27" fillId="0" borderId="12" xfId="0" applyFont="1" applyBorder="1" applyAlignment="1">
      <alignment horizontal="left" vertical="center" wrapText="1"/>
    </xf>
    <xf numFmtId="0" fontId="28" fillId="2" borderId="12" xfId="0" applyFont="1" applyFill="1" applyBorder="1" applyAlignment="1">
      <alignment horizontal="center" vertical="center" wrapText="1"/>
    </xf>
    <xf numFmtId="0" fontId="29" fillId="4" borderId="12" xfId="0" applyFont="1" applyFill="1" applyBorder="1" applyAlignment="1">
      <alignment horizontal="left" vertical="center"/>
    </xf>
    <xf numFmtId="0" fontId="29" fillId="4" borderId="27" xfId="0" applyFont="1" applyFill="1" applyBorder="1" applyAlignment="1">
      <alignment horizontal="left" vertical="center"/>
    </xf>
    <xf numFmtId="0" fontId="29" fillId="4" borderId="12" xfId="0" applyFont="1" applyFill="1" applyBorder="1" applyAlignment="1">
      <alignment vertical="center"/>
    </xf>
    <xf numFmtId="0" fontId="12" fillId="4" borderId="19" xfId="0" applyFont="1" applyFill="1" applyBorder="1" applyAlignment="1">
      <alignment horizontal="left" vertical="center"/>
    </xf>
    <xf numFmtId="0" fontId="29" fillId="4" borderId="19" xfId="0" applyFont="1" applyFill="1" applyBorder="1" applyAlignment="1">
      <alignment horizontal="left" vertical="center"/>
    </xf>
  </cellXfs>
  <cellStyles count="5">
    <cellStyle name="Hyperlink" xfId="4" builtinId="8"/>
    <cellStyle name="Normal" xfId="0" builtinId="0"/>
    <cellStyle name="Normal 10" xfId="1" xr:uid="{00000000-0005-0000-0000-000002000000}"/>
    <cellStyle name="Normal_Sheet1" xfId="3" xr:uid="{00000000-0005-0000-0000-000003000000}"/>
    <cellStyle name="Percent 2" xfId="2"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3</xdr:col>
      <xdr:colOff>35033</xdr:colOff>
      <xdr:row>5</xdr:row>
      <xdr:rowOff>209486</xdr:rowOff>
    </xdr:from>
    <xdr:to>
      <xdr:col>4</xdr:col>
      <xdr:colOff>26275</xdr:colOff>
      <xdr:row>5</xdr:row>
      <xdr:rowOff>4983655</xdr:rowOff>
    </xdr:to>
    <xdr:pic>
      <xdr:nvPicPr>
        <xdr:cNvPr id="4" name="Picture 3" descr="C:\Users\PC\Downloads\Trang chủ - Khách hàng (1).png">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2826" y="1348107"/>
          <a:ext cx="2198415" cy="47741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671284</xdr:colOff>
      <xdr:row>5</xdr:row>
      <xdr:rowOff>163288</xdr:rowOff>
    </xdr:from>
    <xdr:to>
      <xdr:col>2</xdr:col>
      <xdr:colOff>2011</xdr:colOff>
      <xdr:row>5</xdr:row>
      <xdr:rowOff>4979369</xdr:rowOff>
    </xdr:to>
    <xdr:pic>
      <xdr:nvPicPr>
        <xdr:cNvPr id="3" name="Picture 2" descr="C:\Users\PC\Downloads\Xem thực đơn.png">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95070" y="1333502"/>
          <a:ext cx="2177143" cy="48160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1242784</xdr:colOff>
      <xdr:row>5</xdr:row>
      <xdr:rowOff>123862</xdr:rowOff>
    </xdr:from>
    <xdr:to>
      <xdr:col>3</xdr:col>
      <xdr:colOff>771072</xdr:colOff>
      <xdr:row>5</xdr:row>
      <xdr:rowOff>4853215</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stretch>
          <a:fillRect/>
        </a:stretch>
      </xdr:blipFill>
      <xdr:spPr>
        <a:xfrm>
          <a:off x="5279570" y="1294076"/>
          <a:ext cx="2140859" cy="4729353"/>
        </a:xfrm>
        <a:prstGeom prst="rect">
          <a:avLst/>
        </a:prstGeom>
      </xdr:spPr>
    </xdr:pic>
    <xdr:clientData/>
  </xdr:twoCellAnchor>
  <xdr:twoCellAnchor editAs="oneCell">
    <xdr:from>
      <xdr:col>3</xdr:col>
      <xdr:colOff>1757082</xdr:colOff>
      <xdr:row>5</xdr:row>
      <xdr:rowOff>125506</xdr:rowOff>
    </xdr:from>
    <xdr:to>
      <xdr:col>4</xdr:col>
      <xdr:colOff>1703294</xdr:colOff>
      <xdr:row>5</xdr:row>
      <xdr:rowOff>4901725</xdr:rowOff>
    </xdr:to>
    <xdr:pic>
      <xdr:nvPicPr>
        <xdr:cNvPr id="6" name="Picture 5" descr="C:\Users\PC\Downloads\Ví trí giỏ hàng.png">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08894" y="1281953"/>
          <a:ext cx="2160494" cy="47762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2286001</xdr:colOff>
      <xdr:row>5</xdr:row>
      <xdr:rowOff>199287</xdr:rowOff>
    </xdr:from>
    <xdr:to>
      <xdr:col>3</xdr:col>
      <xdr:colOff>1819835</xdr:colOff>
      <xdr:row>5</xdr:row>
      <xdr:rowOff>4943913</xdr:rowOff>
    </xdr:to>
    <xdr:pic>
      <xdr:nvPicPr>
        <xdr:cNvPr id="5" name="Picture 4" descr="C:\Users\PC\Downloads\Tìm kiếm.png">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20119" y="1355734"/>
          <a:ext cx="2151528" cy="47446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1831484</xdr:colOff>
      <xdr:row>5</xdr:row>
      <xdr:rowOff>80211</xdr:rowOff>
    </xdr:from>
    <xdr:to>
      <xdr:col>3</xdr:col>
      <xdr:colOff>1477077</xdr:colOff>
      <xdr:row>5</xdr:row>
      <xdr:rowOff>5070909</xdr:rowOff>
    </xdr:to>
    <xdr:pic>
      <xdr:nvPicPr>
        <xdr:cNvPr id="6" name="Picture 5" descr="C:\Users\PC\Downloads\Sửa giỏ hàng.png">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72089" y="1223211"/>
          <a:ext cx="2262462" cy="49906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772027</xdr:colOff>
      <xdr:row>5</xdr:row>
      <xdr:rowOff>90238</xdr:rowOff>
    </xdr:from>
    <xdr:to>
      <xdr:col>2</xdr:col>
      <xdr:colOff>615124</xdr:colOff>
      <xdr:row>5</xdr:row>
      <xdr:rowOff>5073316</xdr:rowOff>
    </xdr:to>
    <xdr:pic>
      <xdr:nvPicPr>
        <xdr:cNvPr id="7" name="Picture 6" descr="C:\Users\PC\Downloads\Giỏ hàng (1).png">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96290" y="1233238"/>
          <a:ext cx="2259439" cy="49830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358942</xdr:colOff>
      <xdr:row>5</xdr:row>
      <xdr:rowOff>92645</xdr:rowOff>
    </xdr:from>
    <xdr:to>
      <xdr:col>4</xdr:col>
      <xdr:colOff>2584784</xdr:colOff>
      <xdr:row>5</xdr:row>
      <xdr:rowOff>5009507</xdr:rowOff>
    </xdr:to>
    <xdr:pic>
      <xdr:nvPicPr>
        <xdr:cNvPr id="8" name="Picture 7" descr="C:\Users\PC\Downloads\Sản phẩm tương tự (1).png">
          <a:extLst>
            <a:ext uri="{FF2B5EF4-FFF2-40B4-BE49-F238E27FC236}">
              <a16:creationId xmlns:a16="http://schemas.microsoft.com/office/drawing/2014/main" id="{00000000-0008-0000-0500-000008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221002" y="1243265"/>
          <a:ext cx="2225842" cy="4916862"/>
        </a:xfrm>
        <a:prstGeom prst="rect">
          <a:avLst/>
        </a:prstGeom>
        <a:noFill/>
        <a:ln>
          <a:noFill/>
        </a:ln>
      </xdr:spPr>
    </xdr:pic>
    <xdr:clientData/>
  </xdr:twoCellAnchor>
  <xdr:twoCellAnchor editAs="oneCell">
    <xdr:from>
      <xdr:col>5</xdr:col>
      <xdr:colOff>611605</xdr:colOff>
      <xdr:row>5</xdr:row>
      <xdr:rowOff>110289</xdr:rowOff>
    </xdr:from>
    <xdr:to>
      <xdr:col>5</xdr:col>
      <xdr:colOff>2837447</xdr:colOff>
      <xdr:row>5</xdr:row>
      <xdr:rowOff>5027346</xdr:rowOff>
    </xdr:to>
    <xdr:pic>
      <xdr:nvPicPr>
        <xdr:cNvPr id="10" name="Picture 9" descr="C:\Users\PC\Downloads\Xóa món ăn.png">
          <a:extLst>
            <a:ext uri="{FF2B5EF4-FFF2-40B4-BE49-F238E27FC236}">
              <a16:creationId xmlns:a16="http://schemas.microsoft.com/office/drawing/2014/main" id="{00000000-0008-0000-0500-00000A000000}"/>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22868" y="1253289"/>
          <a:ext cx="2225842" cy="4917057"/>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243840</xdr:colOff>
      <xdr:row>5</xdr:row>
      <xdr:rowOff>144780</xdr:rowOff>
    </xdr:from>
    <xdr:to>
      <xdr:col>2</xdr:col>
      <xdr:colOff>2357120</xdr:colOff>
      <xdr:row>5</xdr:row>
      <xdr:rowOff>5082540</xdr:rowOff>
    </xdr:to>
    <xdr:pic>
      <xdr:nvPicPr>
        <xdr:cNvPr id="3" name="Picture 2" descr="C:\Users\PC\Downloads\Nhận thông báo_ Khách hàng.png">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2440" y="1295400"/>
          <a:ext cx="2235200" cy="4937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2571750</xdr:colOff>
      <xdr:row>5</xdr:row>
      <xdr:rowOff>211834</xdr:rowOff>
    </xdr:from>
    <xdr:to>
      <xdr:col>4</xdr:col>
      <xdr:colOff>57150</xdr:colOff>
      <xdr:row>5</xdr:row>
      <xdr:rowOff>4964429</xdr:rowOff>
    </xdr:to>
    <xdr:pic>
      <xdr:nvPicPr>
        <xdr:cNvPr id="8" name="Picture 7" descr="C:\Users\PC\Downloads\Xem chi tiết đơn hàng - Khách hàng (3).png">
          <a:extLst>
            <a:ext uri="{FF2B5EF4-FFF2-40B4-BE49-F238E27FC236}">
              <a16:creationId xmlns:a16="http://schemas.microsoft.com/office/drawing/2014/main" id="{00000000-0008-0000-07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10350" y="1354834"/>
          <a:ext cx="2305050" cy="47525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PC\Desktop\DoAnBaoVe2018\DoAnNam2018\BUSMAP-PROJECT\6.%20Testing\Test%20Case\(BMS)Test%20case-Sprint%201-ver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min_Test_Case_List"/>
      <sheetName val="Test_Report"/>
      <sheetName val="Home page"/>
      <sheetName val="Home page-Test"/>
      <sheetName val="Show Bus Routes List"/>
      <sheetName val="Show Bus Routes List-Test"/>
      <sheetName val="Show Bus Stops List"/>
      <sheetName val="Show Bus Stops List-Test"/>
      <sheetName val="Display Bus Route on the Map"/>
      <sheetName val="Display Bus Route on the Map-Te"/>
      <sheetName val="Home Page(App)"/>
      <sheetName val="Show Bus Routes List(App)"/>
      <sheetName val="Show Bus Stops List(App)"/>
      <sheetName val="Display Bus Route on the Map(Ap"/>
    </sheetNames>
    <sheetDataSet>
      <sheetData sheetId="0" refreshError="1"/>
      <sheetData sheetId="1" refreshError="1"/>
      <sheetData sheetId="2" refreshError="1"/>
      <sheetData sheetId="3" refreshError="1"/>
      <sheetData sheetId="4" refreshError="1">
        <row r="5">
          <cell r="D5">
            <v>0</v>
          </cell>
          <cell r="E5">
            <v>0</v>
          </cell>
        </row>
        <row r="6">
          <cell r="C6">
            <v>0</v>
          </cell>
          <cell r="D6">
            <v>0</v>
          </cell>
          <cell r="E6">
            <v>0</v>
          </cell>
        </row>
      </sheetData>
      <sheetData sheetId="5" refreshError="1"/>
      <sheetData sheetId="6" refreshError="1">
        <row r="5">
          <cell r="B5">
            <v>27</v>
          </cell>
          <cell r="D5">
            <v>0</v>
          </cell>
          <cell r="E5">
            <v>0</v>
          </cell>
        </row>
        <row r="6">
          <cell r="C6">
            <v>0</v>
          </cell>
          <cell r="D6">
            <v>0</v>
          </cell>
          <cell r="E6">
            <v>0</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412B5C1-7D04-445F-B8E7-065CE81DE71F}">
  <we:reference id="wa200005502" version="1.0.0.11" store="en-US" storeType="omex"/>
  <we:alternateReferences>
    <we:reference id="wa200005502" version="1.0.0.11" store="en-US" storeType="omex"/>
  </we:alternateReferences>
  <we:properties>
    <we:property name="docId" value="&quot;6sCMDFuUE3Co-nDS2T9i_&quot;"/>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topLeftCell="B10" zoomScaleNormal="100" workbookViewId="0">
      <selection activeCell="B34" sqref="B34"/>
    </sheetView>
  </sheetViews>
  <sheetFormatPr defaultColWidth="9.109375" defaultRowHeight="16.8"/>
  <cols>
    <col min="1" max="1" width="35.44140625" style="8" customWidth="1"/>
    <col min="2" max="2" width="41.5546875" style="8" customWidth="1"/>
    <col min="3" max="3" width="41" style="8" customWidth="1"/>
    <col min="4" max="4" width="41.88671875" style="8" customWidth="1"/>
    <col min="5" max="16384" width="9.109375" style="8"/>
  </cols>
  <sheetData>
    <row r="1" spans="1:5">
      <c r="A1" s="143" t="s">
        <v>0</v>
      </c>
      <c r="B1" s="144"/>
      <c r="C1" s="144"/>
      <c r="D1" s="144"/>
      <c r="E1" s="144"/>
    </row>
    <row r="2" spans="1:5">
      <c r="A2" s="143"/>
      <c r="B2" s="144"/>
      <c r="C2" s="144"/>
      <c r="D2" s="144"/>
      <c r="E2" s="144"/>
    </row>
    <row r="3" spans="1:5" ht="16.8" customHeight="1">
      <c r="A3" s="86" t="s">
        <v>1</v>
      </c>
      <c r="B3" s="145" t="s">
        <v>64</v>
      </c>
      <c r="C3" s="145"/>
      <c r="D3" s="145"/>
      <c r="E3" s="145"/>
    </row>
    <row r="4" spans="1:5">
      <c r="A4" s="56" t="s">
        <v>2</v>
      </c>
      <c r="B4" s="87" t="s">
        <v>3</v>
      </c>
      <c r="C4" s="87" t="s">
        <v>65</v>
      </c>
      <c r="D4" s="87" t="s">
        <v>4</v>
      </c>
      <c r="E4" s="87" t="s">
        <v>5</v>
      </c>
    </row>
    <row r="5" spans="1:5">
      <c r="A5" s="133">
        <v>1</v>
      </c>
      <c r="B5" s="80" t="s">
        <v>95</v>
      </c>
      <c r="C5" s="80" t="s">
        <v>95</v>
      </c>
      <c r="D5" s="57">
        <v>19</v>
      </c>
      <c r="E5" s="131" t="s">
        <v>63</v>
      </c>
    </row>
    <row r="6" spans="1:5">
      <c r="A6" s="57">
        <v>2</v>
      </c>
      <c r="B6" s="57" t="s">
        <v>519</v>
      </c>
      <c r="C6" s="57" t="s">
        <v>519</v>
      </c>
      <c r="D6" s="57">
        <v>35</v>
      </c>
      <c r="E6" s="131" t="s">
        <v>63</v>
      </c>
    </row>
    <row r="7" spans="1:5">
      <c r="A7" s="57">
        <v>3</v>
      </c>
      <c r="B7" s="57" t="s">
        <v>59</v>
      </c>
      <c r="C7" s="57" t="s">
        <v>59</v>
      </c>
      <c r="D7" s="57">
        <v>9</v>
      </c>
      <c r="E7" s="131" t="s">
        <v>63</v>
      </c>
    </row>
    <row r="8" spans="1:5">
      <c r="A8" s="130">
        <v>4</v>
      </c>
      <c r="B8" s="130" t="s">
        <v>60</v>
      </c>
      <c r="C8" s="130" t="s">
        <v>60</v>
      </c>
      <c r="D8" s="130">
        <v>34</v>
      </c>
      <c r="E8" s="131" t="s">
        <v>63</v>
      </c>
    </row>
    <row r="9" spans="1:5">
      <c r="A9" s="57">
        <v>5</v>
      </c>
      <c r="B9" s="57" t="s">
        <v>61</v>
      </c>
      <c r="C9" s="57" t="s">
        <v>61</v>
      </c>
      <c r="D9" s="57">
        <v>9</v>
      </c>
      <c r="E9" s="131" t="s">
        <v>63</v>
      </c>
    </row>
    <row r="10" spans="1:5">
      <c r="A10" s="57">
        <v>6</v>
      </c>
      <c r="B10" s="57" t="s">
        <v>520</v>
      </c>
      <c r="C10" s="57" t="s">
        <v>520</v>
      </c>
      <c r="D10" s="57">
        <v>18</v>
      </c>
      <c r="E10" s="131" t="s">
        <v>63</v>
      </c>
    </row>
    <row r="11" spans="1:5">
      <c r="D11" s="8">
        <f>SUM(D5:D10)</f>
        <v>124</v>
      </c>
    </row>
  </sheetData>
  <mergeCells count="2">
    <mergeCell ref="A1:E2"/>
    <mergeCell ref="B3:E3"/>
  </mergeCells>
  <pageMargins left="0.7" right="0.7" top="0.75" bottom="0.75" header="0.3" footer="0.3"/>
  <pageSetup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4"/>
  <sheetViews>
    <sheetView topLeftCell="A20" workbookViewId="0">
      <selection activeCell="H13" sqref="H13"/>
    </sheetView>
  </sheetViews>
  <sheetFormatPr defaultColWidth="9.109375" defaultRowHeight="13.8"/>
  <cols>
    <col min="1" max="1" width="14.109375" style="7" customWidth="1"/>
    <col min="2" max="2" width="33.33203125" style="7" bestFit="1" customWidth="1"/>
    <col min="3" max="3" width="11.6640625" style="7" customWidth="1"/>
    <col min="4" max="10" width="9.109375" style="7"/>
    <col min="11" max="11" width="13.5546875" style="7" customWidth="1"/>
    <col min="12" max="12" width="14.33203125" style="7" customWidth="1"/>
    <col min="13" max="16384" width="9.109375" style="7"/>
  </cols>
  <sheetData>
    <row r="1" spans="1:16" s="1" customFormat="1" ht="24.6">
      <c r="A1" s="161" t="s">
        <v>7</v>
      </c>
      <c r="B1" s="161"/>
      <c r="C1" s="161"/>
      <c r="D1" s="161"/>
      <c r="E1" s="161"/>
      <c r="F1" s="161"/>
      <c r="G1" s="161"/>
      <c r="H1" s="161"/>
      <c r="I1" s="161"/>
      <c r="J1" s="161"/>
      <c r="K1" s="161"/>
      <c r="L1" s="161"/>
      <c r="M1" s="161"/>
      <c r="N1" s="161"/>
      <c r="O1" s="161"/>
      <c r="P1" s="161"/>
    </row>
    <row r="2" spans="1:16" s="1" customFormat="1" ht="13.2">
      <c r="A2" s="2"/>
      <c r="B2" s="3"/>
      <c r="C2" s="3"/>
      <c r="D2" s="3"/>
      <c r="E2" s="3"/>
      <c r="F2" s="3"/>
      <c r="G2" s="3"/>
      <c r="H2" s="3"/>
      <c r="I2" s="3"/>
      <c r="J2" s="3"/>
      <c r="K2" s="3"/>
      <c r="L2" s="3"/>
      <c r="M2" s="4"/>
      <c r="N2" s="4"/>
      <c r="O2" s="4"/>
      <c r="P2" s="4"/>
    </row>
    <row r="3" spans="1:16" s="1" customFormat="1" ht="16.8">
      <c r="A3" s="58" t="s">
        <v>1</v>
      </c>
      <c r="B3" s="162" t="s">
        <v>8</v>
      </c>
      <c r="C3" s="162"/>
      <c r="D3" s="59"/>
      <c r="E3" s="149" t="s">
        <v>9</v>
      </c>
      <c r="F3" s="149"/>
      <c r="G3" s="149"/>
      <c r="H3" s="155" t="s">
        <v>10</v>
      </c>
      <c r="I3" s="156"/>
      <c r="J3" s="156"/>
      <c r="K3" s="157"/>
      <c r="L3" s="60"/>
      <c r="M3" s="60"/>
      <c r="N3" s="60"/>
      <c r="O3" s="60"/>
      <c r="P3" s="60"/>
    </row>
    <row r="4" spans="1:16" s="1" customFormat="1" ht="16.8">
      <c r="A4" s="58"/>
      <c r="B4" s="148"/>
      <c r="C4" s="148"/>
      <c r="D4" s="61"/>
      <c r="E4" s="149" t="s">
        <v>11</v>
      </c>
      <c r="F4" s="149"/>
      <c r="G4" s="149"/>
      <c r="H4" s="158" t="s">
        <v>12</v>
      </c>
      <c r="I4" s="159"/>
      <c r="J4" s="159"/>
      <c r="K4" s="160"/>
      <c r="L4" s="61"/>
      <c r="M4" s="60"/>
      <c r="N4" s="60"/>
      <c r="O4" s="60"/>
      <c r="P4" s="60"/>
    </row>
    <row r="5" spans="1:16" s="1" customFormat="1" ht="16.8">
      <c r="A5" s="58"/>
      <c r="B5" s="148"/>
      <c r="C5" s="148"/>
      <c r="D5" s="61"/>
      <c r="E5" s="149" t="s">
        <v>13</v>
      </c>
      <c r="F5" s="149"/>
      <c r="G5" s="149"/>
      <c r="H5" s="152">
        <v>44114</v>
      </c>
      <c r="I5" s="153"/>
      <c r="J5" s="153"/>
      <c r="K5" s="154"/>
      <c r="L5" s="61"/>
      <c r="M5" s="60"/>
      <c r="N5" s="60"/>
      <c r="O5" s="60"/>
      <c r="P5" s="60"/>
    </row>
    <row r="6" spans="1:16" s="1" customFormat="1" ht="20.25" customHeight="1">
      <c r="A6" s="62" t="s">
        <v>14</v>
      </c>
      <c r="B6" s="150" t="s">
        <v>15</v>
      </c>
      <c r="C6" s="150"/>
      <c r="D6" s="150"/>
      <c r="E6" s="150"/>
      <c r="F6" s="150"/>
      <c r="G6" s="150"/>
      <c r="H6" s="150"/>
      <c r="I6" s="150"/>
      <c r="J6" s="150"/>
      <c r="K6" s="150"/>
      <c r="L6" s="63"/>
      <c r="M6" s="64"/>
      <c r="N6" s="64"/>
      <c r="O6" s="64"/>
      <c r="P6" s="64"/>
    </row>
    <row r="7" spans="1:16" s="1" customFormat="1" ht="20.25" customHeight="1">
      <c r="A7" s="65"/>
      <c r="B7" s="66"/>
      <c r="C7" s="151" t="s">
        <v>16</v>
      </c>
      <c r="D7" s="151"/>
      <c r="E7" s="151" t="s">
        <v>17</v>
      </c>
      <c r="F7" s="151"/>
      <c r="G7" s="151" t="s">
        <v>18</v>
      </c>
      <c r="H7" s="151"/>
      <c r="I7" s="151" t="s">
        <v>19</v>
      </c>
      <c r="J7" s="151"/>
      <c r="K7" s="151" t="s">
        <v>20</v>
      </c>
      <c r="L7" s="151"/>
      <c r="M7" s="146" t="s">
        <v>21</v>
      </c>
      <c r="N7" s="146"/>
      <c r="O7" s="147" t="s">
        <v>22</v>
      </c>
      <c r="P7" s="147"/>
    </row>
    <row r="8" spans="1:16" s="1" customFormat="1" ht="16.8">
      <c r="A8" s="67"/>
      <c r="B8" s="68"/>
      <c r="C8" s="151"/>
      <c r="D8" s="151"/>
      <c r="E8" s="151"/>
      <c r="F8" s="151"/>
      <c r="G8" s="151"/>
      <c r="H8" s="151"/>
      <c r="I8" s="151"/>
      <c r="J8" s="151"/>
      <c r="K8" s="151"/>
      <c r="L8" s="151"/>
      <c r="M8" s="146"/>
      <c r="N8" s="146"/>
      <c r="O8" s="147"/>
      <c r="P8" s="147"/>
    </row>
    <row r="9" spans="1:16" s="5" customFormat="1" ht="22.5" customHeight="1">
      <c r="A9" s="69" t="s">
        <v>2</v>
      </c>
      <c r="B9" s="69" t="s">
        <v>23</v>
      </c>
      <c r="C9" s="70" t="s">
        <v>24</v>
      </c>
      <c r="D9" s="70" t="s">
        <v>25</v>
      </c>
      <c r="E9" s="70" t="s">
        <v>24</v>
      </c>
      <c r="F9" s="70" t="s">
        <v>25</v>
      </c>
      <c r="G9" s="70" t="s">
        <v>24</v>
      </c>
      <c r="H9" s="70" t="s">
        <v>25</v>
      </c>
      <c r="I9" s="69" t="s">
        <v>24</v>
      </c>
      <c r="J9" s="70" t="s">
        <v>25</v>
      </c>
      <c r="K9" s="70" t="s">
        <v>24</v>
      </c>
      <c r="L9" s="70" t="s">
        <v>25</v>
      </c>
      <c r="M9" s="70" t="s">
        <v>24</v>
      </c>
      <c r="N9" s="70" t="s">
        <v>25</v>
      </c>
      <c r="O9" s="70" t="s">
        <v>24</v>
      </c>
      <c r="P9" s="70" t="s">
        <v>25</v>
      </c>
    </row>
    <row r="10" spans="1:16" s="1" customFormat="1" ht="31.65" customHeight="1">
      <c r="A10" s="71">
        <v>1</v>
      </c>
      <c r="B10" s="72" t="s">
        <v>6</v>
      </c>
      <c r="C10" s="73">
        <v>15</v>
      </c>
      <c r="D10" s="73">
        <v>15</v>
      </c>
      <c r="E10" s="73">
        <v>0</v>
      </c>
      <c r="F10" s="73">
        <f>'[1]Show Bus Routes List'!C6</f>
        <v>0</v>
      </c>
      <c r="G10" s="73">
        <f>'[1]Show Bus Routes List'!D5</f>
        <v>0</v>
      </c>
      <c r="H10" s="73">
        <f>'[1]Show Bus Routes List'!D6</f>
        <v>0</v>
      </c>
      <c r="I10" s="73">
        <f>'[1]Show Bus Routes List'!E5</f>
        <v>0</v>
      </c>
      <c r="J10" s="73">
        <f>'[1]Show Bus Routes List'!E6</f>
        <v>0</v>
      </c>
      <c r="K10" s="73">
        <v>15</v>
      </c>
      <c r="L10" s="73">
        <v>15</v>
      </c>
      <c r="M10" s="74">
        <f>ROUND(C10*100/K10,1)</f>
        <v>100</v>
      </c>
      <c r="N10" s="74">
        <f t="shared" ref="N10:N20" si="0">ROUND(D10*100/L10,1)</f>
        <v>100</v>
      </c>
      <c r="O10" s="74">
        <f t="shared" ref="O10:P17" si="1">ROUND((C10+E10)*100/K10,1)</f>
        <v>100</v>
      </c>
      <c r="P10" s="75">
        <f t="shared" si="1"/>
        <v>100</v>
      </c>
    </row>
    <row r="11" spans="1:16" s="1" customFormat="1" ht="31.65" customHeight="1">
      <c r="A11" s="71">
        <v>2</v>
      </c>
      <c r="B11" s="72" t="s">
        <v>26</v>
      </c>
      <c r="C11" s="73"/>
      <c r="D11" s="73"/>
      <c r="E11" s="73"/>
      <c r="F11" s="73"/>
      <c r="G11" s="73"/>
      <c r="H11" s="73"/>
      <c r="I11" s="73"/>
      <c r="J11" s="73"/>
      <c r="K11" s="73"/>
      <c r="L11" s="73"/>
      <c r="M11" s="74"/>
      <c r="N11" s="74"/>
      <c r="O11" s="74"/>
      <c r="P11" s="75"/>
    </row>
    <row r="12" spans="1:16" s="1" customFormat="1" ht="45" customHeight="1">
      <c r="A12" s="71">
        <v>3</v>
      </c>
      <c r="B12" s="72" t="s">
        <v>27</v>
      </c>
      <c r="C12" s="73">
        <v>12</v>
      </c>
      <c r="D12" s="73">
        <v>12</v>
      </c>
      <c r="E12" s="73">
        <v>0</v>
      </c>
      <c r="F12" s="73">
        <f>'[1]Show Bus Stops List'!C6</f>
        <v>0</v>
      </c>
      <c r="G12" s="73">
        <f>'[1]Show Bus Stops List'!D5</f>
        <v>0</v>
      </c>
      <c r="H12" s="73">
        <f>'[1]Show Bus Stops List'!D6</f>
        <v>0</v>
      </c>
      <c r="I12" s="73">
        <f>'[1]Show Bus Stops List'!E5</f>
        <v>0</v>
      </c>
      <c r="J12" s="73">
        <f>'[1]Show Bus Stops List'!E6</f>
        <v>0</v>
      </c>
      <c r="K12" s="73">
        <v>12</v>
      </c>
      <c r="L12" s="73">
        <v>12</v>
      </c>
      <c r="M12" s="74">
        <f t="shared" ref="M12:M20" si="2">ROUND(C12*100/K12,1)</f>
        <v>100</v>
      </c>
      <c r="N12" s="74">
        <f t="shared" si="0"/>
        <v>100</v>
      </c>
      <c r="O12" s="74">
        <f t="shared" si="1"/>
        <v>100</v>
      </c>
      <c r="P12" s="75">
        <f t="shared" si="1"/>
        <v>100</v>
      </c>
    </row>
    <row r="13" spans="1:16" s="1" customFormat="1" ht="45" customHeight="1">
      <c r="A13" s="76">
        <v>4</v>
      </c>
      <c r="B13" s="77" t="s">
        <v>28</v>
      </c>
      <c r="C13" s="73"/>
      <c r="D13" s="73"/>
      <c r="E13" s="73"/>
      <c r="F13" s="73"/>
      <c r="G13" s="73"/>
      <c r="H13" s="73"/>
      <c r="I13" s="73"/>
      <c r="J13" s="73"/>
      <c r="K13" s="73"/>
      <c r="L13" s="73"/>
      <c r="M13" s="74"/>
      <c r="N13" s="74"/>
      <c r="O13" s="74"/>
      <c r="P13" s="75"/>
    </row>
    <row r="14" spans="1:16" s="1" customFormat="1" ht="33.75" customHeight="1">
      <c r="A14" s="76">
        <v>5</v>
      </c>
      <c r="B14" s="77" t="s">
        <v>29</v>
      </c>
      <c r="C14" s="35">
        <v>8</v>
      </c>
      <c r="D14" s="35">
        <v>8</v>
      </c>
      <c r="E14" s="35" t="e">
        <f>#REF!</f>
        <v>#REF!</v>
      </c>
      <c r="F14" s="35" t="e">
        <f>#REF!</f>
        <v>#REF!</v>
      </c>
      <c r="G14" s="35" t="e">
        <f>#REF!</f>
        <v>#REF!</v>
      </c>
      <c r="H14" s="35" t="e">
        <f>#REF!</f>
        <v>#REF!</v>
      </c>
      <c r="I14" s="35" t="e">
        <f>#REF!</f>
        <v>#REF!</v>
      </c>
      <c r="J14" s="35" t="e">
        <f>#REF!</f>
        <v>#REF!</v>
      </c>
      <c r="K14" s="35">
        <v>4</v>
      </c>
      <c r="L14" s="35">
        <v>4</v>
      </c>
      <c r="M14" s="74">
        <f t="shared" si="2"/>
        <v>200</v>
      </c>
      <c r="N14" s="74">
        <f t="shared" si="0"/>
        <v>200</v>
      </c>
      <c r="O14" s="74" t="e">
        <f>ROUND((C14+E14)*100/K14,1)</f>
        <v>#REF!</v>
      </c>
      <c r="P14" s="75" t="e">
        <f t="shared" si="1"/>
        <v>#REF!</v>
      </c>
    </row>
    <row r="15" spans="1:16" s="1" customFormat="1" ht="33.75" customHeight="1">
      <c r="A15" s="76">
        <v>6</v>
      </c>
      <c r="B15" s="77" t="s">
        <v>30</v>
      </c>
      <c r="C15" s="35"/>
      <c r="D15" s="35"/>
      <c r="E15" s="35"/>
      <c r="F15" s="35"/>
      <c r="G15" s="35"/>
      <c r="H15" s="35"/>
      <c r="I15" s="35"/>
      <c r="J15" s="35"/>
      <c r="K15" s="35"/>
      <c r="L15" s="35"/>
      <c r="M15" s="36"/>
      <c r="N15" s="36"/>
      <c r="O15" s="36"/>
      <c r="P15" s="37"/>
    </row>
    <row r="16" spans="1:16" s="1" customFormat="1" ht="42" customHeight="1">
      <c r="A16" s="76">
        <v>7</v>
      </c>
      <c r="B16" s="77" t="s">
        <v>31</v>
      </c>
      <c r="C16" s="35">
        <v>15</v>
      </c>
      <c r="D16" s="35">
        <v>15</v>
      </c>
      <c r="E16" s="35">
        <v>0</v>
      </c>
      <c r="F16" s="35">
        <v>0</v>
      </c>
      <c r="G16" s="35">
        <v>0</v>
      </c>
      <c r="H16" s="35">
        <v>0</v>
      </c>
      <c r="I16" s="35">
        <v>0</v>
      </c>
      <c r="J16" s="35">
        <v>0</v>
      </c>
      <c r="K16" s="35">
        <v>15</v>
      </c>
      <c r="L16" s="35">
        <v>15</v>
      </c>
      <c r="M16" s="74">
        <f t="shared" si="2"/>
        <v>100</v>
      </c>
      <c r="N16" s="36">
        <v>100</v>
      </c>
      <c r="O16" s="36">
        <v>100</v>
      </c>
      <c r="P16" s="37">
        <v>100</v>
      </c>
    </row>
    <row r="17" spans="1:16" s="1" customFormat="1" ht="33.75" customHeight="1">
      <c r="A17" s="76">
        <v>8</v>
      </c>
      <c r="B17" s="77" t="s">
        <v>32</v>
      </c>
      <c r="C17" s="35">
        <v>20</v>
      </c>
      <c r="D17" s="35">
        <v>20</v>
      </c>
      <c r="E17" s="35" t="e">
        <f>#REF!</f>
        <v>#REF!</v>
      </c>
      <c r="F17" s="35" t="e">
        <f>#REF!</f>
        <v>#REF!</v>
      </c>
      <c r="G17" s="35" t="e">
        <f>#REF!</f>
        <v>#REF!</v>
      </c>
      <c r="H17" s="35" t="e">
        <f>#REF!</f>
        <v>#REF!</v>
      </c>
      <c r="I17" s="35" t="e">
        <f>#REF!</f>
        <v>#REF!</v>
      </c>
      <c r="J17" s="35" t="e">
        <f>#REF!</f>
        <v>#REF!</v>
      </c>
      <c r="K17" s="35">
        <v>20</v>
      </c>
      <c r="L17" s="35">
        <v>20</v>
      </c>
      <c r="M17" s="74">
        <f t="shared" si="2"/>
        <v>100</v>
      </c>
      <c r="N17" s="74">
        <f t="shared" si="0"/>
        <v>100</v>
      </c>
      <c r="O17" s="74" t="e">
        <f>ROUND((C17+E17)*100/K17,1)</f>
        <v>#REF!</v>
      </c>
      <c r="P17" s="75" t="e">
        <f t="shared" si="1"/>
        <v>#REF!</v>
      </c>
    </row>
    <row r="18" spans="1:16" s="1" customFormat="1" ht="21">
      <c r="A18" s="76">
        <v>9</v>
      </c>
      <c r="B18" s="77" t="s">
        <v>33</v>
      </c>
      <c r="C18" s="35">
        <v>27</v>
      </c>
      <c r="D18" s="35">
        <v>27</v>
      </c>
      <c r="E18" s="35" t="e">
        <f>#REF!</f>
        <v>#REF!</v>
      </c>
      <c r="F18" s="73">
        <v>0</v>
      </c>
      <c r="G18" s="35" t="e">
        <f>#REF!</f>
        <v>#REF!</v>
      </c>
      <c r="H18" s="35" t="e">
        <f>#REF!</f>
        <v>#REF!</v>
      </c>
      <c r="I18" s="35" t="e">
        <f>#REF!</f>
        <v>#REF!</v>
      </c>
      <c r="J18" s="35">
        <v>0</v>
      </c>
      <c r="K18" s="35">
        <v>27</v>
      </c>
      <c r="L18" s="35">
        <v>27</v>
      </c>
      <c r="M18" s="74">
        <f t="shared" si="2"/>
        <v>100</v>
      </c>
      <c r="N18" s="74">
        <f t="shared" si="0"/>
        <v>100</v>
      </c>
      <c r="O18" s="74" t="e">
        <f t="shared" ref="O18:O20" si="3">ROUND((C18+E18)*100/K18,1)</f>
        <v>#REF!</v>
      </c>
      <c r="P18" s="75">
        <f t="shared" ref="P18:P20" si="4">ROUND((D18+F18)*100/L18,1)</f>
        <v>100</v>
      </c>
    </row>
    <row r="19" spans="1:16" s="6" customFormat="1" ht="21">
      <c r="A19" s="78">
        <v>10</v>
      </c>
      <c r="B19" s="79" t="s">
        <v>34</v>
      </c>
      <c r="C19" s="38">
        <v>17</v>
      </c>
      <c r="D19" s="38">
        <v>17</v>
      </c>
      <c r="E19" s="35">
        <v>0</v>
      </c>
      <c r="F19" s="35" t="e">
        <f>#REF!</f>
        <v>#REF!</v>
      </c>
      <c r="G19" s="35">
        <v>0</v>
      </c>
      <c r="H19" s="35">
        <v>0</v>
      </c>
      <c r="I19" s="35">
        <v>0</v>
      </c>
      <c r="J19" s="35" t="e">
        <f>#REF!</f>
        <v>#REF!</v>
      </c>
      <c r="K19" s="38">
        <v>17</v>
      </c>
      <c r="L19" s="38">
        <v>17</v>
      </c>
      <c r="M19" s="74">
        <f t="shared" si="2"/>
        <v>100</v>
      </c>
      <c r="N19" s="74">
        <f t="shared" si="0"/>
        <v>100</v>
      </c>
      <c r="O19" s="74">
        <f t="shared" si="3"/>
        <v>100</v>
      </c>
      <c r="P19" s="75" t="e">
        <f t="shared" si="4"/>
        <v>#REF!</v>
      </c>
    </row>
    <row r="20" spans="1:16" s="1" customFormat="1" ht="21">
      <c r="A20" s="78">
        <v>11</v>
      </c>
      <c r="B20" s="79" t="s">
        <v>35</v>
      </c>
      <c r="C20" s="38">
        <v>18</v>
      </c>
      <c r="D20" s="38">
        <v>18</v>
      </c>
      <c r="E20" s="35" t="e">
        <f>#REF!</f>
        <v>#REF!</v>
      </c>
      <c r="F20" s="35">
        <v>0</v>
      </c>
      <c r="G20" s="35" t="e">
        <f>#REF!</f>
        <v>#REF!</v>
      </c>
      <c r="H20" s="35" t="e">
        <f>#REF!</f>
        <v>#REF!</v>
      </c>
      <c r="I20" s="35" t="e">
        <f>#REF!</f>
        <v>#REF!</v>
      </c>
      <c r="J20" s="35">
        <v>0</v>
      </c>
      <c r="K20" s="38">
        <v>18</v>
      </c>
      <c r="L20" s="38">
        <v>18</v>
      </c>
      <c r="M20" s="74">
        <f t="shared" si="2"/>
        <v>100</v>
      </c>
      <c r="N20" s="74">
        <f t="shared" si="0"/>
        <v>100</v>
      </c>
      <c r="O20" s="74" t="e">
        <f t="shared" si="3"/>
        <v>#REF!</v>
      </c>
      <c r="P20" s="75">
        <f t="shared" si="4"/>
        <v>100</v>
      </c>
    </row>
    <row r="21" spans="1:16" s="1" customFormat="1" ht="16.8">
      <c r="A21" s="39"/>
      <c r="B21" s="40" t="s">
        <v>36</v>
      </c>
      <c r="C21" s="41">
        <f t="shared" ref="C21" si="5">SUM(C10:C20)</f>
        <v>132</v>
      </c>
      <c r="D21" s="41">
        <f t="shared" ref="D21" si="6">SUM(D10:D20)</f>
        <v>132</v>
      </c>
      <c r="E21" s="41" t="e">
        <f t="shared" ref="E21" si="7">SUM(E10:E20)</f>
        <v>#REF!</v>
      </c>
      <c r="F21" s="41" t="e">
        <f t="shared" ref="F21" si="8">SUM(F10:F20)</f>
        <v>#REF!</v>
      </c>
      <c r="G21" s="41" t="e">
        <f t="shared" ref="G21" si="9">SUM(G10:G20)</f>
        <v>#REF!</v>
      </c>
      <c r="H21" s="41" t="e">
        <f t="shared" ref="H21" si="10">SUM(H10:H20)</f>
        <v>#REF!</v>
      </c>
      <c r="I21" s="41" t="e">
        <f t="shared" ref="I21" si="11">SUM(I10:I20)</f>
        <v>#REF!</v>
      </c>
      <c r="J21" s="41" t="e">
        <f t="shared" ref="J21" si="12">SUM(J10:J20)</f>
        <v>#REF!</v>
      </c>
      <c r="K21" s="41">
        <f t="shared" ref="K21" si="13">SUM(K10:K20)</f>
        <v>128</v>
      </c>
      <c r="L21" s="41">
        <f t="shared" ref="L21" si="14">SUM(L10:L20)</f>
        <v>128</v>
      </c>
      <c r="M21" s="41">
        <f t="shared" ref="M21" si="15">SUM(M10:M20)</f>
        <v>900</v>
      </c>
      <c r="N21" s="41">
        <f t="shared" ref="N21" si="16">SUM(N10:N20)</f>
        <v>900</v>
      </c>
      <c r="O21" s="41" t="e">
        <f t="shared" ref="O21" si="17">SUM(O10:O20)</f>
        <v>#REF!</v>
      </c>
      <c r="P21" s="41" t="e">
        <f t="shared" ref="P21" si="18">SUM(P10:P20)</f>
        <v>#REF!</v>
      </c>
    </row>
    <row r="22" spans="1:16" ht="17.399999999999999" thickBot="1">
      <c r="A22" s="9"/>
      <c r="B22" s="10"/>
      <c r="C22" s="11" t="s">
        <v>24</v>
      </c>
      <c r="D22" s="11" t="s">
        <v>37</v>
      </c>
      <c r="E22" s="12"/>
      <c r="F22" s="13"/>
      <c r="G22" s="13"/>
      <c r="H22" s="13"/>
      <c r="I22" s="13"/>
      <c r="J22" s="13"/>
      <c r="K22" s="14"/>
      <c r="L22" s="14"/>
      <c r="M22" s="15"/>
      <c r="N22" s="15"/>
      <c r="O22" s="15"/>
      <c r="P22" s="27"/>
    </row>
    <row r="23" spans="1:16" ht="17.399999999999999" thickBot="1">
      <c r="A23" s="16"/>
      <c r="B23" s="17" t="s">
        <v>38</v>
      </c>
      <c r="C23" s="18" t="e">
        <f>ROUND((C21+E21)*100/K21,1)</f>
        <v>#REF!</v>
      </c>
      <c r="D23" s="19" t="e">
        <f>ROUND((D21+F21)*100/L21,1)</f>
        <v>#REF!</v>
      </c>
      <c r="E23" s="16" t="s">
        <v>39</v>
      </c>
      <c r="F23" s="20"/>
      <c r="G23" s="21"/>
      <c r="H23" s="16"/>
      <c r="I23" s="16"/>
      <c r="J23" s="16"/>
      <c r="K23" s="21"/>
      <c r="L23" s="21"/>
      <c r="M23" s="22"/>
      <c r="N23" s="22"/>
      <c r="O23" s="22"/>
      <c r="P23" s="28"/>
    </row>
    <row r="24" spans="1:16" ht="16.8">
      <c r="A24" s="82"/>
      <c r="B24" s="23" t="s">
        <v>40</v>
      </c>
      <c r="C24" s="24">
        <f>ROUND(C21*100/K21,1)</f>
        <v>103.1</v>
      </c>
      <c r="D24" s="25">
        <f>ROUND(D21*100/L21,1)</f>
        <v>103.1</v>
      </c>
      <c r="E24" s="24" t="s">
        <v>39</v>
      </c>
      <c r="F24" s="26"/>
      <c r="G24" s="83"/>
      <c r="H24" s="82"/>
      <c r="I24" s="82"/>
      <c r="J24" s="82"/>
      <c r="K24" s="83"/>
      <c r="L24" s="83"/>
      <c r="M24" s="84"/>
      <c r="N24" s="84"/>
      <c r="O24" s="84"/>
      <c r="P24" s="85"/>
    </row>
  </sheetData>
  <mergeCells count="18">
    <mergeCell ref="B4:C4"/>
    <mergeCell ref="E4:G4"/>
    <mergeCell ref="H3:K3"/>
    <mergeCell ref="H4:K4"/>
    <mergeCell ref="A1:P1"/>
    <mergeCell ref="B3:C3"/>
    <mergeCell ref="E3:G3"/>
    <mergeCell ref="M7:N8"/>
    <mergeCell ref="O7:P8"/>
    <mergeCell ref="B5:C5"/>
    <mergeCell ref="E5:G5"/>
    <mergeCell ref="B6:K6"/>
    <mergeCell ref="C7:D8"/>
    <mergeCell ref="E7:F8"/>
    <mergeCell ref="G7:H8"/>
    <mergeCell ref="I7:J8"/>
    <mergeCell ref="K7:L8"/>
    <mergeCell ref="H5:K5"/>
  </mergeCells>
  <pageMargins left="0.7" right="0.7" top="0.75" bottom="0.75" header="0.3" footer="0.3"/>
  <pageSetup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3"/>
  <sheetViews>
    <sheetView topLeftCell="G14" zoomScale="72" zoomScaleNormal="115" workbookViewId="0">
      <selection activeCell="K22" sqref="K22:K30"/>
    </sheetView>
  </sheetViews>
  <sheetFormatPr defaultColWidth="9.109375" defaultRowHeight="16.8"/>
  <cols>
    <col min="1" max="1" width="21.33203125" style="8" bestFit="1" customWidth="1"/>
    <col min="2" max="2" width="31.6640625" style="8" bestFit="1" customWidth="1"/>
    <col min="3" max="3" width="34.33203125" style="8" bestFit="1" customWidth="1"/>
    <col min="4" max="4" width="29" style="8" bestFit="1" customWidth="1"/>
    <col min="5" max="5" width="40" style="8" bestFit="1" customWidth="1"/>
    <col min="6" max="6" width="46" style="8" bestFit="1" customWidth="1"/>
    <col min="7" max="7" width="16" style="8" bestFit="1" customWidth="1"/>
    <col min="8" max="8" width="21.5546875" style="8" bestFit="1" customWidth="1"/>
    <col min="9" max="9" width="22.6640625" style="8" bestFit="1" customWidth="1"/>
    <col min="10" max="10" width="16" style="8" bestFit="1" customWidth="1"/>
    <col min="11" max="11" width="21.5546875" style="8" bestFit="1" customWidth="1"/>
    <col min="12" max="12" width="22.6640625" style="8" bestFit="1" customWidth="1"/>
    <col min="13" max="13" width="16" style="8" bestFit="1" customWidth="1"/>
    <col min="14" max="16384" width="9.109375" style="8"/>
  </cols>
  <sheetData>
    <row r="1" spans="1:13" s="31" customFormat="1" ht="24" customHeight="1">
      <c r="A1" s="42" t="s">
        <v>41</v>
      </c>
      <c r="B1" s="163" t="s">
        <v>66</v>
      </c>
      <c r="C1" s="163"/>
      <c r="D1" s="163"/>
      <c r="E1" s="163"/>
      <c r="F1" s="163"/>
      <c r="G1" s="29"/>
      <c r="H1" s="30"/>
      <c r="J1" s="29"/>
    </row>
    <row r="2" spans="1:13" s="31" customFormat="1">
      <c r="A2" s="42" t="s">
        <v>42</v>
      </c>
      <c r="B2" s="164" t="s">
        <v>95</v>
      </c>
      <c r="C2" s="164"/>
      <c r="D2" s="164"/>
      <c r="E2" s="164"/>
      <c r="F2" s="164"/>
      <c r="G2" s="29"/>
      <c r="H2" s="30"/>
      <c r="J2" s="29"/>
    </row>
    <row r="3" spans="1:13" s="31" customFormat="1" ht="16.5" customHeight="1">
      <c r="A3" s="43"/>
      <c r="B3" s="44" t="s">
        <v>16</v>
      </c>
      <c r="C3" s="44" t="s">
        <v>17</v>
      </c>
      <c r="D3" s="44" t="s">
        <v>43</v>
      </c>
      <c r="E3" s="44" t="s">
        <v>44</v>
      </c>
      <c r="F3" s="44" t="s">
        <v>45</v>
      </c>
      <c r="G3" s="29"/>
      <c r="H3" s="30"/>
      <c r="J3" s="29"/>
    </row>
    <row r="4" spans="1:13" s="31" customFormat="1">
      <c r="A4" s="45" t="s">
        <v>46</v>
      </c>
      <c r="B4" s="46">
        <v>0</v>
      </c>
      <c r="C4" s="46">
        <v>0</v>
      </c>
      <c r="D4" s="43">
        <f>COUNTIF(G11:G25,"Untested")</f>
        <v>0</v>
      </c>
      <c r="E4" s="47">
        <f>COUNTIF(G11:G25,"Blocked")</f>
        <v>0</v>
      </c>
      <c r="F4" s="43"/>
      <c r="G4" s="29"/>
      <c r="H4" s="30"/>
      <c r="J4" s="29"/>
    </row>
    <row r="5" spans="1:13" s="31" customFormat="1">
      <c r="A5" s="45" t="s">
        <v>47</v>
      </c>
      <c r="B5" s="46"/>
      <c r="C5" s="46">
        <v>0</v>
      </c>
      <c r="D5" s="43">
        <f>COUNTIF(J11:J25,"Untested")</f>
        <v>0</v>
      </c>
      <c r="E5" s="47">
        <f>COUNTIF(J11:J25,"Blocked")</f>
        <v>0</v>
      </c>
      <c r="F5" s="43"/>
      <c r="G5" s="29"/>
      <c r="H5" s="30"/>
      <c r="J5" s="29"/>
    </row>
    <row r="6" spans="1:13" s="31" customFormat="1" ht="409.2" customHeight="1">
      <c r="A6" s="32"/>
      <c r="B6" s="33"/>
      <c r="E6" s="34"/>
      <c r="G6" s="29"/>
      <c r="H6" s="30"/>
      <c r="J6" s="29"/>
    </row>
    <row r="7" spans="1:13" s="31" customFormat="1">
      <c r="A7" s="168" t="s">
        <v>48</v>
      </c>
      <c r="B7" s="168" t="s">
        <v>5</v>
      </c>
      <c r="C7" s="168" t="s">
        <v>49</v>
      </c>
      <c r="D7" s="168" t="s">
        <v>50</v>
      </c>
      <c r="E7" s="168" t="s">
        <v>51</v>
      </c>
      <c r="F7" s="168" t="s">
        <v>52</v>
      </c>
      <c r="G7" s="168" t="s">
        <v>53</v>
      </c>
      <c r="H7" s="168"/>
      <c r="I7" s="168"/>
      <c r="J7" s="168" t="s">
        <v>53</v>
      </c>
      <c r="K7" s="168"/>
      <c r="L7" s="168"/>
      <c r="M7" s="168" t="s">
        <v>54</v>
      </c>
    </row>
    <row r="8" spans="1:13" s="31" customFormat="1">
      <c r="A8" s="168"/>
      <c r="B8" s="168"/>
      <c r="C8" s="168"/>
      <c r="D8" s="168"/>
      <c r="E8" s="168"/>
      <c r="F8" s="168"/>
      <c r="G8" s="168" t="s">
        <v>24</v>
      </c>
      <c r="H8" s="168"/>
      <c r="I8" s="168"/>
      <c r="J8" s="168" t="s">
        <v>25</v>
      </c>
      <c r="K8" s="168"/>
      <c r="L8" s="168"/>
      <c r="M8" s="168"/>
    </row>
    <row r="9" spans="1:13" s="31" customFormat="1">
      <c r="A9" s="168"/>
      <c r="B9" s="168"/>
      <c r="C9" s="168"/>
      <c r="D9" s="168"/>
      <c r="E9" s="168"/>
      <c r="F9" s="168"/>
      <c r="G9" s="48" t="s">
        <v>55</v>
      </c>
      <c r="H9" s="49" t="s">
        <v>56</v>
      </c>
      <c r="I9" s="44" t="s">
        <v>57</v>
      </c>
      <c r="J9" s="48" t="s">
        <v>55</v>
      </c>
      <c r="K9" s="49" t="s">
        <v>56</v>
      </c>
      <c r="L9" s="44" t="s">
        <v>57</v>
      </c>
      <c r="M9" s="168"/>
    </row>
    <row r="10" spans="1:13" s="31" customFormat="1">
      <c r="A10" s="167" t="s">
        <v>168</v>
      </c>
      <c r="B10" s="167"/>
      <c r="C10" s="167"/>
      <c r="D10" s="167"/>
      <c r="E10" s="167"/>
      <c r="F10" s="167"/>
      <c r="G10" s="167"/>
      <c r="H10" s="167"/>
      <c r="I10" s="167"/>
      <c r="J10" s="167"/>
      <c r="K10" s="167"/>
      <c r="L10" s="167"/>
      <c r="M10" s="167"/>
    </row>
    <row r="11" spans="1:13" s="31" customFormat="1" ht="50.4">
      <c r="A11" s="50" t="s">
        <v>148</v>
      </c>
      <c r="B11" s="51" t="s">
        <v>67</v>
      </c>
      <c r="C11" s="81"/>
      <c r="D11" s="81"/>
      <c r="E11" s="52" t="s">
        <v>98</v>
      </c>
      <c r="F11" s="52" t="s">
        <v>98</v>
      </c>
      <c r="G11" s="53" t="s">
        <v>487</v>
      </c>
      <c r="H11" s="54">
        <v>45781</v>
      </c>
      <c r="I11" s="55" t="s">
        <v>63</v>
      </c>
      <c r="J11" s="53" t="s">
        <v>487</v>
      </c>
      <c r="K11" s="54">
        <v>45934</v>
      </c>
      <c r="L11" s="55" t="s">
        <v>63</v>
      </c>
      <c r="M11" s="81"/>
    </row>
    <row r="12" spans="1:13" s="31" customFormat="1">
      <c r="A12" s="50" t="s">
        <v>149</v>
      </c>
      <c r="B12" s="51" t="s">
        <v>75</v>
      </c>
      <c r="C12" s="81"/>
      <c r="D12" s="81"/>
      <c r="E12" s="52" t="s">
        <v>99</v>
      </c>
      <c r="F12" s="52" t="s">
        <v>99</v>
      </c>
      <c r="G12" s="53" t="s">
        <v>487</v>
      </c>
      <c r="H12" s="54">
        <v>45781</v>
      </c>
      <c r="I12" s="55" t="s">
        <v>63</v>
      </c>
      <c r="J12" s="53" t="s">
        <v>487</v>
      </c>
      <c r="K12" s="54">
        <v>45934</v>
      </c>
      <c r="L12" s="55" t="s">
        <v>63</v>
      </c>
      <c r="M12" s="81"/>
    </row>
    <row r="13" spans="1:13" s="31" customFormat="1" ht="33.6">
      <c r="A13" s="50" t="s">
        <v>150</v>
      </c>
      <c r="B13" s="89" t="s">
        <v>76</v>
      </c>
      <c r="C13" s="81"/>
      <c r="D13" s="81"/>
      <c r="E13" s="52" t="s">
        <v>99</v>
      </c>
      <c r="F13" s="52" t="s">
        <v>99</v>
      </c>
      <c r="G13" s="53" t="s">
        <v>487</v>
      </c>
      <c r="H13" s="54">
        <v>45781</v>
      </c>
      <c r="I13" s="55" t="s">
        <v>63</v>
      </c>
      <c r="J13" s="53" t="s">
        <v>487</v>
      </c>
      <c r="K13" s="54">
        <v>45934</v>
      </c>
      <c r="L13" s="55" t="s">
        <v>63</v>
      </c>
      <c r="M13" s="81"/>
    </row>
    <row r="14" spans="1:13" s="31" customFormat="1" ht="33.6">
      <c r="A14" s="50" t="s">
        <v>151</v>
      </c>
      <c r="B14" s="51" t="s">
        <v>68</v>
      </c>
      <c r="C14" s="81"/>
      <c r="D14" s="81"/>
      <c r="E14" s="52" t="s">
        <v>100</v>
      </c>
      <c r="F14" s="52" t="s">
        <v>100</v>
      </c>
      <c r="G14" s="53" t="s">
        <v>487</v>
      </c>
      <c r="H14" s="54">
        <v>45781</v>
      </c>
      <c r="I14" s="55" t="s">
        <v>63</v>
      </c>
      <c r="J14" s="53" t="s">
        <v>487</v>
      </c>
      <c r="K14" s="54">
        <v>45934</v>
      </c>
      <c r="L14" s="55" t="s">
        <v>63</v>
      </c>
      <c r="M14" s="81"/>
    </row>
    <row r="15" spans="1:13" s="31" customFormat="1" ht="33.6">
      <c r="A15" s="50" t="s">
        <v>152</v>
      </c>
      <c r="B15" s="51" t="s">
        <v>69</v>
      </c>
      <c r="C15" s="81"/>
      <c r="D15" s="81"/>
      <c r="E15" s="52" t="s">
        <v>101</v>
      </c>
      <c r="F15" s="52" t="s">
        <v>101</v>
      </c>
      <c r="G15" s="53" t="s">
        <v>487</v>
      </c>
      <c r="H15" s="54">
        <v>45781</v>
      </c>
      <c r="I15" s="55" t="s">
        <v>63</v>
      </c>
      <c r="J15" s="53" t="s">
        <v>487</v>
      </c>
      <c r="K15" s="54">
        <v>45934</v>
      </c>
      <c r="L15" s="55" t="s">
        <v>63</v>
      </c>
      <c r="M15" s="81"/>
    </row>
    <row r="16" spans="1:13" s="31" customFormat="1" ht="33.6">
      <c r="A16" s="50" t="s">
        <v>153</v>
      </c>
      <c r="B16" s="51" t="s">
        <v>70</v>
      </c>
      <c r="C16" s="81"/>
      <c r="D16" s="81"/>
      <c r="E16" s="52" t="s">
        <v>102</v>
      </c>
      <c r="F16" s="52" t="s">
        <v>102</v>
      </c>
      <c r="G16" s="53" t="s">
        <v>487</v>
      </c>
      <c r="H16" s="54">
        <v>45781</v>
      </c>
      <c r="I16" s="55" t="s">
        <v>63</v>
      </c>
      <c r="J16" s="53" t="s">
        <v>487</v>
      </c>
      <c r="K16" s="54">
        <v>45934</v>
      </c>
      <c r="L16" s="55" t="s">
        <v>63</v>
      </c>
      <c r="M16" s="81"/>
    </row>
    <row r="17" spans="1:13" ht="50.4">
      <c r="A17" s="50" t="s">
        <v>154</v>
      </c>
      <c r="B17" s="90" t="s">
        <v>71</v>
      </c>
      <c r="C17" s="88"/>
      <c r="D17" s="88"/>
      <c r="E17" s="52" t="s">
        <v>100</v>
      </c>
      <c r="F17" s="52" t="s">
        <v>100</v>
      </c>
      <c r="G17" s="53" t="s">
        <v>487</v>
      </c>
      <c r="H17" s="54">
        <v>45781</v>
      </c>
      <c r="I17" s="55" t="s">
        <v>63</v>
      </c>
      <c r="J17" s="53" t="s">
        <v>487</v>
      </c>
      <c r="K17" s="54">
        <v>45934</v>
      </c>
      <c r="L17" s="55" t="s">
        <v>63</v>
      </c>
      <c r="M17" s="88"/>
    </row>
    <row r="18" spans="1:13" ht="33.6">
      <c r="A18" s="50" t="s">
        <v>155</v>
      </c>
      <c r="B18" s="90" t="s">
        <v>72</v>
      </c>
      <c r="C18" s="88"/>
      <c r="D18" s="88"/>
      <c r="E18" s="52" t="s">
        <v>103</v>
      </c>
      <c r="F18" s="52" t="s">
        <v>103</v>
      </c>
      <c r="G18" s="53" t="s">
        <v>487</v>
      </c>
      <c r="H18" s="54">
        <v>45781</v>
      </c>
      <c r="I18" s="55" t="s">
        <v>63</v>
      </c>
      <c r="J18" s="53" t="s">
        <v>487</v>
      </c>
      <c r="K18" s="54">
        <v>45934</v>
      </c>
      <c r="L18" s="55" t="s">
        <v>63</v>
      </c>
      <c r="M18" s="88"/>
    </row>
    <row r="19" spans="1:13" ht="33.6">
      <c r="A19" s="50" t="s">
        <v>156</v>
      </c>
      <c r="B19" s="90" t="s">
        <v>73</v>
      </c>
      <c r="C19" s="88"/>
      <c r="D19" s="88"/>
      <c r="E19" s="52" t="s">
        <v>102</v>
      </c>
      <c r="F19" s="52" t="s">
        <v>102</v>
      </c>
      <c r="G19" s="53" t="s">
        <v>487</v>
      </c>
      <c r="H19" s="54">
        <v>45781</v>
      </c>
      <c r="I19" s="55" t="s">
        <v>63</v>
      </c>
      <c r="J19" s="53" t="s">
        <v>487</v>
      </c>
      <c r="K19" s="54">
        <v>45934</v>
      </c>
      <c r="L19" s="55" t="s">
        <v>63</v>
      </c>
      <c r="M19" s="88"/>
    </row>
    <row r="20" spans="1:13" ht="33.6">
      <c r="A20" s="50" t="s">
        <v>157</v>
      </c>
      <c r="B20" s="90" t="s">
        <v>74</v>
      </c>
      <c r="C20" s="88"/>
      <c r="D20" s="88"/>
      <c r="E20" s="52" t="s">
        <v>102</v>
      </c>
      <c r="F20" s="52" t="s">
        <v>102</v>
      </c>
      <c r="G20" s="53" t="s">
        <v>487</v>
      </c>
      <c r="H20" s="54">
        <v>45781</v>
      </c>
      <c r="I20" s="55" t="s">
        <v>63</v>
      </c>
      <c r="J20" s="53" t="s">
        <v>487</v>
      </c>
      <c r="K20" s="54">
        <v>45934</v>
      </c>
      <c r="L20" s="55" t="s">
        <v>63</v>
      </c>
      <c r="M20" s="88"/>
    </row>
    <row r="21" spans="1:13" s="31" customFormat="1">
      <c r="A21" s="165" t="s">
        <v>169</v>
      </c>
      <c r="B21" s="166"/>
      <c r="C21" s="166"/>
      <c r="D21" s="166"/>
      <c r="E21" s="166"/>
      <c r="F21" s="165"/>
      <c r="G21" s="165"/>
      <c r="H21" s="165"/>
      <c r="I21" s="165"/>
      <c r="J21" s="165"/>
      <c r="K21" s="165"/>
      <c r="L21" s="165"/>
      <c r="M21" s="165"/>
    </row>
    <row r="22" spans="1:13" s="31" customFormat="1" ht="103.8" customHeight="1">
      <c r="A22" s="91" t="s">
        <v>158</v>
      </c>
      <c r="B22" s="124" t="s">
        <v>77</v>
      </c>
      <c r="C22" s="124" t="s">
        <v>485</v>
      </c>
      <c r="D22" s="125"/>
      <c r="E22" s="124" t="s">
        <v>78</v>
      </c>
      <c r="F22" s="92" t="s">
        <v>486</v>
      </c>
      <c r="G22" s="53" t="s">
        <v>487</v>
      </c>
      <c r="H22" s="54">
        <v>45781</v>
      </c>
      <c r="I22" s="55" t="s">
        <v>63</v>
      </c>
      <c r="J22" s="53" t="s">
        <v>487</v>
      </c>
      <c r="K22" s="54">
        <v>45934</v>
      </c>
      <c r="L22" s="55" t="s">
        <v>63</v>
      </c>
      <c r="M22" s="81"/>
    </row>
    <row r="23" spans="1:13" s="31" customFormat="1" ht="103.8" customHeight="1">
      <c r="A23" s="91" t="s">
        <v>159</v>
      </c>
      <c r="B23" s="124" t="s">
        <v>79</v>
      </c>
      <c r="C23" s="126" t="s">
        <v>109</v>
      </c>
      <c r="D23" s="93" t="s">
        <v>167</v>
      </c>
      <c r="E23" s="124" t="s">
        <v>80</v>
      </c>
      <c r="F23" s="124" t="s">
        <v>488</v>
      </c>
      <c r="G23" s="53" t="s">
        <v>487</v>
      </c>
      <c r="H23" s="54">
        <v>45781</v>
      </c>
      <c r="I23" s="55" t="s">
        <v>63</v>
      </c>
      <c r="J23" s="53" t="s">
        <v>487</v>
      </c>
      <c r="K23" s="54">
        <v>45934</v>
      </c>
      <c r="L23" s="55" t="s">
        <v>63</v>
      </c>
      <c r="M23" s="81"/>
    </row>
    <row r="24" spans="1:13" s="31" customFormat="1" ht="103.8" customHeight="1">
      <c r="A24" s="91" t="s">
        <v>160</v>
      </c>
      <c r="B24" s="124" t="s">
        <v>81</v>
      </c>
      <c r="C24" s="126" t="s">
        <v>110</v>
      </c>
      <c r="D24" s="93" t="s">
        <v>175</v>
      </c>
      <c r="E24" s="124" t="s">
        <v>84</v>
      </c>
      <c r="F24" s="92" t="s">
        <v>490</v>
      </c>
      <c r="G24" s="53" t="s">
        <v>489</v>
      </c>
      <c r="H24" s="54">
        <v>45781</v>
      </c>
      <c r="I24" s="55" t="s">
        <v>63</v>
      </c>
      <c r="J24" s="53" t="s">
        <v>489</v>
      </c>
      <c r="K24" s="54">
        <v>45934</v>
      </c>
      <c r="L24" s="55" t="s">
        <v>63</v>
      </c>
      <c r="M24" s="81"/>
    </row>
    <row r="25" spans="1:13" s="31" customFormat="1" ht="103.8" customHeight="1">
      <c r="A25" s="91" t="s">
        <v>161</v>
      </c>
      <c r="B25" s="124" t="s">
        <v>82</v>
      </c>
      <c r="C25" s="126" t="s">
        <v>83</v>
      </c>
      <c r="D25" s="93" t="s">
        <v>175</v>
      </c>
      <c r="E25" s="124" t="s">
        <v>96</v>
      </c>
      <c r="F25" s="124" t="s">
        <v>96</v>
      </c>
      <c r="G25" s="53" t="s">
        <v>487</v>
      </c>
      <c r="H25" s="54">
        <v>45781</v>
      </c>
      <c r="I25" s="55" t="s">
        <v>63</v>
      </c>
      <c r="J25" s="53" t="s">
        <v>487</v>
      </c>
      <c r="K25" s="54">
        <v>45934</v>
      </c>
      <c r="L25" s="55" t="s">
        <v>63</v>
      </c>
      <c r="M25" s="81"/>
    </row>
    <row r="26" spans="1:13" s="31" customFormat="1" ht="103.8" customHeight="1">
      <c r="A26" s="91" t="s">
        <v>162</v>
      </c>
      <c r="B26" s="124" t="s">
        <v>85</v>
      </c>
      <c r="C26" s="126" t="s">
        <v>111</v>
      </c>
      <c r="D26" s="93" t="s">
        <v>175</v>
      </c>
      <c r="E26" s="124" t="s">
        <v>86</v>
      </c>
      <c r="F26" s="92" t="s">
        <v>491</v>
      </c>
      <c r="G26" s="53" t="s">
        <v>489</v>
      </c>
      <c r="H26" s="54">
        <v>45781</v>
      </c>
      <c r="I26" s="55" t="s">
        <v>63</v>
      </c>
      <c r="J26" s="53" t="s">
        <v>487</v>
      </c>
      <c r="K26" s="54">
        <v>45934</v>
      </c>
      <c r="L26" s="55" t="s">
        <v>63</v>
      </c>
      <c r="M26" s="81"/>
    </row>
    <row r="27" spans="1:13" s="31" customFormat="1" ht="103.8" customHeight="1">
      <c r="A27" s="91" t="s">
        <v>163</v>
      </c>
      <c r="B27" s="124" t="s">
        <v>87</v>
      </c>
      <c r="C27" s="126" t="s">
        <v>232</v>
      </c>
      <c r="D27" s="93" t="s">
        <v>175</v>
      </c>
      <c r="E27" s="124" t="s">
        <v>88</v>
      </c>
      <c r="F27" s="124" t="s">
        <v>88</v>
      </c>
      <c r="G27" s="53" t="s">
        <v>487</v>
      </c>
      <c r="H27" s="54">
        <v>45781</v>
      </c>
      <c r="I27" s="55" t="s">
        <v>63</v>
      </c>
      <c r="J27" s="53" t="s">
        <v>487</v>
      </c>
      <c r="K27" s="54">
        <v>45934</v>
      </c>
      <c r="L27" s="55" t="s">
        <v>63</v>
      </c>
      <c r="M27" s="81"/>
    </row>
    <row r="28" spans="1:13" s="31" customFormat="1" ht="103.8" customHeight="1">
      <c r="A28" s="91" t="s">
        <v>164</v>
      </c>
      <c r="B28" s="124" t="s">
        <v>89</v>
      </c>
      <c r="C28" s="126" t="s">
        <v>112</v>
      </c>
      <c r="D28" s="93" t="s">
        <v>175</v>
      </c>
      <c r="E28" s="124" t="s">
        <v>90</v>
      </c>
      <c r="F28" s="92" t="s">
        <v>492</v>
      </c>
      <c r="G28" s="53" t="s">
        <v>489</v>
      </c>
      <c r="H28" s="54">
        <v>45781</v>
      </c>
      <c r="I28" s="55" t="s">
        <v>63</v>
      </c>
      <c r="J28" s="53" t="s">
        <v>487</v>
      </c>
      <c r="K28" s="54">
        <v>45934</v>
      </c>
      <c r="L28" s="55" t="s">
        <v>63</v>
      </c>
      <c r="M28" s="81"/>
    </row>
    <row r="29" spans="1:13" s="31" customFormat="1" ht="103.8" customHeight="1">
      <c r="A29" s="91" t="s">
        <v>165</v>
      </c>
      <c r="B29" s="124" t="s">
        <v>91</v>
      </c>
      <c r="C29" s="126" t="s">
        <v>113</v>
      </c>
      <c r="D29" s="93" t="s">
        <v>175</v>
      </c>
      <c r="E29" s="124" t="s">
        <v>92</v>
      </c>
      <c r="F29" s="92" t="s">
        <v>493</v>
      </c>
      <c r="G29" s="53" t="s">
        <v>489</v>
      </c>
      <c r="H29" s="54">
        <v>45781</v>
      </c>
      <c r="I29" s="55" t="s">
        <v>63</v>
      </c>
      <c r="J29" s="53" t="s">
        <v>487</v>
      </c>
      <c r="K29" s="54">
        <v>45934</v>
      </c>
      <c r="L29" s="55" t="s">
        <v>63</v>
      </c>
      <c r="M29" s="81"/>
    </row>
    <row r="30" spans="1:13" s="31" customFormat="1" ht="103.8" customHeight="1">
      <c r="A30" s="91" t="s">
        <v>166</v>
      </c>
      <c r="B30" s="124" t="s">
        <v>93</v>
      </c>
      <c r="C30" s="126" t="s">
        <v>510</v>
      </c>
      <c r="D30" s="93" t="s">
        <v>175</v>
      </c>
      <c r="E30" s="124" t="s">
        <v>94</v>
      </c>
      <c r="F30" s="92" t="s">
        <v>494</v>
      </c>
      <c r="G30" s="53" t="s">
        <v>489</v>
      </c>
      <c r="H30" s="54">
        <v>45781</v>
      </c>
      <c r="I30" s="55" t="s">
        <v>63</v>
      </c>
      <c r="J30" s="53" t="s">
        <v>487</v>
      </c>
      <c r="K30" s="54">
        <v>45934</v>
      </c>
      <c r="L30" s="55" t="s">
        <v>63</v>
      </c>
      <c r="M30" s="81"/>
    </row>
    <row r="31" spans="1:13" customFormat="1" ht="103.8" customHeight="1"/>
    <row r="32" spans="1:13" customFormat="1" ht="103.8" customHeight="1"/>
    <row r="33" customFormat="1" ht="103.8" customHeight="1"/>
    <row r="34" customFormat="1" ht="103.8" customHeight="1"/>
    <row r="35" customFormat="1" ht="103.8" customHeight="1"/>
    <row r="36" customFormat="1" ht="103.8" customHeight="1"/>
    <row r="37" customFormat="1" ht="103.8" customHeight="1"/>
    <row r="38" customFormat="1" ht="103.8" customHeight="1"/>
    <row r="39" customFormat="1" ht="103.8" customHeight="1"/>
    <row r="40" customFormat="1" ht="103.8" customHeight="1"/>
    <row r="41" customFormat="1" ht="103.8" customHeight="1"/>
    <row r="42" customFormat="1" ht="103.8" customHeight="1"/>
    <row r="43" customFormat="1" ht="103.8" customHeight="1"/>
  </sheetData>
  <mergeCells count="15">
    <mergeCell ref="B1:F1"/>
    <mergeCell ref="B2:F2"/>
    <mergeCell ref="A21:M21"/>
    <mergeCell ref="A10:M10"/>
    <mergeCell ref="G7:I7"/>
    <mergeCell ref="J7:L7"/>
    <mergeCell ref="M7:M9"/>
    <mergeCell ref="G8:I8"/>
    <mergeCell ref="J8:L8"/>
    <mergeCell ref="A7:A9"/>
    <mergeCell ref="B7:B9"/>
    <mergeCell ref="C7:C9"/>
    <mergeCell ref="D7:D9"/>
    <mergeCell ref="E7:E9"/>
    <mergeCell ref="F7:F9"/>
  </mergeCells>
  <dataValidations count="1">
    <dataValidation type="list" operator="equal" allowBlank="1" showErrorMessage="1" promptTitle="dfdf" sqref="J11:J20 G22:G30 G11:G20 J22:J30" xr:uid="{00000000-0002-0000-0200-000000000000}">
      <formula1>"Passed,Untested,Failed,Blocked"</formula1>
      <formula2>0</formula2>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63"/>
  <sheetViews>
    <sheetView topLeftCell="F15" zoomScale="54" zoomScaleNormal="100" workbookViewId="0">
      <selection activeCell="K22" sqref="K22:K46"/>
    </sheetView>
  </sheetViews>
  <sheetFormatPr defaultColWidth="9.109375" defaultRowHeight="16.8"/>
  <cols>
    <col min="1" max="1" width="21.33203125" style="117" bestFit="1" customWidth="1"/>
    <col min="2" max="2" width="39.44140625" style="117" bestFit="1" customWidth="1"/>
    <col min="3" max="3" width="34.33203125" style="117" bestFit="1" customWidth="1"/>
    <col min="4" max="4" width="29" style="117" bestFit="1" customWidth="1"/>
    <col min="5" max="5" width="40" style="117" bestFit="1" customWidth="1"/>
    <col min="6" max="6" width="46" style="117" bestFit="1" customWidth="1"/>
    <col min="7" max="7" width="16" style="117" bestFit="1" customWidth="1"/>
    <col min="8" max="8" width="21.5546875" style="117" bestFit="1" customWidth="1"/>
    <col min="9" max="9" width="22.6640625" style="117" bestFit="1" customWidth="1"/>
    <col min="10" max="10" width="16" style="117" bestFit="1" customWidth="1"/>
    <col min="11" max="11" width="21.5546875" style="117" bestFit="1" customWidth="1"/>
    <col min="12" max="12" width="22.6640625" style="117" bestFit="1" customWidth="1"/>
    <col min="13" max="13" width="16" style="117" bestFit="1" customWidth="1"/>
    <col min="14" max="16384" width="9.109375" style="117"/>
  </cols>
  <sheetData>
    <row r="1" spans="1:13" s="97" customFormat="1" ht="24" customHeight="1">
      <c r="A1" s="94" t="s">
        <v>41</v>
      </c>
      <c r="B1" s="169" t="s">
        <v>66</v>
      </c>
      <c r="C1" s="169"/>
      <c r="D1" s="169"/>
      <c r="E1" s="169"/>
      <c r="F1" s="169"/>
      <c r="G1" s="95"/>
      <c r="H1" s="96"/>
      <c r="J1" s="95"/>
    </row>
    <row r="2" spans="1:13" s="97" customFormat="1">
      <c r="A2" s="94" t="s">
        <v>42</v>
      </c>
      <c r="B2" s="170" t="s">
        <v>58</v>
      </c>
      <c r="C2" s="170"/>
      <c r="D2" s="170"/>
      <c r="E2" s="170"/>
      <c r="F2" s="170"/>
      <c r="G2" s="95"/>
      <c r="H2" s="96"/>
      <c r="J2" s="95"/>
    </row>
    <row r="3" spans="1:13" s="97" customFormat="1" ht="16.5" customHeight="1">
      <c r="A3" s="98"/>
      <c r="B3" s="99" t="s">
        <v>16</v>
      </c>
      <c r="C3" s="99" t="s">
        <v>17</v>
      </c>
      <c r="D3" s="99" t="s">
        <v>43</v>
      </c>
      <c r="E3" s="99" t="s">
        <v>44</v>
      </c>
      <c r="F3" s="99" t="s">
        <v>45</v>
      </c>
      <c r="G3" s="95"/>
      <c r="H3" s="96"/>
      <c r="J3" s="95"/>
    </row>
    <row r="4" spans="1:13" s="97" customFormat="1">
      <c r="A4" s="100" t="s">
        <v>46</v>
      </c>
      <c r="B4" s="101">
        <v>0</v>
      </c>
      <c r="C4" s="101">
        <v>0</v>
      </c>
      <c r="D4" s="98">
        <f>COUNTIF(G11:G25,"Untested")</f>
        <v>0</v>
      </c>
      <c r="E4" s="102">
        <f>COUNTIF(G11:G25,"Blocked")</f>
        <v>0</v>
      </c>
      <c r="F4" s="98"/>
      <c r="G4" s="95"/>
      <c r="H4" s="96"/>
      <c r="J4" s="95"/>
    </row>
    <row r="5" spans="1:13" s="97" customFormat="1">
      <c r="A5" s="100" t="s">
        <v>47</v>
      </c>
      <c r="B5" s="101"/>
      <c r="C5" s="101">
        <v>0</v>
      </c>
      <c r="D5" s="98">
        <f>COUNTIF(J11:J25,"Untested")</f>
        <v>0</v>
      </c>
      <c r="E5" s="102">
        <f>COUNTIF(J11:J25,"Blocked")</f>
        <v>0</v>
      </c>
      <c r="F5" s="98"/>
      <c r="G5" s="95"/>
      <c r="H5" s="96"/>
      <c r="J5" s="95"/>
    </row>
    <row r="6" spans="1:13" s="97" customFormat="1" ht="409.2" customHeight="1">
      <c r="A6" s="103"/>
      <c r="B6" s="104"/>
      <c r="D6"/>
      <c r="E6" s="105"/>
      <c r="G6" s="95"/>
      <c r="H6" s="96"/>
      <c r="J6" s="95"/>
    </row>
    <row r="7" spans="1:13" s="97" customFormat="1">
      <c r="A7" s="171" t="s">
        <v>48</v>
      </c>
      <c r="B7" s="171" t="s">
        <v>5</v>
      </c>
      <c r="C7" s="171" t="s">
        <v>49</v>
      </c>
      <c r="D7" s="171" t="s">
        <v>50</v>
      </c>
      <c r="E7" s="171" t="s">
        <v>51</v>
      </c>
      <c r="F7" s="171" t="s">
        <v>52</v>
      </c>
      <c r="G7" s="171" t="s">
        <v>53</v>
      </c>
      <c r="H7" s="171"/>
      <c r="I7" s="171"/>
      <c r="J7" s="171" t="s">
        <v>53</v>
      </c>
      <c r="K7" s="171"/>
      <c r="L7" s="171"/>
      <c r="M7" s="171" t="s">
        <v>54</v>
      </c>
    </row>
    <row r="8" spans="1:13" s="97" customFormat="1">
      <c r="A8" s="171"/>
      <c r="B8" s="171"/>
      <c r="C8" s="171"/>
      <c r="D8" s="171"/>
      <c r="E8" s="171"/>
      <c r="F8" s="171"/>
      <c r="G8" s="171" t="s">
        <v>24</v>
      </c>
      <c r="H8" s="171"/>
      <c r="I8" s="171"/>
      <c r="J8" s="171" t="s">
        <v>25</v>
      </c>
      <c r="K8" s="171"/>
      <c r="L8" s="171"/>
      <c r="M8" s="171"/>
    </row>
    <row r="9" spans="1:13" s="97" customFormat="1">
      <c r="A9" s="171"/>
      <c r="B9" s="171"/>
      <c r="C9" s="171"/>
      <c r="D9" s="171"/>
      <c r="E9" s="171"/>
      <c r="F9" s="171"/>
      <c r="G9" s="106" t="s">
        <v>55</v>
      </c>
      <c r="H9" s="107" t="s">
        <v>56</v>
      </c>
      <c r="I9" s="99" t="s">
        <v>57</v>
      </c>
      <c r="J9" s="106" t="s">
        <v>55</v>
      </c>
      <c r="K9" s="107" t="s">
        <v>56</v>
      </c>
      <c r="L9" s="99" t="s">
        <v>57</v>
      </c>
      <c r="M9" s="171"/>
    </row>
    <row r="10" spans="1:13" s="97" customFormat="1">
      <c r="A10" s="174" t="s">
        <v>170</v>
      </c>
      <c r="B10" s="174"/>
      <c r="C10" s="174"/>
      <c r="D10" s="174"/>
      <c r="E10" s="174"/>
      <c r="F10" s="174"/>
      <c r="G10" s="174"/>
      <c r="H10" s="174"/>
      <c r="I10" s="174"/>
      <c r="J10" s="174"/>
      <c r="K10" s="174"/>
      <c r="L10" s="174"/>
      <c r="M10" s="174"/>
    </row>
    <row r="11" spans="1:13" s="97" customFormat="1" ht="134.4">
      <c r="A11" s="108" t="s">
        <v>172</v>
      </c>
      <c r="B11" s="109" t="s">
        <v>97</v>
      </c>
      <c r="C11" s="110"/>
      <c r="D11" s="110"/>
      <c r="E11" s="111" t="s">
        <v>203</v>
      </c>
      <c r="F11" s="111" t="s">
        <v>203</v>
      </c>
      <c r="G11" s="112" t="s">
        <v>487</v>
      </c>
      <c r="H11" s="54">
        <v>45781</v>
      </c>
      <c r="I11" s="113" t="s">
        <v>63</v>
      </c>
      <c r="J11" s="112" t="s">
        <v>487</v>
      </c>
      <c r="K11" s="54">
        <v>45934</v>
      </c>
      <c r="L11" s="113" t="s">
        <v>63</v>
      </c>
      <c r="M11" s="110"/>
    </row>
    <row r="12" spans="1:13" s="97" customFormat="1" ht="33.6">
      <c r="A12" s="108" t="s">
        <v>173</v>
      </c>
      <c r="B12" s="109" t="s">
        <v>104</v>
      </c>
      <c r="C12" s="110"/>
      <c r="D12" s="110"/>
      <c r="E12" s="111" t="s">
        <v>105</v>
      </c>
      <c r="F12" s="111" t="s">
        <v>105</v>
      </c>
      <c r="G12" s="112" t="s">
        <v>487</v>
      </c>
      <c r="H12" s="54">
        <v>45781</v>
      </c>
      <c r="I12" s="113" t="s">
        <v>63</v>
      </c>
      <c r="J12" s="112" t="s">
        <v>487</v>
      </c>
      <c r="K12" s="54">
        <v>45934</v>
      </c>
      <c r="L12" s="113" t="s">
        <v>63</v>
      </c>
      <c r="M12" s="110"/>
    </row>
    <row r="13" spans="1:13" s="97" customFormat="1" ht="327.60000000000002" customHeight="1">
      <c r="A13" s="108" t="s">
        <v>174</v>
      </c>
      <c r="B13" s="114" t="s">
        <v>106</v>
      </c>
      <c r="C13" s="110"/>
      <c r="D13" s="110"/>
      <c r="E13" s="111" t="s">
        <v>107</v>
      </c>
      <c r="F13" s="111" t="s">
        <v>107</v>
      </c>
      <c r="G13" s="112" t="s">
        <v>487</v>
      </c>
      <c r="H13" s="54">
        <v>45781</v>
      </c>
      <c r="I13" s="113" t="s">
        <v>63</v>
      </c>
      <c r="J13" s="112" t="s">
        <v>487</v>
      </c>
      <c r="K13" s="54">
        <v>45934</v>
      </c>
      <c r="L13" s="113" t="s">
        <v>63</v>
      </c>
      <c r="M13" s="110"/>
    </row>
    <row r="14" spans="1:13" s="97" customFormat="1" ht="67.2">
      <c r="A14" s="108" t="s">
        <v>478</v>
      </c>
      <c r="B14" s="127" t="s">
        <v>464</v>
      </c>
      <c r="C14" s="127"/>
      <c r="D14" s="127"/>
      <c r="E14" s="132" t="s">
        <v>465</v>
      </c>
      <c r="F14" s="132" t="s">
        <v>465</v>
      </c>
      <c r="G14" s="112" t="s">
        <v>487</v>
      </c>
      <c r="H14" s="54">
        <v>45781</v>
      </c>
      <c r="I14" s="113" t="s">
        <v>63</v>
      </c>
      <c r="J14" s="112" t="s">
        <v>487</v>
      </c>
      <c r="K14" s="54">
        <v>45934</v>
      </c>
      <c r="L14" s="113" t="s">
        <v>63</v>
      </c>
      <c r="M14" s="110"/>
    </row>
    <row r="15" spans="1:13" s="97" customFormat="1" ht="33.6">
      <c r="A15" s="108" t="s">
        <v>479</v>
      </c>
      <c r="B15" s="127" t="s">
        <v>466</v>
      </c>
      <c r="C15" s="127"/>
      <c r="D15" s="127"/>
      <c r="E15" s="132" t="s">
        <v>467</v>
      </c>
      <c r="F15" s="132" t="s">
        <v>467</v>
      </c>
      <c r="G15" s="112" t="s">
        <v>487</v>
      </c>
      <c r="H15" s="54">
        <v>45781</v>
      </c>
      <c r="I15" s="113" t="s">
        <v>63</v>
      </c>
      <c r="J15" s="112" t="s">
        <v>487</v>
      </c>
      <c r="K15" s="54">
        <v>45934</v>
      </c>
      <c r="L15" s="113" t="s">
        <v>63</v>
      </c>
      <c r="M15" s="110"/>
    </row>
    <row r="16" spans="1:13" s="97" customFormat="1" ht="33.6">
      <c r="A16" s="108" t="s">
        <v>480</v>
      </c>
      <c r="B16" s="127" t="s">
        <v>470</v>
      </c>
      <c r="C16" s="127"/>
      <c r="D16" s="127"/>
      <c r="E16" s="132" t="s">
        <v>471</v>
      </c>
      <c r="F16" s="132" t="s">
        <v>471</v>
      </c>
      <c r="G16" s="112" t="s">
        <v>487</v>
      </c>
      <c r="H16" s="54">
        <v>45781</v>
      </c>
      <c r="I16" s="113" t="s">
        <v>63</v>
      </c>
      <c r="J16" s="112" t="s">
        <v>487</v>
      </c>
      <c r="K16" s="54">
        <v>45934</v>
      </c>
      <c r="L16" s="113" t="s">
        <v>63</v>
      </c>
      <c r="M16" s="110"/>
    </row>
    <row r="17" spans="1:13" s="97" customFormat="1" ht="33.6">
      <c r="A17" s="108" t="s">
        <v>481</v>
      </c>
      <c r="B17" s="132" t="s">
        <v>468</v>
      </c>
      <c r="C17" s="127"/>
      <c r="D17" s="127"/>
      <c r="E17" s="132" t="s">
        <v>469</v>
      </c>
      <c r="F17" s="132" t="s">
        <v>469</v>
      </c>
      <c r="G17" s="112" t="s">
        <v>487</v>
      </c>
      <c r="H17" s="54">
        <v>45781</v>
      </c>
      <c r="I17" s="113" t="s">
        <v>63</v>
      </c>
      <c r="J17" s="112" t="s">
        <v>487</v>
      </c>
      <c r="K17" s="54">
        <v>45934</v>
      </c>
      <c r="L17" s="113" t="s">
        <v>63</v>
      </c>
      <c r="M17" s="110"/>
    </row>
    <row r="18" spans="1:13" s="97" customFormat="1" ht="67.2">
      <c r="A18" s="108" t="s">
        <v>482</v>
      </c>
      <c r="B18" s="127" t="s">
        <v>472</v>
      </c>
      <c r="C18" s="127"/>
      <c r="D18" s="127"/>
      <c r="E18" s="132" t="s">
        <v>473</v>
      </c>
      <c r="F18" s="132" t="s">
        <v>473</v>
      </c>
      <c r="G18" s="112" t="s">
        <v>487</v>
      </c>
      <c r="H18" s="54">
        <v>45781</v>
      </c>
      <c r="I18" s="113" t="s">
        <v>63</v>
      </c>
      <c r="J18" s="112" t="s">
        <v>487</v>
      </c>
      <c r="K18" s="54">
        <v>45934</v>
      </c>
      <c r="L18" s="113" t="s">
        <v>63</v>
      </c>
      <c r="M18" s="110"/>
    </row>
    <row r="19" spans="1:13" s="97" customFormat="1" ht="33.6">
      <c r="A19" s="108" t="s">
        <v>483</v>
      </c>
      <c r="B19" s="127" t="s">
        <v>474</v>
      </c>
      <c r="C19" s="127"/>
      <c r="D19" s="127"/>
      <c r="E19" s="132" t="s">
        <v>475</v>
      </c>
      <c r="F19" s="132" t="s">
        <v>475</v>
      </c>
      <c r="G19" s="112" t="s">
        <v>487</v>
      </c>
      <c r="H19" s="54">
        <v>45781</v>
      </c>
      <c r="I19" s="113" t="s">
        <v>63</v>
      </c>
      <c r="J19" s="112" t="s">
        <v>487</v>
      </c>
      <c r="K19" s="54">
        <v>45934</v>
      </c>
      <c r="L19" s="113" t="s">
        <v>63</v>
      </c>
      <c r="M19" s="110"/>
    </row>
    <row r="20" spans="1:13" s="97" customFormat="1" ht="134.4">
      <c r="A20" s="108" t="s">
        <v>484</v>
      </c>
      <c r="B20" s="127" t="s">
        <v>476</v>
      </c>
      <c r="C20" s="127"/>
      <c r="D20" s="127"/>
      <c r="E20" s="132" t="s">
        <v>477</v>
      </c>
      <c r="F20" s="132" t="s">
        <v>477</v>
      </c>
      <c r="G20" s="112" t="s">
        <v>487</v>
      </c>
      <c r="H20" s="54">
        <v>45781</v>
      </c>
      <c r="I20" s="113" t="s">
        <v>63</v>
      </c>
      <c r="J20" s="112" t="s">
        <v>487</v>
      </c>
      <c r="K20" s="54">
        <v>45934</v>
      </c>
      <c r="L20" s="113" t="s">
        <v>63</v>
      </c>
      <c r="M20" s="110"/>
    </row>
    <row r="21" spans="1:13" s="97" customFormat="1">
      <c r="A21" s="172" t="s">
        <v>171</v>
      </c>
      <c r="B21" s="173"/>
      <c r="C21" s="173"/>
      <c r="D21" s="173"/>
      <c r="E21" s="173"/>
      <c r="F21" s="172"/>
      <c r="G21" s="172"/>
      <c r="H21" s="172"/>
      <c r="I21" s="172"/>
      <c r="J21" s="172"/>
      <c r="K21" s="172"/>
      <c r="L21" s="172"/>
      <c r="M21" s="172"/>
    </row>
    <row r="22" spans="1:13" s="97" customFormat="1" ht="67.2">
      <c r="A22" s="115" t="s">
        <v>176</v>
      </c>
      <c r="B22" s="118" t="s">
        <v>108</v>
      </c>
      <c r="C22" s="93" t="s">
        <v>512</v>
      </c>
      <c r="D22" s="93"/>
      <c r="E22" s="93" t="s">
        <v>114</v>
      </c>
      <c r="F22" s="93" t="s">
        <v>114</v>
      </c>
      <c r="G22" s="112" t="s">
        <v>487</v>
      </c>
      <c r="H22" s="54">
        <v>45781</v>
      </c>
      <c r="I22" s="113" t="s">
        <v>63</v>
      </c>
      <c r="J22" s="112" t="s">
        <v>487</v>
      </c>
      <c r="K22" s="54">
        <v>45934</v>
      </c>
      <c r="L22" s="113" t="s">
        <v>63</v>
      </c>
      <c r="M22" s="110"/>
    </row>
    <row r="23" spans="1:13" s="97" customFormat="1" ht="103.8" customHeight="1">
      <c r="A23" s="115" t="s">
        <v>177</v>
      </c>
      <c r="B23" s="118" t="s">
        <v>115</v>
      </c>
      <c r="C23" s="93" t="s">
        <v>116</v>
      </c>
      <c r="D23" s="116" t="s">
        <v>194</v>
      </c>
      <c r="E23" s="93" t="s">
        <v>117</v>
      </c>
      <c r="F23" s="93" t="s">
        <v>117</v>
      </c>
      <c r="G23" s="112" t="s">
        <v>487</v>
      </c>
      <c r="H23" s="54">
        <v>45781</v>
      </c>
      <c r="I23" s="113" t="s">
        <v>63</v>
      </c>
      <c r="J23" s="112" t="s">
        <v>487</v>
      </c>
      <c r="K23" s="54">
        <v>45934</v>
      </c>
      <c r="L23" s="113" t="s">
        <v>63</v>
      </c>
      <c r="M23" s="110"/>
    </row>
    <row r="24" spans="1:13" ht="103.8" customHeight="1">
      <c r="A24" s="115" t="s">
        <v>178</v>
      </c>
      <c r="B24" s="120" t="s">
        <v>118</v>
      </c>
      <c r="C24" s="120" t="s">
        <v>119</v>
      </c>
      <c r="D24" s="116" t="s">
        <v>194</v>
      </c>
      <c r="E24" s="120" t="s">
        <v>122</v>
      </c>
      <c r="F24" s="120" t="s">
        <v>122</v>
      </c>
      <c r="G24" s="112" t="s">
        <v>487</v>
      </c>
      <c r="H24" s="54">
        <v>45781</v>
      </c>
      <c r="I24" s="113" t="s">
        <v>63</v>
      </c>
      <c r="J24" s="112" t="s">
        <v>487</v>
      </c>
      <c r="K24" s="54">
        <v>45934</v>
      </c>
      <c r="L24" s="113" t="s">
        <v>63</v>
      </c>
      <c r="M24" s="121"/>
    </row>
    <row r="25" spans="1:13" s="119" customFormat="1" ht="103.8" customHeight="1">
      <c r="A25" s="115" t="s">
        <v>179</v>
      </c>
      <c r="B25" s="120" t="s">
        <v>120</v>
      </c>
      <c r="C25" s="120" t="s">
        <v>121</v>
      </c>
      <c r="D25" s="116" t="s">
        <v>194</v>
      </c>
      <c r="E25" s="120" t="s">
        <v>123</v>
      </c>
      <c r="F25" s="120" t="s">
        <v>123</v>
      </c>
      <c r="G25" s="112" t="s">
        <v>487</v>
      </c>
      <c r="H25" s="54">
        <v>45781</v>
      </c>
      <c r="I25" s="113" t="s">
        <v>63</v>
      </c>
      <c r="J25" s="112" t="s">
        <v>487</v>
      </c>
      <c r="K25" s="54">
        <v>45934</v>
      </c>
      <c r="L25" s="113" t="s">
        <v>63</v>
      </c>
      <c r="M25" s="120"/>
    </row>
    <row r="26" spans="1:13" s="119" customFormat="1" ht="103.8" customHeight="1">
      <c r="A26" s="115" t="s">
        <v>180</v>
      </c>
      <c r="B26" s="122" t="s">
        <v>124</v>
      </c>
      <c r="C26" s="120" t="s">
        <v>125</v>
      </c>
      <c r="D26" s="116" t="s">
        <v>194</v>
      </c>
      <c r="E26" s="93" t="s">
        <v>126</v>
      </c>
      <c r="F26" s="93" t="s">
        <v>126</v>
      </c>
      <c r="G26" s="112" t="s">
        <v>487</v>
      </c>
      <c r="H26" s="54">
        <v>45781</v>
      </c>
      <c r="I26" s="113" t="s">
        <v>63</v>
      </c>
      <c r="J26" s="112" t="s">
        <v>487</v>
      </c>
      <c r="K26" s="54">
        <v>45934</v>
      </c>
      <c r="L26" s="113" t="s">
        <v>63</v>
      </c>
      <c r="M26" s="120"/>
    </row>
    <row r="27" spans="1:13" s="119" customFormat="1" ht="103.8" customHeight="1">
      <c r="A27" s="115" t="s">
        <v>181</v>
      </c>
      <c r="B27" s="122" t="s">
        <v>133</v>
      </c>
      <c r="C27" s="120" t="s">
        <v>128</v>
      </c>
      <c r="D27" s="116" t="s">
        <v>194</v>
      </c>
      <c r="E27" s="93" t="s">
        <v>129</v>
      </c>
      <c r="F27" s="120" t="s">
        <v>495</v>
      </c>
      <c r="G27" s="112" t="s">
        <v>487</v>
      </c>
      <c r="H27" s="54">
        <v>45781</v>
      </c>
      <c r="I27" s="113" t="s">
        <v>63</v>
      </c>
      <c r="J27" s="112" t="s">
        <v>487</v>
      </c>
      <c r="K27" s="54">
        <v>45934</v>
      </c>
      <c r="L27" s="113" t="s">
        <v>63</v>
      </c>
      <c r="M27" s="120"/>
    </row>
    <row r="28" spans="1:13" s="119" customFormat="1" ht="103.8" customHeight="1">
      <c r="A28" s="115" t="s">
        <v>182</v>
      </c>
      <c r="B28" s="122" t="s">
        <v>134</v>
      </c>
      <c r="C28" s="120" t="s">
        <v>130</v>
      </c>
      <c r="D28" s="116" t="s">
        <v>194</v>
      </c>
      <c r="E28" s="93" t="s">
        <v>129</v>
      </c>
      <c r="F28" s="93" t="s">
        <v>129</v>
      </c>
      <c r="G28" s="112" t="s">
        <v>487</v>
      </c>
      <c r="H28" s="54">
        <v>45781</v>
      </c>
      <c r="I28" s="113" t="s">
        <v>63</v>
      </c>
      <c r="J28" s="112" t="s">
        <v>487</v>
      </c>
      <c r="K28" s="54">
        <v>45934</v>
      </c>
      <c r="L28" s="113" t="s">
        <v>63</v>
      </c>
      <c r="M28" s="120"/>
    </row>
    <row r="29" spans="1:13" s="119" customFormat="1" ht="103.8" customHeight="1">
      <c r="A29" s="115" t="s">
        <v>183</v>
      </c>
      <c r="B29" s="122" t="s">
        <v>127</v>
      </c>
      <c r="C29" s="120" t="s">
        <v>131</v>
      </c>
      <c r="D29" s="116" t="s">
        <v>194</v>
      </c>
      <c r="E29" s="93" t="s">
        <v>132</v>
      </c>
      <c r="F29" s="93" t="s">
        <v>132</v>
      </c>
      <c r="G29" s="112" t="s">
        <v>487</v>
      </c>
      <c r="H29" s="54">
        <v>45781</v>
      </c>
      <c r="I29" s="113" t="s">
        <v>63</v>
      </c>
      <c r="J29" s="112" t="s">
        <v>487</v>
      </c>
      <c r="K29" s="54">
        <v>45934</v>
      </c>
      <c r="L29" s="113" t="s">
        <v>63</v>
      </c>
      <c r="M29" s="120"/>
    </row>
    <row r="30" spans="1:13" ht="74.400000000000006" customHeight="1">
      <c r="A30" s="115" t="s">
        <v>184</v>
      </c>
      <c r="B30" s="120" t="s">
        <v>135</v>
      </c>
      <c r="C30" s="120" t="s">
        <v>128</v>
      </c>
      <c r="D30" s="116" t="s">
        <v>194</v>
      </c>
      <c r="E30" s="123" t="s">
        <v>129</v>
      </c>
      <c r="F30" s="120" t="s">
        <v>496</v>
      </c>
      <c r="G30" s="112" t="s">
        <v>487</v>
      </c>
      <c r="H30" s="54">
        <v>45781</v>
      </c>
      <c r="I30" s="113" t="s">
        <v>63</v>
      </c>
      <c r="J30" s="112" t="s">
        <v>487</v>
      </c>
      <c r="K30" s="54">
        <v>45934</v>
      </c>
      <c r="L30" s="113" t="s">
        <v>63</v>
      </c>
      <c r="M30" s="120"/>
    </row>
    <row r="31" spans="1:13" ht="84">
      <c r="A31" s="115" t="s">
        <v>185</v>
      </c>
      <c r="B31" s="120" t="s">
        <v>136</v>
      </c>
      <c r="C31" s="120" t="s">
        <v>137</v>
      </c>
      <c r="D31" s="116" t="s">
        <v>194</v>
      </c>
      <c r="E31" s="123" t="s">
        <v>129</v>
      </c>
      <c r="F31" s="120" t="s">
        <v>496</v>
      </c>
      <c r="G31" s="112" t="s">
        <v>489</v>
      </c>
      <c r="H31" s="54">
        <v>45781</v>
      </c>
      <c r="I31" s="113" t="s">
        <v>63</v>
      </c>
      <c r="J31" s="112" t="s">
        <v>489</v>
      </c>
      <c r="K31" s="54">
        <v>45934</v>
      </c>
      <c r="L31" s="113" t="s">
        <v>63</v>
      </c>
      <c r="M31" s="120"/>
    </row>
    <row r="32" spans="1:13" ht="113.4" customHeight="1">
      <c r="A32" s="115" t="s">
        <v>186</v>
      </c>
      <c r="B32" s="120" t="s">
        <v>138</v>
      </c>
      <c r="C32" s="120" t="s">
        <v>139</v>
      </c>
      <c r="D32" s="116" t="s">
        <v>194</v>
      </c>
      <c r="E32" s="123" t="s">
        <v>129</v>
      </c>
      <c r="F32" s="120" t="s">
        <v>496</v>
      </c>
      <c r="G32" s="112" t="s">
        <v>489</v>
      </c>
      <c r="H32" s="54">
        <v>45781</v>
      </c>
      <c r="I32" s="113" t="s">
        <v>63</v>
      </c>
      <c r="J32" s="112" t="s">
        <v>489</v>
      </c>
      <c r="K32" s="54">
        <v>45934</v>
      </c>
      <c r="L32" s="113" t="s">
        <v>63</v>
      </c>
      <c r="M32" s="120"/>
    </row>
    <row r="33" spans="1:13" ht="113.4" customHeight="1">
      <c r="A33" s="115" t="s">
        <v>187</v>
      </c>
      <c r="B33" s="120" t="s">
        <v>140</v>
      </c>
      <c r="C33" s="120" t="s">
        <v>141</v>
      </c>
      <c r="D33" s="116" t="s">
        <v>194</v>
      </c>
      <c r="E33" s="123" t="s">
        <v>129</v>
      </c>
      <c r="F33" s="120" t="s">
        <v>496</v>
      </c>
      <c r="G33" s="112" t="s">
        <v>489</v>
      </c>
      <c r="H33" s="54">
        <v>45781</v>
      </c>
      <c r="I33" s="113" t="s">
        <v>63</v>
      </c>
      <c r="J33" s="112" t="s">
        <v>489</v>
      </c>
      <c r="K33" s="54">
        <v>45934</v>
      </c>
      <c r="L33" s="113" t="s">
        <v>63</v>
      </c>
      <c r="M33" s="120"/>
    </row>
    <row r="34" spans="1:13" ht="113.4" customHeight="1">
      <c r="A34" s="115" t="s">
        <v>188</v>
      </c>
      <c r="B34" s="120" t="s">
        <v>142</v>
      </c>
      <c r="C34" s="120" t="s">
        <v>143</v>
      </c>
      <c r="D34" s="116" t="s">
        <v>194</v>
      </c>
      <c r="E34" s="123" t="s">
        <v>129</v>
      </c>
      <c r="F34" s="120" t="s">
        <v>496</v>
      </c>
      <c r="G34" s="112" t="s">
        <v>489</v>
      </c>
      <c r="H34" s="54">
        <v>45781</v>
      </c>
      <c r="I34" s="113" t="s">
        <v>63</v>
      </c>
      <c r="J34" s="112" t="s">
        <v>489</v>
      </c>
      <c r="K34" s="54">
        <v>45934</v>
      </c>
      <c r="L34" s="113" t="s">
        <v>63</v>
      </c>
      <c r="M34" s="120"/>
    </row>
    <row r="35" spans="1:13" ht="113.4" customHeight="1">
      <c r="A35" s="115" t="s">
        <v>189</v>
      </c>
      <c r="B35" s="120" t="s">
        <v>144</v>
      </c>
      <c r="C35" s="120" t="s">
        <v>195</v>
      </c>
      <c r="D35" s="116" t="s">
        <v>194</v>
      </c>
      <c r="E35" s="123" t="s">
        <v>129</v>
      </c>
      <c r="F35" s="120" t="s">
        <v>496</v>
      </c>
      <c r="G35" s="112" t="s">
        <v>489</v>
      </c>
      <c r="H35" s="54">
        <v>45781</v>
      </c>
      <c r="I35" s="113" t="s">
        <v>63</v>
      </c>
      <c r="J35" s="112" t="s">
        <v>489</v>
      </c>
      <c r="K35" s="54">
        <v>45934</v>
      </c>
      <c r="L35" s="113" t="s">
        <v>63</v>
      </c>
      <c r="M35" s="120"/>
    </row>
    <row r="36" spans="1:13" ht="151.19999999999999">
      <c r="A36" s="115" t="s">
        <v>190</v>
      </c>
      <c r="B36" s="120" t="s">
        <v>225</v>
      </c>
      <c r="C36" s="120" t="s">
        <v>226</v>
      </c>
      <c r="D36" s="116" t="s">
        <v>194</v>
      </c>
      <c r="E36" s="123" t="s">
        <v>129</v>
      </c>
      <c r="F36" s="120" t="s">
        <v>496</v>
      </c>
      <c r="G36" s="112" t="s">
        <v>489</v>
      </c>
      <c r="H36" s="54">
        <v>45781</v>
      </c>
      <c r="I36" s="113" t="s">
        <v>63</v>
      </c>
      <c r="J36" s="112" t="s">
        <v>489</v>
      </c>
      <c r="K36" s="54">
        <v>45934</v>
      </c>
      <c r="L36" s="113" t="s">
        <v>63</v>
      </c>
      <c r="M36" s="120"/>
    </row>
    <row r="37" spans="1:13" ht="151.19999999999999">
      <c r="A37" s="115" t="s">
        <v>191</v>
      </c>
      <c r="B37" s="120" t="s">
        <v>222</v>
      </c>
      <c r="C37" s="120" t="s">
        <v>227</v>
      </c>
      <c r="D37" s="116" t="s">
        <v>194</v>
      </c>
      <c r="E37" s="123" t="s">
        <v>129</v>
      </c>
      <c r="F37" s="120" t="s">
        <v>496</v>
      </c>
      <c r="G37" s="112" t="s">
        <v>489</v>
      </c>
      <c r="H37" s="54">
        <v>45781</v>
      </c>
      <c r="I37" s="113" t="s">
        <v>63</v>
      </c>
      <c r="J37" s="112" t="s">
        <v>489</v>
      </c>
      <c r="K37" s="54">
        <v>45934</v>
      </c>
      <c r="L37" s="113" t="s">
        <v>63</v>
      </c>
      <c r="M37" s="120"/>
    </row>
    <row r="38" spans="1:13" ht="151.19999999999999">
      <c r="A38" s="115" t="s">
        <v>192</v>
      </c>
      <c r="B38" s="120" t="s">
        <v>223</v>
      </c>
      <c r="C38" s="120" t="s">
        <v>228</v>
      </c>
      <c r="D38" s="116" t="s">
        <v>194</v>
      </c>
      <c r="E38" s="123" t="s">
        <v>224</v>
      </c>
      <c r="F38" s="120" t="s">
        <v>496</v>
      </c>
      <c r="G38" s="112" t="s">
        <v>489</v>
      </c>
      <c r="H38" s="54">
        <v>45781</v>
      </c>
      <c r="I38" s="113" t="s">
        <v>63</v>
      </c>
      <c r="J38" s="112" t="s">
        <v>489</v>
      </c>
      <c r="K38" s="54">
        <v>45934</v>
      </c>
      <c r="L38" s="113" t="s">
        <v>63</v>
      </c>
      <c r="M38" s="120"/>
    </row>
    <row r="39" spans="1:13" ht="113.4" customHeight="1">
      <c r="A39" s="115" t="s">
        <v>193</v>
      </c>
      <c r="B39" s="120" t="s">
        <v>145</v>
      </c>
      <c r="C39" s="120" t="s">
        <v>146</v>
      </c>
      <c r="D39" s="116" t="s">
        <v>194</v>
      </c>
      <c r="E39" s="123" t="s">
        <v>147</v>
      </c>
      <c r="F39" s="123" t="s">
        <v>497</v>
      </c>
      <c r="G39" s="112" t="s">
        <v>487</v>
      </c>
      <c r="H39" s="54">
        <v>45781</v>
      </c>
      <c r="I39" s="113" t="s">
        <v>63</v>
      </c>
      <c r="J39" s="112" t="s">
        <v>487</v>
      </c>
      <c r="K39" s="54">
        <v>45934</v>
      </c>
      <c r="L39" s="113" t="s">
        <v>63</v>
      </c>
      <c r="M39" s="120"/>
    </row>
    <row r="40" spans="1:13" ht="113.4" customHeight="1">
      <c r="A40" s="115" t="s">
        <v>200</v>
      </c>
      <c r="B40" s="120" t="s">
        <v>198</v>
      </c>
      <c r="C40" s="120" t="s">
        <v>197</v>
      </c>
      <c r="D40" s="116" t="s">
        <v>194</v>
      </c>
      <c r="E40" s="120" t="s">
        <v>199</v>
      </c>
      <c r="F40" s="120" t="s">
        <v>199</v>
      </c>
      <c r="G40" s="112" t="s">
        <v>487</v>
      </c>
      <c r="H40" s="54">
        <v>45781</v>
      </c>
      <c r="I40" s="113" t="s">
        <v>63</v>
      </c>
      <c r="J40" s="112" t="s">
        <v>487</v>
      </c>
      <c r="K40" s="54">
        <v>45934</v>
      </c>
      <c r="L40" s="113" t="s">
        <v>63</v>
      </c>
      <c r="M40" s="120"/>
    </row>
    <row r="41" spans="1:13" ht="113.4" customHeight="1">
      <c r="A41" s="115" t="s">
        <v>229</v>
      </c>
      <c r="B41" s="120" t="s">
        <v>418</v>
      </c>
      <c r="C41" s="120" t="s">
        <v>419</v>
      </c>
      <c r="D41" s="116" t="s">
        <v>194</v>
      </c>
      <c r="E41" s="123" t="s">
        <v>420</v>
      </c>
      <c r="F41" s="123" t="s">
        <v>420</v>
      </c>
      <c r="G41" s="112" t="s">
        <v>487</v>
      </c>
      <c r="H41" s="54">
        <v>45781</v>
      </c>
      <c r="I41" s="113" t="s">
        <v>63</v>
      </c>
      <c r="J41" s="112" t="s">
        <v>487</v>
      </c>
      <c r="K41" s="54">
        <v>45934</v>
      </c>
      <c r="L41" s="113" t="s">
        <v>63</v>
      </c>
      <c r="M41" s="120"/>
    </row>
    <row r="42" spans="1:13" ht="113.4" customHeight="1">
      <c r="A42" s="115" t="s">
        <v>230</v>
      </c>
      <c r="B42" s="120" t="s">
        <v>423</v>
      </c>
      <c r="C42" s="120" t="s">
        <v>419</v>
      </c>
      <c r="D42" s="116" t="s">
        <v>194</v>
      </c>
      <c r="E42" s="123" t="s">
        <v>424</v>
      </c>
      <c r="F42" s="123" t="s">
        <v>424</v>
      </c>
      <c r="G42" s="112" t="s">
        <v>487</v>
      </c>
      <c r="H42" s="54">
        <v>45781</v>
      </c>
      <c r="I42" s="113" t="s">
        <v>63</v>
      </c>
      <c r="J42" s="112" t="s">
        <v>487</v>
      </c>
      <c r="K42" s="54">
        <v>45934</v>
      </c>
      <c r="L42" s="113" t="s">
        <v>63</v>
      </c>
      <c r="M42" s="120"/>
    </row>
    <row r="43" spans="1:13" ht="113.4" customHeight="1">
      <c r="A43" s="115" t="s">
        <v>231</v>
      </c>
      <c r="B43" s="120" t="s">
        <v>196</v>
      </c>
      <c r="C43" s="120" t="s">
        <v>422</v>
      </c>
      <c r="D43" s="116" t="s">
        <v>194</v>
      </c>
      <c r="E43" s="123" t="s">
        <v>421</v>
      </c>
      <c r="F43" s="123" t="s">
        <v>498</v>
      </c>
      <c r="G43" s="112" t="s">
        <v>487</v>
      </c>
      <c r="H43" s="54">
        <v>45781</v>
      </c>
      <c r="I43" s="113" t="s">
        <v>63</v>
      </c>
      <c r="J43" s="112" t="s">
        <v>487</v>
      </c>
      <c r="K43" s="54">
        <v>45934</v>
      </c>
      <c r="L43" s="113" t="s">
        <v>63</v>
      </c>
      <c r="M43" s="120"/>
    </row>
    <row r="44" spans="1:13" ht="113.4" customHeight="1">
      <c r="A44" s="115" t="s">
        <v>432</v>
      </c>
      <c r="B44" s="120" t="s">
        <v>428</v>
      </c>
      <c r="C44" s="120" t="s">
        <v>429</v>
      </c>
      <c r="D44" s="116" t="s">
        <v>194</v>
      </c>
      <c r="E44" s="123" t="s">
        <v>430</v>
      </c>
      <c r="F44" s="123" t="s">
        <v>430</v>
      </c>
      <c r="G44" s="112" t="s">
        <v>487</v>
      </c>
      <c r="H44" s="54">
        <v>45781</v>
      </c>
      <c r="I44" s="113" t="s">
        <v>63</v>
      </c>
      <c r="J44" s="112" t="s">
        <v>487</v>
      </c>
      <c r="K44" s="54">
        <v>45934</v>
      </c>
      <c r="L44" s="113" t="s">
        <v>63</v>
      </c>
      <c r="M44" s="120"/>
    </row>
    <row r="45" spans="1:13" ht="117.6">
      <c r="A45" s="115" t="s">
        <v>433</v>
      </c>
      <c r="B45" s="120" t="s">
        <v>431</v>
      </c>
      <c r="C45" s="120" t="s">
        <v>499</v>
      </c>
      <c r="D45" s="116" t="s">
        <v>194</v>
      </c>
      <c r="E45" s="123" t="s">
        <v>500</v>
      </c>
      <c r="F45" s="123" t="s">
        <v>500</v>
      </c>
      <c r="G45" s="112" t="s">
        <v>487</v>
      </c>
      <c r="H45" s="54">
        <v>45781</v>
      </c>
      <c r="I45" s="113" t="s">
        <v>63</v>
      </c>
      <c r="J45" s="112" t="s">
        <v>487</v>
      </c>
      <c r="K45" s="54">
        <v>45934</v>
      </c>
      <c r="L45" s="113" t="s">
        <v>63</v>
      </c>
      <c r="M45" s="120"/>
    </row>
    <row r="46" spans="1:13" s="119" customFormat="1" ht="103.8" customHeight="1">
      <c r="A46" s="115" t="s">
        <v>434</v>
      </c>
      <c r="B46" s="123" t="s">
        <v>425</v>
      </c>
      <c r="C46" s="123" t="s">
        <v>426</v>
      </c>
      <c r="D46" s="116" t="s">
        <v>194</v>
      </c>
      <c r="E46" s="123" t="s">
        <v>427</v>
      </c>
      <c r="F46" s="123" t="s">
        <v>427</v>
      </c>
      <c r="G46" s="112" t="s">
        <v>487</v>
      </c>
      <c r="H46" s="54">
        <v>45781</v>
      </c>
      <c r="I46" s="113" t="s">
        <v>63</v>
      </c>
      <c r="J46" s="112" t="s">
        <v>487</v>
      </c>
      <c r="K46" s="54">
        <v>45934</v>
      </c>
      <c r="L46" s="113" t="s">
        <v>63</v>
      </c>
      <c r="M46" s="120"/>
    </row>
    <row r="47" spans="1:13">
      <c r="E47"/>
      <c r="F47"/>
      <c r="G47"/>
      <c r="H47"/>
      <c r="I47"/>
      <c r="J47"/>
      <c r="K47"/>
      <c r="L47"/>
    </row>
    <row r="48" spans="1:13" s="97" customFormat="1" ht="103.8" customHeight="1">
      <c r="A48"/>
      <c r="B48" s="117"/>
      <c r="C48" s="117"/>
      <c r="D48" s="117"/>
      <c r="E48" s="117"/>
      <c r="F48" s="117"/>
      <c r="G48" s="117"/>
      <c r="H48" s="117"/>
      <c r="I48" s="117"/>
      <c r="J48" s="117"/>
      <c r="K48" s="117"/>
      <c r="L48" s="117"/>
      <c r="M48" s="117"/>
    </row>
    <row r="49" spans="1:13" s="97" customFormat="1" ht="103.8" customHeight="1">
      <c r="A49" s="117"/>
      <c r="B49" s="117"/>
      <c r="C49" s="117"/>
      <c r="D49" s="117"/>
      <c r="E49" s="117"/>
      <c r="F49" s="117"/>
      <c r="G49" s="117"/>
      <c r="H49" s="117"/>
      <c r="I49" s="117"/>
      <c r="J49" s="117"/>
      <c r="K49" s="117"/>
      <c r="L49" s="117"/>
      <c r="M49" s="117"/>
    </row>
    <row r="50" spans="1:13" s="97" customFormat="1" ht="103.8" customHeight="1">
      <c r="A50" s="117"/>
      <c r="B50" s="117"/>
      <c r="C50" s="117"/>
      <c r="D50" s="117"/>
      <c r="E50" s="117"/>
      <c r="F50" s="117"/>
      <c r="G50" s="117"/>
      <c r="H50" s="117"/>
      <c r="I50" s="117"/>
      <c r="J50" s="117"/>
      <c r="K50" s="117"/>
      <c r="L50" s="117"/>
      <c r="M50" s="117"/>
    </row>
    <row r="51" spans="1:13" ht="103.8" customHeight="1"/>
    <row r="52" spans="1:13" ht="103.8" customHeight="1"/>
    <row r="53" spans="1:13" ht="103.8" customHeight="1"/>
    <row r="54" spans="1:13" ht="103.8" customHeight="1"/>
    <row r="55" spans="1:13" ht="103.8" customHeight="1"/>
    <row r="56" spans="1:13" ht="103.8" customHeight="1"/>
    <row r="57" spans="1:13" ht="103.8" customHeight="1"/>
    <row r="58" spans="1:13" ht="103.8" customHeight="1"/>
    <row r="59" spans="1:13" ht="103.8" customHeight="1"/>
    <row r="60" spans="1:13" ht="103.8" customHeight="1"/>
    <row r="61" spans="1:13" ht="103.8" customHeight="1"/>
    <row r="62" spans="1:13" ht="103.8" customHeight="1"/>
    <row r="63" spans="1:13" ht="103.8" customHeight="1"/>
  </sheetData>
  <mergeCells count="15">
    <mergeCell ref="A21:M21"/>
    <mergeCell ref="G7:I7"/>
    <mergeCell ref="J7:L7"/>
    <mergeCell ref="M7:M9"/>
    <mergeCell ref="G8:I8"/>
    <mergeCell ref="J8:L8"/>
    <mergeCell ref="A10:M10"/>
    <mergeCell ref="B1:F1"/>
    <mergeCell ref="B2:F2"/>
    <mergeCell ref="A7:A9"/>
    <mergeCell ref="B7:B9"/>
    <mergeCell ref="C7:C9"/>
    <mergeCell ref="D7:D9"/>
    <mergeCell ref="E7:E9"/>
    <mergeCell ref="F7:F9"/>
  </mergeCells>
  <dataValidations count="1">
    <dataValidation type="list" operator="equal" allowBlank="1" showErrorMessage="1" promptTitle="dfdf" sqref="J11:J20 G22:G46 G11:G20 J22:J46" xr:uid="{00000000-0002-0000-0300-000000000000}">
      <formula1>"Passed,Untested,Failed,Blocked"</formula1>
      <formula2>0</formula2>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9"/>
  <sheetViews>
    <sheetView topLeftCell="G14" zoomScale="64" zoomScaleNormal="85" workbookViewId="0">
      <selection activeCell="L18" sqref="L18"/>
    </sheetView>
  </sheetViews>
  <sheetFormatPr defaultColWidth="9.109375" defaultRowHeight="16.8"/>
  <cols>
    <col min="1" max="1" width="21.33203125" style="117" bestFit="1" customWidth="1"/>
    <col min="2" max="2" width="31.6640625" style="117" bestFit="1" customWidth="1"/>
    <col min="3" max="3" width="34.33203125" style="117" bestFit="1" customWidth="1"/>
    <col min="4" max="4" width="29" style="117" bestFit="1" customWidth="1"/>
    <col min="5" max="5" width="40" style="117" bestFit="1" customWidth="1"/>
    <col min="6" max="6" width="46" style="117" bestFit="1" customWidth="1"/>
    <col min="7" max="7" width="16" style="117" bestFit="1" customWidth="1"/>
    <col min="8" max="8" width="21.5546875" style="117" bestFit="1" customWidth="1"/>
    <col min="9" max="9" width="22.6640625" style="117" bestFit="1" customWidth="1"/>
    <col min="10" max="10" width="16" style="117" bestFit="1" customWidth="1"/>
    <col min="11" max="11" width="21.5546875" style="117" bestFit="1" customWidth="1"/>
    <col min="12" max="12" width="22.6640625" style="117" bestFit="1" customWidth="1"/>
    <col min="13" max="13" width="16" style="117" bestFit="1" customWidth="1"/>
    <col min="14" max="16384" width="9.109375" style="117"/>
  </cols>
  <sheetData>
    <row r="1" spans="1:13" s="97" customFormat="1" ht="24" customHeight="1">
      <c r="A1" s="94" t="s">
        <v>41</v>
      </c>
      <c r="B1" s="169" t="s">
        <v>66</v>
      </c>
      <c r="C1" s="169"/>
      <c r="D1" s="169"/>
      <c r="E1" s="169"/>
      <c r="F1" s="169"/>
      <c r="G1" s="95"/>
      <c r="H1" s="96"/>
      <c r="J1" s="95"/>
    </row>
    <row r="2" spans="1:13" s="97" customFormat="1">
      <c r="A2" s="94" t="s">
        <v>42</v>
      </c>
      <c r="B2" s="170" t="s">
        <v>59</v>
      </c>
      <c r="C2" s="170"/>
      <c r="D2" s="170"/>
      <c r="E2" s="170"/>
      <c r="F2" s="170"/>
      <c r="G2" s="95"/>
      <c r="H2" s="96"/>
      <c r="J2" s="95"/>
    </row>
    <row r="3" spans="1:13" s="97" customFormat="1" ht="16.5" customHeight="1">
      <c r="A3" s="98"/>
      <c r="B3" s="99" t="s">
        <v>16</v>
      </c>
      <c r="C3" s="99" t="s">
        <v>17</v>
      </c>
      <c r="D3" s="99" t="s">
        <v>43</v>
      </c>
      <c r="E3" s="99" t="s">
        <v>44</v>
      </c>
      <c r="F3" s="99" t="s">
        <v>45</v>
      </c>
      <c r="G3" s="95"/>
      <c r="H3" s="96"/>
      <c r="J3" s="95"/>
    </row>
    <row r="4" spans="1:13" s="97" customFormat="1">
      <c r="A4" s="100" t="s">
        <v>46</v>
      </c>
      <c r="B4" s="101">
        <v>0</v>
      </c>
      <c r="C4" s="101">
        <v>0</v>
      </c>
      <c r="D4" s="98">
        <f>COUNTIF(G11:G18,"Untested")</f>
        <v>0</v>
      </c>
      <c r="E4" s="102">
        <f>COUNTIF(G11:G18,"Blocked")</f>
        <v>0</v>
      </c>
      <c r="F4" s="98"/>
      <c r="G4" s="95"/>
      <c r="H4" s="96"/>
      <c r="J4" s="95"/>
    </row>
    <row r="5" spans="1:13" s="97" customFormat="1">
      <c r="A5" s="100" t="s">
        <v>47</v>
      </c>
      <c r="B5" s="101"/>
      <c r="C5" s="101">
        <v>0</v>
      </c>
      <c r="D5" s="98">
        <f>COUNTIF(J11:J18,"Untested")</f>
        <v>0</v>
      </c>
      <c r="E5" s="102">
        <f>COUNTIF(J11:J18,"Blocked")</f>
        <v>0</v>
      </c>
      <c r="F5" s="98"/>
      <c r="G5" s="95"/>
      <c r="H5" s="96"/>
      <c r="J5" s="95"/>
    </row>
    <row r="6" spans="1:13" s="97" customFormat="1" ht="409.2" customHeight="1">
      <c r="A6" s="103"/>
      <c r="B6" s="104"/>
      <c r="D6"/>
      <c r="E6" s="105"/>
      <c r="G6" s="95"/>
      <c r="H6" s="96"/>
      <c r="J6" s="95"/>
    </row>
    <row r="7" spans="1:13" s="97" customFormat="1">
      <c r="A7" s="168" t="s">
        <v>48</v>
      </c>
      <c r="B7" s="168" t="s">
        <v>5</v>
      </c>
      <c r="C7" s="168" t="s">
        <v>49</v>
      </c>
      <c r="D7" s="168" t="s">
        <v>50</v>
      </c>
      <c r="E7" s="168" t="s">
        <v>51</v>
      </c>
      <c r="F7" s="168" t="s">
        <v>52</v>
      </c>
      <c r="G7" s="168" t="s">
        <v>53</v>
      </c>
      <c r="H7" s="168"/>
      <c r="I7" s="168"/>
      <c r="J7" s="168" t="s">
        <v>53</v>
      </c>
      <c r="K7" s="168"/>
      <c r="L7" s="168"/>
      <c r="M7" s="168" t="s">
        <v>54</v>
      </c>
    </row>
    <row r="8" spans="1:13" s="97" customFormat="1">
      <c r="A8" s="168"/>
      <c r="B8" s="168"/>
      <c r="C8" s="168"/>
      <c r="D8" s="168"/>
      <c r="E8" s="168"/>
      <c r="F8" s="168"/>
      <c r="G8" s="168" t="s">
        <v>24</v>
      </c>
      <c r="H8" s="168"/>
      <c r="I8" s="168"/>
      <c r="J8" s="168" t="s">
        <v>25</v>
      </c>
      <c r="K8" s="168"/>
      <c r="L8" s="168"/>
      <c r="M8" s="168"/>
    </row>
    <row r="9" spans="1:13" s="97" customFormat="1">
      <c r="A9" s="168"/>
      <c r="B9" s="168"/>
      <c r="C9" s="168"/>
      <c r="D9" s="168"/>
      <c r="E9" s="168"/>
      <c r="F9" s="168"/>
      <c r="G9" s="48" t="s">
        <v>55</v>
      </c>
      <c r="H9" s="49" t="s">
        <v>56</v>
      </c>
      <c r="I9" s="44" t="s">
        <v>57</v>
      </c>
      <c r="J9" s="48" t="s">
        <v>55</v>
      </c>
      <c r="K9" s="49" t="s">
        <v>56</v>
      </c>
      <c r="L9" s="44" t="s">
        <v>57</v>
      </c>
      <c r="M9" s="168"/>
    </row>
    <row r="10" spans="1:13" s="97" customFormat="1">
      <c r="A10" s="167" t="s">
        <v>201</v>
      </c>
      <c r="B10" s="167"/>
      <c r="C10" s="167"/>
      <c r="D10" s="167"/>
      <c r="E10" s="167"/>
      <c r="F10" s="167"/>
      <c r="G10" s="167"/>
      <c r="H10" s="167"/>
      <c r="I10" s="167"/>
      <c r="J10" s="167"/>
      <c r="K10" s="167"/>
      <c r="L10" s="167"/>
      <c r="M10" s="167"/>
    </row>
    <row r="11" spans="1:13" s="97" customFormat="1" ht="161.4" customHeight="1">
      <c r="A11" s="50" t="s">
        <v>206</v>
      </c>
      <c r="B11" s="134" t="s">
        <v>97</v>
      </c>
      <c r="C11" s="81"/>
      <c r="D11" s="81"/>
      <c r="E11" s="52" t="s">
        <v>203</v>
      </c>
      <c r="F11" s="52" t="s">
        <v>203</v>
      </c>
      <c r="G11" s="53" t="s">
        <v>487</v>
      </c>
      <c r="H11" s="54">
        <v>45812</v>
      </c>
      <c r="I11" s="55" t="s">
        <v>63</v>
      </c>
      <c r="J11" s="53" t="s">
        <v>487</v>
      </c>
      <c r="K11" s="54">
        <v>45965</v>
      </c>
      <c r="L11" s="55" t="s">
        <v>63</v>
      </c>
      <c r="M11" s="81"/>
    </row>
    <row r="12" spans="1:13" s="97" customFormat="1" ht="33.6">
      <c r="A12" s="50" t="s">
        <v>207</v>
      </c>
      <c r="B12" s="134" t="s">
        <v>204</v>
      </c>
      <c r="C12" s="81"/>
      <c r="D12" s="81"/>
      <c r="E12" s="52" t="s">
        <v>205</v>
      </c>
      <c r="F12" s="52" t="s">
        <v>205</v>
      </c>
      <c r="G12" s="53" t="s">
        <v>487</v>
      </c>
      <c r="H12" s="54">
        <v>45812</v>
      </c>
      <c r="I12" s="55" t="s">
        <v>63</v>
      </c>
      <c r="J12" s="53" t="s">
        <v>487</v>
      </c>
      <c r="K12" s="54">
        <v>45965</v>
      </c>
      <c r="L12" s="55" t="s">
        <v>63</v>
      </c>
      <c r="M12" s="81"/>
    </row>
    <row r="13" spans="1:13" s="97" customFormat="1" ht="341.4" customHeight="1">
      <c r="A13" s="50" t="s">
        <v>208</v>
      </c>
      <c r="B13" s="135" t="s">
        <v>106</v>
      </c>
      <c r="C13" s="81"/>
      <c r="D13" s="81"/>
      <c r="E13" s="52" t="s">
        <v>107</v>
      </c>
      <c r="F13" s="52" t="s">
        <v>107</v>
      </c>
      <c r="G13" s="53" t="s">
        <v>487</v>
      </c>
      <c r="H13" s="54">
        <v>45812</v>
      </c>
      <c r="I13" s="55" t="s">
        <v>63</v>
      </c>
      <c r="J13" s="53" t="s">
        <v>487</v>
      </c>
      <c r="K13" s="54">
        <v>45965</v>
      </c>
      <c r="L13" s="55" t="s">
        <v>63</v>
      </c>
      <c r="M13" s="81"/>
    </row>
    <row r="14" spans="1:13" s="97" customFormat="1">
      <c r="A14" s="165" t="s">
        <v>202</v>
      </c>
      <c r="B14" s="166"/>
      <c r="C14" s="166"/>
      <c r="D14" s="166"/>
      <c r="E14" s="166"/>
      <c r="F14" s="165"/>
      <c r="G14" s="165"/>
      <c r="H14" s="165"/>
      <c r="I14" s="165"/>
      <c r="J14" s="165"/>
      <c r="K14" s="165"/>
      <c r="L14" s="165"/>
      <c r="M14" s="165"/>
    </row>
    <row r="15" spans="1:13" s="97" customFormat="1" ht="100.8">
      <c r="A15" s="51" t="s">
        <v>268</v>
      </c>
      <c r="B15" s="136" t="s">
        <v>209</v>
      </c>
      <c r="C15" s="124" t="s">
        <v>513</v>
      </c>
      <c r="D15" s="7"/>
      <c r="E15" s="124" t="s">
        <v>210</v>
      </c>
      <c r="F15" s="124" t="s">
        <v>210</v>
      </c>
      <c r="G15" s="53" t="s">
        <v>487</v>
      </c>
      <c r="H15" s="54">
        <v>45812</v>
      </c>
      <c r="I15" s="55" t="s">
        <v>63</v>
      </c>
      <c r="J15" s="53" t="s">
        <v>487</v>
      </c>
      <c r="K15" s="54">
        <v>45965</v>
      </c>
      <c r="L15" s="55" t="s">
        <v>63</v>
      </c>
      <c r="M15" s="81"/>
    </row>
    <row r="16" spans="1:13" s="97" customFormat="1" ht="103.8" customHeight="1">
      <c r="A16" s="51" t="s">
        <v>269</v>
      </c>
      <c r="B16" s="136" t="s">
        <v>213</v>
      </c>
      <c r="C16" s="124" t="s">
        <v>211</v>
      </c>
      <c r="D16" s="51" t="s">
        <v>212</v>
      </c>
      <c r="E16" s="124" t="s">
        <v>504</v>
      </c>
      <c r="F16" s="92" t="s">
        <v>501</v>
      </c>
      <c r="G16" s="53" t="s">
        <v>489</v>
      </c>
      <c r="H16" s="54">
        <v>45812</v>
      </c>
      <c r="I16" s="55" t="s">
        <v>63</v>
      </c>
      <c r="J16" s="53" t="s">
        <v>487</v>
      </c>
      <c r="K16" s="54">
        <v>45965</v>
      </c>
      <c r="L16" s="55" t="s">
        <v>63</v>
      </c>
      <c r="M16" s="81"/>
    </row>
    <row r="17" spans="1:13" ht="103.8" customHeight="1">
      <c r="A17" s="51" t="s">
        <v>270</v>
      </c>
      <c r="B17" s="136" t="s">
        <v>214</v>
      </c>
      <c r="C17" s="124" t="s">
        <v>215</v>
      </c>
      <c r="D17" s="51" t="s">
        <v>212</v>
      </c>
      <c r="E17" s="124" t="s">
        <v>216</v>
      </c>
      <c r="F17" s="124" t="s">
        <v>216</v>
      </c>
      <c r="G17" s="53" t="s">
        <v>487</v>
      </c>
      <c r="H17" s="54">
        <v>45812</v>
      </c>
      <c r="I17" s="55" t="s">
        <v>63</v>
      </c>
      <c r="J17" s="53" t="s">
        <v>487</v>
      </c>
      <c r="K17" s="54">
        <v>45965</v>
      </c>
      <c r="L17" s="55" t="s">
        <v>63</v>
      </c>
      <c r="M17" s="137"/>
    </row>
    <row r="18" spans="1:13" s="119" customFormat="1" ht="103.8" customHeight="1">
      <c r="A18" s="51" t="s">
        <v>271</v>
      </c>
      <c r="B18" s="136" t="s">
        <v>217</v>
      </c>
      <c r="C18" s="124" t="s">
        <v>218</v>
      </c>
      <c r="D18" s="51" t="s">
        <v>212</v>
      </c>
      <c r="E18" s="124" t="s">
        <v>216</v>
      </c>
      <c r="F18" s="124" t="s">
        <v>216</v>
      </c>
      <c r="G18" s="53" t="s">
        <v>487</v>
      </c>
      <c r="H18" s="54">
        <v>45812</v>
      </c>
      <c r="I18" s="55" t="s">
        <v>63</v>
      </c>
      <c r="J18" s="53" t="s">
        <v>487</v>
      </c>
      <c r="K18" s="54">
        <v>45965</v>
      </c>
      <c r="L18" s="55" t="s">
        <v>63</v>
      </c>
      <c r="M18" s="138"/>
    </row>
    <row r="19" spans="1:13" s="119" customFormat="1" ht="103.8" customHeight="1">
      <c r="A19" s="51" t="s">
        <v>272</v>
      </c>
      <c r="B19" s="136" t="s">
        <v>219</v>
      </c>
      <c r="C19" s="124" t="s">
        <v>220</v>
      </c>
      <c r="D19" s="51" t="s">
        <v>212</v>
      </c>
      <c r="E19" s="124" t="s">
        <v>216</v>
      </c>
      <c r="F19" s="138" t="s">
        <v>502</v>
      </c>
      <c r="G19" s="53" t="s">
        <v>489</v>
      </c>
      <c r="H19" s="54">
        <v>45812</v>
      </c>
      <c r="I19" s="55" t="s">
        <v>63</v>
      </c>
      <c r="J19" s="53" t="s">
        <v>487</v>
      </c>
      <c r="K19" s="54">
        <v>45965</v>
      </c>
      <c r="L19" s="55" t="s">
        <v>63</v>
      </c>
      <c r="M19" s="138"/>
    </row>
    <row r="20" spans="1:13" s="119" customFormat="1" ht="103.8" customHeight="1">
      <c r="A20" s="51" t="s">
        <v>273</v>
      </c>
      <c r="B20" s="136" t="s">
        <v>221</v>
      </c>
      <c r="C20" s="124" t="s">
        <v>503</v>
      </c>
      <c r="D20" s="51" t="s">
        <v>212</v>
      </c>
      <c r="E20" s="124" t="s">
        <v>216</v>
      </c>
      <c r="F20" s="124" t="s">
        <v>216</v>
      </c>
      <c r="G20" s="53" t="s">
        <v>487</v>
      </c>
      <c r="H20" s="54">
        <v>45812</v>
      </c>
      <c r="I20" s="55" t="s">
        <v>63</v>
      </c>
      <c r="J20" s="53" t="s">
        <v>487</v>
      </c>
      <c r="K20" s="54">
        <v>45965</v>
      </c>
      <c r="L20" s="55" t="s">
        <v>63</v>
      </c>
      <c r="M20" s="138"/>
    </row>
    <row r="21" spans="1:13" customFormat="1" ht="103.8" customHeight="1"/>
    <row r="22" spans="1:13" customFormat="1" ht="103.8" customHeight="1"/>
    <row r="23" spans="1:13" customFormat="1" ht="74.400000000000006" customHeight="1"/>
    <row r="24" spans="1:13" customFormat="1" ht="14.4"/>
    <row r="25" spans="1:13" customFormat="1" ht="113.4" customHeight="1"/>
    <row r="26" spans="1:13" customFormat="1" ht="113.4" customHeight="1"/>
    <row r="27" spans="1:13" customFormat="1" ht="113.4" customHeight="1"/>
    <row r="28" spans="1:13" customFormat="1" ht="113.4" customHeight="1"/>
    <row r="29" spans="1:13" customFormat="1" ht="113.4" customHeight="1"/>
    <row r="30" spans="1:13" customFormat="1" ht="113.4" customHeight="1"/>
    <row r="31" spans="1:13" customFormat="1" ht="113.4" customHeight="1"/>
    <row r="32" spans="1:13" customFormat="1" ht="103.8" customHeight="1"/>
    <row r="33" spans="1:13" customFormat="1" ht="14.4"/>
    <row r="34" spans="1:13" s="97" customFormat="1" ht="103.8" customHeight="1">
      <c r="A34" s="117"/>
      <c r="B34" s="117"/>
      <c r="C34" s="117"/>
      <c r="D34" s="117"/>
      <c r="E34" s="117"/>
      <c r="F34" s="117"/>
      <c r="G34" s="117"/>
      <c r="H34" s="117"/>
      <c r="I34" s="117"/>
      <c r="J34" s="117"/>
      <c r="K34" s="117"/>
      <c r="L34" s="117"/>
      <c r="M34" s="117"/>
    </row>
    <row r="35" spans="1:13" s="97" customFormat="1" ht="103.8" customHeight="1">
      <c r="A35" s="117"/>
      <c r="B35" s="117"/>
      <c r="C35" s="117"/>
      <c r="D35" s="117"/>
      <c r="E35" s="117"/>
      <c r="F35" s="117"/>
      <c r="G35" s="117"/>
      <c r="H35" s="117"/>
      <c r="I35" s="117"/>
      <c r="J35" s="117"/>
      <c r="K35" s="117"/>
      <c r="L35" s="117"/>
      <c r="M35" s="117"/>
    </row>
    <row r="36" spans="1:13" s="97" customFormat="1" ht="103.8" customHeight="1">
      <c r="A36" s="117"/>
      <c r="B36" s="117"/>
      <c r="C36" s="117"/>
      <c r="D36" s="117"/>
      <c r="E36" s="117"/>
      <c r="F36" s="117"/>
      <c r="G36" s="117"/>
      <c r="H36" s="117"/>
      <c r="I36" s="117"/>
      <c r="J36" s="117"/>
      <c r="K36" s="117"/>
      <c r="L36" s="117"/>
      <c r="M36" s="117"/>
    </row>
    <row r="37" spans="1:13" ht="103.8" customHeight="1"/>
    <row r="38" spans="1:13" ht="103.8" customHeight="1"/>
    <row r="39" spans="1:13" ht="103.8" customHeight="1"/>
    <row r="40" spans="1:13" ht="103.8" customHeight="1"/>
    <row r="41" spans="1:13" ht="103.8" customHeight="1"/>
    <row r="42" spans="1:13" ht="103.8" customHeight="1"/>
    <row r="43" spans="1:13" ht="103.8" customHeight="1"/>
    <row r="44" spans="1:13" ht="103.8" customHeight="1"/>
    <row r="45" spans="1:13" ht="103.8" customHeight="1"/>
    <row r="46" spans="1:13" ht="103.8" customHeight="1"/>
    <row r="47" spans="1:13" ht="103.8" customHeight="1"/>
    <row r="48" spans="1:13" ht="103.8" customHeight="1"/>
    <row r="49" ht="103.8" customHeight="1"/>
  </sheetData>
  <mergeCells count="15">
    <mergeCell ref="A14:M14"/>
    <mergeCell ref="G7:I7"/>
    <mergeCell ref="J7:L7"/>
    <mergeCell ref="M7:M9"/>
    <mergeCell ref="G8:I8"/>
    <mergeCell ref="J8:L8"/>
    <mergeCell ref="A10:M10"/>
    <mergeCell ref="B1:F1"/>
    <mergeCell ref="B2:F2"/>
    <mergeCell ref="A7:A9"/>
    <mergeCell ref="B7:B9"/>
    <mergeCell ref="C7:C9"/>
    <mergeCell ref="D7:D9"/>
    <mergeCell ref="E7:E9"/>
    <mergeCell ref="F7:F9"/>
  </mergeCells>
  <dataValidations count="1">
    <dataValidation type="list" operator="equal" allowBlank="1" showErrorMessage="1" promptTitle="dfdf" sqref="J11:J13 J15:J20 G11:G13 G15:G20" xr:uid="{00000000-0002-0000-0400-000000000000}">
      <formula1>"Passed,Untested,Failed,Blocked"</formula1>
      <formula2>0</formula2>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69"/>
  <sheetViews>
    <sheetView topLeftCell="Q18" zoomScale="36" zoomScaleNormal="85" workbookViewId="0">
      <selection activeCell="M30" sqref="M30"/>
    </sheetView>
  </sheetViews>
  <sheetFormatPr defaultColWidth="9.109375" defaultRowHeight="16.8"/>
  <cols>
    <col min="1" max="1" width="21.33203125" style="117" bestFit="1" customWidth="1"/>
    <col min="2" max="2" width="31.6640625" style="117" bestFit="1" customWidth="1"/>
    <col min="3" max="3" width="34.33203125" style="117" bestFit="1" customWidth="1"/>
    <col min="4" max="4" width="29" style="117" bestFit="1" customWidth="1"/>
    <col min="5" max="5" width="40" style="117" bestFit="1" customWidth="1"/>
    <col min="6" max="6" width="46" style="117" bestFit="1" customWidth="1"/>
    <col min="7" max="7" width="16" style="117" bestFit="1" customWidth="1"/>
    <col min="8" max="8" width="21.5546875" style="117" bestFit="1" customWidth="1"/>
    <col min="9" max="9" width="22.6640625" style="117" bestFit="1" customWidth="1"/>
    <col min="10" max="10" width="16" style="117" bestFit="1" customWidth="1"/>
    <col min="11" max="11" width="21.5546875" style="117" bestFit="1" customWidth="1"/>
    <col min="12" max="12" width="22.6640625" style="117" bestFit="1" customWidth="1"/>
    <col min="13" max="13" width="16" style="117" bestFit="1" customWidth="1"/>
    <col min="14" max="16384" width="9.109375" style="117"/>
  </cols>
  <sheetData>
    <row r="1" spans="1:13" s="97" customFormat="1" ht="24" customHeight="1">
      <c r="A1" s="94" t="s">
        <v>41</v>
      </c>
      <c r="B1" s="169" t="s">
        <v>66</v>
      </c>
      <c r="C1" s="169"/>
      <c r="D1" s="169"/>
      <c r="E1" s="169"/>
      <c r="F1" s="169"/>
      <c r="G1" s="95"/>
      <c r="H1" s="96"/>
      <c r="J1" s="95"/>
    </row>
    <row r="2" spans="1:13" s="97" customFormat="1">
      <c r="A2" s="94" t="s">
        <v>42</v>
      </c>
      <c r="B2" s="170" t="s">
        <v>60</v>
      </c>
      <c r="C2" s="170"/>
      <c r="D2" s="170"/>
      <c r="E2" s="170"/>
      <c r="F2" s="170"/>
      <c r="G2" s="95"/>
      <c r="H2" s="96"/>
      <c r="J2" s="95"/>
    </row>
    <row r="3" spans="1:13" s="97" customFormat="1" ht="16.5" customHeight="1">
      <c r="A3" s="98"/>
      <c r="B3" s="99" t="s">
        <v>16</v>
      </c>
      <c r="C3" s="99" t="s">
        <v>17</v>
      </c>
      <c r="D3" s="99" t="s">
        <v>43</v>
      </c>
      <c r="E3" s="99" t="s">
        <v>44</v>
      </c>
      <c r="F3" s="99" t="s">
        <v>45</v>
      </c>
      <c r="G3" s="95"/>
      <c r="H3" s="96"/>
      <c r="J3" s="95"/>
    </row>
    <row r="4" spans="1:13" s="97" customFormat="1">
      <c r="A4" s="100" t="s">
        <v>46</v>
      </c>
      <c r="B4" s="101">
        <v>0</v>
      </c>
      <c r="C4" s="101">
        <v>0</v>
      </c>
      <c r="D4" s="98">
        <f>COUNTIF(G11:G30,"Untested")</f>
        <v>0</v>
      </c>
      <c r="E4" s="102">
        <f>COUNTIF(G11:G30,"Blocked")</f>
        <v>0</v>
      </c>
      <c r="F4" s="98"/>
      <c r="G4" s="95"/>
      <c r="H4" s="96"/>
      <c r="J4" s="95"/>
    </row>
    <row r="5" spans="1:13" s="97" customFormat="1">
      <c r="A5" s="100" t="s">
        <v>47</v>
      </c>
      <c r="B5" s="101"/>
      <c r="C5" s="101">
        <v>0</v>
      </c>
      <c r="D5" s="98">
        <f>COUNTIF(J11:J30,"Untested")</f>
        <v>0</v>
      </c>
      <c r="E5" s="102">
        <f>COUNTIF(J11:J30,"Blocked")</f>
        <v>0</v>
      </c>
      <c r="F5" s="98"/>
      <c r="G5" s="95"/>
      <c r="H5" s="96"/>
      <c r="J5" s="95"/>
    </row>
    <row r="6" spans="1:13" s="97" customFormat="1" ht="409.2" customHeight="1">
      <c r="A6" s="103"/>
      <c r="B6" s="104"/>
      <c r="C6"/>
      <c r="D6"/>
      <c r="E6" s="105"/>
      <c r="F6"/>
      <c r="G6" s="95"/>
      <c r="H6" s="96"/>
      <c r="J6" s="95"/>
    </row>
    <row r="7" spans="1:13" s="97" customFormat="1">
      <c r="A7" s="168" t="s">
        <v>48</v>
      </c>
      <c r="B7" s="168" t="s">
        <v>5</v>
      </c>
      <c r="C7" s="168" t="s">
        <v>49</v>
      </c>
      <c r="D7" s="168" t="s">
        <v>50</v>
      </c>
      <c r="E7" s="168" t="s">
        <v>51</v>
      </c>
      <c r="F7" s="168" t="s">
        <v>52</v>
      </c>
      <c r="G7" s="168" t="s">
        <v>53</v>
      </c>
      <c r="H7" s="168"/>
      <c r="I7" s="168"/>
      <c r="J7" s="168" t="s">
        <v>53</v>
      </c>
      <c r="K7" s="168"/>
      <c r="L7" s="168"/>
      <c r="M7" s="168" t="s">
        <v>54</v>
      </c>
    </row>
    <row r="8" spans="1:13" s="97" customFormat="1">
      <c r="A8" s="168"/>
      <c r="B8" s="168"/>
      <c r="C8" s="168"/>
      <c r="D8" s="168"/>
      <c r="E8" s="168"/>
      <c r="F8" s="168"/>
      <c r="G8" s="168" t="s">
        <v>24</v>
      </c>
      <c r="H8" s="168"/>
      <c r="I8" s="168"/>
      <c r="J8" s="168" t="s">
        <v>25</v>
      </c>
      <c r="K8" s="168"/>
      <c r="L8" s="168"/>
      <c r="M8" s="168"/>
    </row>
    <row r="9" spans="1:13" s="97" customFormat="1">
      <c r="A9" s="168"/>
      <c r="B9" s="168"/>
      <c r="C9" s="168"/>
      <c r="D9" s="168"/>
      <c r="E9" s="168"/>
      <c r="F9" s="168"/>
      <c r="G9" s="48" t="s">
        <v>55</v>
      </c>
      <c r="H9" s="49" t="s">
        <v>56</v>
      </c>
      <c r="I9" s="44" t="s">
        <v>57</v>
      </c>
      <c r="J9" s="48" t="s">
        <v>55</v>
      </c>
      <c r="K9" s="49" t="s">
        <v>56</v>
      </c>
      <c r="L9" s="44" t="s">
        <v>57</v>
      </c>
      <c r="M9" s="168"/>
    </row>
    <row r="10" spans="1:13" s="97" customFormat="1">
      <c r="A10" s="167" t="s">
        <v>233</v>
      </c>
      <c r="B10" s="167"/>
      <c r="C10" s="167"/>
      <c r="D10" s="167"/>
      <c r="E10" s="167"/>
      <c r="F10" s="167"/>
      <c r="G10" s="167"/>
      <c r="H10" s="167"/>
      <c r="I10" s="167"/>
      <c r="J10" s="167"/>
      <c r="K10" s="167"/>
      <c r="L10" s="167"/>
      <c r="M10" s="167"/>
    </row>
    <row r="11" spans="1:13" s="97" customFormat="1" ht="117.6">
      <c r="A11" s="50" t="s">
        <v>235</v>
      </c>
      <c r="B11" s="51" t="s">
        <v>236</v>
      </c>
      <c r="C11" s="81"/>
      <c r="D11" s="81"/>
      <c r="E11" s="52" t="s">
        <v>344</v>
      </c>
      <c r="F11" s="52" t="s">
        <v>344</v>
      </c>
      <c r="G11" s="53" t="s">
        <v>487</v>
      </c>
      <c r="H11" s="54">
        <v>45812</v>
      </c>
      <c r="I11" s="55" t="s">
        <v>63</v>
      </c>
      <c r="J11" s="53" t="s">
        <v>487</v>
      </c>
      <c r="K11" s="54">
        <v>45965</v>
      </c>
      <c r="L11" s="55" t="s">
        <v>63</v>
      </c>
      <c r="M11" s="81"/>
    </row>
    <row r="12" spans="1:13" s="97" customFormat="1" ht="50.4">
      <c r="A12" s="50" t="s">
        <v>252</v>
      </c>
      <c r="B12" s="51" t="s">
        <v>237</v>
      </c>
      <c r="C12" s="81"/>
      <c r="D12" s="81"/>
      <c r="E12" s="52" t="s">
        <v>343</v>
      </c>
      <c r="F12" s="52" t="s">
        <v>343</v>
      </c>
      <c r="G12" s="53" t="s">
        <v>487</v>
      </c>
      <c r="H12" s="54">
        <v>45812</v>
      </c>
      <c r="I12" s="55" t="s">
        <v>63</v>
      </c>
      <c r="J12" s="53" t="s">
        <v>487</v>
      </c>
      <c r="K12" s="54">
        <v>45965</v>
      </c>
      <c r="L12" s="55" t="s">
        <v>63</v>
      </c>
      <c r="M12" s="81"/>
    </row>
    <row r="13" spans="1:13" s="97" customFormat="1" ht="67.2">
      <c r="A13" s="50" t="s">
        <v>253</v>
      </c>
      <c r="B13" s="139" t="s">
        <v>238</v>
      </c>
      <c r="C13" s="81"/>
      <c r="D13" s="81"/>
      <c r="E13" s="52" t="s">
        <v>342</v>
      </c>
      <c r="F13" s="52" t="s">
        <v>342</v>
      </c>
      <c r="G13" s="53" t="s">
        <v>487</v>
      </c>
      <c r="H13" s="54">
        <v>45812</v>
      </c>
      <c r="I13" s="55" t="s">
        <v>63</v>
      </c>
      <c r="J13" s="53" t="s">
        <v>487</v>
      </c>
      <c r="K13" s="54">
        <v>45965</v>
      </c>
      <c r="L13" s="55" t="s">
        <v>63</v>
      </c>
      <c r="M13" s="81"/>
    </row>
    <row r="14" spans="1:13" s="97" customFormat="1" ht="33.6">
      <c r="A14" s="50" t="s">
        <v>254</v>
      </c>
      <c r="B14" s="51" t="s">
        <v>239</v>
      </c>
      <c r="C14" s="81"/>
      <c r="D14" s="81"/>
      <c r="E14" s="52" t="s">
        <v>240</v>
      </c>
      <c r="F14" s="52" t="s">
        <v>240</v>
      </c>
      <c r="G14" s="53" t="s">
        <v>487</v>
      </c>
      <c r="H14" s="54">
        <v>45812</v>
      </c>
      <c r="I14" s="55" t="s">
        <v>63</v>
      </c>
      <c r="J14" s="53" t="s">
        <v>487</v>
      </c>
      <c r="K14" s="54">
        <v>45965</v>
      </c>
      <c r="L14" s="55" t="s">
        <v>63</v>
      </c>
      <c r="M14" s="81"/>
    </row>
    <row r="15" spans="1:13" s="97" customFormat="1" ht="67.2">
      <c r="A15" s="50" t="s">
        <v>255</v>
      </c>
      <c r="B15" s="51" t="s">
        <v>241</v>
      </c>
      <c r="C15" s="81"/>
      <c r="D15" s="81"/>
      <c r="E15" s="52" t="s">
        <v>341</v>
      </c>
      <c r="F15" s="52" t="s">
        <v>341</v>
      </c>
      <c r="G15" s="53" t="s">
        <v>487</v>
      </c>
      <c r="H15" s="54">
        <v>45812</v>
      </c>
      <c r="I15" s="55" t="s">
        <v>63</v>
      </c>
      <c r="J15" s="53" t="s">
        <v>487</v>
      </c>
      <c r="K15" s="54">
        <v>45965</v>
      </c>
      <c r="L15" s="55" t="s">
        <v>63</v>
      </c>
      <c r="M15" s="81"/>
    </row>
    <row r="16" spans="1:13" s="97" customFormat="1" ht="50.4">
      <c r="A16" s="50" t="s">
        <v>256</v>
      </c>
      <c r="B16" s="51" t="s">
        <v>242</v>
      </c>
      <c r="C16" s="81"/>
      <c r="D16" s="81"/>
      <c r="E16" s="52" t="s">
        <v>340</v>
      </c>
      <c r="F16" s="52" t="s">
        <v>340</v>
      </c>
      <c r="G16" s="53" t="s">
        <v>487</v>
      </c>
      <c r="H16" s="54">
        <v>45812</v>
      </c>
      <c r="I16" s="55" t="s">
        <v>63</v>
      </c>
      <c r="J16" s="53" t="s">
        <v>487</v>
      </c>
      <c r="K16" s="54">
        <v>45965</v>
      </c>
      <c r="L16" s="55" t="s">
        <v>63</v>
      </c>
      <c r="M16" s="81"/>
    </row>
    <row r="17" spans="1:13" s="97" customFormat="1" ht="84">
      <c r="A17" s="50" t="s">
        <v>257</v>
      </c>
      <c r="B17" s="51" t="s">
        <v>248</v>
      </c>
      <c r="C17" s="81"/>
      <c r="D17" s="81"/>
      <c r="E17" s="52" t="s">
        <v>339</v>
      </c>
      <c r="F17" s="52" t="s">
        <v>339</v>
      </c>
      <c r="G17" s="53" t="s">
        <v>487</v>
      </c>
      <c r="H17" s="54">
        <v>45812</v>
      </c>
      <c r="I17" s="55" t="s">
        <v>63</v>
      </c>
      <c r="J17" s="53" t="s">
        <v>487</v>
      </c>
      <c r="K17" s="54">
        <v>45965</v>
      </c>
      <c r="L17" s="55" t="s">
        <v>63</v>
      </c>
      <c r="M17" s="81"/>
    </row>
    <row r="18" spans="1:13" s="97" customFormat="1" ht="84">
      <c r="A18" s="50" t="s">
        <v>258</v>
      </c>
      <c r="B18" s="51" t="s">
        <v>249</v>
      </c>
      <c r="C18" s="81"/>
      <c r="D18" s="81"/>
      <c r="E18" s="52" t="s">
        <v>339</v>
      </c>
      <c r="F18" s="52" t="s">
        <v>339</v>
      </c>
      <c r="G18" s="53" t="s">
        <v>487</v>
      </c>
      <c r="H18" s="54">
        <v>45812</v>
      </c>
      <c r="I18" s="55" t="s">
        <v>63</v>
      </c>
      <c r="J18" s="53" t="s">
        <v>487</v>
      </c>
      <c r="K18" s="54">
        <v>45965</v>
      </c>
      <c r="L18" s="55" t="s">
        <v>63</v>
      </c>
      <c r="M18" s="81"/>
    </row>
    <row r="19" spans="1:13" s="97" customFormat="1" ht="50.4">
      <c r="A19" s="50" t="s">
        <v>259</v>
      </c>
      <c r="B19" s="51" t="s">
        <v>243</v>
      </c>
      <c r="C19" s="81"/>
      <c r="D19" s="81"/>
      <c r="E19" s="52" t="s">
        <v>338</v>
      </c>
      <c r="F19" s="52" t="s">
        <v>338</v>
      </c>
      <c r="G19" s="53" t="s">
        <v>487</v>
      </c>
      <c r="H19" s="54">
        <v>45812</v>
      </c>
      <c r="I19" s="55" t="s">
        <v>63</v>
      </c>
      <c r="J19" s="53" t="s">
        <v>487</v>
      </c>
      <c r="K19" s="54">
        <v>45965</v>
      </c>
      <c r="L19" s="55" t="s">
        <v>63</v>
      </c>
      <c r="M19" s="81"/>
    </row>
    <row r="20" spans="1:13" s="97" customFormat="1" ht="50.4">
      <c r="A20" s="50" t="s">
        <v>260</v>
      </c>
      <c r="B20" s="51" t="s">
        <v>247</v>
      </c>
      <c r="C20" s="81"/>
      <c r="D20" s="81"/>
      <c r="E20" s="52" t="s">
        <v>337</v>
      </c>
      <c r="F20" s="52" t="s">
        <v>337</v>
      </c>
      <c r="G20" s="53" t="s">
        <v>487</v>
      </c>
      <c r="H20" s="54">
        <v>45812</v>
      </c>
      <c r="I20" s="55" t="s">
        <v>63</v>
      </c>
      <c r="J20" s="53" t="s">
        <v>487</v>
      </c>
      <c r="K20" s="54">
        <v>45965</v>
      </c>
      <c r="L20" s="55" t="s">
        <v>63</v>
      </c>
      <c r="M20" s="81"/>
    </row>
    <row r="21" spans="1:13" s="97" customFormat="1" ht="50.4">
      <c r="A21" s="50" t="s">
        <v>261</v>
      </c>
      <c r="B21" s="51" t="s">
        <v>244</v>
      </c>
      <c r="C21" s="81"/>
      <c r="D21" s="81"/>
      <c r="E21" s="52" t="s">
        <v>336</v>
      </c>
      <c r="F21" s="52" t="s">
        <v>336</v>
      </c>
      <c r="G21" s="53" t="s">
        <v>487</v>
      </c>
      <c r="H21" s="54">
        <v>45812</v>
      </c>
      <c r="I21" s="55" t="s">
        <v>63</v>
      </c>
      <c r="J21" s="53" t="s">
        <v>487</v>
      </c>
      <c r="K21" s="54">
        <v>45965</v>
      </c>
      <c r="L21" s="55" t="s">
        <v>63</v>
      </c>
      <c r="M21" s="81"/>
    </row>
    <row r="22" spans="1:13" s="97" customFormat="1" ht="50.4">
      <c r="A22" s="50" t="s">
        <v>262</v>
      </c>
      <c r="B22" s="51" t="s">
        <v>245</v>
      </c>
      <c r="C22" s="81"/>
      <c r="D22" s="81"/>
      <c r="E22" s="52" t="s">
        <v>335</v>
      </c>
      <c r="F22" s="52" t="s">
        <v>335</v>
      </c>
      <c r="G22" s="53" t="s">
        <v>487</v>
      </c>
      <c r="H22" s="54">
        <v>45812</v>
      </c>
      <c r="I22" s="55" t="s">
        <v>63</v>
      </c>
      <c r="J22" s="53" t="s">
        <v>487</v>
      </c>
      <c r="K22" s="54">
        <v>45965</v>
      </c>
      <c r="L22" s="55" t="s">
        <v>63</v>
      </c>
      <c r="M22" s="81"/>
    </row>
    <row r="23" spans="1:13" s="97" customFormat="1" ht="67.2">
      <c r="A23" s="50" t="s">
        <v>263</v>
      </c>
      <c r="B23" s="51" t="s">
        <v>246</v>
      </c>
      <c r="C23" s="81"/>
      <c r="D23" s="81"/>
      <c r="E23" s="52" t="s">
        <v>334</v>
      </c>
      <c r="F23" s="52" t="s">
        <v>334</v>
      </c>
      <c r="G23" s="53" t="s">
        <v>487</v>
      </c>
      <c r="H23" s="54">
        <v>45812</v>
      </c>
      <c r="I23" s="55" t="s">
        <v>63</v>
      </c>
      <c r="J23" s="53" t="s">
        <v>487</v>
      </c>
      <c r="K23" s="54">
        <v>45965</v>
      </c>
      <c r="L23" s="55" t="s">
        <v>63</v>
      </c>
      <c r="M23" s="81"/>
    </row>
    <row r="24" spans="1:13" s="97" customFormat="1" ht="84">
      <c r="A24" s="50" t="s">
        <v>264</v>
      </c>
      <c r="B24" s="51" t="s">
        <v>250</v>
      </c>
      <c r="C24" s="81"/>
      <c r="D24" s="81"/>
      <c r="E24" s="52" t="s">
        <v>333</v>
      </c>
      <c r="F24" s="52" t="s">
        <v>333</v>
      </c>
      <c r="G24" s="53" t="s">
        <v>487</v>
      </c>
      <c r="H24" s="54">
        <v>45812</v>
      </c>
      <c r="I24" s="55" t="s">
        <v>63</v>
      </c>
      <c r="J24" s="53" t="s">
        <v>487</v>
      </c>
      <c r="K24" s="54">
        <v>45965</v>
      </c>
      <c r="L24" s="55" t="s">
        <v>63</v>
      </c>
      <c r="M24" s="81"/>
    </row>
    <row r="25" spans="1:13" s="97" customFormat="1" ht="84">
      <c r="A25" s="50" t="s">
        <v>265</v>
      </c>
      <c r="B25" s="140" t="s">
        <v>251</v>
      </c>
      <c r="C25" s="141"/>
      <c r="D25" s="141"/>
      <c r="E25" s="52" t="s">
        <v>332</v>
      </c>
      <c r="F25" s="52" t="s">
        <v>332</v>
      </c>
      <c r="G25" s="53" t="s">
        <v>487</v>
      </c>
      <c r="H25" s="54">
        <v>45812</v>
      </c>
      <c r="I25" s="55" t="s">
        <v>63</v>
      </c>
      <c r="J25" s="53" t="s">
        <v>487</v>
      </c>
      <c r="K25" s="54">
        <v>45965</v>
      </c>
      <c r="L25" s="55" t="s">
        <v>63</v>
      </c>
      <c r="M25" s="81"/>
    </row>
    <row r="26" spans="1:13" s="97" customFormat="1">
      <c r="A26" s="175" t="s">
        <v>234</v>
      </c>
      <c r="B26" s="175"/>
      <c r="C26" s="175"/>
      <c r="D26" s="175"/>
      <c r="E26" s="175"/>
      <c r="F26" s="175"/>
      <c r="G26" s="175"/>
      <c r="H26" s="175"/>
      <c r="I26" s="175"/>
      <c r="J26" s="175"/>
      <c r="K26" s="175"/>
      <c r="L26" s="175"/>
      <c r="M26" s="175"/>
    </row>
    <row r="27" spans="1:13" s="97" customFormat="1" ht="117.6">
      <c r="A27" s="51" t="s">
        <v>274</v>
      </c>
      <c r="B27" s="124" t="s">
        <v>266</v>
      </c>
      <c r="C27" s="124" t="s">
        <v>514</v>
      </c>
      <c r="D27" s="142"/>
      <c r="E27" s="124" t="s">
        <v>435</v>
      </c>
      <c r="F27" s="124" t="s">
        <v>435</v>
      </c>
      <c r="G27" s="53" t="s">
        <v>487</v>
      </c>
      <c r="H27" s="54">
        <v>45812</v>
      </c>
      <c r="I27" s="55" t="s">
        <v>63</v>
      </c>
      <c r="J27" s="53" t="s">
        <v>487</v>
      </c>
      <c r="K27" s="54">
        <v>45965</v>
      </c>
      <c r="L27" s="55" t="s">
        <v>63</v>
      </c>
      <c r="M27" s="81"/>
    </row>
    <row r="28" spans="1:13" s="97" customFormat="1" ht="103.8" customHeight="1">
      <c r="A28" s="51" t="s">
        <v>275</v>
      </c>
      <c r="B28" s="124" t="s">
        <v>267</v>
      </c>
      <c r="C28" s="124" t="s">
        <v>436</v>
      </c>
      <c r="D28" s="51" t="s">
        <v>293</v>
      </c>
      <c r="E28" s="124" t="s">
        <v>276</v>
      </c>
      <c r="F28" s="124" t="s">
        <v>276</v>
      </c>
      <c r="G28" s="53" t="s">
        <v>487</v>
      </c>
      <c r="H28" s="54">
        <v>45812</v>
      </c>
      <c r="I28" s="55" t="s">
        <v>63</v>
      </c>
      <c r="J28" s="53" t="s">
        <v>487</v>
      </c>
      <c r="K28" s="54">
        <v>45965</v>
      </c>
      <c r="L28" s="55" t="s">
        <v>63</v>
      </c>
      <c r="M28" s="81"/>
    </row>
    <row r="29" spans="1:13" ht="103.8" customHeight="1">
      <c r="A29" s="51" t="s">
        <v>294</v>
      </c>
      <c r="B29" s="124" t="s">
        <v>277</v>
      </c>
      <c r="C29" s="124" t="s">
        <v>278</v>
      </c>
      <c r="D29" s="51" t="s">
        <v>293</v>
      </c>
      <c r="E29" s="124" t="s">
        <v>279</v>
      </c>
      <c r="F29" s="124" t="s">
        <v>279</v>
      </c>
      <c r="G29" s="53" t="s">
        <v>487</v>
      </c>
      <c r="H29" s="54">
        <v>45812</v>
      </c>
      <c r="I29" s="55" t="s">
        <v>63</v>
      </c>
      <c r="J29" s="53" t="s">
        <v>487</v>
      </c>
      <c r="K29" s="54">
        <v>45965</v>
      </c>
      <c r="L29" s="55" t="s">
        <v>63</v>
      </c>
      <c r="M29" s="137"/>
    </row>
    <row r="30" spans="1:13" s="119" customFormat="1" ht="103.8" customHeight="1">
      <c r="A30" s="51" t="s">
        <v>295</v>
      </c>
      <c r="B30" s="124" t="s">
        <v>280</v>
      </c>
      <c r="C30" s="124" t="s">
        <v>281</v>
      </c>
      <c r="D30" s="51" t="s">
        <v>293</v>
      </c>
      <c r="E30" s="124" t="s">
        <v>282</v>
      </c>
      <c r="F30" s="124" t="s">
        <v>282</v>
      </c>
      <c r="G30" s="53" t="s">
        <v>487</v>
      </c>
      <c r="H30" s="54">
        <v>45812</v>
      </c>
      <c r="I30" s="55" t="s">
        <v>63</v>
      </c>
      <c r="J30" s="53" t="s">
        <v>487</v>
      </c>
      <c r="K30" s="54">
        <v>45965</v>
      </c>
      <c r="L30" s="55" t="s">
        <v>63</v>
      </c>
      <c r="M30" s="138"/>
    </row>
    <row r="31" spans="1:13" s="119" customFormat="1" ht="103.8" customHeight="1">
      <c r="A31" s="51" t="s">
        <v>296</v>
      </c>
      <c r="B31" s="124" t="s">
        <v>437</v>
      </c>
      <c r="C31" s="124" t="s">
        <v>303</v>
      </c>
      <c r="D31" s="51" t="s">
        <v>293</v>
      </c>
      <c r="E31" s="124" t="s">
        <v>505</v>
      </c>
      <c r="F31" s="124" t="s">
        <v>505</v>
      </c>
      <c r="G31" s="53" t="s">
        <v>487</v>
      </c>
      <c r="H31" s="54">
        <v>45812</v>
      </c>
      <c r="I31" s="55" t="s">
        <v>63</v>
      </c>
      <c r="J31" s="53" t="s">
        <v>487</v>
      </c>
      <c r="K31" s="54">
        <v>45965</v>
      </c>
      <c r="L31" s="55" t="s">
        <v>63</v>
      </c>
      <c r="M31" s="138"/>
    </row>
    <row r="32" spans="1:13" s="119" customFormat="1" ht="103.8" customHeight="1">
      <c r="A32" s="51" t="s">
        <v>297</v>
      </c>
      <c r="B32" s="124" t="s">
        <v>438</v>
      </c>
      <c r="C32" s="124" t="s">
        <v>439</v>
      </c>
      <c r="D32" s="51" t="s">
        <v>293</v>
      </c>
      <c r="E32" s="124" t="s">
        <v>505</v>
      </c>
      <c r="F32" s="124" t="s">
        <v>505</v>
      </c>
      <c r="G32" s="53" t="s">
        <v>487</v>
      </c>
      <c r="H32" s="54">
        <v>45812</v>
      </c>
      <c r="I32" s="55" t="s">
        <v>63</v>
      </c>
      <c r="J32" s="53" t="s">
        <v>487</v>
      </c>
      <c r="K32" s="54">
        <v>45965</v>
      </c>
      <c r="L32" s="55" t="s">
        <v>63</v>
      </c>
      <c r="M32" s="138"/>
    </row>
    <row r="33" spans="1:13" s="119" customFormat="1" ht="103.8" customHeight="1">
      <c r="A33" s="51" t="s">
        <v>298</v>
      </c>
      <c r="B33" s="124" t="s">
        <v>283</v>
      </c>
      <c r="C33" s="124" t="s">
        <v>284</v>
      </c>
      <c r="D33" s="51" t="s">
        <v>212</v>
      </c>
      <c r="E33" s="124" t="s">
        <v>285</v>
      </c>
      <c r="F33" s="124" t="s">
        <v>506</v>
      </c>
      <c r="G33" s="53" t="s">
        <v>487</v>
      </c>
      <c r="H33" s="54">
        <v>45812</v>
      </c>
      <c r="I33" s="55" t="s">
        <v>63</v>
      </c>
      <c r="J33" s="53" t="s">
        <v>487</v>
      </c>
      <c r="K33" s="54">
        <v>45965</v>
      </c>
      <c r="L33" s="55" t="s">
        <v>63</v>
      </c>
      <c r="M33" s="138"/>
    </row>
    <row r="34" spans="1:13" s="119" customFormat="1" ht="103.8" customHeight="1">
      <c r="A34" s="51" t="s">
        <v>299</v>
      </c>
      <c r="B34" s="124" t="s">
        <v>440</v>
      </c>
      <c r="C34" s="124" t="s">
        <v>446</v>
      </c>
      <c r="D34" s="51" t="s">
        <v>293</v>
      </c>
      <c r="E34" s="124" t="s">
        <v>441</v>
      </c>
      <c r="F34" s="124" t="s">
        <v>524</v>
      </c>
      <c r="G34" s="53" t="s">
        <v>489</v>
      </c>
      <c r="H34" s="54">
        <v>45812</v>
      </c>
      <c r="I34" s="55" t="s">
        <v>63</v>
      </c>
      <c r="J34" s="53" t="s">
        <v>487</v>
      </c>
      <c r="K34" s="54">
        <v>45965</v>
      </c>
      <c r="L34" s="55" t="s">
        <v>63</v>
      </c>
      <c r="M34" s="138"/>
    </row>
    <row r="35" spans="1:13" s="119" customFormat="1" ht="103.8" customHeight="1">
      <c r="A35" s="51" t="s">
        <v>300</v>
      </c>
      <c r="B35" s="124" t="s">
        <v>442</v>
      </c>
      <c r="C35" s="124" t="s">
        <v>443</v>
      </c>
      <c r="D35" s="51" t="s">
        <v>444</v>
      </c>
      <c r="E35" s="124" t="s">
        <v>445</v>
      </c>
      <c r="F35" s="124" t="s">
        <v>525</v>
      </c>
      <c r="G35" s="53" t="s">
        <v>489</v>
      </c>
      <c r="H35" s="54">
        <v>45812</v>
      </c>
      <c r="I35" s="55" t="s">
        <v>63</v>
      </c>
      <c r="J35" s="53" t="s">
        <v>487</v>
      </c>
      <c r="K35" s="54">
        <v>45965</v>
      </c>
      <c r="L35" s="55" t="s">
        <v>63</v>
      </c>
      <c r="M35" s="138"/>
    </row>
    <row r="36" spans="1:13" s="119" customFormat="1" ht="117.6">
      <c r="A36" s="51" t="s">
        <v>301</v>
      </c>
      <c r="B36" s="124" t="s">
        <v>447</v>
      </c>
      <c r="C36" s="124" t="s">
        <v>448</v>
      </c>
      <c r="D36" s="51" t="s">
        <v>444</v>
      </c>
      <c r="E36" s="124" t="s">
        <v>449</v>
      </c>
      <c r="F36" s="124" t="s">
        <v>526</v>
      </c>
      <c r="G36" s="53" t="s">
        <v>489</v>
      </c>
      <c r="H36" s="54">
        <v>45812</v>
      </c>
      <c r="I36" s="55" t="s">
        <v>63</v>
      </c>
      <c r="J36" s="53" t="s">
        <v>487</v>
      </c>
      <c r="K36" s="54">
        <v>45965</v>
      </c>
      <c r="L36" s="55" t="s">
        <v>63</v>
      </c>
      <c r="M36" s="138"/>
    </row>
    <row r="37" spans="1:13" s="119" customFormat="1" ht="184.8">
      <c r="A37" s="51" t="s">
        <v>302</v>
      </c>
      <c r="B37" s="124" t="s">
        <v>450</v>
      </c>
      <c r="C37" s="124" t="s">
        <v>451</v>
      </c>
      <c r="D37" s="51" t="s">
        <v>444</v>
      </c>
      <c r="E37" s="124" t="s">
        <v>452</v>
      </c>
      <c r="F37" s="124" t="s">
        <v>526</v>
      </c>
      <c r="G37" s="53" t="s">
        <v>489</v>
      </c>
      <c r="H37" s="54">
        <v>45812</v>
      </c>
      <c r="I37" s="55" t="s">
        <v>63</v>
      </c>
      <c r="J37" s="53" t="s">
        <v>487</v>
      </c>
      <c r="K37" s="54">
        <v>45965</v>
      </c>
      <c r="L37" s="55" t="s">
        <v>63</v>
      </c>
      <c r="M37" s="138"/>
    </row>
    <row r="38" spans="1:13" s="119" customFormat="1" ht="104.4" customHeight="1">
      <c r="A38" s="51" t="s">
        <v>308</v>
      </c>
      <c r="B38" s="124" t="s">
        <v>453</v>
      </c>
      <c r="C38" s="124" t="s">
        <v>454</v>
      </c>
      <c r="D38" s="51" t="s">
        <v>293</v>
      </c>
      <c r="E38" s="124" t="s">
        <v>455</v>
      </c>
      <c r="F38" s="124" t="s">
        <v>455</v>
      </c>
      <c r="G38" s="53" t="s">
        <v>487</v>
      </c>
      <c r="H38" s="54">
        <v>45812</v>
      </c>
      <c r="I38" s="55" t="s">
        <v>63</v>
      </c>
      <c r="J38" s="53" t="s">
        <v>487</v>
      </c>
      <c r="K38" s="54">
        <v>45965</v>
      </c>
      <c r="L38" s="55" t="s">
        <v>63</v>
      </c>
      <c r="M38" s="138"/>
    </row>
    <row r="39" spans="1:13" s="119" customFormat="1" ht="103.8" customHeight="1">
      <c r="A39" s="51" t="s">
        <v>309</v>
      </c>
      <c r="B39" s="124" t="s">
        <v>456</v>
      </c>
      <c r="C39" s="124" t="s">
        <v>457</v>
      </c>
      <c r="D39" s="51" t="s">
        <v>293</v>
      </c>
      <c r="E39" s="124" t="s">
        <v>458</v>
      </c>
      <c r="F39" s="124" t="s">
        <v>458</v>
      </c>
      <c r="G39" s="53" t="s">
        <v>487</v>
      </c>
      <c r="H39" s="54">
        <v>45812</v>
      </c>
      <c r="I39" s="55" t="s">
        <v>63</v>
      </c>
      <c r="J39" s="53" t="s">
        <v>487</v>
      </c>
      <c r="K39" s="54">
        <v>45965</v>
      </c>
      <c r="L39" s="55" t="s">
        <v>63</v>
      </c>
      <c r="M39" s="138"/>
    </row>
    <row r="40" spans="1:13" s="119" customFormat="1" ht="103.8" customHeight="1">
      <c r="A40" s="51" t="s">
        <v>386</v>
      </c>
      <c r="B40" s="124" t="s">
        <v>459</v>
      </c>
      <c r="C40" s="124" t="s">
        <v>286</v>
      </c>
      <c r="D40" s="51" t="s">
        <v>293</v>
      </c>
      <c r="E40" s="124" t="s">
        <v>287</v>
      </c>
      <c r="F40" s="124" t="s">
        <v>287</v>
      </c>
      <c r="G40" s="53" t="s">
        <v>487</v>
      </c>
      <c r="H40" s="54">
        <v>45812</v>
      </c>
      <c r="I40" s="55" t="s">
        <v>63</v>
      </c>
      <c r="J40" s="53" t="s">
        <v>487</v>
      </c>
      <c r="K40" s="54">
        <v>45965</v>
      </c>
      <c r="L40" s="55" t="s">
        <v>63</v>
      </c>
      <c r="M40" s="138"/>
    </row>
    <row r="41" spans="1:13" s="119" customFormat="1" ht="103.8" customHeight="1">
      <c r="A41" s="51" t="s">
        <v>387</v>
      </c>
      <c r="B41" s="124" t="s">
        <v>305</v>
      </c>
      <c r="C41" s="124" t="s">
        <v>306</v>
      </c>
      <c r="D41" s="51" t="s">
        <v>304</v>
      </c>
      <c r="E41" s="124" t="s">
        <v>307</v>
      </c>
      <c r="F41" s="124" t="s">
        <v>307</v>
      </c>
      <c r="G41" s="53" t="s">
        <v>487</v>
      </c>
      <c r="H41" s="54">
        <v>45812</v>
      </c>
      <c r="I41" s="55" t="s">
        <v>63</v>
      </c>
      <c r="J41" s="53" t="s">
        <v>487</v>
      </c>
      <c r="K41" s="54">
        <v>45965</v>
      </c>
      <c r="L41" s="55" t="s">
        <v>63</v>
      </c>
      <c r="M41" s="138"/>
    </row>
    <row r="42" spans="1:13" s="119" customFormat="1" ht="103.8" customHeight="1">
      <c r="A42" s="51" t="s">
        <v>460</v>
      </c>
      <c r="B42" s="124" t="s">
        <v>288</v>
      </c>
      <c r="C42" s="124" t="s">
        <v>290</v>
      </c>
      <c r="D42" s="51" t="s">
        <v>293</v>
      </c>
      <c r="E42" s="124" t="s">
        <v>289</v>
      </c>
      <c r="F42" s="124" t="s">
        <v>289</v>
      </c>
      <c r="G42" s="53" t="s">
        <v>487</v>
      </c>
      <c r="H42" s="54">
        <v>45812</v>
      </c>
      <c r="I42" s="55" t="s">
        <v>63</v>
      </c>
      <c r="J42" s="53" t="s">
        <v>487</v>
      </c>
      <c r="K42" s="54">
        <v>45965</v>
      </c>
      <c r="L42" s="55" t="s">
        <v>63</v>
      </c>
      <c r="M42" s="138"/>
    </row>
    <row r="43" spans="1:13" s="119" customFormat="1" ht="103.8" customHeight="1">
      <c r="A43" s="51" t="s">
        <v>461</v>
      </c>
      <c r="B43" s="124" t="s">
        <v>291</v>
      </c>
      <c r="C43" s="124" t="s">
        <v>292</v>
      </c>
      <c r="D43" s="51" t="s">
        <v>293</v>
      </c>
      <c r="E43" s="124" t="s">
        <v>507</v>
      </c>
      <c r="F43" s="124" t="s">
        <v>507</v>
      </c>
      <c r="G43" s="53" t="s">
        <v>487</v>
      </c>
      <c r="H43" s="54">
        <v>45812</v>
      </c>
      <c r="I43" s="55" t="s">
        <v>63</v>
      </c>
      <c r="J43" s="53" t="s">
        <v>487</v>
      </c>
      <c r="K43" s="54">
        <v>45965</v>
      </c>
      <c r="L43" s="55" t="s">
        <v>63</v>
      </c>
      <c r="M43" s="138"/>
    </row>
    <row r="44" spans="1:13" s="119" customFormat="1" ht="100.8">
      <c r="A44" s="51" t="s">
        <v>462</v>
      </c>
      <c r="B44" s="124" t="s">
        <v>380</v>
      </c>
      <c r="C44" s="124" t="s">
        <v>381</v>
      </c>
      <c r="D44" s="51" t="s">
        <v>293</v>
      </c>
      <c r="E44" s="51" t="s">
        <v>382</v>
      </c>
      <c r="F44" s="51" t="s">
        <v>382</v>
      </c>
      <c r="G44" s="53" t="s">
        <v>487</v>
      </c>
      <c r="H44" s="54">
        <v>45812</v>
      </c>
      <c r="I44" s="55" t="s">
        <v>63</v>
      </c>
      <c r="J44" s="53" t="s">
        <v>487</v>
      </c>
      <c r="K44" s="54">
        <v>45965</v>
      </c>
      <c r="L44" s="55" t="s">
        <v>63</v>
      </c>
      <c r="M44" s="138"/>
    </row>
    <row r="45" spans="1:13" s="119" customFormat="1" ht="103.8" customHeight="1">
      <c r="A45" s="51" t="s">
        <v>463</v>
      </c>
      <c r="B45" s="124" t="s">
        <v>383</v>
      </c>
      <c r="C45" s="124" t="s">
        <v>384</v>
      </c>
      <c r="D45" s="51" t="s">
        <v>293</v>
      </c>
      <c r="E45" s="51" t="s">
        <v>385</v>
      </c>
      <c r="F45" s="51" t="s">
        <v>385</v>
      </c>
      <c r="G45" s="53" t="s">
        <v>487</v>
      </c>
      <c r="H45" s="54">
        <v>45812</v>
      </c>
      <c r="I45" s="55" t="s">
        <v>63</v>
      </c>
      <c r="J45" s="53" t="s">
        <v>487</v>
      </c>
      <c r="K45" s="54">
        <v>45965</v>
      </c>
      <c r="L45" s="55" t="s">
        <v>63</v>
      </c>
      <c r="M45" s="138"/>
    </row>
    <row r="46" spans="1:13" customFormat="1" ht="113.4" customHeight="1"/>
    <row r="47" spans="1:13" customFormat="1" ht="113.4" customHeight="1"/>
    <row r="48" spans="1:13" customFormat="1" ht="113.4" customHeight="1"/>
    <row r="49" spans="1:13" customFormat="1" ht="113.4" customHeight="1"/>
    <row r="50" spans="1:13" customFormat="1" ht="113.4" customHeight="1"/>
    <row r="51" spans="1:13" customFormat="1" ht="113.4" customHeight="1"/>
    <row r="52" spans="1:13" customFormat="1" ht="103.8" customHeight="1"/>
    <row r="53" spans="1:13" customFormat="1" ht="14.4"/>
    <row r="54" spans="1:13" s="97" customFormat="1" ht="103.8" customHeight="1">
      <c r="A54" s="117"/>
      <c r="B54" s="117"/>
      <c r="C54" s="117"/>
      <c r="D54" s="117"/>
      <c r="E54" s="117"/>
      <c r="F54" s="117"/>
      <c r="G54" s="117"/>
      <c r="H54" s="117"/>
      <c r="I54" s="117"/>
      <c r="J54" s="117"/>
      <c r="K54" s="117"/>
      <c r="L54" s="117"/>
      <c r="M54" s="117"/>
    </row>
    <row r="55" spans="1:13" s="97" customFormat="1" ht="103.8" customHeight="1">
      <c r="A55" s="117"/>
      <c r="B55" s="117"/>
      <c r="C55" s="117"/>
      <c r="D55" s="117"/>
      <c r="E55" s="117"/>
      <c r="F55" s="117"/>
      <c r="G55" s="117"/>
      <c r="H55" s="117"/>
      <c r="I55" s="117"/>
      <c r="J55" s="117"/>
      <c r="K55" s="117"/>
      <c r="L55" s="117"/>
      <c r="M55" s="117"/>
    </row>
    <row r="56" spans="1:13" s="97" customFormat="1" ht="103.8" customHeight="1">
      <c r="A56" s="117"/>
      <c r="B56" s="117"/>
      <c r="C56" s="117"/>
      <c r="D56" s="117"/>
      <c r="E56" s="117"/>
      <c r="F56" s="117"/>
      <c r="G56" s="117"/>
      <c r="H56" s="117"/>
      <c r="I56" s="117"/>
      <c r="J56" s="117"/>
      <c r="K56" s="117"/>
      <c r="L56" s="117"/>
      <c r="M56" s="117"/>
    </row>
    <row r="57" spans="1:13" ht="103.8" customHeight="1"/>
    <row r="58" spans="1:13" ht="103.8" customHeight="1"/>
    <row r="59" spans="1:13" ht="103.8" customHeight="1"/>
    <row r="60" spans="1:13" ht="103.8" customHeight="1"/>
    <row r="61" spans="1:13" ht="103.8" customHeight="1"/>
    <row r="62" spans="1:13" ht="103.8" customHeight="1"/>
    <row r="63" spans="1:13" ht="103.8" customHeight="1"/>
    <row r="64" spans="1:13" ht="103.8" customHeight="1"/>
    <row r="65" ht="103.8" customHeight="1"/>
    <row r="66" ht="103.8" customHeight="1"/>
    <row r="67" ht="103.8" customHeight="1"/>
    <row r="68" ht="103.8" customHeight="1"/>
    <row r="69" ht="103.8" customHeight="1"/>
  </sheetData>
  <mergeCells count="15">
    <mergeCell ref="A26:M26"/>
    <mergeCell ref="G7:I7"/>
    <mergeCell ref="J7:L7"/>
    <mergeCell ref="M7:M9"/>
    <mergeCell ref="G8:I8"/>
    <mergeCell ref="J8:L8"/>
    <mergeCell ref="A10:M10"/>
    <mergeCell ref="B1:F1"/>
    <mergeCell ref="B2:F2"/>
    <mergeCell ref="A7:A9"/>
    <mergeCell ref="B7:B9"/>
    <mergeCell ref="C7:C9"/>
    <mergeCell ref="D7:D9"/>
    <mergeCell ref="E7:E9"/>
    <mergeCell ref="F7:F9"/>
  </mergeCells>
  <dataValidations count="1">
    <dataValidation type="list" operator="equal" allowBlank="1" showErrorMessage="1" promptTitle="dfdf" sqref="G11:G25 J11:J25 J27:J45 G27:G45" xr:uid="{00000000-0002-0000-0500-000000000000}">
      <formula1>"Passed,Untested,Failed,Blocked"</formula1>
      <formula2>0</formula2>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41"/>
  <sheetViews>
    <sheetView tabSelected="1" topLeftCell="F13" zoomScale="51" zoomScaleNormal="100" workbookViewId="0">
      <selection activeCell="I21" sqref="I21"/>
    </sheetView>
  </sheetViews>
  <sheetFormatPr defaultColWidth="9.109375" defaultRowHeight="16.8"/>
  <cols>
    <col min="1" max="1" width="21.33203125" style="117" bestFit="1" customWidth="1"/>
    <col min="2" max="2" width="31.6640625" style="117" bestFit="1" customWidth="1"/>
    <col min="3" max="3" width="34.33203125" style="117" bestFit="1" customWidth="1"/>
    <col min="4" max="4" width="29" style="117" bestFit="1" customWidth="1"/>
    <col min="5" max="5" width="40" style="117" bestFit="1" customWidth="1"/>
    <col min="6" max="6" width="46" style="117" bestFit="1" customWidth="1"/>
    <col min="7" max="7" width="16" style="117" bestFit="1" customWidth="1"/>
    <col min="8" max="8" width="21.5546875" style="117" bestFit="1" customWidth="1"/>
    <col min="9" max="9" width="22.6640625" style="117" bestFit="1" customWidth="1"/>
    <col min="10" max="10" width="16" style="117" bestFit="1" customWidth="1"/>
    <col min="11" max="11" width="21.5546875" style="117" bestFit="1" customWidth="1"/>
    <col min="12" max="12" width="22.6640625" style="117" bestFit="1" customWidth="1"/>
    <col min="13" max="13" width="16" style="117" bestFit="1" customWidth="1"/>
    <col min="14" max="16384" width="9.109375" style="117"/>
  </cols>
  <sheetData>
    <row r="1" spans="1:13" s="97" customFormat="1" ht="24" customHeight="1">
      <c r="A1" s="94" t="s">
        <v>41</v>
      </c>
      <c r="B1" s="169" t="s">
        <v>66</v>
      </c>
      <c r="C1" s="169"/>
      <c r="D1" s="169"/>
      <c r="E1" s="169"/>
      <c r="F1" s="169"/>
      <c r="G1" s="95"/>
      <c r="H1" s="96"/>
      <c r="J1" s="95"/>
    </row>
    <row r="2" spans="1:13" s="97" customFormat="1">
      <c r="A2" s="94" t="s">
        <v>42</v>
      </c>
      <c r="B2" s="170" t="s">
        <v>62</v>
      </c>
      <c r="C2" s="170"/>
      <c r="D2" s="170"/>
      <c r="E2" s="170"/>
      <c r="F2" s="170"/>
      <c r="G2" s="95"/>
      <c r="H2" s="96"/>
      <c r="J2" s="95"/>
    </row>
    <row r="3" spans="1:13" s="97" customFormat="1" ht="16.5" customHeight="1">
      <c r="A3" s="98"/>
      <c r="B3" s="99" t="s">
        <v>16</v>
      </c>
      <c r="C3" s="99" t="s">
        <v>17</v>
      </c>
      <c r="D3" s="99" t="s">
        <v>43</v>
      </c>
      <c r="E3" s="99" t="s">
        <v>44</v>
      </c>
      <c r="F3" s="99" t="s">
        <v>45</v>
      </c>
      <c r="G3" s="95"/>
      <c r="H3" s="96"/>
      <c r="J3" s="95"/>
    </row>
    <row r="4" spans="1:13" s="97" customFormat="1">
      <c r="A4" s="100" t="s">
        <v>46</v>
      </c>
      <c r="B4" s="101">
        <v>0</v>
      </c>
      <c r="C4" s="101">
        <v>0</v>
      </c>
      <c r="D4" s="98">
        <f>COUNTIF(G11:G19,"Untested")</f>
        <v>0</v>
      </c>
      <c r="E4" s="102">
        <f>COUNTIF(G11:G19,"Blocked")</f>
        <v>0</v>
      </c>
      <c r="F4" s="98"/>
      <c r="G4" s="95"/>
      <c r="H4" s="96"/>
      <c r="J4" s="95"/>
    </row>
    <row r="5" spans="1:13" s="97" customFormat="1">
      <c r="A5" s="100" t="s">
        <v>47</v>
      </c>
      <c r="B5" s="101"/>
      <c r="C5" s="101">
        <v>0</v>
      </c>
      <c r="D5" s="98">
        <f>COUNTIF(J11:J19,"Untested")</f>
        <v>0</v>
      </c>
      <c r="E5" s="102">
        <f>COUNTIF(J11:J19,"Blocked")</f>
        <v>0</v>
      </c>
      <c r="F5" s="98"/>
      <c r="G5" s="95"/>
      <c r="H5" s="96"/>
      <c r="J5" s="95"/>
    </row>
    <row r="6" spans="1:13" s="97" customFormat="1" ht="409.2" customHeight="1">
      <c r="A6" s="103"/>
      <c r="B6" s="104"/>
      <c r="D6"/>
      <c r="E6"/>
      <c r="F6"/>
      <c r="G6" s="95"/>
      <c r="H6" s="96"/>
      <c r="J6" s="95"/>
    </row>
    <row r="7" spans="1:13" s="97" customFormat="1">
      <c r="A7" s="171" t="s">
        <v>48</v>
      </c>
      <c r="B7" s="171" t="s">
        <v>5</v>
      </c>
      <c r="C7" s="171" t="s">
        <v>49</v>
      </c>
      <c r="D7" s="171" t="s">
        <v>50</v>
      </c>
      <c r="E7" s="171" t="s">
        <v>51</v>
      </c>
      <c r="F7" s="171" t="s">
        <v>52</v>
      </c>
      <c r="G7" s="171" t="s">
        <v>53</v>
      </c>
      <c r="H7" s="171"/>
      <c r="I7" s="171"/>
      <c r="J7" s="171" t="s">
        <v>53</v>
      </c>
      <c r="K7" s="171"/>
      <c r="L7" s="171"/>
      <c r="M7" s="171" t="s">
        <v>54</v>
      </c>
    </row>
    <row r="8" spans="1:13" s="97" customFormat="1">
      <c r="A8" s="171"/>
      <c r="B8" s="171"/>
      <c r="C8" s="171"/>
      <c r="D8" s="171"/>
      <c r="E8" s="171"/>
      <c r="F8" s="171"/>
      <c r="G8" s="171" t="s">
        <v>24</v>
      </c>
      <c r="H8" s="171"/>
      <c r="I8" s="171"/>
      <c r="J8" s="171" t="s">
        <v>25</v>
      </c>
      <c r="K8" s="171"/>
      <c r="L8" s="171"/>
      <c r="M8" s="171"/>
    </row>
    <row r="9" spans="1:13" s="97" customFormat="1">
      <c r="A9" s="171"/>
      <c r="B9" s="171"/>
      <c r="C9" s="171"/>
      <c r="D9" s="171"/>
      <c r="E9" s="171"/>
      <c r="F9" s="171"/>
      <c r="G9" s="106" t="s">
        <v>55</v>
      </c>
      <c r="H9" s="107" t="s">
        <v>56</v>
      </c>
      <c r="I9" s="99" t="s">
        <v>57</v>
      </c>
      <c r="J9" s="106" t="s">
        <v>55</v>
      </c>
      <c r="K9" s="107" t="s">
        <v>56</v>
      </c>
      <c r="L9" s="99" t="s">
        <v>57</v>
      </c>
      <c r="M9" s="171"/>
    </row>
    <row r="10" spans="1:13" s="97" customFormat="1">
      <c r="A10" s="174" t="s">
        <v>395</v>
      </c>
      <c r="B10" s="174"/>
      <c r="C10" s="174"/>
      <c r="D10" s="174"/>
      <c r="E10" s="174"/>
      <c r="F10" s="174"/>
      <c r="G10" s="174"/>
      <c r="H10" s="174"/>
      <c r="I10" s="174"/>
      <c r="J10" s="174"/>
      <c r="K10" s="174"/>
      <c r="L10" s="174"/>
      <c r="M10" s="174"/>
    </row>
    <row r="11" spans="1:13" s="97" customFormat="1" ht="84">
      <c r="A11" s="108" t="s">
        <v>400</v>
      </c>
      <c r="B11" s="116" t="s">
        <v>389</v>
      </c>
      <c r="C11" s="114" t="s">
        <v>316</v>
      </c>
      <c r="D11" s="110"/>
      <c r="E11" s="111" t="s">
        <v>390</v>
      </c>
      <c r="F11" s="111" t="s">
        <v>390</v>
      </c>
      <c r="G11" s="112" t="s">
        <v>487</v>
      </c>
      <c r="H11" s="54">
        <v>45812</v>
      </c>
      <c r="I11" s="113" t="s">
        <v>63</v>
      </c>
      <c r="J11" s="112" t="s">
        <v>487</v>
      </c>
      <c r="K11" s="54">
        <v>45995</v>
      </c>
      <c r="L11" s="113" t="s">
        <v>63</v>
      </c>
      <c r="M11" s="110"/>
    </row>
    <row r="12" spans="1:13" s="97" customFormat="1" ht="84">
      <c r="A12" s="108" t="s">
        <v>401</v>
      </c>
      <c r="B12" s="116" t="s">
        <v>391</v>
      </c>
      <c r="C12" s="110"/>
      <c r="D12" s="110"/>
      <c r="E12" s="111" t="s">
        <v>392</v>
      </c>
      <c r="F12" s="111" t="s">
        <v>392</v>
      </c>
      <c r="G12" s="112" t="s">
        <v>487</v>
      </c>
      <c r="H12" s="54">
        <v>45812</v>
      </c>
      <c r="I12" s="113" t="s">
        <v>63</v>
      </c>
      <c r="J12" s="112" t="s">
        <v>487</v>
      </c>
      <c r="K12" s="54">
        <v>45995</v>
      </c>
      <c r="L12" s="113" t="s">
        <v>63</v>
      </c>
      <c r="M12" s="110"/>
    </row>
    <row r="13" spans="1:13" s="97" customFormat="1" ht="67.2">
      <c r="A13" s="108" t="s">
        <v>402</v>
      </c>
      <c r="B13" s="129" t="s">
        <v>393</v>
      </c>
      <c r="C13" s="110"/>
      <c r="D13" s="110"/>
      <c r="E13" s="111" t="s">
        <v>394</v>
      </c>
      <c r="F13" s="111" t="s">
        <v>394</v>
      </c>
      <c r="G13" s="112" t="s">
        <v>487</v>
      </c>
      <c r="H13" s="54">
        <v>45812</v>
      </c>
      <c r="I13" s="113" t="s">
        <v>63</v>
      </c>
      <c r="J13" s="112" t="s">
        <v>487</v>
      </c>
      <c r="K13" s="54">
        <v>45995</v>
      </c>
      <c r="L13" s="113" t="s">
        <v>63</v>
      </c>
      <c r="M13" s="110"/>
    </row>
    <row r="14" spans="1:13" s="97" customFormat="1" ht="50.4">
      <c r="A14" s="108" t="s">
        <v>403</v>
      </c>
      <c r="B14" s="116" t="s">
        <v>321</v>
      </c>
      <c r="C14" s="110"/>
      <c r="D14" s="110"/>
      <c r="E14" s="111" t="s">
        <v>322</v>
      </c>
      <c r="F14" s="111" t="s">
        <v>322</v>
      </c>
      <c r="G14" s="112" t="s">
        <v>487</v>
      </c>
      <c r="H14" s="54">
        <v>45812</v>
      </c>
      <c r="I14" s="113" t="s">
        <v>63</v>
      </c>
      <c r="J14" s="112" t="s">
        <v>487</v>
      </c>
      <c r="K14" s="54">
        <v>45995</v>
      </c>
      <c r="L14" s="113" t="s">
        <v>63</v>
      </c>
      <c r="M14" s="110"/>
    </row>
    <row r="15" spans="1:13" s="97" customFormat="1">
      <c r="A15" s="176" t="s">
        <v>396</v>
      </c>
      <c r="B15" s="176"/>
      <c r="C15" s="176"/>
      <c r="D15" s="176"/>
      <c r="E15" s="176"/>
      <c r="F15" s="176"/>
      <c r="G15" s="176"/>
      <c r="H15" s="176"/>
      <c r="I15" s="176"/>
      <c r="J15" s="176"/>
      <c r="K15" s="176"/>
      <c r="L15" s="176"/>
      <c r="M15" s="176"/>
    </row>
    <row r="16" spans="1:13" s="97" customFormat="1" ht="117.6">
      <c r="A16" s="116" t="s">
        <v>399</v>
      </c>
      <c r="B16" s="93" t="s">
        <v>397</v>
      </c>
      <c r="C16" s="93" t="s">
        <v>515</v>
      </c>
      <c r="D16" s="121"/>
      <c r="E16" s="93" t="s">
        <v>398</v>
      </c>
      <c r="F16" s="93" t="s">
        <v>398</v>
      </c>
      <c r="G16" s="112" t="s">
        <v>487</v>
      </c>
      <c r="H16" s="54">
        <v>45812</v>
      </c>
      <c r="I16" s="113" t="s">
        <v>63</v>
      </c>
      <c r="J16" s="112" t="s">
        <v>487</v>
      </c>
      <c r="K16" s="54">
        <v>45995</v>
      </c>
      <c r="L16" s="113" t="s">
        <v>63</v>
      </c>
      <c r="M16" s="110"/>
    </row>
    <row r="17" spans="1:13" s="97" customFormat="1" ht="103.8" customHeight="1">
      <c r="A17" s="116" t="s">
        <v>414</v>
      </c>
      <c r="B17" s="93" t="s">
        <v>404</v>
      </c>
      <c r="C17" s="93" t="s">
        <v>405</v>
      </c>
      <c r="D17" s="116" t="s">
        <v>406</v>
      </c>
      <c r="E17" s="93" t="s">
        <v>407</v>
      </c>
      <c r="F17" s="93" t="s">
        <v>407</v>
      </c>
      <c r="G17" s="112" t="s">
        <v>487</v>
      </c>
      <c r="H17" s="54">
        <v>45812</v>
      </c>
      <c r="I17" s="113" t="s">
        <v>63</v>
      </c>
      <c r="J17" s="112" t="s">
        <v>487</v>
      </c>
      <c r="K17" s="54">
        <v>45995</v>
      </c>
      <c r="L17" s="113" t="s">
        <v>63</v>
      </c>
      <c r="M17" s="110"/>
    </row>
    <row r="18" spans="1:13" ht="84">
      <c r="A18" s="116" t="s">
        <v>415</v>
      </c>
      <c r="B18" s="93" t="s">
        <v>408</v>
      </c>
      <c r="C18" s="93" t="s">
        <v>409</v>
      </c>
      <c r="D18" s="116" t="s">
        <v>406</v>
      </c>
      <c r="E18" s="93" t="s">
        <v>410</v>
      </c>
      <c r="F18" s="93" t="s">
        <v>410</v>
      </c>
      <c r="G18" s="112" t="s">
        <v>487</v>
      </c>
      <c r="H18" s="54">
        <v>45812</v>
      </c>
      <c r="I18" s="113" t="s">
        <v>63</v>
      </c>
      <c r="J18" s="112" t="s">
        <v>487</v>
      </c>
      <c r="K18" s="54">
        <v>45995</v>
      </c>
      <c r="L18" s="113" t="s">
        <v>63</v>
      </c>
      <c r="M18" s="121"/>
    </row>
    <row r="19" spans="1:13" s="119" customFormat="1" ht="103.8" customHeight="1">
      <c r="A19" s="116" t="s">
        <v>416</v>
      </c>
      <c r="B19" s="93" t="s">
        <v>360</v>
      </c>
      <c r="C19" s="93" t="s">
        <v>361</v>
      </c>
      <c r="D19" s="116" t="s">
        <v>406</v>
      </c>
      <c r="E19" s="93" t="s">
        <v>366</v>
      </c>
      <c r="F19" s="93" t="s">
        <v>366</v>
      </c>
      <c r="G19" s="112" t="s">
        <v>487</v>
      </c>
      <c r="H19" s="54">
        <v>45812</v>
      </c>
      <c r="I19" s="113" t="s">
        <v>63</v>
      </c>
      <c r="J19" s="112" t="s">
        <v>487</v>
      </c>
      <c r="K19" s="54">
        <v>45995</v>
      </c>
      <c r="L19" s="113" t="s">
        <v>63</v>
      </c>
      <c r="M19" s="120"/>
    </row>
    <row r="20" spans="1:13" s="119" customFormat="1" ht="103.8" customHeight="1">
      <c r="A20" s="116" t="s">
        <v>417</v>
      </c>
      <c r="B20" s="93" t="s">
        <v>411</v>
      </c>
      <c r="C20" s="93" t="s">
        <v>413</v>
      </c>
      <c r="D20" s="116" t="s">
        <v>406</v>
      </c>
      <c r="E20" s="93" t="s">
        <v>412</v>
      </c>
      <c r="F20" s="93" t="s">
        <v>412</v>
      </c>
      <c r="G20" s="112" t="s">
        <v>487</v>
      </c>
      <c r="H20" s="54">
        <v>45812</v>
      </c>
      <c r="I20" s="113" t="s">
        <v>63</v>
      </c>
      <c r="J20" s="112" t="s">
        <v>487</v>
      </c>
      <c r="K20" s="54">
        <v>45995</v>
      </c>
      <c r="L20" s="113" t="s">
        <v>63</v>
      </c>
      <c r="M20" s="120"/>
    </row>
    <row r="21" spans="1:13" customFormat="1" ht="113.4" customHeight="1">
      <c r="H21" s="54"/>
    </row>
    <row r="22" spans="1:13" customFormat="1" ht="113.4" customHeight="1">
      <c r="A22" s="117"/>
      <c r="B22" s="117"/>
      <c r="C22" s="117"/>
      <c r="D22" s="117"/>
      <c r="E22" s="117"/>
    </row>
    <row r="23" spans="1:13" customFormat="1" ht="113.4" customHeight="1">
      <c r="A23" s="117"/>
      <c r="B23" s="117"/>
      <c r="C23" s="117"/>
      <c r="D23" s="117"/>
      <c r="E23" s="117"/>
    </row>
    <row r="24" spans="1:13" customFormat="1" ht="103.8" customHeight="1"/>
    <row r="25" spans="1:13" customFormat="1" ht="14.4"/>
    <row r="26" spans="1:13" s="97" customFormat="1" ht="103.8" customHeight="1">
      <c r="A26" s="117"/>
      <c r="B26" s="117"/>
      <c r="C26" s="117"/>
      <c r="D26" s="117"/>
      <c r="E26" s="117"/>
      <c r="F26" s="117"/>
      <c r="G26" s="117"/>
      <c r="H26" s="117"/>
      <c r="I26" s="117"/>
      <c r="J26" s="117"/>
      <c r="K26" s="117"/>
      <c r="L26" s="117"/>
      <c r="M26" s="117"/>
    </row>
    <row r="27" spans="1:13" s="97" customFormat="1" ht="103.8" customHeight="1">
      <c r="A27" s="117"/>
      <c r="B27" s="117"/>
      <c r="C27" s="117"/>
      <c r="D27" s="117"/>
      <c r="E27" s="117"/>
      <c r="F27" s="117"/>
      <c r="G27" s="117"/>
      <c r="H27" s="117"/>
      <c r="I27" s="117"/>
      <c r="J27" s="117"/>
      <c r="K27" s="117"/>
      <c r="L27" s="117"/>
      <c r="M27" s="117"/>
    </row>
    <row r="28" spans="1:13" s="97" customFormat="1" ht="103.8" customHeight="1">
      <c r="A28" s="117"/>
      <c r="B28" s="117"/>
      <c r="C28" s="117"/>
      <c r="D28" s="117"/>
      <c r="E28" s="117"/>
      <c r="F28" s="117"/>
      <c r="G28" s="117"/>
      <c r="H28" s="117"/>
      <c r="I28" s="117"/>
      <c r="J28" s="117"/>
      <c r="K28" s="117"/>
      <c r="L28" s="117"/>
      <c r="M28" s="117"/>
    </row>
    <row r="29" spans="1:13" ht="103.8" customHeight="1"/>
    <row r="30" spans="1:13" ht="103.8" customHeight="1"/>
    <row r="31" spans="1:13" ht="103.8" customHeight="1"/>
    <row r="32" spans="1:13" ht="103.8" customHeight="1"/>
    <row r="33" ht="103.8" customHeight="1"/>
    <row r="34" ht="103.8" customHeight="1"/>
    <row r="35" ht="103.8" customHeight="1"/>
    <row r="36" ht="103.8" customHeight="1"/>
    <row r="37" ht="103.8" customHeight="1"/>
    <row r="38" ht="103.8" customHeight="1"/>
    <row r="39" ht="103.8" customHeight="1"/>
    <row r="40" ht="103.8" customHeight="1"/>
    <row r="41" ht="103.8" customHeight="1"/>
  </sheetData>
  <mergeCells count="15">
    <mergeCell ref="A15:M15"/>
    <mergeCell ref="G7:I7"/>
    <mergeCell ref="J7:L7"/>
    <mergeCell ref="M7:M9"/>
    <mergeCell ref="G8:I8"/>
    <mergeCell ref="J8:L8"/>
    <mergeCell ref="A10:M10"/>
    <mergeCell ref="B1:F1"/>
    <mergeCell ref="B2:F2"/>
    <mergeCell ref="A7:A9"/>
    <mergeCell ref="B7:B9"/>
    <mergeCell ref="C7:C9"/>
    <mergeCell ref="D7:D9"/>
    <mergeCell ref="E7:E9"/>
    <mergeCell ref="F7:F9"/>
  </mergeCells>
  <dataValidations count="1">
    <dataValidation type="list" operator="equal" allowBlank="1" showErrorMessage="1" promptTitle="dfdf" sqref="G11:G14 J11:J14 G16:G20 J16:J20" xr:uid="{00000000-0002-0000-0600-000000000000}">
      <formula1>"Passed,Untested,Failed,Blocked"</formula1>
      <formula2>0</formula2>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50"/>
  <sheetViews>
    <sheetView topLeftCell="F16" zoomScale="63" zoomScaleNormal="100" workbookViewId="0">
      <selection activeCell="I22" sqref="I22"/>
    </sheetView>
  </sheetViews>
  <sheetFormatPr defaultColWidth="9.109375" defaultRowHeight="16.8"/>
  <cols>
    <col min="1" max="1" width="21.33203125" style="117" bestFit="1" customWidth="1"/>
    <col min="2" max="2" width="31.6640625" style="117" bestFit="1" customWidth="1"/>
    <col min="3" max="3" width="34.33203125" style="117" bestFit="1" customWidth="1"/>
    <col min="4" max="4" width="29" style="117" bestFit="1" customWidth="1"/>
    <col min="5" max="5" width="40" style="117" bestFit="1" customWidth="1"/>
    <col min="6" max="6" width="46" style="117" bestFit="1" customWidth="1"/>
    <col min="7" max="7" width="16" style="117" bestFit="1" customWidth="1"/>
    <col min="8" max="8" width="21.5546875" style="117" bestFit="1" customWidth="1"/>
    <col min="9" max="9" width="22.6640625" style="117" bestFit="1" customWidth="1"/>
    <col min="10" max="10" width="16" style="117" bestFit="1" customWidth="1"/>
    <col min="11" max="11" width="21.5546875" style="117" bestFit="1" customWidth="1"/>
    <col min="12" max="12" width="22.6640625" style="117" bestFit="1" customWidth="1"/>
    <col min="13" max="13" width="16" style="117" bestFit="1" customWidth="1"/>
    <col min="14" max="16384" width="9.109375" style="117"/>
  </cols>
  <sheetData>
    <row r="1" spans="1:13" s="97" customFormat="1" ht="24" customHeight="1">
      <c r="A1" s="94" t="s">
        <v>41</v>
      </c>
      <c r="B1" s="169" t="s">
        <v>66</v>
      </c>
      <c r="C1" s="169"/>
      <c r="D1" s="169"/>
      <c r="E1" s="169"/>
      <c r="F1" s="169"/>
      <c r="G1" s="95"/>
      <c r="H1" s="96"/>
      <c r="J1" s="95"/>
    </row>
    <row r="2" spans="1:13" s="97" customFormat="1">
      <c r="A2" s="94" t="s">
        <v>42</v>
      </c>
      <c r="B2" s="170" t="s">
        <v>310</v>
      </c>
      <c r="C2" s="170"/>
      <c r="D2" s="170"/>
      <c r="E2" s="170"/>
      <c r="F2" s="170"/>
      <c r="G2" s="95"/>
      <c r="H2" s="96"/>
      <c r="J2" s="95"/>
    </row>
    <row r="3" spans="1:13" s="97" customFormat="1" ht="16.5" customHeight="1">
      <c r="A3" s="98"/>
      <c r="B3" s="99" t="s">
        <v>16</v>
      </c>
      <c r="C3" s="99" t="s">
        <v>17</v>
      </c>
      <c r="D3" s="99" t="s">
        <v>43</v>
      </c>
      <c r="E3" s="99" t="s">
        <v>44</v>
      </c>
      <c r="F3" s="99" t="s">
        <v>45</v>
      </c>
      <c r="G3" s="95"/>
      <c r="H3" s="96"/>
      <c r="J3" s="95"/>
    </row>
    <row r="4" spans="1:13" s="97" customFormat="1">
      <c r="A4" s="100" t="s">
        <v>46</v>
      </c>
      <c r="B4" s="101">
        <v>0</v>
      </c>
      <c r="C4" s="101">
        <v>0</v>
      </c>
      <c r="D4" s="98">
        <f>COUNTIF(G11:G25,"Untested")</f>
        <v>0</v>
      </c>
      <c r="E4" s="102">
        <f>COUNTIF(G11:G25,"Blocked")</f>
        <v>0</v>
      </c>
      <c r="F4" s="98"/>
      <c r="G4" s="95"/>
      <c r="H4" s="96"/>
      <c r="J4" s="95"/>
    </row>
    <row r="5" spans="1:13" s="97" customFormat="1">
      <c r="A5" s="100" t="s">
        <v>47</v>
      </c>
      <c r="B5" s="101"/>
      <c r="C5" s="101">
        <v>0</v>
      </c>
      <c r="D5" s="98">
        <f>COUNTIF(J11:J25,"Untested")</f>
        <v>0</v>
      </c>
      <c r="E5" s="102">
        <f>COUNTIF(J11:J25,"Blocked")</f>
        <v>0</v>
      </c>
      <c r="F5" s="98"/>
      <c r="G5" s="95"/>
      <c r="H5" s="96"/>
      <c r="J5" s="95"/>
    </row>
    <row r="6" spans="1:13" s="97" customFormat="1" ht="409.2" customHeight="1">
      <c r="A6" s="103"/>
      <c r="B6" s="104"/>
      <c r="D6"/>
      <c r="E6"/>
      <c r="F6"/>
      <c r="G6" s="95"/>
      <c r="H6" s="96"/>
      <c r="J6" s="95"/>
    </row>
    <row r="7" spans="1:13" s="97" customFormat="1">
      <c r="A7" s="171" t="s">
        <v>48</v>
      </c>
      <c r="B7" s="171" t="s">
        <v>5</v>
      </c>
      <c r="C7" s="171" t="s">
        <v>49</v>
      </c>
      <c r="D7" s="171" t="s">
        <v>50</v>
      </c>
      <c r="E7" s="171" t="s">
        <v>51</v>
      </c>
      <c r="F7" s="171" t="s">
        <v>52</v>
      </c>
      <c r="G7" s="171" t="s">
        <v>53</v>
      </c>
      <c r="H7" s="171"/>
      <c r="I7" s="171"/>
      <c r="J7" s="171" t="s">
        <v>53</v>
      </c>
      <c r="K7" s="171"/>
      <c r="L7" s="171"/>
      <c r="M7" s="171" t="s">
        <v>54</v>
      </c>
    </row>
    <row r="8" spans="1:13" s="97" customFormat="1">
      <c r="A8" s="171"/>
      <c r="B8" s="171"/>
      <c r="C8" s="171"/>
      <c r="D8" s="171"/>
      <c r="E8" s="171"/>
      <c r="F8" s="171"/>
      <c r="G8" s="171" t="s">
        <v>24</v>
      </c>
      <c r="H8" s="171"/>
      <c r="I8" s="171"/>
      <c r="J8" s="171" t="s">
        <v>25</v>
      </c>
      <c r="K8" s="171"/>
      <c r="L8" s="171"/>
      <c r="M8" s="171"/>
    </row>
    <row r="9" spans="1:13" s="97" customFormat="1">
      <c r="A9" s="171"/>
      <c r="B9" s="171"/>
      <c r="C9" s="171"/>
      <c r="D9" s="171"/>
      <c r="E9" s="171"/>
      <c r="F9" s="171"/>
      <c r="G9" s="106" t="s">
        <v>55</v>
      </c>
      <c r="H9" s="107" t="s">
        <v>56</v>
      </c>
      <c r="I9" s="99" t="s">
        <v>57</v>
      </c>
      <c r="J9" s="106" t="s">
        <v>55</v>
      </c>
      <c r="K9" s="107" t="s">
        <v>56</v>
      </c>
      <c r="L9" s="99" t="s">
        <v>57</v>
      </c>
      <c r="M9" s="171"/>
    </row>
    <row r="10" spans="1:13" s="97" customFormat="1">
      <c r="A10" s="174" t="s">
        <v>311</v>
      </c>
      <c r="B10" s="174"/>
      <c r="C10" s="174"/>
      <c r="D10" s="174"/>
      <c r="E10" s="174"/>
      <c r="F10" s="174"/>
      <c r="G10" s="174"/>
      <c r="H10" s="174"/>
      <c r="I10" s="174"/>
      <c r="J10" s="174"/>
      <c r="K10" s="174"/>
      <c r="L10" s="174"/>
      <c r="M10" s="174"/>
    </row>
    <row r="11" spans="1:13" s="97" customFormat="1" ht="84">
      <c r="A11" s="108" t="s">
        <v>313</v>
      </c>
      <c r="B11" s="116" t="s">
        <v>314</v>
      </c>
      <c r="C11" s="114" t="s">
        <v>316</v>
      </c>
      <c r="D11" s="110"/>
      <c r="E11" s="111" t="s">
        <v>315</v>
      </c>
      <c r="F11" s="111" t="s">
        <v>315</v>
      </c>
      <c r="G11" s="112" t="s">
        <v>487</v>
      </c>
      <c r="H11" s="54">
        <v>45842</v>
      </c>
      <c r="I11" s="113" t="s">
        <v>63</v>
      </c>
      <c r="J11" s="112" t="s">
        <v>487</v>
      </c>
      <c r="K11" s="54">
        <v>45751</v>
      </c>
      <c r="L11" s="113" t="s">
        <v>63</v>
      </c>
      <c r="M11" s="110"/>
    </row>
    <row r="12" spans="1:13" s="97" customFormat="1" ht="67.2">
      <c r="A12" s="108" t="s">
        <v>345</v>
      </c>
      <c r="B12" s="116" t="s">
        <v>317</v>
      </c>
      <c r="C12" s="110"/>
      <c r="D12" s="110"/>
      <c r="E12" s="111" t="s">
        <v>318</v>
      </c>
      <c r="F12" s="111" t="s">
        <v>318</v>
      </c>
      <c r="G12" s="112" t="s">
        <v>487</v>
      </c>
      <c r="H12" s="54">
        <v>45842</v>
      </c>
      <c r="I12" s="113" t="s">
        <v>63</v>
      </c>
      <c r="J12" s="112" t="s">
        <v>487</v>
      </c>
      <c r="K12" s="54">
        <v>45751</v>
      </c>
      <c r="L12" s="113" t="s">
        <v>63</v>
      </c>
      <c r="M12" s="110"/>
    </row>
    <row r="13" spans="1:13" s="97" customFormat="1" ht="84">
      <c r="A13" s="108" t="s">
        <v>346</v>
      </c>
      <c r="B13" s="129" t="s">
        <v>319</v>
      </c>
      <c r="C13" s="110"/>
      <c r="D13" s="110"/>
      <c r="E13" s="111" t="s">
        <v>320</v>
      </c>
      <c r="F13" s="111" t="s">
        <v>320</v>
      </c>
      <c r="G13" s="112" t="s">
        <v>487</v>
      </c>
      <c r="H13" s="54">
        <v>45842</v>
      </c>
      <c r="I13" s="113" t="s">
        <v>63</v>
      </c>
      <c r="J13" s="112" t="s">
        <v>487</v>
      </c>
      <c r="K13" s="54">
        <v>45751</v>
      </c>
      <c r="L13" s="113" t="s">
        <v>63</v>
      </c>
      <c r="M13" s="110"/>
    </row>
    <row r="14" spans="1:13" s="97" customFormat="1" ht="50.4">
      <c r="A14" s="108" t="s">
        <v>347</v>
      </c>
      <c r="B14" s="116" t="s">
        <v>321</v>
      </c>
      <c r="C14" s="110"/>
      <c r="D14" s="110"/>
      <c r="E14" s="111" t="s">
        <v>322</v>
      </c>
      <c r="F14" s="111" t="s">
        <v>322</v>
      </c>
      <c r="G14" s="112" t="s">
        <v>487</v>
      </c>
      <c r="H14" s="54">
        <v>45842</v>
      </c>
      <c r="I14" s="113" t="s">
        <v>63</v>
      </c>
      <c r="J14" s="112" t="s">
        <v>487</v>
      </c>
      <c r="K14" s="54">
        <v>45751</v>
      </c>
      <c r="L14" s="113" t="s">
        <v>63</v>
      </c>
      <c r="M14" s="110"/>
    </row>
    <row r="15" spans="1:13" s="97" customFormat="1" ht="67.2">
      <c r="A15" s="108" t="s">
        <v>348</v>
      </c>
      <c r="B15" s="116" t="s">
        <v>323</v>
      </c>
      <c r="C15" s="110"/>
      <c r="D15" s="110"/>
      <c r="E15" s="111" t="s">
        <v>324</v>
      </c>
      <c r="F15" s="111" t="s">
        <v>324</v>
      </c>
      <c r="G15" s="112" t="s">
        <v>487</v>
      </c>
      <c r="H15" s="54">
        <v>45842</v>
      </c>
      <c r="I15" s="113" t="s">
        <v>63</v>
      </c>
      <c r="J15" s="112" t="s">
        <v>487</v>
      </c>
      <c r="K15" s="54">
        <v>45751</v>
      </c>
      <c r="L15" s="113" t="s">
        <v>63</v>
      </c>
      <c r="M15" s="110"/>
    </row>
    <row r="16" spans="1:13" s="97" customFormat="1" ht="50.4">
      <c r="A16" s="108" t="s">
        <v>349</v>
      </c>
      <c r="B16" s="116" t="s">
        <v>325</v>
      </c>
      <c r="C16" s="110"/>
      <c r="D16" s="110"/>
      <c r="E16" s="111" t="s">
        <v>326</v>
      </c>
      <c r="F16" s="111" t="s">
        <v>326</v>
      </c>
      <c r="G16" s="112" t="s">
        <v>487</v>
      </c>
      <c r="H16" s="54">
        <v>45842</v>
      </c>
      <c r="I16" s="113" t="s">
        <v>63</v>
      </c>
      <c r="J16" s="112" t="s">
        <v>487</v>
      </c>
      <c r="K16" s="54">
        <v>45751</v>
      </c>
      <c r="L16" s="113" t="s">
        <v>63</v>
      </c>
      <c r="M16" s="110"/>
    </row>
    <row r="17" spans="1:13" s="97" customFormat="1" ht="67.2">
      <c r="A17" s="108" t="s">
        <v>350</v>
      </c>
      <c r="B17" s="116" t="s">
        <v>327</v>
      </c>
      <c r="C17" s="110"/>
      <c r="D17" s="110"/>
      <c r="E17" s="111" t="s">
        <v>328</v>
      </c>
      <c r="F17" s="111" t="s">
        <v>328</v>
      </c>
      <c r="G17" s="112" t="s">
        <v>487</v>
      </c>
      <c r="H17" s="54">
        <v>45842</v>
      </c>
      <c r="I17" s="113" t="s">
        <v>63</v>
      </c>
      <c r="J17" s="112" t="s">
        <v>487</v>
      </c>
      <c r="K17" s="54">
        <v>45751</v>
      </c>
      <c r="L17" s="113" t="s">
        <v>63</v>
      </c>
      <c r="M17" s="110"/>
    </row>
    <row r="18" spans="1:13" s="97" customFormat="1" ht="67.2">
      <c r="A18" s="108" t="s">
        <v>351</v>
      </c>
      <c r="B18" s="116" t="s">
        <v>72</v>
      </c>
      <c r="C18" s="110"/>
      <c r="D18" s="110"/>
      <c r="E18" s="111" t="s">
        <v>329</v>
      </c>
      <c r="F18" s="111" t="s">
        <v>329</v>
      </c>
      <c r="G18" s="112" t="s">
        <v>487</v>
      </c>
      <c r="H18" s="54">
        <v>45842</v>
      </c>
      <c r="I18" s="113" t="s">
        <v>63</v>
      </c>
      <c r="J18" s="112" t="s">
        <v>487</v>
      </c>
      <c r="K18" s="54">
        <v>45751</v>
      </c>
      <c r="L18" s="113" t="s">
        <v>63</v>
      </c>
      <c r="M18" s="110"/>
    </row>
    <row r="19" spans="1:13" s="97" customFormat="1" ht="67.2">
      <c r="A19" s="108" t="s">
        <v>352</v>
      </c>
      <c r="B19" s="116" t="s">
        <v>330</v>
      </c>
      <c r="C19" s="110"/>
      <c r="D19" s="110"/>
      <c r="E19" s="111" t="s">
        <v>331</v>
      </c>
      <c r="F19" s="111" t="s">
        <v>331</v>
      </c>
      <c r="G19" s="112" t="s">
        <v>487</v>
      </c>
      <c r="H19" s="54">
        <v>45842</v>
      </c>
      <c r="I19" s="113" t="s">
        <v>63</v>
      </c>
      <c r="J19" s="112" t="s">
        <v>487</v>
      </c>
      <c r="K19" s="54">
        <v>45751</v>
      </c>
      <c r="L19" s="113" t="s">
        <v>63</v>
      </c>
      <c r="M19" s="110"/>
    </row>
    <row r="20" spans="1:13" s="97" customFormat="1">
      <c r="A20" s="176" t="s">
        <v>312</v>
      </c>
      <c r="B20" s="176"/>
      <c r="C20" s="176"/>
      <c r="D20" s="176"/>
      <c r="E20" s="176"/>
      <c r="F20" s="176"/>
      <c r="G20" s="176"/>
      <c r="H20" s="176"/>
      <c r="I20" s="176"/>
      <c r="J20" s="176"/>
      <c r="K20" s="176"/>
      <c r="L20" s="176"/>
      <c r="M20" s="176"/>
    </row>
    <row r="21" spans="1:13" s="97" customFormat="1" ht="84">
      <c r="A21" s="116" t="s">
        <v>353</v>
      </c>
      <c r="B21" s="93" t="s">
        <v>354</v>
      </c>
      <c r="C21" s="93" t="s">
        <v>516</v>
      </c>
      <c r="D21" s="128"/>
      <c r="E21" s="93" t="s">
        <v>355</v>
      </c>
      <c r="F21" s="93" t="s">
        <v>355</v>
      </c>
      <c r="G21" s="112" t="s">
        <v>489</v>
      </c>
      <c r="H21" s="54">
        <v>45842</v>
      </c>
      <c r="I21" s="113" t="s">
        <v>63</v>
      </c>
      <c r="J21" s="112" t="s">
        <v>487</v>
      </c>
      <c r="K21" s="54">
        <v>45751</v>
      </c>
      <c r="L21" s="113" t="s">
        <v>63</v>
      </c>
      <c r="M21" s="110"/>
    </row>
    <row r="22" spans="1:13" s="97" customFormat="1" ht="117.6">
      <c r="A22" s="116" t="s">
        <v>362</v>
      </c>
      <c r="B22" s="93" t="s">
        <v>511</v>
      </c>
      <c r="C22" s="93" t="s">
        <v>515</v>
      </c>
      <c r="D22" s="128"/>
      <c r="E22" s="93" t="s">
        <v>517</v>
      </c>
      <c r="F22" s="93" t="s">
        <v>517</v>
      </c>
      <c r="G22" s="112" t="s">
        <v>487</v>
      </c>
      <c r="H22" s="54">
        <v>45842</v>
      </c>
      <c r="I22" s="113"/>
      <c r="J22" s="112"/>
      <c r="K22" s="54">
        <v>45751</v>
      </c>
      <c r="L22" s="113"/>
      <c r="M22" s="110"/>
    </row>
    <row r="23" spans="1:13" s="97" customFormat="1" ht="103.8" customHeight="1">
      <c r="A23" s="116" t="s">
        <v>363</v>
      </c>
      <c r="B23" s="93" t="s">
        <v>357</v>
      </c>
      <c r="C23" s="93" t="s">
        <v>356</v>
      </c>
      <c r="D23" s="116" t="s">
        <v>365</v>
      </c>
      <c r="E23" s="93" t="s">
        <v>508</v>
      </c>
      <c r="F23" s="93" t="s">
        <v>508</v>
      </c>
      <c r="G23" s="112" t="s">
        <v>487</v>
      </c>
      <c r="H23" s="54">
        <v>45842</v>
      </c>
      <c r="I23" s="113" t="s">
        <v>63</v>
      </c>
      <c r="J23" s="112" t="s">
        <v>487</v>
      </c>
      <c r="K23" s="54">
        <v>45751</v>
      </c>
      <c r="L23" s="113" t="s">
        <v>63</v>
      </c>
      <c r="M23" s="110"/>
    </row>
    <row r="24" spans="1:13" ht="168">
      <c r="A24" s="116" t="s">
        <v>376</v>
      </c>
      <c r="B24" s="93" t="s">
        <v>358</v>
      </c>
      <c r="C24" s="93" t="s">
        <v>359</v>
      </c>
      <c r="D24" s="116" t="s">
        <v>365</v>
      </c>
      <c r="E24" s="93" t="s">
        <v>521</v>
      </c>
      <c r="F24" s="93" t="s">
        <v>523</v>
      </c>
      <c r="G24" s="112" t="s">
        <v>489</v>
      </c>
      <c r="H24" s="54">
        <v>45842</v>
      </c>
      <c r="I24" s="113" t="s">
        <v>63</v>
      </c>
      <c r="J24" s="112" t="s">
        <v>487</v>
      </c>
      <c r="K24" s="54">
        <v>45751</v>
      </c>
      <c r="L24" s="113" t="s">
        <v>63</v>
      </c>
      <c r="M24" s="121"/>
    </row>
    <row r="25" spans="1:13" s="119" customFormat="1" ht="103.8" customHeight="1">
      <c r="A25" s="116" t="s">
        <v>377</v>
      </c>
      <c r="B25" s="93" t="s">
        <v>360</v>
      </c>
      <c r="C25" s="93" t="s">
        <v>361</v>
      </c>
      <c r="D25" s="116" t="s">
        <v>364</v>
      </c>
      <c r="E25" s="93" t="s">
        <v>366</v>
      </c>
      <c r="F25" s="93" t="s">
        <v>366</v>
      </c>
      <c r="G25" s="112" t="s">
        <v>487</v>
      </c>
      <c r="H25" s="54">
        <v>45842</v>
      </c>
      <c r="I25" s="113" t="s">
        <v>63</v>
      </c>
      <c r="J25" s="112" t="s">
        <v>487</v>
      </c>
      <c r="K25" s="54">
        <v>45751</v>
      </c>
      <c r="L25" s="113" t="s">
        <v>63</v>
      </c>
      <c r="M25" s="120"/>
    </row>
    <row r="26" spans="1:13" s="119" customFormat="1" ht="103.8" customHeight="1">
      <c r="A26" s="116" t="s">
        <v>378</v>
      </c>
      <c r="B26" s="93" t="s">
        <v>367</v>
      </c>
      <c r="C26" s="93" t="s">
        <v>370</v>
      </c>
      <c r="D26" s="116" t="s">
        <v>365</v>
      </c>
      <c r="E26"/>
      <c r="F26" s="93" t="s">
        <v>368</v>
      </c>
      <c r="G26" s="112" t="s">
        <v>487</v>
      </c>
      <c r="H26" s="54">
        <v>45842</v>
      </c>
      <c r="I26" s="113" t="s">
        <v>63</v>
      </c>
      <c r="J26" s="112" t="s">
        <v>487</v>
      </c>
      <c r="K26" s="54">
        <v>45751</v>
      </c>
      <c r="L26" s="113" t="s">
        <v>63</v>
      </c>
      <c r="M26" s="120"/>
    </row>
    <row r="27" spans="1:13" s="119" customFormat="1" ht="103.8" customHeight="1">
      <c r="A27" s="116" t="s">
        <v>379</v>
      </c>
      <c r="B27" s="93" t="s">
        <v>369</v>
      </c>
      <c r="C27" s="93" t="s">
        <v>371</v>
      </c>
      <c r="D27" s="116" t="s">
        <v>365</v>
      </c>
      <c r="E27" s="93" t="s">
        <v>372</v>
      </c>
      <c r="F27" s="120" t="s">
        <v>522</v>
      </c>
      <c r="G27" s="112" t="s">
        <v>489</v>
      </c>
      <c r="H27" s="54">
        <v>45842</v>
      </c>
      <c r="I27" s="113" t="s">
        <v>63</v>
      </c>
      <c r="J27" s="112" t="s">
        <v>487</v>
      </c>
      <c r="K27" s="54">
        <v>45751</v>
      </c>
      <c r="L27" s="113" t="s">
        <v>63</v>
      </c>
      <c r="M27" s="120"/>
    </row>
    <row r="28" spans="1:13" customFormat="1" ht="113.4" customHeight="1">
      <c r="A28" s="116" t="s">
        <v>388</v>
      </c>
      <c r="B28" s="116" t="s">
        <v>373</v>
      </c>
      <c r="C28" s="116" t="s">
        <v>374</v>
      </c>
      <c r="D28" s="116" t="s">
        <v>365</v>
      </c>
      <c r="E28" s="116" t="s">
        <v>375</v>
      </c>
      <c r="F28" s="120" t="s">
        <v>522</v>
      </c>
      <c r="G28" s="112" t="s">
        <v>489</v>
      </c>
      <c r="H28" s="54">
        <v>45842</v>
      </c>
      <c r="I28" s="113" t="s">
        <v>63</v>
      </c>
      <c r="J28" s="112" t="s">
        <v>487</v>
      </c>
      <c r="K28" s="54">
        <v>45751</v>
      </c>
      <c r="L28" s="113" t="s">
        <v>63</v>
      </c>
      <c r="M28" s="128"/>
    </row>
    <row r="29" spans="1:13" customFormat="1" ht="113.4" customHeight="1">
      <c r="A29" s="116" t="s">
        <v>518</v>
      </c>
      <c r="B29" s="93" t="s">
        <v>383</v>
      </c>
      <c r="C29" s="93" t="s">
        <v>384</v>
      </c>
      <c r="D29" s="116" t="s">
        <v>365</v>
      </c>
      <c r="E29" s="116" t="s">
        <v>385</v>
      </c>
      <c r="F29" s="116" t="s">
        <v>509</v>
      </c>
      <c r="G29" s="112" t="s">
        <v>487</v>
      </c>
      <c r="H29" s="54">
        <v>45842</v>
      </c>
      <c r="I29" s="113" t="s">
        <v>63</v>
      </c>
      <c r="J29" s="112" t="s">
        <v>487</v>
      </c>
      <c r="K29" s="54">
        <v>45751</v>
      </c>
      <c r="L29" s="113" t="s">
        <v>63</v>
      </c>
      <c r="M29" s="128"/>
    </row>
    <row r="30" spans="1:13" customFormat="1" ht="113.4" customHeight="1"/>
    <row r="31" spans="1:13" customFormat="1" ht="113.4" customHeight="1">
      <c r="A31" s="117"/>
      <c r="B31" s="117"/>
      <c r="C31" s="117"/>
      <c r="D31" s="117"/>
      <c r="E31" s="117"/>
    </row>
    <row r="32" spans="1:13" customFormat="1" ht="113.4" customHeight="1">
      <c r="A32" s="117"/>
      <c r="B32" s="117"/>
      <c r="C32" s="117"/>
      <c r="D32" s="117"/>
      <c r="E32" s="117"/>
    </row>
    <row r="33" spans="1:13" customFormat="1" ht="103.8" customHeight="1"/>
    <row r="34" spans="1:13" customFormat="1" ht="14.4"/>
    <row r="35" spans="1:13" s="97" customFormat="1" ht="103.8" customHeight="1">
      <c r="A35" s="117"/>
      <c r="B35" s="117"/>
      <c r="C35" s="117"/>
      <c r="D35" s="117"/>
      <c r="E35" s="117"/>
      <c r="F35" s="117"/>
      <c r="G35" s="117"/>
      <c r="H35" s="117"/>
      <c r="I35" s="117"/>
      <c r="J35" s="117"/>
      <c r="K35" s="117"/>
      <c r="L35" s="117"/>
      <c r="M35" s="117"/>
    </row>
    <row r="36" spans="1:13" s="97" customFormat="1" ht="103.8" customHeight="1">
      <c r="A36" s="117"/>
      <c r="B36" s="117"/>
      <c r="C36" s="117"/>
      <c r="D36" s="117"/>
      <c r="E36" s="117"/>
      <c r="F36" s="117"/>
      <c r="G36" s="117"/>
      <c r="H36" s="117"/>
      <c r="I36" s="117"/>
      <c r="J36" s="117"/>
      <c r="K36" s="117"/>
      <c r="L36" s="117"/>
      <c r="M36" s="117"/>
    </row>
    <row r="37" spans="1:13" s="97" customFormat="1" ht="103.8" customHeight="1">
      <c r="A37" s="117"/>
      <c r="B37" s="117"/>
      <c r="C37" s="117"/>
      <c r="D37" s="117"/>
      <c r="E37" s="117"/>
      <c r="F37" s="117"/>
      <c r="G37" s="117"/>
      <c r="H37" s="117"/>
      <c r="I37" s="117"/>
      <c r="J37" s="117"/>
      <c r="K37" s="117"/>
      <c r="L37" s="117"/>
      <c r="M37" s="117"/>
    </row>
    <row r="38" spans="1:13" ht="103.8" customHeight="1"/>
    <row r="39" spans="1:13" ht="103.8" customHeight="1"/>
    <row r="40" spans="1:13" ht="103.8" customHeight="1"/>
    <row r="41" spans="1:13" ht="103.8" customHeight="1"/>
    <row r="42" spans="1:13" ht="103.8" customHeight="1"/>
    <row r="43" spans="1:13" ht="103.8" customHeight="1"/>
    <row r="44" spans="1:13" ht="103.8" customHeight="1"/>
    <row r="45" spans="1:13" ht="103.8" customHeight="1"/>
    <row r="46" spans="1:13" ht="103.8" customHeight="1"/>
    <row r="47" spans="1:13" ht="103.8" customHeight="1"/>
    <row r="48" spans="1:13" ht="103.8" customHeight="1"/>
    <row r="49" ht="103.8" customHeight="1"/>
    <row r="50" ht="103.8" customHeight="1"/>
  </sheetData>
  <mergeCells count="15">
    <mergeCell ref="B1:F1"/>
    <mergeCell ref="B2:F2"/>
    <mergeCell ref="A7:A9"/>
    <mergeCell ref="B7:B9"/>
    <mergeCell ref="C7:C9"/>
    <mergeCell ref="D7:D9"/>
    <mergeCell ref="E7:E9"/>
    <mergeCell ref="F7:F9"/>
    <mergeCell ref="A20:M20"/>
    <mergeCell ref="G7:I7"/>
    <mergeCell ref="J7:L7"/>
    <mergeCell ref="M7:M9"/>
    <mergeCell ref="G8:I8"/>
    <mergeCell ref="J8:L8"/>
    <mergeCell ref="A10:M10"/>
  </mergeCells>
  <dataValidations count="1">
    <dataValidation type="list" operator="equal" allowBlank="1" showErrorMessage="1" promptTitle="dfdf" sqref="G11:G19 J11:J19 J21:J29 G21:G29" xr:uid="{00000000-0002-0000-0700-000000000000}">
      <formula1>"Passed,Untested,Failed,Blocked"</formula1>
      <formula2>0</formula2>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Trường hợp kiểm thử</vt:lpstr>
      <vt:lpstr>Báo cáo kiểm tra</vt:lpstr>
      <vt:lpstr>Trang chủ - Khách hàng</vt:lpstr>
      <vt:lpstr>Xem thực đơn, Xem chi tiết TĐ</vt:lpstr>
      <vt:lpstr>Tìm kiếm món ăn</vt:lpstr>
      <vt:lpstr>Quản lý giỏ hàng</vt:lpstr>
      <vt:lpstr>Đặt món</vt:lpstr>
      <vt:lpstr>Xem thông tin đơn hàng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2025-05-14T16:05:39Z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2024-11-14T08:11:34Z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e7cf0945-fdd7-4d31-90a5-1f1c95e2c87e</vt:lpwstr>
  </property>
  <property fmtid="{D5CDD505-2E9C-101B-9397-08002B2CF9AE}" pid="7" name="MSIP_Label_defa4170-0d19-0005-0004-bc88714345d2_ActionId">
    <vt:lpwstr>7d946a75-ad1f-4edb-826f-05114a27ba1f</vt:lpwstr>
  </property>
  <property fmtid="{D5CDD505-2E9C-101B-9397-08002B2CF9AE}" pid="8" name="MSIP_Label_defa4170-0d19-0005-0004-bc88714345d2_ContentBits">
    <vt:lpwstr>0</vt:lpwstr>
  </property>
</Properties>
</file>