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456" tabRatio="896" activeTab="2"/>
  </bookViews>
  <sheets>
    <sheet name="Trường hợp kiểm thử" sheetId="1" r:id="rId1"/>
    <sheet name="Báo cáo kiểm tra" sheetId="10" state="hidden" r:id="rId2"/>
    <sheet name="Điền thông tin khách hàng" sheetId="3" r:id="rId3"/>
    <sheet name="Đằng nhập - Nhân viên" sheetId="21" r:id="rId4"/>
    <sheet name="Đằng nhập - Chủ quầy" sheetId="24" r:id="rId5"/>
    <sheet name="Đằng nhập - Quản trị viên" sheetId="22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4" l="1"/>
  <c r="D5" i="24"/>
  <c r="E4" i="24"/>
  <c r="D4" i="24"/>
  <c r="E5" i="22"/>
  <c r="D5" i="22"/>
  <c r="E4" i="22"/>
  <c r="D4" i="22"/>
  <c r="E5" i="21" l="1"/>
  <c r="D5" i="21"/>
  <c r="E4" i="21"/>
  <c r="D4" i="21"/>
  <c r="D23" i="1" l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D4" i="3" l="1"/>
  <c r="E4" i="3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E5" i="3"/>
  <c r="D5" i="3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<sst xmlns="http://schemas.openxmlformats.org/spreadsheetml/2006/main" count="1099" uniqueCount="320">
  <si>
    <t>TEST CASE SYSTEM SPRINT 1</t>
  </si>
  <si>
    <t>Tên dự án</t>
  </si>
  <si>
    <t>STT</t>
  </si>
  <si>
    <t>Chức năng</t>
  </si>
  <si>
    <t>Số lượng test</t>
  </si>
  <si>
    <t>Mô tả</t>
  </si>
  <si>
    <t>Đăng nhập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</si>
  <si>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</si>
  <si>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</si>
  <si>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</si>
  <si>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</si>
  <si>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</si>
  <si>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</si>
  <si>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</si>
  <si>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</si>
  <si>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</si>
  <si>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</si>
  <si>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</si>
  <si>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</si>
  <si>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</si>
  <si>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</si>
  <si>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</si>
  <si>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</si>
  <si>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</si>
  <si>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</si>
  <si>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</si>
  <si>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</si>
  <si>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</si>
  <si>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</si>
  <si>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</si>
  <si>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</si>
  <si>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</si>
  <si>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</si>
  <si>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</si>
  <si>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</si>
  <si>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</si>
  <si>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</si>
  <si>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</si>
  <si>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</si>
  <si>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</si>
  <si>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</si>
  <si>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</si>
  <si>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</si>
  <si>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</si>
  <si>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</si>
  <si>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</si>
  <si>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</si>
  <si>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</si>
  <si>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</si>
  <si>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</si>
  <si>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</si>
  <si>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</si>
  <si>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</si>
  <si>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</si>
  <si>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</si>
  <si>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</si>
  <si>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</si>
  <si>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</si>
  <si>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Hợp</t>
  </si>
  <si>
    <t>Quyền</t>
  </si>
  <si>
    <t xml:space="preserve">Xây dựng website gọi món thanh toán thông minh qua qr code và AI, kết nối khách hàng với quầy ăn tại chợ đêm </t>
  </si>
  <si>
    <t>Tên sheet</t>
  </si>
  <si>
    <t>Xây dựng website gọi món thanh toán thông minh qua qr code và AI, kết nối khách hàng với quầy ăn tại chợ đêm</t>
  </si>
  <si>
    <t xml:space="preserve">1. Quét mã QR </t>
  </si>
  <si>
    <t>FUNC-TTKH02</t>
  </si>
  <si>
    <t>FUNC-TTKH03</t>
  </si>
  <si>
    <t>FUNC-TTKH04</t>
  </si>
  <si>
    <t>FUNC-TTKH05</t>
  </si>
  <si>
    <t>FUNC-TTKH06</t>
  </si>
  <si>
    <t>FUNC-TTKH07</t>
  </si>
  <si>
    <t>FUNC-TTKH08</t>
  </si>
  <si>
    <t>FUNC-TTKH09</t>
  </si>
  <si>
    <t>Quản lý thực đơn</t>
  </si>
  <si>
    <t>Quản lý đơn hàng</t>
  </si>
  <si>
    <t>Xem chi tiết đơn hàng của quầy</t>
  </si>
  <si>
    <t>Thanh toán</t>
  </si>
  <si>
    <t>Xác nhận thanh toán</t>
  </si>
  <si>
    <t>Đánh giá món ăn</t>
  </si>
  <si>
    <t>Đăng nhập - Nhân viên</t>
  </si>
  <si>
    <t>Đăng nhập - Chủ quầy</t>
  </si>
  <si>
    <t>Đăng nhập - Quản trị viên</t>
  </si>
  <si>
    <t>Điền thông tin khách hàng</t>
  </si>
  <si>
    <t>GUI_SHOW Điền thông tin khách hàng</t>
  </si>
  <si>
    <t>FUNCTION_SHOW Điền thông tin khách hàng</t>
  </si>
  <si>
    <t>GUI-DTKH01</t>
  </si>
  <si>
    <t>GUI-DTKH02</t>
  </si>
  <si>
    <t>GUI-DTKH03</t>
  </si>
  <si>
    <t>GUI-DTKH04</t>
  </si>
  <si>
    <t>GUI-DTKH05</t>
  </si>
  <si>
    <t>[Logo ứng dụng] Image</t>
  </si>
  <si>
    <t xml:space="preserve"> - Status: Visible
</t>
  </si>
  <si>
    <t>[Xác nhận] Button</t>
  </si>
  <si>
    <t xml:space="preserve"> - Text: XÁC NHẬN
 - Text color: White 
 - Blackground: Red
 - Status : enable</t>
  </si>
  <si>
    <t>[Thông tin phát triển ứng dụng] Label</t>
  </si>
  <si>
    <t xml:space="preserve"> - Text: Được phát triển bởi SCAN2DINE
 - Font size: Small
 - Text color: Gray</t>
  </si>
  <si>
    <t xml:space="preserve">Kiểm tra hiển thị màn hình [Điền thông tin khách hàng]
</t>
  </si>
  <si>
    <t>Màn hình [Điền thông tin khách hàng] được hiển thị thành công. Ngôn ngữ hiển thị trùng với cài đặt ngôn ngữ của trình duyệt.</t>
  </si>
  <si>
    <t>FUNC-DTKH01</t>
  </si>
  <si>
    <t xml:space="preserve">Passed FUNC-DTKH01
</t>
  </si>
  <si>
    <t>1. Không nhập dữ liệu đến tất cả các trường trên form
2. Chọn trên button [XÁC NHẬN]</t>
  </si>
  <si>
    <t>1. Nhập dữ liệu hợp lệ đến tất cả các trường trên form
2. Chọn trên button [XÁC NHẬN]</t>
  </si>
  <si>
    <t xml:space="preserve">Hệ thống điều hướng người dùng sang giao diện trang chủ của khách hàng
</t>
  </si>
  <si>
    <t xml:space="preserve">Hệ thống tự động trim khoảng trắng 2 đầu và điều hướng người dùng sang giao diện trang chủ của khách hàng
</t>
  </si>
  <si>
    <t xml:space="preserve">Hiển thị message: "Số điện thoại chỉ cho phép nhập 10 ký tự số".
</t>
  </si>
  <si>
    <t>[SỐ ĐIỆN THOẠI] Textbox</t>
  </si>
  <si>
    <t xml:space="preserve"> - Label: SỐ ĐIỆN THOẠI
 - Label color: Black
 - Placeholder: Nhập SỐ ĐIỆN THOẠI
 - Text color: Black
 - Status: Enable</t>
  </si>
  <si>
    <t>1. Không nhập dữ liệu đến textbox [SỐ ĐIỆN THOẠI]
2. Nhập giá trị hợp lệ đến các trường còn lại
3. Chọn trên button [XÁC NHẬN]</t>
  </si>
  <si>
    <t>Kiểm tra thêm mới record [Điền thông tin khách hàng] không thành công trong trường hợp user nhập kí tự đặc biệt đến textbox [SỐ ĐIỆN THOẠI]</t>
  </si>
  <si>
    <t xml:space="preserve">1. Nhập '@#$@#' đến textbox [SỐ ĐIỆN THOẠI] 
2. Nhập giá trị hợp lệ đến các trường còn lại
3. Chọn trên button [XÁC NHẬN]
</t>
  </si>
  <si>
    <t>Kiểm tra thêm mới record [Điền thông tin khách hàng] thành công trong trường hợp user nhập khoảng trắng 2 đầu đến textbox [SỐ ĐIỆN THOẠI]</t>
  </si>
  <si>
    <t xml:space="preserve">1. Nhập ' 0862508252 ' đến textbox [SỐ ĐIỆN THOẠI] 
2. Nhập giá trị hợp lệ đến các trường còn lại
3. Chọn trên button [XÁC NHẬN]
</t>
  </si>
  <si>
    <t>Kiểm tra thêm mới record [Điền thông tin khách hàng] không thành công trong trường hợp user nhập khoảng trắng ở giữa đến textbox [SỐ ĐIỆN THOẠI]</t>
  </si>
  <si>
    <t xml:space="preserve">1. Nhập '086 250 8252' đến textbox [SỐ ĐIỆN THOẠI] 
2. Nhập giá trị hợp lệ đến các trường còn lại
3. Chọn trên button [XÁC NHẬN]
</t>
  </si>
  <si>
    <t xml:space="preserve">Kiểm tra thêm mới record [Điền thông tin khách hàng] không thành công trong trường hợp user nhập chữ đến textbox [SỐ ĐIỆN THOẠI]
</t>
  </si>
  <si>
    <t xml:space="preserve">1. Nhập 'KhôngTamSauChin' đến textbox [SỐ ĐIỆN THOẠI] 
2. Nhập giá trị hợp lệ đến các trường còn lại
3. Chọn trên button [XÁC NHẬN]
</t>
  </si>
  <si>
    <t xml:space="preserve">Kiểm tra thêm mới record [Điền thông tin khách hàng] thành công trong trường hợp user nhập số đến textbox [SỐ ĐIỆN THOẠI]
</t>
  </si>
  <si>
    <t xml:space="preserve">1. Nhập '0862508252' đến textbox [SỐ ĐIỆN THOẠI] 
2. Nhập giá trị hợp lệ đến các trường còn lại
3. Chọn trên button [XÁC NHẬN]
</t>
  </si>
  <si>
    <t>Kiểm tra thêm mới record [Điền thông tin khách hàng] không thành công trong trường hợp user nhập chữ và số đến textbox [SỐ ĐIỆN THOẠI]</t>
  </si>
  <si>
    <t xml:space="preserve">1. Nhập '087Hai509Hai52' đến textbox [SỐ ĐIỆN THOẠI] 
2. Nhập giá trị hợp lệ đến các trường còn lại
3. Chọn trên button [XÁC NHẬN]
</t>
  </si>
  <si>
    <t>Kiểm tra thêm mới record [Điền thông tin khách hàng] không thành công trong trường hợp user nhập nhỏ hơn 10 kí tự số đến textbox [SỐ ĐIỆN THOẠI]</t>
  </si>
  <si>
    <t xml:space="preserve">1. Nhập '086250825' đến textbox [SỐ ĐIỆN THOẠI] 
2. Nhập giá trị hợp lệ đến các trường còn lại
3. Chọn trên button [XÁC NHẬN]
</t>
  </si>
  <si>
    <t>Kiểm tra thêm mới record [Điền thông tin khách hàng] thành công trong trường hợp user nhập đúng 10 kí tự số đến textbox [SỐ ĐIỆN THOẠI]</t>
  </si>
  <si>
    <t>Kiểm tra thêm mới record [Điền thông tin khách hàng] không thành công trong trường hợp user nhập lớn hơn 10 kí tự số đến textbox [SỐ ĐIỆN THOẠI]</t>
  </si>
  <si>
    <t xml:space="preserve">1. Nhập '08625082525' đến textbox [SỐ ĐIỆN THOẠI] 
2. Nhập giá trị hợp lệ đến các trường còn lại
3. Chọn trên button [XÁC NHẬN]
</t>
  </si>
  <si>
    <t>[TÊN KHÁCH HÀNG] Textbox</t>
  </si>
  <si>
    <t xml:space="preserve"> - Label: TÊN KHÁCH HÀNG
 - Label color: Black
 - Placeholder: Nhập TÊN KHÁCH HÀNG
 - Text color: Black
 - Status: Enable</t>
  </si>
  <si>
    <t xml:space="preserve">Kiểm tra thêm mới record [Điền thông tin khách hàng] không thành công trong trường hợp user nhập kí tự đặc biệt đến textbox [TÊN KHÁCH HÀNG]
</t>
  </si>
  <si>
    <t xml:space="preserve">1. Nhập '@#^&amp;*' đến textbox [TÊN KHÁCH HÀNG] 
2. Nhập giá trị hợp lệ đến các trường còn lại
3. Chọn trên button [XÁC NHẬN]
</t>
  </si>
  <si>
    <t xml:space="preserve">Kiểm tra thêm mới record [Điền thông tin khách hàng] thành công trong trường hợp user nhập khoảng trắng 2 đầu đến textbox [TÊN KHÁCH HÀNG]
</t>
  </si>
  <si>
    <t xml:space="preserve">1. Nhập ' Hợp ' đến textbox [TÊN KHÁCH HÀNG] 
2. Nhập giá trị hợp lệ đến các trường còn lại
3. Chọn trên button [XÁC NHẬN]
</t>
  </si>
  <si>
    <t xml:space="preserve">Kiểm tra thêm mới record [Điền thông tin khách hàng] thành công trong trường hợp user nhập chữ đến textbox [TÊN KHÁCH HÀNG]
</t>
  </si>
  <si>
    <t xml:space="preserve">1. Nhập 'Hợp' đến textbox [TÊN KHÁCH HÀNG] 
2. Nhập giá trị hợp lệ đến các trường còn lại
3. Chọn trên button [XÁC NHẬN]
</t>
  </si>
  <si>
    <t xml:space="preserve">Kiểm tra thêm mới record [Điền thông tin khách hàng] không thành công trong trường hợp user nhập số đến textbox [TÊN KHÁCH HÀNG]
</t>
  </si>
  <si>
    <t xml:space="preserve">1. Nhập '12345' đến textbox [TÊN KHÁCH HÀNG] 
2. Nhập giá trị hợp lệ đến các trường còn lại
3. Chọn trên button [XÁC NHẬN]
</t>
  </si>
  <si>
    <t xml:space="preserve">Kiểm tra thêm mới record [Điền thông tin khách hàng] không thành công trong trường hợp user nhập chữ và số đến textbox [TÊN KHÁCH HÀNG]
</t>
  </si>
  <si>
    <t xml:space="preserve">1. Nhập 'Hợp 123' đến textbox [TÊN KHÁCH HÀNG] 
2. Nhập giá trị hợp lệ đến các trường còn lại
3. Chọn trên button [XÁC NHẬN]
</t>
  </si>
  <si>
    <t>Hiển thị message tại tất cả các trường bắt buộc nhập
Hiển thị message: "Vui lòng nhập số điện thoại"</t>
  </si>
  <si>
    <t xml:space="preserve">Hiển thị message: "Số điện thoại chưa tồn tại. Vui lòng nhập tên để truy cập.".
</t>
  </si>
  <si>
    <t xml:space="preserve">Hiển thị message: "Tên khách hàng không hợp lệ.".
</t>
  </si>
  <si>
    <t xml:space="preserve">1. Nhập nhỏ hơn 50 ký tự chữ đến textbox [TÊN KHÁCH HÀNG] 
2. Nhập giá trị hợp lệ đến các trường còn lại
3. Chọn trên button [XÁC NHẬN]
</t>
  </si>
  <si>
    <t>Kiểm tra thêm mới record [Điền thông tin khách hàng] thành công trong trường hợp user nhập nhỏ hơn 50 kí tự chữ đến textbox [TÊN KHÁCH HÀNG]</t>
  </si>
  <si>
    <t>Kiểm tra thêm mới record [Điền thông tin khách hàng] thành công trong trường hợp user đúng 50 kí tự chữ đến textbox [TÊN KHÁCH HÀNG]</t>
  </si>
  <si>
    <t xml:space="preserve">1. Nhập đúng 50 ký tự chữ đến textbox [TÊN KHÁCH HÀNG] 
2. Nhập giá trị hợp lệ đến các trường còn lại
3. Chọn trên button [XÁC NHẬN]
</t>
  </si>
  <si>
    <t>Kiểm tra thêm mới record [Điền thông tin khách hàng] không thành công trong trường hợp user lớn hơn 50 kí tự chữ đến textbox [TÊN KHÁCH HÀNG]</t>
  </si>
  <si>
    <t xml:space="preserve">1. Nhập lớn hơn 50 ký tự chữ đến textbox [TÊN KHÁCH HÀNG] 
2. Nhập giá trị hợp lệ đến các trường còn lại
3. Chọn trên button [XÁC NHẬN]
</t>
  </si>
  <si>
    <t xml:space="preserve">Hiển thị message: "Tên khách hàng chỉ cho phép nhập tối đa 50 kí tự chữ".
</t>
  </si>
  <si>
    <t>FUNC-TTKH10</t>
  </si>
  <si>
    <t>FUNC-TTKH11</t>
  </si>
  <si>
    <t>FUNC-TTKH12</t>
  </si>
  <si>
    <t>FUNC-TTKH13</t>
  </si>
  <si>
    <t>FUNC-TTKH14</t>
  </si>
  <si>
    <t>FUNC-TTKH15</t>
  </si>
  <si>
    <t>FUNC-TTKH16</t>
  </si>
  <si>
    <t>FUNC-TTKH17</t>
  </si>
  <si>
    <t>FUNC-TTKH18</t>
  </si>
  <si>
    <t>FUNC-TTKH19</t>
  </si>
  <si>
    <t>FUNC-TTKH20</t>
  </si>
  <si>
    <t>FUNC-TTKH21</t>
  </si>
  <si>
    <t>FUNC-TTKH22</t>
  </si>
  <si>
    <t>Kiểm tra hiển thị tên tự động khi nhập số điện thoại đã tồn tại trong hệ thống</t>
  </si>
  <si>
    <t xml:space="preserve">1. Nhập "0862508252" vào textbox [SỐ ĐIỆN THOẠI]
</t>
  </si>
  <si>
    <t xml:space="preserve">Passed FUNC-DTKH01 
Số điện thoại "0862508252", Tên khách hàng "Hợp" đã tồn tại trong hệ thống 
</t>
  </si>
  <si>
    <t>Tên khách hàng tự động điền vào ô [Tên Khách Hàng], hiển thị message: “Chào mừng trở lại, Hợp”</t>
  </si>
  <si>
    <t>Kiểm tra hiển thị message yêu cầu nhập tên khi số điện thoại chưa tồn tại</t>
  </si>
  <si>
    <t>Kiểm tra hiển thị lỗi khi chỉ nhập tên, không nhập số điện thoại</t>
  </si>
  <si>
    <t xml:space="preserve">1. Nhập "0334282797" vào textbox [SỐ ĐIỆN THOẠI]
2. Chọn trên button [XÁC NHẬN]
</t>
  </si>
  <si>
    <t xml:space="preserve">1. Nhập "Quyên" vào textbox [TÊN KHÁCH HÀNG]
2. Chọn trên button [XÁC NHẬN]
</t>
  </si>
  <si>
    <t>Hiển thị message: “Vui lòng nhập số điện thoại.”</t>
  </si>
  <si>
    <t>Hiển thị message: “Số điện thoại chưa tồn tại. Vui lòng nhập tên để đăng ký.”</t>
  </si>
  <si>
    <t>Kiểm tra hệ thống phản hồi đúng khi khách hàng cũ nhập đúng số điện thoại nhưng sửa tên khác</t>
  </si>
  <si>
    <t xml:space="preserve">1. Nhập "0862508252" vào textbox [SỐ ĐIỆN THOẠI]
2. Sửa tên khách hàng từ "Hợp" thành "Huy"
3. Quan sát tại ô textbox [TÊN KHÁCH HÀNG]
</t>
  </si>
  <si>
    <t xml:space="preserve">Passed FUNC-DTKH01
Số điện thoại "0862508252", Tên khách hàng "Hợp" đã tồn tại trong hệ thống 
</t>
  </si>
  <si>
    <t>Giữ nguyên tên cũ, tại textbox [TÊN KHÁCH HÀNG] không cho phép chỉnh sửa</t>
  </si>
  <si>
    <t>Kiểm tra tạo mới khách hàng thành công khi nhập đầy đủ số điện thoại và tên mới</t>
  </si>
  <si>
    <t>Kiểm tra hiển thị lỗi khi nhập số điện thoại chưa có và không nhập tên</t>
  </si>
  <si>
    <t xml:space="preserve">1. Nhập "0334282797" vào textbox [SỐ ĐIỆN THOẠI]
2. Nhập "Quyên" vào textbox [TÊN KHÁCH HÀNG]
3. Chọn trên button [XÁC NHẬN]
</t>
  </si>
  <si>
    <t>1. Nhập "0948382834" vào textbox [SỐ ĐIỆN THOẠI]
2. Chọn trên button [XÁC NHẬN]</t>
  </si>
  <si>
    <t>Kiểm tra không cho truy cập nếu thiếu cả số điện thoại lẫn tên</t>
  </si>
  <si>
    <t>1. Chọn trên button [XÁC NHẬN]</t>
  </si>
  <si>
    <t>Hiển thị message: “Vui lòng nhập tên để truy cập.”</t>
  </si>
  <si>
    <t>FUNC-TTKH23</t>
  </si>
  <si>
    <t>FUNC-TTKH24</t>
  </si>
  <si>
    <t>FUNC-TTKH25</t>
  </si>
  <si>
    <t>FUNC-TTKH26</t>
  </si>
  <si>
    <t>FUNC-TTKH27</t>
  </si>
  <si>
    <t>FUNC-TTKH28</t>
  </si>
  <si>
    <t>FUNC-TTKH29</t>
  </si>
  <si>
    <t xml:space="preserve"> - Status: Visible</t>
  </si>
  <si>
    <t>GUI_SHOW Đăng nhập - Nhân viên</t>
  </si>
  <si>
    <t>FUNCTION_SHOW Đăng nhập - Nhân viên</t>
  </si>
  <si>
    <t>GUI-DNNV01</t>
  </si>
  <si>
    <t>GUI-DNNV02</t>
  </si>
  <si>
    <t>GUI-DNNV03</t>
  </si>
  <si>
    <t>GUI-DNNV04</t>
  </si>
  <si>
    <t>GUI-DNNV05</t>
  </si>
  <si>
    <t xml:space="preserve"> - Label: TÊN ĐĂNG NHẬP
 - Label color: Black
 - Text color: Black
 - Status: Enable</t>
  </si>
  <si>
    <t xml:space="preserve"> - Label: MẬT KHẨU
 - Label color: Black
 - Text color: Black
 - Status: Enable
 - Eye icon (hiện/ẩn mật khẩu): Visible</t>
  </si>
  <si>
    <t>[Đăng nhập] Button</t>
  </si>
  <si>
    <t xml:space="preserve"> - Text: ĐẰNG NHẬP
 - Text color: White
 - Background: Red
 - Status: Enable</t>
  </si>
  <si>
    <t>FUNC-DNNV01</t>
  </si>
  <si>
    <t xml:space="preserve">Kiểm tra hiển thị màn hình [Đăng nhập tài khoản]
</t>
  </si>
  <si>
    <t>1. Open trình duyệt firefox/safari/CocCoc
2. Nhập Url vào trình duyệt: [url.link]</t>
  </si>
  <si>
    <t>Màn hình [Đăng nhập tài khoản] được hiển thị thành công. Ngôn ngữ hiển thị trùng với cài đặt ngôn ngữ của trình duyệt.</t>
  </si>
  <si>
    <t xml:space="preserve">1. FUNC-DNNV01
</t>
  </si>
  <si>
    <t xml:space="preserve">Hiển thị message tại tất cả các fields bắt buộc nhập
Hiển thị message: "Tên đăng nhập hoặc mật khẩu không hợp lệ".
</t>
  </si>
  <si>
    <t>Kiểm tra việc đăng nhập trên giao diện [Đăng nhập tài khoản] không thành công trong trường hợp không nhập dữ liệu đến các tất cả các trường trên form</t>
  </si>
  <si>
    <t>Kiểm tra việc đăng nhập trên giao diện [Đăng nhập tài khoản] thành công trong trường hợp nhập dữ liệu đến các tất cả các trường trên form</t>
  </si>
  <si>
    <t xml:space="preserve">Hệ thống điều hướng người dùng sang giao diện trang chủ của nhân viên
</t>
  </si>
  <si>
    <t>[TÊN ĐĂNG NHẬP] Textbox</t>
  </si>
  <si>
    <t>[MẬT KHẨU] Password texbox</t>
  </si>
  <si>
    <t>Kiểm tra việc đăng nhập vào hệ thống thành công trong trường hợp nhập đúng tên đăng nhập đến textbox [TÊN ĐĂNG NHẬP], nhập đúng mật khẩu đến textbox [MẬT KHẨU]</t>
  </si>
  <si>
    <t>Kiểm tra việc đăng nhập vào hệ thống không thành công trong trường hợp nhập đúng tên đăng nhập đến textbox [TÊN ĐĂNG NHẬP], nhập sai mật khẩu đến textbox [MẬT KHẨU]</t>
  </si>
  <si>
    <t>Kiểm tra việc đăng nhập vào hệ thống không thành công trong trường hợp nhập đúng tên đăng nhập đến textbox [TÊN ĐĂNG NHẬP], không nhập mật khẩu đến textbox [MẬT KHẨU]</t>
  </si>
  <si>
    <t>Kiểm tra việc đăng nhập vào hệ thống không thành công trong trường hợp nhập sai tên đăng nhập đến textbox [TÊN ĐĂNG NHẬP], đúng mật khẩu đến textbox [MẬT KHẨU]</t>
  </si>
  <si>
    <t>Kiểm tra việc đăng nhập vào hệ thống không thành công trong trường hợp nhập sai tên đăng nhập đến textbox [TÊN ĐĂNG NHẬP], sai mật khẩu đến textbox [MẬT KHẨU]</t>
  </si>
  <si>
    <t>Kiểm tra việc đăng nhập vào hệ thống không thành công trong trường hợp nhập sai tên đăng nhập đến textbox [TÊN ĐĂNG NHẬP], không nhập mật khẩu đến textbox [MẬT KHẨU]</t>
  </si>
  <si>
    <t>Kiểm tra việc đăng nhập vào hệ thống không thành công trong trường hợp không nhập tên đăng nhập đến textbox [TÊN ĐĂNG NHẬP], nhập đúng mật khẩu đến textbox [MẬT KHẨU]</t>
  </si>
  <si>
    <t>Kiểm tra việc đăng nhập vào hệ thống không thành công trong trường hợp không nhập tên đăng nhập đến textbox [TÊN ĐĂNG NHẬP], nhập sai mật khẩu đến textbox [MẬT KHẨU]</t>
  </si>
  <si>
    <t>Kiểm tra việc đăng nhập vào hệ thống không thành công trong trường hợp không nhập tên đăng nhập đến textbox [TÊN ĐĂNG NHẬP], không nhập mật khẩu đến textbox [MẬT KHẨU]</t>
  </si>
  <si>
    <t>Passed FUNC-DDNV01
Tên đăng nhập đã đăng ký "bichhop", Mật khẩu đã đăng ký "BHop123@"</t>
  </si>
  <si>
    <t>1. Không nhập dữ liệu đến tất cả các trường trên form
2. Chọn trên button [ĐĂNG NHẬP]</t>
  </si>
  <si>
    <t>1. Nhập dữ liệu hợp lệ đến tất cả các trường trên form
2. Chọn trên button [ĐĂNG NHẬP]</t>
  </si>
  <si>
    <t>1. Nhập 'bichhop' đến textbox [TÊN ĐĂNG NHẬP]
2. Nhập BHop123@ đến textbox [MẬT KHẨU]
3. Chọn trên button [ĐĂNG NHẬP]</t>
  </si>
  <si>
    <t>1. Nhập 'bichhop' đến textbox [TÊN ĐĂNG NHẬP]
2. Nhập 'Bichhop22847!@' đến textbox [MẬT KHẨU]
3. Chọn trên button [ĐĂNG NHẬP]</t>
  </si>
  <si>
    <t>Hiển thị message: "Tên đăng nhập hoặc mật khẩu không hợp lệ".</t>
  </si>
  <si>
    <t>1. Nhập 'bichhop' đến textbox [TÊN ĐĂNG NHẬP]
2. Không nhập mật khẩu đến textbox [MẬT KHẨU]
3. Chọn trên button [ĐĂNG NHẬP]</t>
  </si>
  <si>
    <t>1. Nhập 'bichhopahihi' đến textbox [TÊN ĐĂNG NHẬP]
2. Nhập 'BHop123@' đến textbox [MẬT KHẨU]
3. Chọn trên button [ĐĂNG NHẬP]</t>
  </si>
  <si>
    <t>1. Nhập 'bichhopahihi' đến textbox [TÊN ĐĂNG NHẬP]
2. Nhập 'BICHHOP@7876' đến textbox [MẬT KHẨU]
3. Chọn trên button [ĐĂNG NHẬP]</t>
  </si>
  <si>
    <t>1. Nhập 'bichhopahihi' đến textbox [TÊN ĐĂNG NHẬP]
2. Không nhập mật khẩu đến textbox [MẬT KHẨU]
3. Chọn trên button [ĐĂNG NHẬP]</t>
  </si>
  <si>
    <t>1. Không nhập tên đăng nhập đến textbox [TÊN ĐĂNG NHẬP]
2. Nhập 'BHop123@' đến textbox [MẬT KHẨU]
3. Chọn trên button [ĐĂNG NHẬP]</t>
  </si>
  <si>
    <t>1. Không nhập tên đăng nhập đến textbox [TÊN ĐĂNG NHẬP]
2. Nhập 'BHop123445@@' đến textbox [MẬT KHẨU]
3. Chọn trên button [ĐĂNG NHẬP]</t>
  </si>
  <si>
    <t>1. Không nhập tên đăng nhập đến textbox [TÊN ĐĂNG NHẬP]
2. Không nhập mật khẩu đến textbox [MẬT KHẨU]
3. Chọn trên button [ĐĂNG NHẬP]</t>
  </si>
  <si>
    <t>FUNC-DNNV02</t>
  </si>
  <si>
    <t>FUNC-DNNV03</t>
  </si>
  <si>
    <t>FUNC-DNNV04</t>
  </si>
  <si>
    <t>FUNC-DNNV05</t>
  </si>
  <si>
    <t>FUNC-DNNV06</t>
  </si>
  <si>
    <t>FUNC-DNNV07</t>
  </si>
  <si>
    <t>FUNC-DNNV08</t>
  </si>
  <si>
    <t>FUNC-DNNV09</t>
  </si>
  <si>
    <t>FUNC-DNNV10</t>
  </si>
  <si>
    <t>FUNC-DNNV11</t>
  </si>
  <si>
    <t>FUNC-DNNV12</t>
  </si>
  <si>
    <t>Kiểm tra hiển thị mật khẩu khi click vào icon "con mắt"</t>
  </si>
  <si>
    <t>Passed FUNC-DDNV01</t>
  </si>
  <si>
    <t>1. Nhập "Bhop123@" tại textbox [MẬT KHẨU]
2. Chọn vào icon con mắt</t>
  </si>
  <si>
    <t>Mật khẩu chuyển từ dạng ẩn •••••••• sang dạng hiển thị "BHop123@"</t>
  </si>
  <si>
    <t>Kiểm tra ẩn mật khẩu khi click lại vào icon "con mắt" lần nữa</t>
  </si>
  <si>
    <t>1. Click lại icon con mắt</t>
  </si>
  <si>
    <t>Mật khẩu chuyển lại sang dạng ẩn ••••</t>
  </si>
  <si>
    <t>Kiểm tra mặc định của trường mật khẩu là ẩn</t>
  </si>
  <si>
    <t>1. Không thao tác gì với icon con mắt</t>
  </si>
  <si>
    <t>Mật khẩu mặc định được hiển thị dưới dạng ••••</t>
  </si>
  <si>
    <t>FUNC-DNNV13</t>
  </si>
  <si>
    <t>FUNC-DNNV14</t>
  </si>
  <si>
    <t>FUNC-DNNV15</t>
  </si>
  <si>
    <t>GUI_SHOW Đăng nhập - Chủ quầy</t>
  </si>
  <si>
    <t>FUNCTION_SHOW Đăng nhập - Chủ quầy</t>
  </si>
  <si>
    <t>GUI-DNCQ01</t>
  </si>
  <si>
    <t>GUI-DNCQ02</t>
  </si>
  <si>
    <t>GUI-DNCQ03</t>
  </si>
  <si>
    <t>GUI-DNCQ04</t>
  </si>
  <si>
    <t>GUI-DNCQ05</t>
  </si>
  <si>
    <t>FUNC-DNCQ01</t>
  </si>
  <si>
    <t>FUNC-DNCQ02</t>
  </si>
  <si>
    <t>FUNC-DNCQ03</t>
  </si>
  <si>
    <t>FUNC-DNCQ04</t>
  </si>
  <si>
    <t>FUNC-DNCQ05</t>
  </si>
  <si>
    <t>FUNC-DNCQ06</t>
  </si>
  <si>
    <t>FUNC-DNCQ07</t>
  </si>
  <si>
    <t>FUNC-DNCQ08</t>
  </si>
  <si>
    <t>FUNC-DNCQ09</t>
  </si>
  <si>
    <t>FUNC-DNCQ10</t>
  </si>
  <si>
    <t>FUNC-DNCQ11</t>
  </si>
  <si>
    <t>FUNC-DNCQ12</t>
  </si>
  <si>
    <t>FUNC-DNCQ13</t>
  </si>
  <si>
    <t>FUNC-DNCQ14</t>
  </si>
  <si>
    <t>FUNC-DNCQ15</t>
  </si>
  <si>
    <t xml:space="preserve">Hệ thống điều hướng người dùng sang giao diện trang chủ của chủ quầy
</t>
  </si>
  <si>
    <t xml:space="preserve">1. FUNC-DNCQ01
</t>
  </si>
  <si>
    <t>Passed FUNC-DDCQ01
Tên đăng nhập đã đăng ký "bichhop", Mật khẩu đã đăng ký "BHop123@"</t>
  </si>
  <si>
    <t>GUI_SHOW Đăng nhập - Quản trị viên</t>
  </si>
  <si>
    <t>FUNCTION_SHOW Đăng nhập - Quản trị viên</t>
  </si>
  <si>
    <t>GUI-DNQTV01</t>
  </si>
  <si>
    <t>GUI-DNQTV02</t>
  </si>
  <si>
    <t>GUI-DNQTV03</t>
  </si>
  <si>
    <t>GUI-DNQTV04</t>
  </si>
  <si>
    <t>GUI-DNQTV05</t>
  </si>
  <si>
    <t>FUNC-DNQTV01</t>
  </si>
  <si>
    <t>FUNC-DNQTV02</t>
  </si>
  <si>
    <t>FUNC-DNQTV03</t>
  </si>
  <si>
    <t>FUNC-DNQTV04</t>
  </si>
  <si>
    <t>FUNC-DNQTV05</t>
  </si>
  <si>
    <t>FUNC-DNQTV06</t>
  </si>
  <si>
    <t>FUNC-DNQTV07</t>
  </si>
  <si>
    <t>FUNC-DNQTV08</t>
  </si>
  <si>
    <t>FUNC-DNQTV09</t>
  </si>
  <si>
    <t>FUNC-DNQTV10</t>
  </si>
  <si>
    <t>FUNC-DNQTV11</t>
  </si>
  <si>
    <t>FUNC-DNQTV12</t>
  </si>
  <si>
    <t>FUNC-DNQTV13</t>
  </si>
  <si>
    <t>FUNC-DNQTV14</t>
  </si>
  <si>
    <t>FUNC-DNQTV15</t>
  </si>
  <si>
    <t xml:space="preserve">1. FUNC-DNQTV01
</t>
  </si>
  <si>
    <t xml:space="preserve">Hệ thống điều hướng người dùng sang giao diện trang chủ của quản trị viên
</t>
  </si>
  <si>
    <t>Passed FUNC-DNQTV01
Tên đăng nhập đã đăng ký "bichhop", Mật khẩu đã đăng ký "BHop123@"</t>
  </si>
  <si>
    <t>Passed FUNC-DNQTV01</t>
  </si>
  <si>
    <t>Passed FUNC-DDCQ01</t>
  </si>
  <si>
    <t>Passed</t>
  </si>
  <si>
    <t>Kiểm tra việc thêm mới record trên giao diện [Điền thông tin khách hàng] không thành công trong trường hợp không nhập dữ liệu đến các tất cả các trường trên form</t>
  </si>
  <si>
    <t>Kiểm tra việc thêm mới record trên giao diện [Điền thông tin khách hàng] thành công trong trường hợp nhập dữ liệu đến các tất cả các trường trên form</t>
  </si>
  <si>
    <t>Kiểm tra việc thêm mới record [Điền thông tin khách hàng] không thành công trong trường hợp user không nhập dữ liệu đến textbox [SỐ ĐIỆN THOẠI]</t>
  </si>
  <si>
    <t>1. Không nhập dữ liệu đến textbox [TÊN KHÁCH HÀNG]
2. Nhập giá trị hợp lệ đến các trường còn lại
3. Chọn trên button [XÁC NHẬN]</t>
  </si>
  <si>
    <t xml:space="preserve">Hiển thị message: "Vui lòng nhập số điện thoại."
</t>
  </si>
  <si>
    <t xml:space="preserve">Hiển thị message: "Có lỗi xảy ra khi đăng ký. Vui lòng thử lại.".
</t>
  </si>
  <si>
    <t xml:space="preserve">Hiển thị message: "Có lỗi xảy ra khi đăng ký. Vui lòng thử lại." không thể truy cập vào trang chủ khách hàng
</t>
  </si>
  <si>
    <t>Kiểm tra việc thêm mới record [Điền thông tin khách hàng] không thành công trong trường hợp user không nhập dữ liệu đến textbox [TÊN KHÁCH HÀNG] khi khách hàng chưa từng dăng nhập vào hệ thống</t>
  </si>
  <si>
    <t>Cho phép nhập ký tự vào textbox [Tên khách hàng]</t>
  </si>
  <si>
    <t xml:space="preserve">Hiển thị message: "Tên khách hàng chỉ cho phép nhập chữ.".
</t>
  </si>
  <si>
    <t xml:space="preserve">Hiển thị message: "Tên khách hàng chỉ cho phép nhập chữ".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</si>
</sst>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;[Red]0"/>
  </numFmts>
  <fonts count="30">
    <font>
      <sz val="11"/>
      <color theme="1"/>
      <name val="Arial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sz val="13"/>
      <color rgb="FF000000"/>
      <name val="Times New Roman"/>
    </font>
    <font>
      <b/>
      <sz val="16"/>
      <name val="Times New Roman"/>
      <family val="1"/>
    </font>
    <font>
      <sz val="13"/>
      <color theme="1"/>
      <name val="Times New Roman"/>
      <family val="1"/>
      <scheme val="major"/>
    </font>
    <font>
      <b/>
      <sz val="13"/>
      <color rgb="FFFFFFFF"/>
      <name val="Times New Roman"/>
      <family val="1"/>
      <scheme val="major"/>
    </font>
    <font>
      <sz val="13"/>
      <name val="Times New Roman"/>
      <family val="1"/>
      <scheme val="major"/>
    </font>
    <font>
      <b/>
      <sz val="13"/>
      <color indexed="9"/>
      <name val="Times New Roman"/>
      <family val="1"/>
      <scheme val="major"/>
    </font>
    <font>
      <b/>
      <sz val="13"/>
      <name val="Times New Roman"/>
      <family val="1"/>
      <scheme val="major"/>
    </font>
    <font>
      <sz val="13"/>
      <color indexed="63"/>
      <name val="Times New Roman"/>
      <family val="1"/>
      <scheme val="major"/>
    </font>
    <font>
      <sz val="13"/>
      <color indexed="8"/>
      <name val="Times New Roman"/>
      <family val="1"/>
      <scheme val="major"/>
    </font>
    <font>
      <sz val="13"/>
      <color rgb="FF00000A"/>
      <name val="Times New Roman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4" tint="0.59999389629810485"/>
        <bgColor indexed="26"/>
      </patternFill>
    </fill>
  </fills>
  <borders count="30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</cellStyleXfs>
  <cellXfs count="162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3" borderId="0" xfId="1" applyFont="1" applyFill="1" applyBorder="1" applyAlignment="1" applyProtection="1">
      <alignment horizontal="center"/>
    </xf>
    <xf numFmtId="0" fontId="4" fillId="3" borderId="2" xfId="1" applyFont="1" applyFill="1" applyBorder="1" applyAlignment="1" applyProtection="1"/>
    <xf numFmtId="0" fontId="12" fillId="3" borderId="3" xfId="1" applyFont="1" applyFill="1" applyBorder="1" applyAlignment="1" applyProtection="1">
      <alignment horizontal="center"/>
    </xf>
    <xf numFmtId="0" fontId="17" fillId="3" borderId="4" xfId="1" applyFont="1" applyFill="1" applyBorder="1" applyAlignment="1" applyProtection="1">
      <alignment horizontal="center"/>
    </xf>
    <xf numFmtId="0" fontId="17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17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2" fillId="0" borderId="5" xfId="1" applyFont="1" applyBorder="1" applyAlignment="1" applyProtection="1">
      <alignment horizontal="left"/>
    </xf>
    <xf numFmtId="0" fontId="5" fillId="0" borderId="6" xfId="1" applyFont="1" applyBorder="1" applyAlignment="1" applyProtection="1"/>
    <xf numFmtId="0" fontId="5" fillId="0" borderId="5" xfId="1" applyFont="1" applyBorder="1" applyAlignment="1" applyProtection="1"/>
    <xf numFmtId="2" fontId="12" fillId="0" borderId="1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2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9" xfId="1" applyFont="1" applyBorder="1" applyAlignment="1" applyProtection="1"/>
    <xf numFmtId="2" fontId="12" fillId="0" borderId="10" xfId="1" applyNumberFormat="1" applyFont="1" applyBorder="1" applyAlignment="1" applyProtection="1">
      <alignment horizontal="right" wrapText="1"/>
    </xf>
    <xf numFmtId="9" fontId="17" fillId="3" borderId="11" xfId="2" applyFont="1" applyFill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wrapText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/>
    <xf numFmtId="0" fontId="5" fillId="0" borderId="0" xfId="0" applyFont="1"/>
    <xf numFmtId="0" fontId="12" fillId="0" borderId="0" xfId="0" applyFont="1"/>
    <xf numFmtId="0" fontId="19" fillId="0" borderId="0" xfId="0" applyFont="1"/>
    <xf numFmtId="0" fontId="5" fillId="0" borderId="0" xfId="0" applyFont="1" applyAlignment="1">
      <alignment horizontal="left" vertical="top" wrapText="1"/>
    </xf>
    <xf numFmtId="0" fontId="5" fillId="0" borderId="13" xfId="1" applyFont="1" applyBorder="1" applyAlignment="1" applyProtection="1">
      <alignment horizontal="center"/>
    </xf>
    <xf numFmtId="165" fontId="5" fillId="0" borderId="13" xfId="2" applyNumberFormat="1" applyFont="1" applyBorder="1" applyAlignment="1" applyProtection="1">
      <alignment horizontal="center"/>
    </xf>
    <xf numFmtId="1" fontId="5" fillId="0" borderId="13" xfId="2" applyNumberFormat="1" applyFont="1" applyBorder="1" applyAlignment="1" applyProtection="1">
      <alignment horizontal="center"/>
    </xf>
    <xf numFmtId="0" fontId="6" fillId="0" borderId="13" xfId="0" applyFont="1" applyBorder="1" applyAlignment="1">
      <alignment horizontal="center"/>
    </xf>
    <xf numFmtId="0" fontId="5" fillId="2" borderId="13" xfId="1" applyFont="1" applyFill="1" applyBorder="1" applyAlignment="1" applyProtection="1">
      <alignment horizontal="center"/>
    </xf>
    <xf numFmtId="0" fontId="4" fillId="2" borderId="13" xfId="1" applyFont="1" applyFill="1" applyBorder="1" applyAlignment="1" applyProtection="1"/>
    <xf numFmtId="165" fontId="4" fillId="2" borderId="13" xfId="1" applyNumberFormat="1" applyFont="1" applyFill="1" applyBorder="1" applyAlignment="1" applyProtection="1">
      <alignment horizontal="center"/>
    </xf>
    <xf numFmtId="0" fontId="18" fillId="5" borderId="13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5" fillId="0" borderId="13" xfId="1" applyFont="1" applyBorder="1" applyAlignment="1" applyProtection="1">
      <alignment horizontal="center" vertical="center" wrapText="1"/>
    </xf>
    <xf numFmtId="0" fontId="5" fillId="0" borderId="13" xfId="0" applyFont="1" applyBorder="1" applyAlignment="1">
      <alignment horizontal="right" vertical="center" wrapText="1"/>
    </xf>
    <xf numFmtId="0" fontId="14" fillId="2" borderId="19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2" fillId="0" borderId="15" xfId="1" applyFont="1" applyBorder="1" applyAlignment="1" applyProtection="1">
      <alignment horizontal="center" vertical="center"/>
    </xf>
    <xf numFmtId="0" fontId="12" fillId="0" borderId="15" xfId="1" applyFont="1" applyBorder="1" applyAlignment="1" applyProtection="1">
      <alignment horizontal="center"/>
    </xf>
    <xf numFmtId="0" fontId="12" fillId="0" borderId="15" xfId="1" applyFont="1" applyBorder="1" applyAlignment="1" applyProtection="1">
      <alignment horizontal="center" vertical="top"/>
    </xf>
    <xf numFmtId="0" fontId="6" fillId="0" borderId="15" xfId="0" applyFont="1" applyBorder="1" applyAlignment="1">
      <alignment horizontal="center"/>
    </xf>
    <xf numFmtId="0" fontId="12" fillId="0" borderId="19" xfId="1" applyFont="1" applyBorder="1" applyProtection="1">
      <alignment vertical="center"/>
    </xf>
    <xf numFmtId="0" fontId="15" fillId="0" borderId="19" xfId="1" applyFont="1" applyBorder="1" applyAlignment="1" applyProtection="1">
      <alignment vertical="top" wrapText="1"/>
    </xf>
    <xf numFmtId="0" fontId="5" fillId="0" borderId="19" xfId="1" applyFont="1" applyBorder="1" applyAlignment="1" applyProtection="1">
      <alignment wrapText="1"/>
    </xf>
    <xf numFmtId="0" fontId="12" fillId="0" borderId="20" xfId="1" applyFont="1" applyBorder="1" applyProtection="1">
      <alignment vertical="center"/>
    </xf>
    <xf numFmtId="0" fontId="15" fillId="0" borderId="20" xfId="1" applyFont="1" applyBorder="1" applyAlignment="1" applyProtection="1">
      <alignment vertical="top" wrapText="1"/>
    </xf>
    <xf numFmtId="0" fontId="12" fillId="0" borderId="20" xfId="1" applyFont="1" applyBorder="1" applyAlignment="1" applyProtection="1"/>
    <xf numFmtId="0" fontId="16" fillId="0" borderId="20" xfId="1" applyFont="1" applyBorder="1" applyAlignment="1" applyProtection="1"/>
    <xf numFmtId="0" fontId="4" fillId="2" borderId="20" xfId="1" applyFont="1" applyFill="1" applyBorder="1" applyAlignment="1" applyProtection="1">
      <alignment horizontal="center" vertical="center"/>
    </xf>
    <xf numFmtId="0" fontId="4" fillId="2" borderId="20" xfId="1" applyFont="1" applyFill="1" applyBorder="1" applyAlignment="1" applyProtection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vertical="center" wrapText="1"/>
    </xf>
    <xf numFmtId="0" fontId="5" fillId="0" borderId="20" xfId="1" applyFont="1" applyBorder="1" applyAlignment="1" applyProtection="1">
      <alignment horizontal="center"/>
    </xf>
    <xf numFmtId="165" fontId="5" fillId="0" borderId="20" xfId="2" applyNumberFormat="1" applyFont="1" applyBorder="1" applyAlignment="1" applyProtection="1">
      <alignment horizontal="center"/>
    </xf>
    <xf numFmtId="1" fontId="5" fillId="0" borderId="20" xfId="2" applyNumberFormat="1" applyFont="1" applyBorder="1" applyAlignment="1" applyProtection="1">
      <alignment horizontal="center"/>
    </xf>
    <xf numFmtId="0" fontId="13" fillId="0" borderId="19" xfId="0" applyFont="1" applyBorder="1" applyAlignment="1">
      <alignment horizontal="center"/>
    </xf>
    <xf numFmtId="0" fontId="13" fillId="0" borderId="19" xfId="0" applyFont="1" applyBorder="1" applyAlignment="1">
      <alignment vertical="center" wrapText="1"/>
    </xf>
    <xf numFmtId="0" fontId="13" fillId="0" borderId="22" xfId="0" applyFont="1" applyBorder="1" applyAlignment="1">
      <alignment horizontal="center"/>
    </xf>
    <xf numFmtId="0" fontId="13" fillId="0" borderId="22" xfId="0" applyFont="1" applyBorder="1" applyAlignment="1">
      <alignment vertical="center" wrapText="1"/>
    </xf>
    <xf numFmtId="0" fontId="5" fillId="0" borderId="23" xfId="1" applyFont="1" applyBorder="1" applyAlignment="1" applyProtection="1"/>
    <xf numFmtId="0" fontId="5" fillId="0" borderId="23" xfId="1" applyFont="1" applyBorder="1" applyProtection="1">
      <alignment vertical="center"/>
    </xf>
    <xf numFmtId="0" fontId="5" fillId="0" borderId="23" xfId="1" applyFont="1" applyBorder="1" applyAlignment="1" applyProtection="1">
      <alignment horizontal="center" wrapText="1"/>
    </xf>
    <xf numFmtId="0" fontId="5" fillId="0" borderId="24" xfId="1" applyFont="1" applyBorder="1" applyAlignment="1" applyProtection="1">
      <alignment horizontal="center" wrapText="1"/>
    </xf>
    <xf numFmtId="0" fontId="14" fillId="2" borderId="16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13" xfId="0" applyFont="1" applyBorder="1"/>
    <xf numFmtId="0" fontId="22" fillId="7" borderId="13" xfId="0" applyFont="1" applyFill="1" applyBorder="1" applyAlignment="1">
      <alignment vertical="top" wrapText="1"/>
    </xf>
    <xf numFmtId="0" fontId="23" fillId="5" borderId="13" xfId="0" applyFont="1" applyFill="1" applyBorder="1" applyAlignment="1">
      <alignment vertical="center" wrapText="1"/>
    </xf>
    <xf numFmtId="0" fontId="24" fillId="0" borderId="0" xfId="0" applyFont="1" applyAlignment="1">
      <alignment horizontal="center" vertical="top"/>
    </xf>
    <xf numFmtId="164" fontId="24" fillId="0" borderId="0" xfId="0" applyNumberFormat="1" applyFont="1"/>
    <xf numFmtId="0" fontId="24" fillId="0" borderId="0" xfId="0" applyFont="1"/>
    <xf numFmtId="0" fontId="2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0" fontId="24" fillId="0" borderId="13" xfId="1" applyFont="1" applyBorder="1" applyAlignment="1" applyProtection="1">
      <alignment horizontal="center" vertical="center" wrapText="1"/>
    </xf>
    <xf numFmtId="0" fontId="24" fillId="0" borderId="13" xfId="0" applyFont="1" applyBorder="1" applyAlignment="1">
      <alignment horizontal="right" vertical="center" wrapText="1"/>
    </xf>
    <xf numFmtId="0" fontId="26" fillId="0" borderId="0" xfId="0" applyFont="1"/>
    <xf numFmtId="0" fontId="27" fillId="0" borderId="0" xfId="0" applyFont="1"/>
    <xf numFmtId="0" fontId="25" fillId="2" borderId="13" xfId="0" applyFont="1" applyFill="1" applyBorder="1" applyAlignment="1">
      <alignment horizontal="center" vertical="top" wrapText="1"/>
    </xf>
    <xf numFmtId="164" fontId="25" fillId="2" borderId="13" xfId="0" applyNumberFormat="1" applyFont="1" applyFill="1" applyBorder="1" applyAlignment="1">
      <alignment horizontal="center" vertical="center" wrapText="1"/>
    </xf>
    <xf numFmtId="0" fontId="24" fillId="3" borderId="13" xfId="3" applyFont="1" applyFill="1" applyBorder="1" applyAlignment="1">
      <alignment horizontal="left" vertical="top" wrapText="1"/>
    </xf>
    <xf numFmtId="0" fontId="24" fillId="0" borderId="13" xfId="0" applyFont="1" applyBorder="1" applyAlignment="1">
      <alignment vertical="top"/>
    </xf>
    <xf numFmtId="0" fontId="28" fillId="3" borderId="13" xfId="0" applyFont="1" applyFill="1" applyBorder="1" applyAlignment="1">
      <alignment horizontal="left" vertical="top" wrapText="1"/>
    </xf>
    <xf numFmtId="0" fontId="24" fillId="0" borderId="13" xfId="0" applyFont="1" applyBorder="1" applyAlignment="1">
      <alignment horizontal="center" vertical="top"/>
    </xf>
    <xf numFmtId="14" fontId="22" fillId="0" borderId="13" xfId="0" applyNumberFormat="1" applyFont="1" applyBorder="1" applyAlignment="1">
      <alignment horizontal="left" vertical="top"/>
    </xf>
    <xf numFmtId="0" fontId="29" fillId="0" borderId="13" xfId="0" applyFont="1" applyBorder="1" applyAlignment="1">
      <alignment horizontal="center" vertical="top"/>
    </xf>
    <xf numFmtId="0" fontId="24" fillId="3" borderId="13" xfId="0" applyFont="1" applyFill="1" applyBorder="1" applyAlignment="1">
      <alignment horizontal="left" vertical="top" wrapText="1"/>
    </xf>
    <xf numFmtId="0" fontId="22" fillId="0" borderId="0" xfId="0" applyFont="1"/>
    <xf numFmtId="0" fontId="22" fillId="0" borderId="13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/>
    </xf>
    <xf numFmtId="0" fontId="22" fillId="7" borderId="13" xfId="0" applyFont="1" applyFill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24" fillId="0" borderId="13" xfId="0" applyFont="1" applyBorder="1" applyAlignment="1">
      <alignment wrapText="1"/>
    </xf>
    <xf numFmtId="0" fontId="22" fillId="0" borderId="0" xfId="0" applyFont="1" applyAlignment="1">
      <alignment vertical="center" wrapText="1"/>
    </xf>
    <xf numFmtId="0" fontId="24" fillId="0" borderId="13" xfId="0" applyFont="1" applyBorder="1" applyAlignment="1">
      <alignment horizontal="left" vertical="top" wrapText="1"/>
    </xf>
    <xf numFmtId="0" fontId="24" fillId="0" borderId="13" xfId="0" applyFont="1" applyBorder="1" applyAlignment="1">
      <alignment horizontal="left" vertical="top"/>
    </xf>
    <xf numFmtId="0" fontId="22" fillId="7" borderId="13" xfId="0" quotePrefix="1" applyFont="1" applyFill="1" applyBorder="1" applyAlignment="1">
      <alignment horizontal="left" vertical="top" wrapText="1"/>
    </xf>
    <xf numFmtId="0" fontId="22" fillId="7" borderId="13" xfId="0" quotePrefix="1" applyFont="1" applyFill="1" applyBorder="1" applyAlignment="1">
      <alignment vertical="top" wrapText="1"/>
    </xf>
    <xf numFmtId="0" fontId="24" fillId="9" borderId="13" xfId="0" applyFont="1" applyFill="1" applyBorder="1" applyAlignment="1">
      <alignment horizontal="left" vertical="top" wrapText="1"/>
    </xf>
    <xf numFmtId="0" fontId="22" fillId="0" borderId="13" xfId="0" applyFont="1" applyBorder="1"/>
    <xf numFmtId="0" fontId="24" fillId="8" borderId="13" xfId="0" applyFont="1" applyFill="1" applyBorder="1" applyAlignment="1">
      <alignment horizontal="left" vertical="top" wrapText="1"/>
    </xf>
    <xf numFmtId="0" fontId="22" fillId="0" borderId="13" xfId="0" applyFont="1" applyBorder="1" applyAlignment="1">
      <alignment vertical="top"/>
    </xf>
    <xf numFmtId="0" fontId="24" fillId="0" borderId="13" xfId="0" applyFont="1" applyFill="1" applyBorder="1" applyAlignment="1">
      <alignment horizontal="left" vertical="top" wrapText="1"/>
    </xf>
    <xf numFmtId="0" fontId="14" fillId="0" borderId="2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12" fillId="0" borderId="15" xfId="1" applyFont="1" applyBorder="1" applyAlignment="1" applyProtection="1">
      <alignment horizontal="left"/>
    </xf>
    <xf numFmtId="0" fontId="12" fillId="0" borderId="16" xfId="1" applyFont="1" applyBorder="1" applyAlignment="1" applyProtection="1">
      <alignment horizontal="center" vertical="top"/>
    </xf>
    <xf numFmtId="0" fontId="12" fillId="0" borderId="17" xfId="1" applyFont="1" applyBorder="1" applyAlignment="1" applyProtection="1">
      <alignment horizontal="center" vertical="top"/>
    </xf>
    <xf numFmtId="0" fontId="12" fillId="0" borderId="18" xfId="1" applyFont="1" applyBorder="1" applyAlignment="1" applyProtection="1">
      <alignment horizontal="center" vertical="top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2" fillId="0" borderId="15" xfId="1" applyFont="1" applyBorder="1" applyAlignment="1" applyProtection="1">
      <alignment horizontal="center"/>
    </xf>
    <xf numFmtId="164" fontId="12" fillId="0" borderId="20" xfId="1" applyNumberFormat="1" applyFont="1" applyBorder="1" applyAlignment="1" applyProtection="1">
      <alignment horizontal="center" vertical="center"/>
    </xf>
    <xf numFmtId="0" fontId="12" fillId="0" borderId="20" xfId="1" applyFont="1" applyBorder="1" applyAlignment="1" applyProtection="1">
      <alignment horizontal="center" vertical="center" wrapText="1"/>
    </xf>
    <xf numFmtId="0" fontId="15" fillId="0" borderId="19" xfId="1" applyFont="1" applyBorder="1" applyAlignment="1" applyProtection="1">
      <alignment vertical="top" wrapText="1"/>
    </xf>
    <xf numFmtId="0" fontId="12" fillId="0" borderId="20" xfId="1" applyFont="1" applyBorder="1" applyAlignment="1" applyProtection="1">
      <alignment horizontal="center" vertical="center"/>
    </xf>
    <xf numFmtId="15" fontId="6" fillId="0" borderId="16" xfId="0" applyNumberFormat="1" applyFont="1" applyBorder="1" applyAlignment="1">
      <alignment horizontal="center"/>
    </xf>
    <xf numFmtId="15" fontId="6" fillId="0" borderId="17" xfId="0" applyNumberFormat="1" applyFont="1" applyBorder="1" applyAlignment="1">
      <alignment horizontal="center"/>
    </xf>
    <xf numFmtId="15" fontId="6" fillId="0" borderId="18" xfId="0" applyNumberFormat="1" applyFont="1" applyBorder="1" applyAlignment="1">
      <alignment horizontal="center"/>
    </xf>
    <xf numFmtId="0" fontId="21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26" fillId="4" borderId="13" xfId="0" applyFont="1" applyFill="1" applyBorder="1" applyAlignment="1">
      <alignment horizontal="left" vertical="center"/>
    </xf>
    <xf numFmtId="0" fontId="26" fillId="4" borderId="27" xfId="0" applyFont="1" applyFill="1" applyBorder="1" applyAlignment="1">
      <alignment horizontal="left" vertical="center"/>
    </xf>
    <xf numFmtId="0" fontId="26" fillId="4" borderId="13" xfId="0" applyFont="1" applyFill="1" applyBorder="1" applyAlignment="1">
      <alignment vertical="center"/>
    </xf>
    <xf numFmtId="0" fontId="25" fillId="2" borderId="13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</cellXfs>
  <cellStyles count="4">
    <cellStyle name="Normal" xfId="0" builtinId="0"/>
    <cellStyle name="Normal 10" xfId="1"/>
    <cellStyle name="Normal_Sheet1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1445174</xdr:colOff>
      <xdr:row>5</xdr:row>
      <xdr:rowOff>96344</xdr:rowOff>
    </xdr:from>
    <xdr:to>
      <xdr:col>3</xdr:col>
      <xdr:colOff>1081919</xdr:colOff>
      <xdr:row>5</xdr:row>
      <xdr:rowOff>5071241</xdr:rowOff>
    </xdr:to>
    <xdr:pic>
      <xdr:nvPicPr>
        <xdr:cNvPr id="5" name="Picture 4" descr="C:\Users\PC\Downloads\Điền thông tin khách hàn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2898" y="1234965"/>
          <a:ext cx="2246814" cy="4974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5" name="Picture 4" descr="C:\Users\PC\Downloads\Đăng nhập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8759" y="1270001"/>
          <a:ext cx="2295867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1051035</xdr:colOff>
      <xdr:row>5</xdr:row>
      <xdr:rowOff>131380</xdr:rowOff>
    </xdr:from>
    <xdr:to>
      <xdr:col>3</xdr:col>
      <xdr:colOff>736833</xdr:colOff>
      <xdr:row>5</xdr:row>
      <xdr:rowOff>5097516</xdr:rowOff>
    </xdr:to>
    <xdr:pic>
      <xdr:nvPicPr>
        <xdr:cNvPr id="2" name="Picture 1" descr="C:\Users\PC\Downloads\Đăng nhập - Nhân viê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9635" y="1282000"/>
          <a:ext cx="2299458" cy="496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12B5C1-7D04-445F-B8E7-065CE81DE71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sCMDFuUE3Co-nDS2T9i_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zoomScaleNormal="100" workbookViewId="0">
      <selection activeCell="B13" sqref="B13:B15"/>
    </sheetView>
  </sheetViews>
  <sheetFormatPr defaultColWidth="9.09765625" defaultRowHeight="16.8"/>
  <cols>
    <col min="1" max="1" width="35.3984375" style="8" customWidth="1"/>
    <col min="2" max="2" width="41.59765625" style="8" customWidth="1"/>
    <col min="3" max="3" width="41" style="8" customWidth="1"/>
    <col min="4" max="4" width="41.8984375" style="8" customWidth="1"/>
    <col min="5" max="16384" width="9.09765625" style="8"/>
  </cols>
  <sheetData>
    <row r="1" spans="1:5">
      <c r="A1" s="123" t="s">
        <v>0</v>
      </c>
      <c r="B1" s="124"/>
      <c r="C1" s="124"/>
      <c r="D1" s="124"/>
      <c r="E1" s="124"/>
    </row>
    <row r="2" spans="1:5">
      <c r="A2" s="123"/>
      <c r="B2" s="124"/>
      <c r="C2" s="124"/>
      <c r="D2" s="124"/>
      <c r="E2" s="124"/>
    </row>
    <row r="3" spans="1:5" ht="16.8" customHeight="1">
      <c r="A3" s="77" t="s">
        <v>1</v>
      </c>
      <c r="B3" s="125" t="s">
        <v>60</v>
      </c>
      <c r="C3" s="125"/>
      <c r="D3" s="125"/>
      <c r="E3" s="125"/>
    </row>
    <row r="4" spans="1:5">
      <c r="A4" s="48" t="s">
        <v>2</v>
      </c>
      <c r="B4" s="78" t="s">
        <v>3</v>
      </c>
      <c r="C4" s="78" t="s">
        <v>61</v>
      </c>
      <c r="D4" s="78" t="s">
        <v>4</v>
      </c>
      <c r="E4" s="78" t="s">
        <v>5</v>
      </c>
    </row>
    <row r="5" spans="1:5">
      <c r="A5" s="133">
        <v>1</v>
      </c>
      <c r="B5" s="130" t="s">
        <v>6</v>
      </c>
      <c r="C5" s="105" t="s">
        <v>81</v>
      </c>
      <c r="D5" s="80">
        <v>34</v>
      </c>
      <c r="E5" s="136" t="s">
        <v>58</v>
      </c>
    </row>
    <row r="6" spans="1:5">
      <c r="A6" s="134"/>
      <c r="B6" s="131"/>
      <c r="C6" s="105" t="s">
        <v>78</v>
      </c>
      <c r="D6" s="80">
        <v>20</v>
      </c>
      <c r="E6" s="136"/>
    </row>
    <row r="7" spans="1:5">
      <c r="A7" s="134"/>
      <c r="B7" s="131"/>
      <c r="C7" s="105" t="s">
        <v>79</v>
      </c>
      <c r="D7" s="80">
        <v>20</v>
      </c>
      <c r="E7" s="136"/>
    </row>
    <row r="8" spans="1:5">
      <c r="A8" s="135"/>
      <c r="B8" s="132"/>
      <c r="C8" s="105" t="s">
        <v>80</v>
      </c>
      <c r="D8" s="80">
        <v>20</v>
      </c>
      <c r="E8" s="136"/>
    </row>
    <row r="9" spans="1:5">
      <c r="A9" s="49">
        <v>2</v>
      </c>
      <c r="B9" s="105" t="s">
        <v>72</v>
      </c>
      <c r="C9" s="105" t="s">
        <v>72</v>
      </c>
      <c r="D9" s="105"/>
      <c r="E9" s="79" t="s">
        <v>58</v>
      </c>
    </row>
    <row r="10" spans="1:5">
      <c r="A10" s="126">
        <v>3</v>
      </c>
      <c r="B10" s="126" t="s">
        <v>73</v>
      </c>
      <c r="C10" s="126" t="s">
        <v>73</v>
      </c>
      <c r="D10" s="105"/>
      <c r="E10" s="79" t="s">
        <v>58</v>
      </c>
    </row>
    <row r="11" spans="1:5">
      <c r="A11" s="126"/>
      <c r="B11" s="126"/>
      <c r="C11" s="126"/>
      <c r="D11" s="105"/>
      <c r="E11" s="79"/>
    </row>
    <row r="12" spans="1:5">
      <c r="A12" s="126"/>
      <c r="B12" s="126"/>
      <c r="C12" s="126"/>
      <c r="D12" s="105"/>
      <c r="E12" s="79"/>
    </row>
    <row r="13" spans="1:5">
      <c r="A13" s="126">
        <v>4</v>
      </c>
      <c r="B13" s="126" t="s">
        <v>74</v>
      </c>
      <c r="C13" s="126" t="s">
        <v>74</v>
      </c>
      <c r="D13" s="105"/>
      <c r="E13" s="79" t="s">
        <v>58</v>
      </c>
    </row>
    <row r="14" spans="1:5">
      <c r="A14" s="126"/>
      <c r="B14" s="126"/>
      <c r="C14" s="126"/>
      <c r="D14" s="105"/>
      <c r="E14" s="79"/>
    </row>
    <row r="15" spans="1:5">
      <c r="A15" s="126"/>
      <c r="B15" s="126"/>
      <c r="C15" s="126"/>
      <c r="D15" s="105"/>
      <c r="E15" s="79"/>
    </row>
    <row r="16" spans="1:5">
      <c r="A16" s="126">
        <v>5</v>
      </c>
      <c r="B16" s="126" t="s">
        <v>75</v>
      </c>
      <c r="C16" s="126" t="s">
        <v>75</v>
      </c>
      <c r="D16" s="105"/>
      <c r="E16" s="127" t="s">
        <v>59</v>
      </c>
    </row>
    <row r="17" spans="1:5">
      <c r="A17" s="126"/>
      <c r="B17" s="126"/>
      <c r="C17" s="126"/>
      <c r="D17" s="105"/>
      <c r="E17" s="128"/>
    </row>
    <row r="18" spans="1:5">
      <c r="A18" s="126"/>
      <c r="B18" s="126"/>
      <c r="C18" s="126"/>
      <c r="D18" s="105"/>
      <c r="E18" s="129"/>
    </row>
    <row r="19" spans="1:5">
      <c r="A19" s="126">
        <v>6</v>
      </c>
      <c r="B19" s="126" t="s">
        <v>76</v>
      </c>
      <c r="C19" s="126" t="s">
        <v>76</v>
      </c>
      <c r="D19" s="105"/>
      <c r="E19" s="127" t="s">
        <v>59</v>
      </c>
    </row>
    <row r="20" spans="1:5">
      <c r="A20" s="126"/>
      <c r="B20" s="126"/>
      <c r="C20" s="126"/>
      <c r="D20" s="105"/>
      <c r="E20" s="128"/>
    </row>
    <row r="21" spans="1:5">
      <c r="A21" s="126"/>
      <c r="B21" s="126"/>
      <c r="C21" s="126"/>
      <c r="D21" s="105"/>
      <c r="E21" s="129"/>
    </row>
    <row r="22" spans="1:5">
      <c r="A22" s="49">
        <v>7</v>
      </c>
      <c r="B22" s="105" t="s">
        <v>77</v>
      </c>
      <c r="C22" s="105" t="s">
        <v>77</v>
      </c>
      <c r="D22" s="105"/>
      <c r="E22" s="50" t="s">
        <v>59</v>
      </c>
    </row>
    <row r="23" spans="1:5">
      <c r="D23" s="8">
        <f>SUM(D5:D22)</f>
        <v>94</v>
      </c>
    </row>
  </sheetData>
  <mergeCells count="19">
    <mergeCell ref="E19:E21"/>
    <mergeCell ref="B16:B18"/>
    <mergeCell ref="C19:C21"/>
    <mergeCell ref="A16:A18"/>
    <mergeCell ref="B19:B21"/>
    <mergeCell ref="A19:A21"/>
    <mergeCell ref="A1:E2"/>
    <mergeCell ref="B3:E3"/>
    <mergeCell ref="C10:C12"/>
    <mergeCell ref="C13:C15"/>
    <mergeCell ref="C16:C18"/>
    <mergeCell ref="E16:E18"/>
    <mergeCell ref="B10:B12"/>
    <mergeCell ref="A10:A12"/>
    <mergeCell ref="B13:B15"/>
    <mergeCell ref="A13:A15"/>
    <mergeCell ref="B5:B8"/>
    <mergeCell ref="A5:A8"/>
    <mergeCell ref="E5:E8"/>
  </mergeCell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0" workbookViewId="0">
      <selection activeCell="H13" sqref="H13"/>
    </sheetView>
  </sheetViews>
  <sheetFormatPr defaultColWidth="9.09765625" defaultRowHeight="13.8"/>
  <cols>
    <col min="1" max="1" width="14.09765625" style="7" customWidth="1"/>
    <col min="2" max="2" width="33.296875" style="7" bestFit="1" customWidth="1"/>
    <col min="3" max="3" width="11.69921875" style="7" customWidth="1"/>
    <col min="4" max="10" width="9.09765625" style="7"/>
    <col min="11" max="11" width="13.59765625" style="7" customWidth="1"/>
    <col min="12" max="12" width="14.296875" style="7" customWidth="1"/>
    <col min="13" max="16384" width="9.09765625" style="7"/>
  </cols>
  <sheetData>
    <row r="1" spans="1:16" s="1" customFormat="1" ht="24.6">
      <c r="A1" s="145" t="s">
        <v>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</row>
    <row r="2" spans="1:16" s="1" customFormat="1" ht="13.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8">
      <c r="A3" s="51" t="s">
        <v>1</v>
      </c>
      <c r="B3" s="146" t="s">
        <v>8</v>
      </c>
      <c r="C3" s="146"/>
      <c r="D3" s="52"/>
      <c r="E3" s="138" t="s">
        <v>9</v>
      </c>
      <c r="F3" s="138"/>
      <c r="G3" s="138"/>
      <c r="H3" s="139" t="s">
        <v>10</v>
      </c>
      <c r="I3" s="140"/>
      <c r="J3" s="140"/>
      <c r="K3" s="141"/>
      <c r="L3" s="53"/>
      <c r="M3" s="53"/>
      <c r="N3" s="53"/>
      <c r="O3" s="53"/>
      <c r="P3" s="53"/>
    </row>
    <row r="4" spans="1:16" s="1" customFormat="1" ht="16.8">
      <c r="A4" s="51"/>
      <c r="B4" s="137"/>
      <c r="C4" s="137"/>
      <c r="D4" s="54"/>
      <c r="E4" s="138" t="s">
        <v>11</v>
      </c>
      <c r="F4" s="138"/>
      <c r="G4" s="138"/>
      <c r="H4" s="142" t="s">
        <v>12</v>
      </c>
      <c r="I4" s="143"/>
      <c r="J4" s="143"/>
      <c r="K4" s="144"/>
      <c r="L4" s="54"/>
      <c r="M4" s="53"/>
      <c r="N4" s="53"/>
      <c r="O4" s="53"/>
      <c r="P4" s="53"/>
    </row>
    <row r="5" spans="1:16" s="1" customFormat="1" ht="16.8">
      <c r="A5" s="51"/>
      <c r="B5" s="137"/>
      <c r="C5" s="137"/>
      <c r="D5" s="54"/>
      <c r="E5" s="138" t="s">
        <v>13</v>
      </c>
      <c r="F5" s="138"/>
      <c r="G5" s="138"/>
      <c r="H5" s="151">
        <v>44114</v>
      </c>
      <c r="I5" s="152"/>
      <c r="J5" s="152"/>
      <c r="K5" s="153"/>
      <c r="L5" s="54"/>
      <c r="M5" s="53"/>
      <c r="N5" s="53"/>
      <c r="O5" s="53"/>
      <c r="P5" s="53"/>
    </row>
    <row r="6" spans="1:16" s="1" customFormat="1" ht="20.25" customHeight="1">
      <c r="A6" s="55" t="s">
        <v>14</v>
      </c>
      <c r="B6" s="149" t="s">
        <v>15</v>
      </c>
      <c r="C6" s="149"/>
      <c r="D6" s="149"/>
      <c r="E6" s="149"/>
      <c r="F6" s="149"/>
      <c r="G6" s="149"/>
      <c r="H6" s="149"/>
      <c r="I6" s="149"/>
      <c r="J6" s="149"/>
      <c r="K6" s="149"/>
      <c r="L6" s="56"/>
      <c r="M6" s="57"/>
      <c r="N6" s="57"/>
      <c r="O6" s="57"/>
      <c r="P6" s="57"/>
    </row>
    <row r="7" spans="1:16" s="1" customFormat="1" ht="20.25" customHeight="1">
      <c r="A7" s="58"/>
      <c r="B7" s="59"/>
      <c r="C7" s="150" t="s">
        <v>16</v>
      </c>
      <c r="D7" s="150"/>
      <c r="E7" s="150" t="s">
        <v>17</v>
      </c>
      <c r="F7" s="150"/>
      <c r="G7" s="150" t="s">
        <v>18</v>
      </c>
      <c r="H7" s="150"/>
      <c r="I7" s="150" t="s">
        <v>19</v>
      </c>
      <c r="J7" s="150"/>
      <c r="K7" s="150" t="s">
        <v>20</v>
      </c>
      <c r="L7" s="150"/>
      <c r="M7" s="147" t="s">
        <v>21</v>
      </c>
      <c r="N7" s="147"/>
      <c r="O7" s="148" t="s">
        <v>22</v>
      </c>
      <c r="P7" s="148"/>
    </row>
    <row r="8" spans="1:16" s="1" customFormat="1" ht="16.8">
      <c r="A8" s="60"/>
      <c r="B8" s="61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47"/>
      <c r="N8" s="147"/>
      <c r="O8" s="148"/>
      <c r="P8" s="148"/>
    </row>
    <row r="9" spans="1:16" s="5" customFormat="1" ht="22.5" customHeight="1">
      <c r="A9" s="62" t="s">
        <v>2</v>
      </c>
      <c r="B9" s="62" t="s">
        <v>23</v>
      </c>
      <c r="C9" s="63" t="s">
        <v>24</v>
      </c>
      <c r="D9" s="63" t="s">
        <v>25</v>
      </c>
      <c r="E9" s="63" t="s">
        <v>24</v>
      </c>
      <c r="F9" s="63" t="s">
        <v>25</v>
      </c>
      <c r="G9" s="63" t="s">
        <v>24</v>
      </c>
      <c r="H9" s="63" t="s">
        <v>25</v>
      </c>
      <c r="I9" s="62" t="s">
        <v>24</v>
      </c>
      <c r="J9" s="63" t="s">
        <v>25</v>
      </c>
      <c r="K9" s="63" t="s">
        <v>24</v>
      </c>
      <c r="L9" s="63" t="s">
        <v>25</v>
      </c>
      <c r="M9" s="63" t="s">
        <v>24</v>
      </c>
      <c r="N9" s="63" t="s">
        <v>25</v>
      </c>
      <c r="O9" s="63" t="s">
        <v>24</v>
      </c>
      <c r="P9" s="63" t="s">
        <v>25</v>
      </c>
    </row>
    <row r="10" spans="1:16" s="1" customFormat="1" ht="31.65" customHeight="1">
      <c r="A10" s="64">
        <v>1</v>
      </c>
      <c r="B10" s="65" t="s">
        <v>6</v>
      </c>
      <c r="C10" s="66">
        <v>15</v>
      </c>
      <c r="D10" s="66">
        <v>15</v>
      </c>
      <c r="E10" s="66">
        <v>0</v>
      </c>
      <c r="F10" s="66">
        <f>'[1]Show Bus Routes List'!C6</f>
        <v>0</v>
      </c>
      <c r="G10" s="66">
        <f>'[1]Show Bus Routes List'!D5</f>
        <v>0</v>
      </c>
      <c r="H10" s="66">
        <f>'[1]Show Bus Routes List'!D6</f>
        <v>0</v>
      </c>
      <c r="I10" s="66">
        <f>'[1]Show Bus Routes List'!E5</f>
        <v>0</v>
      </c>
      <c r="J10" s="66">
        <f>'[1]Show Bus Routes List'!E6</f>
        <v>0</v>
      </c>
      <c r="K10" s="66">
        <v>15</v>
      </c>
      <c r="L10" s="66">
        <v>15</v>
      </c>
      <c r="M10" s="67">
        <f>ROUND(C10*100/K10,1)</f>
        <v>100</v>
      </c>
      <c r="N10" s="67">
        <f t="shared" ref="N10:N20" si="0">ROUND(D10*100/L10,1)</f>
        <v>100</v>
      </c>
      <c r="O10" s="67">
        <f t="shared" ref="O10:P17" si="1">ROUND((C10+E10)*100/K10,1)</f>
        <v>100</v>
      </c>
      <c r="P10" s="68">
        <f t="shared" si="1"/>
        <v>100</v>
      </c>
    </row>
    <row r="11" spans="1:16" s="1" customFormat="1" ht="31.65" customHeight="1">
      <c r="A11" s="64">
        <v>2</v>
      </c>
      <c r="B11" s="65" t="s">
        <v>26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7"/>
      <c r="N11" s="67"/>
      <c r="O11" s="67"/>
      <c r="P11" s="68"/>
    </row>
    <row r="12" spans="1:16" s="1" customFormat="1" ht="45" customHeight="1">
      <c r="A12" s="64">
        <v>3</v>
      </c>
      <c r="B12" s="65" t="s">
        <v>27</v>
      </c>
      <c r="C12" s="66">
        <v>12</v>
      </c>
      <c r="D12" s="66">
        <v>12</v>
      </c>
      <c r="E12" s="66">
        <v>0</v>
      </c>
      <c r="F12" s="66">
        <f>'[1]Show Bus Stops List'!C6</f>
        <v>0</v>
      </c>
      <c r="G12" s="66">
        <f>'[1]Show Bus Stops List'!D5</f>
        <v>0</v>
      </c>
      <c r="H12" s="66">
        <f>'[1]Show Bus Stops List'!D6</f>
        <v>0</v>
      </c>
      <c r="I12" s="66">
        <f>'[1]Show Bus Stops List'!E5</f>
        <v>0</v>
      </c>
      <c r="J12" s="66">
        <f>'[1]Show Bus Stops List'!E6</f>
        <v>0</v>
      </c>
      <c r="K12" s="66">
        <v>12</v>
      </c>
      <c r="L12" s="66">
        <v>12</v>
      </c>
      <c r="M12" s="67">
        <f t="shared" ref="M12:M20" si="2">ROUND(C12*100/K12,1)</f>
        <v>100</v>
      </c>
      <c r="N12" s="67">
        <f t="shared" si="0"/>
        <v>100</v>
      </c>
      <c r="O12" s="67">
        <f t="shared" si="1"/>
        <v>100</v>
      </c>
      <c r="P12" s="68">
        <f t="shared" si="1"/>
        <v>100</v>
      </c>
    </row>
    <row r="13" spans="1:16" s="1" customFormat="1" ht="45" customHeight="1">
      <c r="A13" s="69">
        <v>4</v>
      </c>
      <c r="B13" s="70" t="s">
        <v>28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7"/>
      <c r="N13" s="67"/>
      <c r="O13" s="67"/>
      <c r="P13" s="68"/>
    </row>
    <row r="14" spans="1:16" s="1" customFormat="1" ht="33.75" customHeight="1">
      <c r="A14" s="69">
        <v>5</v>
      </c>
      <c r="B14" s="70" t="s">
        <v>29</v>
      </c>
      <c r="C14" s="35">
        <v>8</v>
      </c>
      <c r="D14" s="35">
        <v>8</v>
      </c>
      <c r="E14" s="35" t="e">
        <f>#REF!</f>
        <v>#REF!</v>
      </c>
      <c r="F14" s="35" t="e">
        <f>#REF!</f>
        <v>#REF!</v>
      </c>
      <c r="G14" s="35" t="e">
        <f>#REF!</f>
        <v>#REF!</v>
      </c>
      <c r="H14" s="35" t="e">
        <f>#REF!</f>
        <v>#REF!</v>
      </c>
      <c r="I14" s="35" t="e">
        <f>#REF!</f>
        <v>#REF!</v>
      </c>
      <c r="J14" s="35" t="e">
        <f>#REF!</f>
        <v>#REF!</v>
      </c>
      <c r="K14" s="35">
        <v>4</v>
      </c>
      <c r="L14" s="35">
        <v>4</v>
      </c>
      <c r="M14" s="67">
        <f t="shared" si="2"/>
        <v>200</v>
      </c>
      <c r="N14" s="67">
        <f t="shared" si="0"/>
        <v>200</v>
      </c>
      <c r="O14" s="67" t="e">
        <f>ROUND((C14+E14)*100/K14,1)</f>
        <v>#REF!</v>
      </c>
      <c r="P14" s="68" t="e">
        <f t="shared" si="1"/>
        <v>#REF!</v>
      </c>
    </row>
    <row r="15" spans="1:16" s="1" customFormat="1" ht="33.75" customHeight="1">
      <c r="A15" s="69">
        <v>6</v>
      </c>
      <c r="B15" s="70" t="s">
        <v>30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6"/>
      <c r="N15" s="36"/>
      <c r="O15" s="36"/>
      <c r="P15" s="37"/>
    </row>
    <row r="16" spans="1:16" s="1" customFormat="1" ht="42" customHeight="1">
      <c r="A16" s="69">
        <v>7</v>
      </c>
      <c r="B16" s="70" t="s">
        <v>31</v>
      </c>
      <c r="C16" s="35">
        <v>15</v>
      </c>
      <c r="D16" s="35">
        <v>15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15</v>
      </c>
      <c r="L16" s="35">
        <v>15</v>
      </c>
      <c r="M16" s="67">
        <f t="shared" si="2"/>
        <v>100</v>
      </c>
      <c r="N16" s="36">
        <v>100</v>
      </c>
      <c r="O16" s="36">
        <v>100</v>
      </c>
      <c r="P16" s="37">
        <v>100</v>
      </c>
    </row>
    <row r="17" spans="1:16" s="1" customFormat="1" ht="33.75" customHeight="1">
      <c r="A17" s="69">
        <v>8</v>
      </c>
      <c r="B17" s="70" t="s">
        <v>32</v>
      </c>
      <c r="C17" s="35">
        <v>20</v>
      </c>
      <c r="D17" s="35">
        <v>20</v>
      </c>
      <c r="E17" s="35" t="e">
        <f>#REF!</f>
        <v>#REF!</v>
      </c>
      <c r="F17" s="35" t="e">
        <f>#REF!</f>
        <v>#REF!</v>
      </c>
      <c r="G17" s="35" t="e">
        <f>#REF!</f>
        <v>#REF!</v>
      </c>
      <c r="H17" s="35" t="e">
        <f>#REF!</f>
        <v>#REF!</v>
      </c>
      <c r="I17" s="35" t="e">
        <f>#REF!</f>
        <v>#REF!</v>
      </c>
      <c r="J17" s="35" t="e">
        <f>#REF!</f>
        <v>#REF!</v>
      </c>
      <c r="K17" s="35">
        <v>20</v>
      </c>
      <c r="L17" s="35">
        <v>20</v>
      </c>
      <c r="M17" s="67">
        <f t="shared" si="2"/>
        <v>100</v>
      </c>
      <c r="N17" s="67">
        <f t="shared" si="0"/>
        <v>100</v>
      </c>
      <c r="O17" s="67" t="e">
        <f>ROUND((C17+E17)*100/K17,1)</f>
        <v>#REF!</v>
      </c>
      <c r="P17" s="68" t="e">
        <f t="shared" si="1"/>
        <v>#REF!</v>
      </c>
    </row>
    <row r="18" spans="1:16" s="1" customFormat="1" ht="21">
      <c r="A18" s="69">
        <v>9</v>
      </c>
      <c r="B18" s="70" t="s">
        <v>33</v>
      </c>
      <c r="C18" s="35">
        <v>27</v>
      </c>
      <c r="D18" s="35">
        <v>27</v>
      </c>
      <c r="E18" s="35" t="e">
        <f>#REF!</f>
        <v>#REF!</v>
      </c>
      <c r="F18" s="66">
        <v>0</v>
      </c>
      <c r="G18" s="35" t="e">
        <f>#REF!</f>
        <v>#REF!</v>
      </c>
      <c r="H18" s="35" t="e">
        <f>#REF!</f>
        <v>#REF!</v>
      </c>
      <c r="I18" s="35" t="e">
        <f>#REF!</f>
        <v>#REF!</v>
      </c>
      <c r="J18" s="35">
        <v>0</v>
      </c>
      <c r="K18" s="35">
        <v>27</v>
      </c>
      <c r="L18" s="35">
        <v>27</v>
      </c>
      <c r="M18" s="67">
        <f t="shared" si="2"/>
        <v>100</v>
      </c>
      <c r="N18" s="67">
        <f t="shared" si="0"/>
        <v>100</v>
      </c>
      <c r="O18" s="67" t="e">
        <f t="shared" ref="O18:O20" si="3">ROUND((C18+E18)*100/K18,1)</f>
        <v>#REF!</v>
      </c>
      <c r="P18" s="68">
        <f t="shared" ref="P18:P20" si="4">ROUND((D18+F18)*100/L18,1)</f>
        <v>100</v>
      </c>
    </row>
    <row r="19" spans="1:16" s="6" customFormat="1" ht="21">
      <c r="A19" s="71">
        <v>10</v>
      </c>
      <c r="B19" s="72" t="s">
        <v>34</v>
      </c>
      <c r="C19" s="38">
        <v>17</v>
      </c>
      <c r="D19" s="38">
        <v>17</v>
      </c>
      <c r="E19" s="35">
        <v>0</v>
      </c>
      <c r="F19" s="35" t="e">
        <f>#REF!</f>
        <v>#REF!</v>
      </c>
      <c r="G19" s="35">
        <v>0</v>
      </c>
      <c r="H19" s="35">
        <v>0</v>
      </c>
      <c r="I19" s="35">
        <v>0</v>
      </c>
      <c r="J19" s="35" t="e">
        <f>#REF!</f>
        <v>#REF!</v>
      </c>
      <c r="K19" s="38">
        <v>17</v>
      </c>
      <c r="L19" s="38">
        <v>17</v>
      </c>
      <c r="M19" s="67">
        <f t="shared" si="2"/>
        <v>100</v>
      </c>
      <c r="N19" s="67">
        <f t="shared" si="0"/>
        <v>100</v>
      </c>
      <c r="O19" s="67">
        <f t="shared" si="3"/>
        <v>100</v>
      </c>
      <c r="P19" s="68" t="e">
        <f t="shared" si="4"/>
        <v>#REF!</v>
      </c>
    </row>
    <row r="20" spans="1:16" s="1" customFormat="1" ht="21">
      <c r="A20" s="71">
        <v>11</v>
      </c>
      <c r="B20" s="72" t="s">
        <v>35</v>
      </c>
      <c r="C20" s="38">
        <v>18</v>
      </c>
      <c r="D20" s="38">
        <v>18</v>
      </c>
      <c r="E20" s="35" t="e">
        <f>#REF!</f>
        <v>#REF!</v>
      </c>
      <c r="F20" s="35">
        <v>0</v>
      </c>
      <c r="G20" s="35" t="e">
        <f>#REF!</f>
        <v>#REF!</v>
      </c>
      <c r="H20" s="35" t="e">
        <f>#REF!</f>
        <v>#REF!</v>
      </c>
      <c r="I20" s="35" t="e">
        <f>#REF!</f>
        <v>#REF!</v>
      </c>
      <c r="J20" s="35">
        <v>0</v>
      </c>
      <c r="K20" s="38">
        <v>18</v>
      </c>
      <c r="L20" s="38">
        <v>18</v>
      </c>
      <c r="M20" s="67">
        <f t="shared" si="2"/>
        <v>100</v>
      </c>
      <c r="N20" s="67">
        <f t="shared" si="0"/>
        <v>100</v>
      </c>
      <c r="O20" s="67" t="e">
        <f t="shared" si="3"/>
        <v>#REF!</v>
      </c>
      <c r="P20" s="68">
        <f t="shared" si="4"/>
        <v>100</v>
      </c>
    </row>
    <row r="21" spans="1:16" s="1" customFormat="1" ht="16.8">
      <c r="A21" s="39"/>
      <c r="B21" s="40" t="s">
        <v>36</v>
      </c>
      <c r="C21" s="41">
        <f t="shared" ref="C21" si="5">SUM(C10:C20)</f>
        <v>132</v>
      </c>
      <c r="D21" s="41">
        <f t="shared" ref="D21" si="6">SUM(D10:D20)</f>
        <v>132</v>
      </c>
      <c r="E21" s="41" t="e">
        <f t="shared" ref="E21" si="7">SUM(E10:E20)</f>
        <v>#REF!</v>
      </c>
      <c r="F21" s="41" t="e">
        <f t="shared" ref="F21" si="8">SUM(F10:F20)</f>
        <v>#REF!</v>
      </c>
      <c r="G21" s="41" t="e">
        <f t="shared" ref="G21" si="9">SUM(G10:G20)</f>
        <v>#REF!</v>
      </c>
      <c r="H21" s="41" t="e">
        <f t="shared" ref="H21" si="10">SUM(H10:H20)</f>
        <v>#REF!</v>
      </c>
      <c r="I21" s="41" t="e">
        <f t="shared" ref="I21" si="11">SUM(I10:I20)</f>
        <v>#REF!</v>
      </c>
      <c r="J21" s="41" t="e">
        <f t="shared" ref="J21" si="12">SUM(J10:J20)</f>
        <v>#REF!</v>
      </c>
      <c r="K21" s="41">
        <f t="shared" ref="K21" si="13">SUM(K10:K20)</f>
        <v>128</v>
      </c>
      <c r="L21" s="41">
        <f t="shared" ref="L21" si="14">SUM(L10:L20)</f>
        <v>128</v>
      </c>
      <c r="M21" s="41">
        <f t="shared" ref="M21" si="15">SUM(M10:M20)</f>
        <v>900</v>
      </c>
      <c r="N21" s="41">
        <f t="shared" ref="N21" si="16">SUM(N10:N20)</f>
        <v>900</v>
      </c>
      <c r="O21" s="41" t="e">
        <f t="shared" ref="O21" si="17">SUM(O10:O20)</f>
        <v>#REF!</v>
      </c>
      <c r="P21" s="41" t="e">
        <f t="shared" ref="P21" si="18">SUM(P10:P20)</f>
        <v>#REF!</v>
      </c>
    </row>
    <row r="22" spans="1:16" ht="17.399999999999999" thickBot="1">
      <c r="A22" s="9"/>
      <c r="B22" s="10"/>
      <c r="C22" s="11" t="s">
        <v>24</v>
      </c>
      <c r="D22" s="11" t="s">
        <v>37</v>
      </c>
      <c r="E22" s="12"/>
      <c r="F22" s="13"/>
      <c r="G22" s="13"/>
      <c r="H22" s="13"/>
      <c r="I22" s="13"/>
      <c r="J22" s="13"/>
      <c r="K22" s="14"/>
      <c r="L22" s="14"/>
      <c r="M22" s="15"/>
      <c r="N22" s="15"/>
      <c r="O22" s="15"/>
      <c r="P22" s="27"/>
    </row>
    <row r="23" spans="1:16" ht="17.399999999999999" thickBot="1">
      <c r="A23" s="16"/>
      <c r="B23" s="17" t="s">
        <v>38</v>
      </c>
      <c r="C23" s="18" t="e">
        <f>ROUND((C21+E21)*100/K21,1)</f>
        <v>#REF!</v>
      </c>
      <c r="D23" s="19" t="e">
        <f>ROUND((D21+F21)*100/L21,1)</f>
        <v>#REF!</v>
      </c>
      <c r="E23" s="16" t="s">
        <v>39</v>
      </c>
      <c r="F23" s="20"/>
      <c r="G23" s="21"/>
      <c r="H23" s="16"/>
      <c r="I23" s="16"/>
      <c r="J23" s="16"/>
      <c r="K23" s="21"/>
      <c r="L23" s="21"/>
      <c r="M23" s="22"/>
      <c r="N23" s="22"/>
      <c r="O23" s="22"/>
      <c r="P23" s="28"/>
    </row>
    <row r="24" spans="1:16" ht="16.8">
      <c r="A24" s="73"/>
      <c r="B24" s="23" t="s">
        <v>40</v>
      </c>
      <c r="C24" s="24">
        <f>ROUND(C21*100/K21,1)</f>
        <v>103.1</v>
      </c>
      <c r="D24" s="25">
        <f>ROUND(D21*100/L21,1)</f>
        <v>103.1</v>
      </c>
      <c r="E24" s="24" t="s">
        <v>39</v>
      </c>
      <c r="F24" s="26"/>
      <c r="G24" s="74"/>
      <c r="H24" s="73"/>
      <c r="I24" s="73"/>
      <c r="J24" s="73"/>
      <c r="K24" s="74"/>
      <c r="L24" s="74"/>
      <c r="M24" s="75"/>
      <c r="N24" s="75"/>
      <c r="O24" s="75"/>
      <c r="P24" s="76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27" zoomScale="75" zoomScaleNormal="40" workbookViewId="0">
      <selection activeCell="B20" sqref="B20:E29"/>
    </sheetView>
  </sheetViews>
  <sheetFormatPr defaultColWidth="9.09765625" defaultRowHeight="16.8"/>
  <cols>
    <col min="1" max="1" width="21.296875" style="8" bestFit="1" customWidth="1"/>
    <col min="2" max="2" width="31.69921875" style="8" bestFit="1" customWidth="1"/>
    <col min="3" max="3" width="34.296875" style="8" bestFit="1" customWidth="1"/>
    <col min="4" max="4" width="29" style="8" bestFit="1" customWidth="1"/>
    <col min="5" max="5" width="40" style="8" bestFit="1" customWidth="1"/>
    <col min="6" max="6" width="46" style="8" bestFit="1" customWidth="1"/>
    <col min="7" max="7" width="16" style="8" bestFit="1" customWidth="1"/>
    <col min="8" max="8" width="21.59765625" style="8" bestFit="1" customWidth="1"/>
    <col min="9" max="9" width="22.69921875" style="8" bestFit="1" customWidth="1"/>
    <col min="10" max="10" width="16" style="8" bestFit="1" customWidth="1"/>
    <col min="11" max="11" width="21.59765625" style="8" bestFit="1" customWidth="1"/>
    <col min="12" max="12" width="22.69921875" style="8" bestFit="1" customWidth="1"/>
    <col min="13" max="13" width="16" style="8" bestFit="1" customWidth="1"/>
    <col min="14" max="16384" width="9.09765625" style="8"/>
  </cols>
  <sheetData>
    <row r="1" spans="1:13" s="31" customFormat="1" ht="24" customHeight="1">
      <c r="A1" s="42" t="s">
        <v>41</v>
      </c>
      <c r="B1" s="154" t="s">
        <v>62</v>
      </c>
      <c r="C1" s="154"/>
      <c r="D1" s="154"/>
      <c r="E1" s="154"/>
      <c r="F1" s="154"/>
      <c r="G1" s="29"/>
      <c r="H1" s="30"/>
      <c r="J1" s="29"/>
    </row>
    <row r="2" spans="1:13" s="31" customFormat="1">
      <c r="A2" s="42" t="s">
        <v>42</v>
      </c>
      <c r="B2" s="155" t="s">
        <v>81</v>
      </c>
      <c r="C2" s="155"/>
      <c r="D2" s="155"/>
      <c r="E2" s="155"/>
      <c r="F2" s="155"/>
      <c r="G2" s="29"/>
      <c r="H2" s="30"/>
      <c r="J2" s="29"/>
    </row>
    <row r="3" spans="1:13" s="31" customFormat="1" ht="16.5" customHeight="1">
      <c r="A3" s="43"/>
      <c r="B3" s="44" t="s">
        <v>16</v>
      </c>
      <c r="C3" s="44" t="s">
        <v>17</v>
      </c>
      <c r="D3" s="44" t="s">
        <v>43</v>
      </c>
      <c r="E3" s="44" t="s">
        <v>44</v>
      </c>
      <c r="F3" s="44" t="s">
        <v>45</v>
      </c>
      <c r="G3" s="29"/>
      <c r="H3" s="30"/>
      <c r="J3" s="29"/>
    </row>
    <row r="4" spans="1:13" s="31" customFormat="1">
      <c r="A4" s="45" t="s">
        <v>46</v>
      </c>
      <c r="B4" s="46">
        <v>0</v>
      </c>
      <c r="C4" s="46">
        <v>0</v>
      </c>
      <c r="D4" s="43">
        <f>COUNTIF(G11:G20,"Untested")</f>
        <v>0</v>
      </c>
      <c r="E4" s="47">
        <f>COUNTIF(G11:G20,"Blocked")</f>
        <v>0</v>
      </c>
      <c r="F4" s="43"/>
      <c r="G4" s="29"/>
      <c r="H4" s="30"/>
      <c r="J4" s="29"/>
    </row>
    <row r="5" spans="1:13" s="31" customFormat="1">
      <c r="A5" s="45" t="s">
        <v>47</v>
      </c>
      <c r="B5" s="46"/>
      <c r="C5" s="46">
        <v>0</v>
      </c>
      <c r="D5" s="43">
        <f>COUNTIF(J11:J20,"Untested")</f>
        <v>0</v>
      </c>
      <c r="E5" s="47">
        <f>COUNTIF(J11:J20,"Blocked")</f>
        <v>0</v>
      </c>
      <c r="F5" s="43"/>
      <c r="G5" s="29"/>
      <c r="H5" s="30"/>
      <c r="J5" s="29"/>
    </row>
    <row r="6" spans="1:13" s="31" customFormat="1" ht="409.2" customHeight="1">
      <c r="A6" s="32"/>
      <c r="B6" s="33"/>
      <c r="D6"/>
      <c r="E6" s="34"/>
      <c r="G6" s="29"/>
      <c r="H6" s="30"/>
      <c r="J6" s="29"/>
    </row>
    <row r="7" spans="1:13" s="31" customFormat="1">
      <c r="A7" s="159" t="s">
        <v>48</v>
      </c>
      <c r="B7" s="159" t="s">
        <v>5</v>
      </c>
      <c r="C7" s="159" t="s">
        <v>49</v>
      </c>
      <c r="D7" s="159" t="s">
        <v>50</v>
      </c>
      <c r="E7" s="159" t="s">
        <v>51</v>
      </c>
      <c r="F7" s="159" t="s">
        <v>52</v>
      </c>
      <c r="G7" s="159" t="s">
        <v>53</v>
      </c>
      <c r="H7" s="159"/>
      <c r="I7" s="159"/>
      <c r="J7" s="159" t="s">
        <v>53</v>
      </c>
      <c r="K7" s="159"/>
      <c r="L7" s="159"/>
      <c r="M7" s="159" t="s">
        <v>54</v>
      </c>
    </row>
    <row r="8" spans="1:13" s="31" customFormat="1">
      <c r="A8" s="159"/>
      <c r="B8" s="159"/>
      <c r="C8" s="159"/>
      <c r="D8" s="159"/>
      <c r="E8" s="159"/>
      <c r="F8" s="159"/>
      <c r="G8" s="159" t="s">
        <v>24</v>
      </c>
      <c r="H8" s="159"/>
      <c r="I8" s="159"/>
      <c r="J8" s="159" t="s">
        <v>25</v>
      </c>
      <c r="K8" s="159"/>
      <c r="L8" s="159"/>
      <c r="M8" s="159"/>
    </row>
    <row r="9" spans="1:13" s="31" customFormat="1">
      <c r="A9" s="159"/>
      <c r="B9" s="159"/>
      <c r="C9" s="159"/>
      <c r="D9" s="159"/>
      <c r="E9" s="159"/>
      <c r="F9" s="159"/>
      <c r="G9" s="92" t="s">
        <v>55</v>
      </c>
      <c r="H9" s="93" t="s">
        <v>56</v>
      </c>
      <c r="I9" s="107" t="s">
        <v>57</v>
      </c>
      <c r="J9" s="92" t="s">
        <v>55</v>
      </c>
      <c r="K9" s="93" t="s">
        <v>56</v>
      </c>
      <c r="L9" s="107" t="s">
        <v>57</v>
      </c>
      <c r="M9" s="159"/>
    </row>
    <row r="10" spans="1:13" s="31" customFormat="1">
      <c r="A10" s="158" t="s">
        <v>82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31" customFormat="1" ht="33.6">
      <c r="A11" s="94" t="s">
        <v>84</v>
      </c>
      <c r="B11" s="108" t="s">
        <v>89</v>
      </c>
      <c r="C11" s="95"/>
      <c r="D11" s="95"/>
      <c r="E11" s="96" t="s">
        <v>90</v>
      </c>
      <c r="F11" s="96" t="s">
        <v>90</v>
      </c>
      <c r="G11" s="97" t="s">
        <v>308</v>
      </c>
      <c r="H11" s="98"/>
      <c r="I11" s="99" t="s">
        <v>58</v>
      </c>
      <c r="J11" s="97" t="s">
        <v>308</v>
      </c>
      <c r="K11" s="98"/>
      <c r="L11" s="99" t="s">
        <v>58</v>
      </c>
      <c r="M11" s="95"/>
    </row>
    <row r="12" spans="1:13" s="31" customFormat="1" ht="84">
      <c r="A12" s="94" t="s">
        <v>85</v>
      </c>
      <c r="B12" s="100" t="s">
        <v>104</v>
      </c>
      <c r="C12" s="95"/>
      <c r="D12" s="95"/>
      <c r="E12" s="96" t="s">
        <v>105</v>
      </c>
      <c r="F12" s="96" t="s">
        <v>105</v>
      </c>
      <c r="G12" s="97" t="s">
        <v>308</v>
      </c>
      <c r="H12" s="98"/>
      <c r="I12" s="99" t="s">
        <v>58</v>
      </c>
      <c r="J12" s="97" t="s">
        <v>308</v>
      </c>
      <c r="K12" s="98"/>
      <c r="L12" s="99" t="s">
        <v>58</v>
      </c>
      <c r="M12" s="95"/>
    </row>
    <row r="13" spans="1:13" s="31" customFormat="1" ht="84">
      <c r="A13" s="94" t="s">
        <v>86</v>
      </c>
      <c r="B13" s="114" t="s">
        <v>124</v>
      </c>
      <c r="C13" s="95"/>
      <c r="D13" s="95"/>
      <c r="E13" s="96" t="s">
        <v>125</v>
      </c>
      <c r="F13" s="96" t="s">
        <v>125</v>
      </c>
      <c r="G13" s="97" t="s">
        <v>308</v>
      </c>
      <c r="H13" s="98"/>
      <c r="I13" s="99" t="s">
        <v>58</v>
      </c>
      <c r="J13" s="97" t="s">
        <v>308</v>
      </c>
      <c r="K13" s="98"/>
      <c r="L13" s="99" t="s">
        <v>58</v>
      </c>
      <c r="M13" s="95"/>
    </row>
    <row r="14" spans="1:13" s="31" customFormat="1" ht="67.2">
      <c r="A14" s="94" t="s">
        <v>87</v>
      </c>
      <c r="B14" s="100" t="s">
        <v>91</v>
      </c>
      <c r="C14" s="95"/>
      <c r="D14" s="95"/>
      <c r="E14" s="96" t="s">
        <v>92</v>
      </c>
      <c r="F14" s="96" t="s">
        <v>92</v>
      </c>
      <c r="G14" s="97" t="s">
        <v>308</v>
      </c>
      <c r="H14" s="98"/>
      <c r="I14" s="99" t="s">
        <v>58</v>
      </c>
      <c r="J14" s="97" t="s">
        <v>308</v>
      </c>
      <c r="K14" s="98"/>
      <c r="L14" s="99" t="s">
        <v>58</v>
      </c>
      <c r="M14" s="95"/>
    </row>
    <row r="15" spans="1:13" s="31" customFormat="1" ht="50.4">
      <c r="A15" s="94" t="s">
        <v>88</v>
      </c>
      <c r="B15" s="100" t="s">
        <v>93</v>
      </c>
      <c r="C15" s="95"/>
      <c r="D15" s="95"/>
      <c r="E15" s="96" t="s">
        <v>94</v>
      </c>
      <c r="F15" s="96" t="s">
        <v>94</v>
      </c>
      <c r="G15" s="97" t="s">
        <v>308</v>
      </c>
      <c r="H15" s="98"/>
      <c r="I15" s="99" t="s">
        <v>58</v>
      </c>
      <c r="J15" s="97" t="s">
        <v>308</v>
      </c>
      <c r="K15" s="98"/>
      <c r="L15" s="99" t="s">
        <v>58</v>
      </c>
      <c r="M15" s="95"/>
    </row>
    <row r="16" spans="1:13" s="31" customFormat="1">
      <c r="A16" s="156" t="s">
        <v>83</v>
      </c>
      <c r="B16" s="157"/>
      <c r="C16" s="157"/>
      <c r="D16" s="157"/>
      <c r="E16" s="157"/>
      <c r="F16" s="156"/>
      <c r="G16" s="156"/>
      <c r="H16" s="156"/>
      <c r="I16" s="156"/>
      <c r="J16" s="156"/>
      <c r="K16" s="156"/>
      <c r="L16" s="156"/>
      <c r="M16" s="156"/>
    </row>
    <row r="17" spans="1:13" s="31" customFormat="1" ht="103.8" customHeight="1">
      <c r="A17" s="100" t="s">
        <v>97</v>
      </c>
      <c r="B17" s="81" t="s">
        <v>95</v>
      </c>
      <c r="C17" s="81" t="s">
        <v>63</v>
      </c>
      <c r="D17" s="81"/>
      <c r="E17" s="81" t="s">
        <v>96</v>
      </c>
      <c r="F17" s="81" t="s">
        <v>96</v>
      </c>
      <c r="G17" s="97" t="s">
        <v>308</v>
      </c>
      <c r="H17" s="98"/>
      <c r="I17" s="99" t="s">
        <v>58</v>
      </c>
      <c r="J17" s="97" t="s">
        <v>308</v>
      </c>
      <c r="K17" s="98"/>
      <c r="L17" s="99" t="s">
        <v>58</v>
      </c>
      <c r="M17" s="95"/>
    </row>
    <row r="18" spans="1:13" s="31" customFormat="1" ht="103.8" customHeight="1">
      <c r="A18" s="100" t="s">
        <v>64</v>
      </c>
      <c r="B18" s="81" t="s">
        <v>309</v>
      </c>
      <c r="C18" s="117" t="s">
        <v>99</v>
      </c>
      <c r="D18" s="81" t="s">
        <v>98</v>
      </c>
      <c r="E18" s="81" t="s">
        <v>136</v>
      </c>
      <c r="F18" s="81" t="s">
        <v>136</v>
      </c>
      <c r="G18" s="97" t="s">
        <v>308</v>
      </c>
      <c r="H18" s="98"/>
      <c r="I18" s="99" t="s">
        <v>58</v>
      </c>
      <c r="J18" s="97" t="s">
        <v>308</v>
      </c>
      <c r="K18" s="98"/>
      <c r="L18" s="99" t="s">
        <v>58</v>
      </c>
      <c r="M18" s="95"/>
    </row>
    <row r="19" spans="1:13" s="31" customFormat="1" ht="103.8" customHeight="1">
      <c r="A19" s="100" t="s">
        <v>65</v>
      </c>
      <c r="B19" s="81" t="s">
        <v>310</v>
      </c>
      <c r="C19" s="117" t="s">
        <v>100</v>
      </c>
      <c r="D19" s="81" t="s">
        <v>98</v>
      </c>
      <c r="E19" s="81" t="s">
        <v>101</v>
      </c>
      <c r="F19" s="81" t="s">
        <v>101</v>
      </c>
      <c r="G19" s="97" t="s">
        <v>308</v>
      </c>
      <c r="H19" s="98"/>
      <c r="I19" s="99" t="s">
        <v>58</v>
      </c>
      <c r="J19" s="97" t="s">
        <v>308</v>
      </c>
      <c r="K19" s="98"/>
      <c r="L19" s="99" t="s">
        <v>58</v>
      </c>
      <c r="M19" s="95"/>
    </row>
    <row r="20" spans="1:13" s="31" customFormat="1" ht="103.8" customHeight="1">
      <c r="A20" s="118" t="s">
        <v>66</v>
      </c>
      <c r="B20" s="81" t="s">
        <v>311</v>
      </c>
      <c r="C20" s="117" t="s">
        <v>106</v>
      </c>
      <c r="D20" s="81" t="s">
        <v>98</v>
      </c>
      <c r="E20" s="81" t="s">
        <v>313</v>
      </c>
      <c r="F20" s="81" t="s">
        <v>313</v>
      </c>
      <c r="G20" s="97" t="s">
        <v>308</v>
      </c>
      <c r="H20" s="98"/>
      <c r="I20" s="99" t="s">
        <v>58</v>
      </c>
      <c r="J20" s="97" t="s">
        <v>308</v>
      </c>
      <c r="K20" s="98"/>
      <c r="L20" s="99" t="s">
        <v>58</v>
      </c>
      <c r="M20" s="95"/>
    </row>
    <row r="21" spans="1:13" s="31" customFormat="1" ht="103.8" customHeight="1">
      <c r="A21" s="118" t="s">
        <v>67</v>
      </c>
      <c r="B21" s="81" t="s">
        <v>107</v>
      </c>
      <c r="C21" s="81" t="s">
        <v>108</v>
      </c>
      <c r="D21" s="81" t="s">
        <v>98</v>
      </c>
      <c r="E21" s="81" t="s">
        <v>315</v>
      </c>
      <c r="F21" s="81" t="s">
        <v>314</v>
      </c>
      <c r="G21" s="97" t="s">
        <v>308</v>
      </c>
      <c r="H21" s="98"/>
      <c r="I21" s="99" t="s">
        <v>58</v>
      </c>
      <c r="J21" s="97" t="s">
        <v>308</v>
      </c>
      <c r="K21" s="98"/>
      <c r="L21" s="99" t="s">
        <v>58</v>
      </c>
      <c r="M21" s="95"/>
    </row>
    <row r="22" spans="1:13" s="31" customFormat="1" ht="103.8" customHeight="1">
      <c r="A22" s="118" t="s">
        <v>68</v>
      </c>
      <c r="B22" s="81" t="s">
        <v>109</v>
      </c>
      <c r="C22" s="81" t="s">
        <v>110</v>
      </c>
      <c r="D22" s="81" t="s">
        <v>98</v>
      </c>
      <c r="E22" s="81" t="s">
        <v>101</v>
      </c>
      <c r="F22" s="81" t="s">
        <v>101</v>
      </c>
      <c r="G22" s="97" t="s">
        <v>308</v>
      </c>
      <c r="H22" s="98"/>
      <c r="I22" s="99" t="s">
        <v>58</v>
      </c>
      <c r="J22" s="97" t="s">
        <v>308</v>
      </c>
      <c r="K22" s="98"/>
      <c r="L22" s="99" t="s">
        <v>58</v>
      </c>
      <c r="M22" s="95"/>
    </row>
    <row r="23" spans="1:13" s="31" customFormat="1" ht="103.8" customHeight="1">
      <c r="A23" s="118" t="s">
        <v>69</v>
      </c>
      <c r="B23" s="81" t="s">
        <v>111</v>
      </c>
      <c r="C23" s="81" t="s">
        <v>112</v>
      </c>
      <c r="D23" s="81" t="s">
        <v>98</v>
      </c>
      <c r="E23" s="81" t="s">
        <v>102</v>
      </c>
      <c r="F23" s="81" t="s">
        <v>102</v>
      </c>
      <c r="G23" s="97" t="s">
        <v>308</v>
      </c>
      <c r="H23" s="98"/>
      <c r="I23" s="99" t="s">
        <v>58</v>
      </c>
      <c r="J23" s="97" t="s">
        <v>308</v>
      </c>
      <c r="K23" s="98"/>
      <c r="L23" s="99" t="s">
        <v>58</v>
      </c>
      <c r="M23" s="95"/>
    </row>
    <row r="24" spans="1:13" s="31" customFormat="1" ht="103.8" customHeight="1">
      <c r="A24" s="118" t="s">
        <v>70</v>
      </c>
      <c r="B24" s="81" t="s">
        <v>113</v>
      </c>
      <c r="C24" s="81" t="s">
        <v>114</v>
      </c>
      <c r="D24" s="81" t="s">
        <v>98</v>
      </c>
      <c r="E24" s="81" t="s">
        <v>314</v>
      </c>
      <c r="F24" s="81" t="s">
        <v>314</v>
      </c>
      <c r="G24" s="97" t="s">
        <v>308</v>
      </c>
      <c r="H24" s="98"/>
      <c r="I24" s="99" t="s">
        <v>58</v>
      </c>
      <c r="J24" s="97" t="s">
        <v>308</v>
      </c>
      <c r="K24" s="98"/>
      <c r="L24" s="99" t="s">
        <v>58</v>
      </c>
      <c r="M24" s="95"/>
    </row>
    <row r="25" spans="1:13" s="31" customFormat="1" ht="103.8" customHeight="1">
      <c r="A25" s="118" t="s">
        <v>71</v>
      </c>
      <c r="B25" s="81" t="s">
        <v>115</v>
      </c>
      <c r="C25" s="81" t="s">
        <v>116</v>
      </c>
      <c r="D25" s="81" t="s">
        <v>98</v>
      </c>
      <c r="E25" s="81" t="s">
        <v>101</v>
      </c>
      <c r="F25" s="81" t="s">
        <v>101</v>
      </c>
      <c r="G25" s="97" t="s">
        <v>308</v>
      </c>
      <c r="H25" s="98"/>
      <c r="I25" s="99" t="s">
        <v>58</v>
      </c>
      <c r="J25" s="97" t="s">
        <v>308</v>
      </c>
      <c r="K25" s="98"/>
      <c r="L25" s="99" t="s">
        <v>58</v>
      </c>
      <c r="M25" s="95"/>
    </row>
    <row r="26" spans="1:13" customFormat="1" ht="103.8" customHeight="1">
      <c r="A26" s="118" t="s">
        <v>146</v>
      </c>
      <c r="B26" s="81" t="s">
        <v>117</v>
      </c>
      <c r="C26" s="81" t="s">
        <v>118</v>
      </c>
      <c r="D26" s="81" t="s">
        <v>98</v>
      </c>
      <c r="E26" s="81" t="s">
        <v>314</v>
      </c>
      <c r="F26" s="81" t="s">
        <v>314</v>
      </c>
      <c r="G26" s="97" t="s">
        <v>308</v>
      </c>
      <c r="H26" s="98"/>
      <c r="I26" s="99" t="s">
        <v>58</v>
      </c>
      <c r="J26" s="97" t="s">
        <v>308</v>
      </c>
      <c r="K26" s="98"/>
      <c r="L26" s="99" t="s">
        <v>58</v>
      </c>
      <c r="M26" s="119"/>
    </row>
    <row r="27" spans="1:13" customFormat="1" ht="103.8" customHeight="1">
      <c r="A27" s="118" t="s">
        <v>147</v>
      </c>
      <c r="B27" s="81" t="s">
        <v>119</v>
      </c>
      <c r="C27" s="81" t="s">
        <v>120</v>
      </c>
      <c r="D27" s="81" t="s">
        <v>98</v>
      </c>
      <c r="E27" s="81" t="s">
        <v>103</v>
      </c>
      <c r="F27" s="81" t="s">
        <v>103</v>
      </c>
      <c r="G27" s="97" t="s">
        <v>308</v>
      </c>
      <c r="H27" s="98"/>
      <c r="I27" s="99" t="s">
        <v>58</v>
      </c>
      <c r="J27" s="97" t="s">
        <v>308</v>
      </c>
      <c r="K27" s="98"/>
      <c r="L27" s="99" t="s">
        <v>58</v>
      </c>
      <c r="M27" s="119"/>
    </row>
    <row r="28" spans="1:13" customFormat="1" ht="103.8" customHeight="1">
      <c r="A28" s="118" t="s">
        <v>148</v>
      </c>
      <c r="B28" s="81" t="s">
        <v>121</v>
      </c>
      <c r="C28" s="81" t="s">
        <v>116</v>
      </c>
      <c r="D28" s="81" t="s">
        <v>98</v>
      </c>
      <c r="E28" s="81" t="s">
        <v>101</v>
      </c>
      <c r="F28" s="81" t="s">
        <v>101</v>
      </c>
      <c r="G28" s="97" t="s">
        <v>308</v>
      </c>
      <c r="H28" s="98"/>
      <c r="I28" s="99" t="s">
        <v>58</v>
      </c>
      <c r="J28" s="97" t="s">
        <v>308</v>
      </c>
      <c r="K28" s="98"/>
      <c r="L28" s="99" t="s">
        <v>58</v>
      </c>
      <c r="M28" s="119"/>
    </row>
    <row r="29" spans="1:13" customFormat="1" ht="103.8" customHeight="1">
      <c r="A29" s="118" t="s">
        <v>149</v>
      </c>
      <c r="B29" s="81" t="s">
        <v>122</v>
      </c>
      <c r="C29" s="81" t="s">
        <v>123</v>
      </c>
      <c r="D29" s="81" t="s">
        <v>98</v>
      </c>
      <c r="E29" s="81" t="s">
        <v>103</v>
      </c>
      <c r="F29" s="81" t="s">
        <v>103</v>
      </c>
      <c r="G29" s="97" t="s">
        <v>308</v>
      </c>
      <c r="H29" s="98"/>
      <c r="I29" s="99" t="s">
        <v>58</v>
      </c>
      <c r="J29" s="97" t="s">
        <v>308</v>
      </c>
      <c r="K29" s="98"/>
      <c r="L29" s="99" t="s">
        <v>58</v>
      </c>
      <c r="M29" s="119"/>
    </row>
    <row r="30" spans="1:13" customFormat="1" ht="103.8" customHeight="1">
      <c r="A30" s="122" t="s">
        <v>150</v>
      </c>
      <c r="B30" s="81" t="s">
        <v>316</v>
      </c>
      <c r="C30" s="81" t="s">
        <v>312</v>
      </c>
      <c r="D30" s="81" t="s">
        <v>98</v>
      </c>
      <c r="E30" s="81" t="s">
        <v>137</v>
      </c>
      <c r="F30" s="81" t="s">
        <v>137</v>
      </c>
      <c r="G30" s="97" t="s">
        <v>308</v>
      </c>
      <c r="H30" s="98"/>
      <c r="I30" s="99" t="s">
        <v>58</v>
      </c>
      <c r="J30" s="97" t="s">
        <v>308</v>
      </c>
      <c r="K30" s="98"/>
      <c r="L30" s="99" t="s">
        <v>58</v>
      </c>
      <c r="M30" s="119"/>
    </row>
    <row r="31" spans="1:13" customFormat="1" ht="103.8" customHeight="1">
      <c r="A31" s="120" t="s">
        <v>151</v>
      </c>
      <c r="B31" s="81" t="s">
        <v>126</v>
      </c>
      <c r="C31" s="81" t="s">
        <v>127</v>
      </c>
      <c r="D31" s="81" t="s">
        <v>98</v>
      </c>
      <c r="E31" s="81" t="s">
        <v>138</v>
      </c>
      <c r="F31" s="121" t="s">
        <v>317</v>
      </c>
      <c r="G31" s="97" t="s">
        <v>308</v>
      </c>
      <c r="H31" s="98"/>
      <c r="I31" s="99" t="s">
        <v>58</v>
      </c>
      <c r="J31" s="97" t="s">
        <v>308</v>
      </c>
      <c r="K31" s="98"/>
      <c r="L31" s="99" t="s">
        <v>58</v>
      </c>
      <c r="M31" s="119"/>
    </row>
    <row r="32" spans="1:13" customFormat="1" ht="103.8" customHeight="1">
      <c r="A32" s="120" t="s">
        <v>152</v>
      </c>
      <c r="B32" s="81" t="s">
        <v>128</v>
      </c>
      <c r="C32" s="81" t="s">
        <v>129</v>
      </c>
      <c r="D32" s="81" t="s">
        <v>98</v>
      </c>
      <c r="E32" s="81" t="s">
        <v>102</v>
      </c>
      <c r="F32" s="81" t="s">
        <v>102</v>
      </c>
      <c r="G32" s="97" t="s">
        <v>308</v>
      </c>
      <c r="H32" s="98"/>
      <c r="I32" s="99" t="s">
        <v>58</v>
      </c>
      <c r="J32" s="97" t="s">
        <v>308</v>
      </c>
      <c r="K32" s="98"/>
      <c r="L32" s="99" t="s">
        <v>58</v>
      </c>
      <c r="M32" s="119"/>
    </row>
    <row r="33" spans="1:13" customFormat="1" ht="103.8" customHeight="1">
      <c r="A33" s="120" t="s">
        <v>153</v>
      </c>
      <c r="B33" s="81" t="s">
        <v>130</v>
      </c>
      <c r="C33" s="81" t="s">
        <v>131</v>
      </c>
      <c r="D33" s="81" t="s">
        <v>98</v>
      </c>
      <c r="E33" s="81" t="s">
        <v>101</v>
      </c>
      <c r="F33" s="81" t="s">
        <v>101</v>
      </c>
      <c r="G33" s="97" t="s">
        <v>308</v>
      </c>
      <c r="H33" s="98"/>
      <c r="I33" s="99" t="s">
        <v>58</v>
      </c>
      <c r="J33" s="97" t="s">
        <v>308</v>
      </c>
      <c r="K33" s="98"/>
      <c r="L33" s="99" t="s">
        <v>58</v>
      </c>
      <c r="M33" s="119"/>
    </row>
    <row r="34" spans="1:13" customFormat="1" ht="103.8" customHeight="1">
      <c r="A34" s="120" t="s">
        <v>154</v>
      </c>
      <c r="B34" s="81" t="s">
        <v>132</v>
      </c>
      <c r="C34" s="81" t="s">
        <v>133</v>
      </c>
      <c r="D34" s="81" t="s">
        <v>98</v>
      </c>
      <c r="E34" s="81" t="s">
        <v>319</v>
      </c>
      <c r="F34" s="81" t="s">
        <v>319</v>
      </c>
      <c r="G34" s="97" t="s">
        <v>308</v>
      </c>
      <c r="H34" s="98"/>
      <c r="I34" s="99" t="s">
        <v>58</v>
      </c>
      <c r="J34" s="97" t="s">
        <v>308</v>
      </c>
      <c r="K34" s="98"/>
      <c r="L34" s="99" t="s">
        <v>58</v>
      </c>
      <c r="M34" s="119"/>
    </row>
    <row r="35" spans="1:13" customFormat="1" ht="103.8" customHeight="1">
      <c r="A35" s="120" t="s">
        <v>155</v>
      </c>
      <c r="B35" s="81" t="s">
        <v>134</v>
      </c>
      <c r="C35" s="81" t="s">
        <v>135</v>
      </c>
      <c r="D35" s="81" t="s">
        <v>98</v>
      </c>
      <c r="E35" s="81" t="s">
        <v>318</v>
      </c>
      <c r="F35" s="81" t="s">
        <v>318</v>
      </c>
      <c r="G35" s="97" t="s">
        <v>308</v>
      </c>
      <c r="H35" s="98"/>
      <c r="I35" s="99" t="s">
        <v>58</v>
      </c>
      <c r="J35" s="97" t="s">
        <v>308</v>
      </c>
      <c r="K35" s="98"/>
      <c r="L35" s="99" t="s">
        <v>58</v>
      </c>
      <c r="M35" s="119"/>
    </row>
    <row r="36" spans="1:13" customFormat="1" ht="103.8" customHeight="1">
      <c r="A36" s="120" t="s">
        <v>156</v>
      </c>
      <c r="B36" s="81" t="s">
        <v>140</v>
      </c>
      <c r="C36" s="81" t="s">
        <v>139</v>
      </c>
      <c r="D36" s="81" t="s">
        <v>98</v>
      </c>
      <c r="E36" s="81" t="s">
        <v>101</v>
      </c>
      <c r="F36" s="81" t="s">
        <v>101</v>
      </c>
      <c r="G36" s="97" t="s">
        <v>308</v>
      </c>
      <c r="H36" s="98"/>
      <c r="I36" s="99" t="s">
        <v>58</v>
      </c>
      <c r="J36" s="97" t="s">
        <v>308</v>
      </c>
      <c r="K36" s="98"/>
      <c r="L36" s="99" t="s">
        <v>58</v>
      </c>
      <c r="M36" s="119"/>
    </row>
    <row r="37" spans="1:13" customFormat="1" ht="103.8" customHeight="1">
      <c r="A37" s="120" t="s">
        <v>157</v>
      </c>
      <c r="B37" s="81" t="s">
        <v>141</v>
      </c>
      <c r="C37" s="81" t="s">
        <v>142</v>
      </c>
      <c r="D37" s="81" t="s">
        <v>98</v>
      </c>
      <c r="E37" s="81" t="s">
        <v>101</v>
      </c>
      <c r="F37" s="81" t="s">
        <v>101</v>
      </c>
      <c r="G37" s="97" t="s">
        <v>308</v>
      </c>
      <c r="H37" s="98"/>
      <c r="I37" s="99" t="s">
        <v>58</v>
      </c>
      <c r="J37" s="97" t="s">
        <v>308</v>
      </c>
      <c r="K37" s="98"/>
      <c r="L37" s="99" t="s">
        <v>58</v>
      </c>
      <c r="M37" s="119"/>
    </row>
    <row r="38" spans="1:13" customFormat="1" ht="103.8" customHeight="1">
      <c r="A38" s="120" t="s">
        <v>158</v>
      </c>
      <c r="B38" s="81" t="s">
        <v>143</v>
      </c>
      <c r="C38" s="81" t="s">
        <v>144</v>
      </c>
      <c r="D38" s="81" t="s">
        <v>98</v>
      </c>
      <c r="E38" s="81" t="s">
        <v>145</v>
      </c>
      <c r="F38" s="81" t="s">
        <v>145</v>
      </c>
      <c r="G38" s="97" t="s">
        <v>308</v>
      </c>
      <c r="H38" s="98"/>
      <c r="I38" s="99" t="s">
        <v>58</v>
      </c>
      <c r="J38" s="97" t="s">
        <v>308</v>
      </c>
      <c r="K38" s="98"/>
      <c r="L38" s="99" t="s">
        <v>58</v>
      </c>
      <c r="M38" s="119"/>
    </row>
    <row r="39" spans="1:13" s="110" customFormat="1" ht="84">
      <c r="A39" s="120" t="s">
        <v>180</v>
      </c>
      <c r="B39" s="102" t="s">
        <v>159</v>
      </c>
      <c r="C39" s="102" t="s">
        <v>160</v>
      </c>
      <c r="D39" s="81" t="s">
        <v>161</v>
      </c>
      <c r="E39" s="102" t="s">
        <v>162</v>
      </c>
      <c r="F39" s="102" t="s">
        <v>162</v>
      </c>
      <c r="G39" s="97" t="s">
        <v>308</v>
      </c>
      <c r="H39" s="98"/>
      <c r="I39" s="99" t="s">
        <v>58</v>
      </c>
      <c r="J39" s="97" t="s">
        <v>308</v>
      </c>
      <c r="K39" s="98"/>
      <c r="L39" s="99" t="s">
        <v>58</v>
      </c>
      <c r="M39" s="103"/>
    </row>
    <row r="40" spans="1:13" s="110" customFormat="1" ht="81.599999999999994" customHeight="1">
      <c r="A40" s="120" t="s">
        <v>181</v>
      </c>
      <c r="B40" s="102" t="s">
        <v>163</v>
      </c>
      <c r="C40" s="102" t="s">
        <v>165</v>
      </c>
      <c r="D40" s="81" t="s">
        <v>98</v>
      </c>
      <c r="E40" s="102" t="s">
        <v>168</v>
      </c>
      <c r="F40" s="102" t="s">
        <v>168</v>
      </c>
      <c r="G40" s="97" t="s">
        <v>308</v>
      </c>
      <c r="H40" s="98"/>
      <c r="I40" s="99" t="s">
        <v>58</v>
      </c>
      <c r="J40" s="97" t="s">
        <v>308</v>
      </c>
      <c r="K40" s="98"/>
      <c r="L40" s="99" t="s">
        <v>58</v>
      </c>
      <c r="M40" s="103"/>
    </row>
    <row r="41" spans="1:13" s="110" customFormat="1" ht="94.8" customHeight="1">
      <c r="A41" s="120" t="s">
        <v>182</v>
      </c>
      <c r="B41" s="102" t="s">
        <v>164</v>
      </c>
      <c r="C41" s="102" t="s">
        <v>166</v>
      </c>
      <c r="D41" s="81" t="s">
        <v>98</v>
      </c>
      <c r="E41" s="102" t="s">
        <v>167</v>
      </c>
      <c r="F41" s="102" t="s">
        <v>167</v>
      </c>
      <c r="G41" s="97" t="s">
        <v>308</v>
      </c>
      <c r="H41" s="98"/>
      <c r="I41" s="99" t="s">
        <v>58</v>
      </c>
      <c r="J41" s="97" t="s">
        <v>308</v>
      </c>
      <c r="K41" s="98"/>
      <c r="L41" s="99" t="s">
        <v>58</v>
      </c>
      <c r="M41" s="103"/>
    </row>
    <row r="42" spans="1:13" s="110" customFormat="1" ht="117.6">
      <c r="A42" s="120" t="s">
        <v>183</v>
      </c>
      <c r="B42" s="102" t="s">
        <v>169</v>
      </c>
      <c r="C42" s="102" t="s">
        <v>170</v>
      </c>
      <c r="D42" s="81" t="s">
        <v>171</v>
      </c>
      <c r="E42" s="102" t="s">
        <v>172</v>
      </c>
      <c r="F42" s="102" t="s">
        <v>172</v>
      </c>
      <c r="G42" s="97" t="s">
        <v>308</v>
      </c>
      <c r="H42" s="98"/>
      <c r="I42" s="99" t="s">
        <v>58</v>
      </c>
      <c r="J42" s="97" t="s">
        <v>308</v>
      </c>
      <c r="K42" s="98"/>
      <c r="L42" s="99" t="s">
        <v>58</v>
      </c>
      <c r="M42" s="103"/>
    </row>
    <row r="43" spans="1:13" s="110" customFormat="1" ht="82.8" customHeight="1">
      <c r="A43" s="120" t="s">
        <v>184</v>
      </c>
      <c r="B43" s="102" t="s">
        <v>173</v>
      </c>
      <c r="C43" s="102" t="s">
        <v>175</v>
      </c>
      <c r="D43" s="81" t="s">
        <v>98</v>
      </c>
      <c r="E43" s="81" t="s">
        <v>101</v>
      </c>
      <c r="F43" s="81" t="s">
        <v>101</v>
      </c>
      <c r="G43" s="97" t="s">
        <v>308</v>
      </c>
      <c r="H43" s="98"/>
      <c r="I43" s="99" t="s">
        <v>58</v>
      </c>
      <c r="J43" s="97" t="s">
        <v>308</v>
      </c>
      <c r="K43" s="98"/>
      <c r="L43" s="99" t="s">
        <v>58</v>
      </c>
      <c r="M43" s="103"/>
    </row>
    <row r="44" spans="1:13" s="110" customFormat="1" ht="70.8" customHeight="1">
      <c r="A44" s="120" t="s">
        <v>185</v>
      </c>
      <c r="B44" s="102" t="s">
        <v>174</v>
      </c>
      <c r="C44" s="102" t="s">
        <v>176</v>
      </c>
      <c r="D44" s="81" t="s">
        <v>98</v>
      </c>
      <c r="E44" s="102" t="s">
        <v>179</v>
      </c>
      <c r="F44" s="102" t="s">
        <v>179</v>
      </c>
      <c r="G44" s="97" t="s">
        <v>308</v>
      </c>
      <c r="H44" s="98"/>
      <c r="I44" s="99" t="s">
        <v>58</v>
      </c>
      <c r="J44" s="97" t="s">
        <v>308</v>
      </c>
      <c r="K44" s="98"/>
      <c r="L44" s="99" t="s">
        <v>58</v>
      </c>
      <c r="M44" s="103"/>
    </row>
    <row r="45" spans="1:13" s="110" customFormat="1" ht="56.4" customHeight="1">
      <c r="A45" s="120" t="s">
        <v>186</v>
      </c>
      <c r="B45" s="102" t="s">
        <v>177</v>
      </c>
      <c r="C45" s="102" t="s">
        <v>178</v>
      </c>
      <c r="D45" s="81" t="s">
        <v>98</v>
      </c>
      <c r="E45" s="102" t="s">
        <v>167</v>
      </c>
      <c r="F45" s="102" t="s">
        <v>167</v>
      </c>
      <c r="G45" s="97" t="s">
        <v>308</v>
      </c>
      <c r="H45" s="98"/>
      <c r="I45" s="99" t="s">
        <v>58</v>
      </c>
      <c r="J45" s="97" t="s">
        <v>308</v>
      </c>
      <c r="K45" s="98"/>
      <c r="L45" s="99" t="s">
        <v>58</v>
      </c>
      <c r="M45" s="103"/>
    </row>
    <row r="46" spans="1:13" s="110" customFormat="1">
      <c r="B46" s="111"/>
      <c r="C46" s="111"/>
      <c r="D46" s="111"/>
      <c r="E46" s="111"/>
    </row>
    <row r="47" spans="1:13" s="110" customFormat="1">
      <c r="B47" s="111"/>
      <c r="C47" s="111"/>
      <c r="D47" s="111"/>
      <c r="E47" s="111"/>
    </row>
    <row r="48" spans="1:13">
      <c r="B48" s="109"/>
      <c r="C48" s="109"/>
      <c r="D48" s="109"/>
      <c r="E48" s="109"/>
    </row>
    <row r="49" spans="2:5">
      <c r="B49" s="109"/>
      <c r="C49" s="109"/>
      <c r="D49" s="109"/>
      <c r="E49" s="109"/>
    </row>
    <row r="50" spans="2:5">
      <c r="B50" s="109"/>
      <c r="C50" s="109"/>
      <c r="D50" s="109"/>
      <c r="E50" s="109"/>
    </row>
    <row r="51" spans="2:5">
      <c r="B51" s="109"/>
      <c r="C51" s="109"/>
      <c r="D51" s="109"/>
      <c r="E51" s="109"/>
    </row>
    <row r="52" spans="2:5">
      <c r="B52" s="109"/>
      <c r="C52" s="109"/>
      <c r="D52" s="109"/>
      <c r="E52" s="109"/>
    </row>
    <row r="53" spans="2:5">
      <c r="B53" s="109"/>
      <c r="C53" s="109"/>
      <c r="D53" s="109"/>
      <c r="E53" s="109"/>
    </row>
    <row r="54" spans="2:5">
      <c r="B54" s="109"/>
      <c r="C54" s="109"/>
      <c r="D54" s="109"/>
      <c r="E54" s="109"/>
    </row>
    <row r="55" spans="2:5">
      <c r="B55" s="109"/>
      <c r="C55" s="109"/>
      <c r="D55" s="109"/>
      <c r="E55" s="109"/>
    </row>
    <row r="56" spans="2:5">
      <c r="B56" s="109"/>
      <c r="C56" s="109"/>
      <c r="D56" s="109"/>
      <c r="E56" s="109"/>
    </row>
    <row r="57" spans="2:5">
      <c r="B57" s="109"/>
      <c r="C57" s="109"/>
      <c r="D57" s="109"/>
      <c r="E57" s="109"/>
    </row>
    <row r="58" spans="2:5">
      <c r="C58" s="109"/>
      <c r="D58" s="109"/>
      <c r="E58" s="109"/>
    </row>
    <row r="59" spans="2:5">
      <c r="D59" s="109"/>
      <c r="E59" s="109"/>
    </row>
  </sheetData>
  <mergeCells count="15">
    <mergeCell ref="B1:F1"/>
    <mergeCell ref="B2:F2"/>
    <mergeCell ref="A16:M16"/>
    <mergeCell ref="A10:M10"/>
    <mergeCell ref="G7:I7"/>
    <mergeCell ref="J7:L7"/>
    <mergeCell ref="M7:M9"/>
    <mergeCell ref="G8:I8"/>
    <mergeCell ref="J8:L8"/>
    <mergeCell ref="A7:A9"/>
    <mergeCell ref="B7:B9"/>
    <mergeCell ref="C7:C9"/>
    <mergeCell ref="D7:D9"/>
    <mergeCell ref="E7:E9"/>
    <mergeCell ref="F7:F9"/>
  </mergeCells>
  <dataValidations count="1">
    <dataValidation type="list" operator="equal" allowBlank="1" showErrorMessage="1" promptTitle="dfdf" sqref="G11:G15 J11:J15 J17:J45 G17:G45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7" zoomScale="56" zoomScaleNormal="115" workbookViewId="0">
      <selection activeCell="C24" sqref="C24"/>
    </sheetView>
  </sheetViews>
  <sheetFormatPr defaultColWidth="9.09765625" defaultRowHeight="16.8"/>
  <cols>
    <col min="1" max="1" width="21.296875" style="101" bestFit="1" customWidth="1"/>
    <col min="2" max="2" width="31.69921875" style="101" bestFit="1" customWidth="1"/>
    <col min="3" max="3" width="34.296875" style="101" bestFit="1" customWidth="1"/>
    <col min="4" max="4" width="29" style="101" bestFit="1" customWidth="1"/>
    <col min="5" max="5" width="40" style="101" bestFit="1" customWidth="1"/>
    <col min="6" max="6" width="46" style="101" bestFit="1" customWidth="1"/>
    <col min="7" max="7" width="16" style="101" bestFit="1" customWidth="1"/>
    <col min="8" max="8" width="21.59765625" style="101" bestFit="1" customWidth="1"/>
    <col min="9" max="9" width="22.69921875" style="101" bestFit="1" customWidth="1"/>
    <col min="10" max="10" width="16" style="101" bestFit="1" customWidth="1"/>
    <col min="11" max="11" width="21.59765625" style="101" bestFit="1" customWidth="1"/>
    <col min="12" max="12" width="22.69921875" style="101" bestFit="1" customWidth="1"/>
    <col min="13" max="13" width="16" style="101" bestFit="1" customWidth="1"/>
    <col min="14" max="16384" width="9.09765625" style="101"/>
  </cols>
  <sheetData>
    <row r="1" spans="1:13" s="85" customFormat="1" ht="24" customHeight="1">
      <c r="A1" s="82" t="s">
        <v>41</v>
      </c>
      <c r="B1" s="160" t="s">
        <v>62</v>
      </c>
      <c r="C1" s="160"/>
      <c r="D1" s="160"/>
      <c r="E1" s="160"/>
      <c r="F1" s="160"/>
      <c r="G1" s="83"/>
      <c r="H1" s="84"/>
      <c r="J1" s="83"/>
    </row>
    <row r="2" spans="1:13" s="85" customFormat="1">
      <c r="A2" s="82" t="s">
        <v>42</v>
      </c>
      <c r="B2" s="161" t="s">
        <v>78</v>
      </c>
      <c r="C2" s="161"/>
      <c r="D2" s="161"/>
      <c r="E2" s="161"/>
      <c r="F2" s="161"/>
      <c r="G2" s="83"/>
      <c r="H2" s="84"/>
      <c r="J2" s="83"/>
    </row>
    <row r="3" spans="1:13" s="85" customFormat="1" ht="16.5" customHeight="1">
      <c r="A3" s="86"/>
      <c r="B3" s="106" t="s">
        <v>16</v>
      </c>
      <c r="C3" s="106" t="s">
        <v>17</v>
      </c>
      <c r="D3" s="106" t="s">
        <v>43</v>
      </c>
      <c r="E3" s="106" t="s">
        <v>44</v>
      </c>
      <c r="F3" s="106" t="s">
        <v>45</v>
      </c>
      <c r="G3" s="83"/>
      <c r="H3" s="84"/>
      <c r="J3" s="83"/>
    </row>
    <row r="4" spans="1:13" s="85" customFormat="1">
      <c r="A4" s="87" t="s">
        <v>46</v>
      </c>
      <c r="B4" s="88">
        <v>0</v>
      </c>
      <c r="C4" s="88">
        <v>0</v>
      </c>
      <c r="D4" s="86">
        <f>COUNTIF(G11:G20,"Untested")</f>
        <v>0</v>
      </c>
      <c r="E4" s="89">
        <f>COUNTIF(G11:G20,"Blocked")</f>
        <v>0</v>
      </c>
      <c r="F4" s="86"/>
      <c r="G4" s="83"/>
      <c r="H4" s="84"/>
      <c r="J4" s="83"/>
    </row>
    <row r="5" spans="1:13" s="85" customFormat="1">
      <c r="A5" s="87" t="s">
        <v>47</v>
      </c>
      <c r="B5" s="88"/>
      <c r="C5" s="88">
        <v>0</v>
      </c>
      <c r="D5" s="86">
        <f>COUNTIF(J11:J20,"Untested")</f>
        <v>0</v>
      </c>
      <c r="E5" s="89">
        <f>COUNTIF(J11:J20,"Blocked")</f>
        <v>0</v>
      </c>
      <c r="F5" s="86"/>
      <c r="G5" s="83"/>
      <c r="H5" s="84"/>
      <c r="J5" s="83"/>
    </row>
    <row r="6" spans="1:13" s="85" customFormat="1" ht="409.2" customHeight="1">
      <c r="A6" s="90"/>
      <c r="B6" s="91"/>
      <c r="D6" s="101"/>
      <c r="E6" s="101"/>
      <c r="G6" s="83"/>
      <c r="H6" s="84"/>
      <c r="J6" s="83"/>
    </row>
    <row r="7" spans="1:13" s="85" customFormat="1">
      <c r="A7" s="159" t="s">
        <v>48</v>
      </c>
      <c r="B7" s="159" t="s">
        <v>5</v>
      </c>
      <c r="C7" s="159" t="s">
        <v>49</v>
      </c>
      <c r="D7" s="159" t="s">
        <v>50</v>
      </c>
      <c r="E7" s="159" t="s">
        <v>51</v>
      </c>
      <c r="F7" s="159" t="s">
        <v>52</v>
      </c>
      <c r="G7" s="159" t="s">
        <v>53</v>
      </c>
      <c r="H7" s="159"/>
      <c r="I7" s="159"/>
      <c r="J7" s="159" t="s">
        <v>53</v>
      </c>
      <c r="K7" s="159"/>
      <c r="L7" s="159"/>
      <c r="M7" s="159" t="s">
        <v>54</v>
      </c>
    </row>
    <row r="8" spans="1:13" s="85" customFormat="1">
      <c r="A8" s="159"/>
      <c r="B8" s="159"/>
      <c r="C8" s="159"/>
      <c r="D8" s="159"/>
      <c r="E8" s="159"/>
      <c r="F8" s="159"/>
      <c r="G8" s="159" t="s">
        <v>24</v>
      </c>
      <c r="H8" s="159"/>
      <c r="I8" s="159"/>
      <c r="J8" s="159" t="s">
        <v>25</v>
      </c>
      <c r="K8" s="159"/>
      <c r="L8" s="159"/>
      <c r="M8" s="159"/>
    </row>
    <row r="9" spans="1:13" s="85" customFormat="1">
      <c r="A9" s="159"/>
      <c r="B9" s="159"/>
      <c r="C9" s="159"/>
      <c r="D9" s="159"/>
      <c r="E9" s="159"/>
      <c r="F9" s="159"/>
      <c r="G9" s="92" t="s">
        <v>55</v>
      </c>
      <c r="H9" s="93" t="s">
        <v>56</v>
      </c>
      <c r="I9" s="106" t="s">
        <v>57</v>
      </c>
      <c r="J9" s="92" t="s">
        <v>55</v>
      </c>
      <c r="K9" s="93" t="s">
        <v>56</v>
      </c>
      <c r="L9" s="106" t="s">
        <v>57</v>
      </c>
      <c r="M9" s="159"/>
    </row>
    <row r="10" spans="1:13" s="85" customFormat="1">
      <c r="A10" s="158" t="s">
        <v>188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85" customFormat="1">
      <c r="A11" s="94" t="s">
        <v>190</v>
      </c>
      <c r="B11" s="100" t="s">
        <v>89</v>
      </c>
      <c r="C11" s="95"/>
      <c r="D11" s="95"/>
      <c r="E11" s="96" t="s">
        <v>187</v>
      </c>
      <c r="F11" s="96" t="s">
        <v>187</v>
      </c>
      <c r="G11" s="97" t="s">
        <v>308</v>
      </c>
      <c r="H11" s="98"/>
      <c r="I11" s="99" t="s">
        <v>58</v>
      </c>
      <c r="J11" s="97" t="s">
        <v>308</v>
      </c>
      <c r="K11" s="98"/>
      <c r="L11" s="99" t="s">
        <v>58</v>
      </c>
      <c r="M11" s="95"/>
    </row>
    <row r="12" spans="1:13" s="85" customFormat="1" ht="67.2">
      <c r="A12" s="94" t="s">
        <v>191</v>
      </c>
      <c r="B12" s="100" t="s">
        <v>208</v>
      </c>
      <c r="C12" s="95"/>
      <c r="D12" s="95"/>
      <c r="E12" s="96" t="s">
        <v>195</v>
      </c>
      <c r="F12" s="96" t="s">
        <v>195</v>
      </c>
      <c r="G12" s="97" t="s">
        <v>308</v>
      </c>
      <c r="H12" s="98"/>
      <c r="I12" s="99" t="s">
        <v>58</v>
      </c>
      <c r="J12" s="97" t="s">
        <v>308</v>
      </c>
      <c r="K12" s="98"/>
      <c r="L12" s="99" t="s">
        <v>58</v>
      </c>
      <c r="M12" s="95"/>
    </row>
    <row r="13" spans="1:13" s="85" customFormat="1" ht="84">
      <c r="A13" s="94" t="s">
        <v>192</v>
      </c>
      <c r="B13" s="112" t="s">
        <v>209</v>
      </c>
      <c r="C13" s="95"/>
      <c r="D13" s="95"/>
      <c r="E13" s="96" t="s">
        <v>196</v>
      </c>
      <c r="F13" s="96" t="s">
        <v>196</v>
      </c>
      <c r="G13" s="97" t="s">
        <v>308</v>
      </c>
      <c r="H13" s="98"/>
      <c r="I13" s="99" t="s">
        <v>58</v>
      </c>
      <c r="J13" s="97" t="s">
        <v>308</v>
      </c>
      <c r="K13" s="98"/>
      <c r="L13" s="99" t="s">
        <v>58</v>
      </c>
      <c r="M13" s="95"/>
    </row>
    <row r="14" spans="1:13" s="85" customFormat="1" ht="67.2">
      <c r="A14" s="94" t="s">
        <v>193</v>
      </c>
      <c r="B14" s="100" t="s">
        <v>197</v>
      </c>
      <c r="C14" s="95"/>
      <c r="D14" s="95"/>
      <c r="E14" s="96" t="s">
        <v>198</v>
      </c>
      <c r="F14" s="96" t="s">
        <v>198</v>
      </c>
      <c r="G14" s="97" t="s">
        <v>308</v>
      </c>
      <c r="H14" s="98"/>
      <c r="I14" s="99" t="s">
        <v>58</v>
      </c>
      <c r="J14" s="97" t="s">
        <v>308</v>
      </c>
      <c r="K14" s="98"/>
      <c r="L14" s="99" t="s">
        <v>58</v>
      </c>
      <c r="M14" s="95"/>
    </row>
    <row r="15" spans="1:13" s="85" customFormat="1" ht="50.4">
      <c r="A15" s="94" t="s">
        <v>194</v>
      </c>
      <c r="B15" s="100" t="s">
        <v>93</v>
      </c>
      <c r="C15" s="95"/>
      <c r="D15" s="95"/>
      <c r="E15" s="96" t="s">
        <v>94</v>
      </c>
      <c r="F15" s="96" t="s">
        <v>94</v>
      </c>
      <c r="G15" s="97" t="s">
        <v>308</v>
      </c>
      <c r="H15" s="98"/>
      <c r="I15" s="99" t="s">
        <v>58</v>
      </c>
      <c r="J15" s="97" t="s">
        <v>308</v>
      </c>
      <c r="K15" s="98"/>
      <c r="L15" s="99" t="s">
        <v>58</v>
      </c>
      <c r="M15" s="95"/>
    </row>
    <row r="16" spans="1:13" s="85" customFormat="1">
      <c r="A16" s="156" t="s">
        <v>189</v>
      </c>
      <c r="B16" s="157"/>
      <c r="C16" s="157"/>
      <c r="D16" s="157"/>
      <c r="E16" s="157"/>
      <c r="F16" s="156"/>
      <c r="G16" s="156"/>
      <c r="H16" s="156"/>
      <c r="I16" s="156"/>
      <c r="J16" s="156"/>
      <c r="K16" s="156"/>
      <c r="L16" s="156"/>
      <c r="M16" s="156"/>
    </row>
    <row r="17" spans="1:13" s="85" customFormat="1" ht="103.8" customHeight="1">
      <c r="A17" s="100" t="s">
        <v>199</v>
      </c>
      <c r="B17" s="104" t="s">
        <v>200</v>
      </c>
      <c r="C17" s="104" t="s">
        <v>201</v>
      </c>
      <c r="D17" s="104"/>
      <c r="E17" s="104" t="s">
        <v>202</v>
      </c>
      <c r="F17" s="104" t="s">
        <v>202</v>
      </c>
      <c r="G17" s="97" t="s">
        <v>308</v>
      </c>
      <c r="H17" s="98"/>
      <c r="I17" s="99" t="s">
        <v>58</v>
      </c>
      <c r="J17" s="97" t="s">
        <v>308</v>
      </c>
      <c r="K17" s="98"/>
      <c r="L17" s="99" t="s">
        <v>58</v>
      </c>
      <c r="M17" s="115"/>
    </row>
    <row r="18" spans="1:13" s="85" customFormat="1" ht="103.8" customHeight="1">
      <c r="A18" s="100" t="s">
        <v>232</v>
      </c>
      <c r="B18" s="104" t="s">
        <v>205</v>
      </c>
      <c r="C18" s="116" t="s">
        <v>220</v>
      </c>
      <c r="D18" s="104" t="s">
        <v>203</v>
      </c>
      <c r="E18" s="104" t="s">
        <v>204</v>
      </c>
      <c r="F18" s="104" t="s">
        <v>204</v>
      </c>
      <c r="G18" s="97" t="s">
        <v>308</v>
      </c>
      <c r="H18" s="98"/>
      <c r="I18" s="99" t="s">
        <v>58</v>
      </c>
      <c r="J18" s="97" t="s">
        <v>308</v>
      </c>
      <c r="K18" s="98"/>
      <c r="L18" s="99" t="s">
        <v>58</v>
      </c>
      <c r="M18" s="115"/>
    </row>
    <row r="19" spans="1:13" s="85" customFormat="1" ht="103.8" customHeight="1">
      <c r="A19" s="100" t="s">
        <v>233</v>
      </c>
      <c r="B19" s="104" t="s">
        <v>206</v>
      </c>
      <c r="C19" s="116" t="s">
        <v>221</v>
      </c>
      <c r="D19" s="104" t="s">
        <v>203</v>
      </c>
      <c r="E19" s="104" t="s">
        <v>207</v>
      </c>
      <c r="F19" s="104" t="s">
        <v>207</v>
      </c>
      <c r="G19" s="97" t="s">
        <v>308</v>
      </c>
      <c r="H19" s="98"/>
      <c r="I19" s="99" t="s">
        <v>58</v>
      </c>
      <c r="J19" s="97" t="s">
        <v>308</v>
      </c>
      <c r="K19" s="98"/>
      <c r="L19" s="99" t="s">
        <v>58</v>
      </c>
      <c r="M19" s="115"/>
    </row>
    <row r="20" spans="1:13" s="85" customFormat="1" ht="100.8">
      <c r="A20" s="100" t="s">
        <v>234</v>
      </c>
      <c r="B20" s="104" t="s">
        <v>210</v>
      </c>
      <c r="C20" s="104" t="s">
        <v>222</v>
      </c>
      <c r="D20" s="104" t="s">
        <v>219</v>
      </c>
      <c r="E20" s="104" t="s">
        <v>207</v>
      </c>
      <c r="F20" s="104" t="s">
        <v>207</v>
      </c>
      <c r="G20" s="97" t="s">
        <v>308</v>
      </c>
      <c r="H20" s="98"/>
      <c r="I20" s="99" t="s">
        <v>58</v>
      </c>
      <c r="J20" s="97" t="s">
        <v>308</v>
      </c>
      <c r="K20" s="98"/>
      <c r="L20" s="99" t="s">
        <v>58</v>
      </c>
      <c r="M20" s="115"/>
    </row>
    <row r="21" spans="1:13" s="85" customFormat="1" ht="100.8">
      <c r="A21" s="100" t="s">
        <v>235</v>
      </c>
      <c r="B21" s="104" t="s">
        <v>211</v>
      </c>
      <c r="C21" s="104" t="s">
        <v>223</v>
      </c>
      <c r="D21" s="104" t="s">
        <v>219</v>
      </c>
      <c r="E21" s="104" t="s">
        <v>224</v>
      </c>
      <c r="F21" s="104" t="s">
        <v>224</v>
      </c>
      <c r="G21" s="97" t="s">
        <v>308</v>
      </c>
      <c r="H21" s="98"/>
      <c r="I21" s="99" t="s">
        <v>58</v>
      </c>
      <c r="J21" s="97" t="s">
        <v>308</v>
      </c>
      <c r="K21" s="98"/>
      <c r="L21" s="99" t="s">
        <v>58</v>
      </c>
      <c r="M21" s="115"/>
    </row>
    <row r="22" spans="1:13" s="85" customFormat="1" ht="100.8">
      <c r="A22" s="100" t="s">
        <v>236</v>
      </c>
      <c r="B22" s="104" t="s">
        <v>212</v>
      </c>
      <c r="C22" s="104" t="s">
        <v>225</v>
      </c>
      <c r="D22" s="104" t="s">
        <v>219</v>
      </c>
      <c r="E22" s="104" t="s">
        <v>224</v>
      </c>
      <c r="F22" s="104" t="s">
        <v>224</v>
      </c>
      <c r="G22" s="97" t="s">
        <v>308</v>
      </c>
      <c r="H22" s="98"/>
      <c r="I22" s="99" t="s">
        <v>58</v>
      </c>
      <c r="J22" s="97" t="s">
        <v>308</v>
      </c>
      <c r="K22" s="98"/>
      <c r="L22" s="99" t="s">
        <v>58</v>
      </c>
      <c r="M22" s="115"/>
    </row>
    <row r="23" spans="1:13" s="85" customFormat="1" ht="100.8">
      <c r="A23" s="100" t="s">
        <v>237</v>
      </c>
      <c r="B23" s="104" t="s">
        <v>213</v>
      </c>
      <c r="C23" s="104" t="s">
        <v>226</v>
      </c>
      <c r="D23" s="104" t="s">
        <v>219</v>
      </c>
      <c r="E23" s="104" t="s">
        <v>224</v>
      </c>
      <c r="F23" s="104" t="s">
        <v>224</v>
      </c>
      <c r="G23" s="97" t="s">
        <v>308</v>
      </c>
      <c r="H23" s="98"/>
      <c r="I23" s="99" t="s">
        <v>58</v>
      </c>
      <c r="J23" s="97" t="s">
        <v>308</v>
      </c>
      <c r="K23" s="98"/>
      <c r="L23" s="99" t="s">
        <v>58</v>
      </c>
      <c r="M23" s="115"/>
    </row>
    <row r="24" spans="1:13" s="85" customFormat="1" ht="100.8">
      <c r="A24" s="100" t="s">
        <v>238</v>
      </c>
      <c r="B24" s="104" t="s">
        <v>214</v>
      </c>
      <c r="C24" s="104" t="s">
        <v>227</v>
      </c>
      <c r="D24" s="104" t="s">
        <v>219</v>
      </c>
      <c r="E24" s="104" t="s">
        <v>224</v>
      </c>
      <c r="F24" s="104" t="s">
        <v>224</v>
      </c>
      <c r="G24" s="97" t="s">
        <v>308</v>
      </c>
      <c r="H24" s="98"/>
      <c r="I24" s="99" t="s">
        <v>58</v>
      </c>
      <c r="J24" s="97" t="s">
        <v>308</v>
      </c>
      <c r="K24" s="98"/>
      <c r="L24" s="99" t="s">
        <v>58</v>
      </c>
      <c r="M24" s="115"/>
    </row>
    <row r="25" spans="1:13" s="85" customFormat="1" ht="100.8">
      <c r="A25" s="100" t="s">
        <v>239</v>
      </c>
      <c r="B25" s="104" t="s">
        <v>215</v>
      </c>
      <c r="C25" s="104" t="s">
        <v>228</v>
      </c>
      <c r="D25" s="104" t="s">
        <v>219</v>
      </c>
      <c r="E25" s="104" t="s">
        <v>224</v>
      </c>
      <c r="F25" s="104" t="s">
        <v>224</v>
      </c>
      <c r="G25" s="97" t="s">
        <v>308</v>
      </c>
      <c r="H25" s="98"/>
      <c r="I25" s="99" t="s">
        <v>58</v>
      </c>
      <c r="J25" s="97" t="s">
        <v>308</v>
      </c>
      <c r="K25" s="98"/>
      <c r="L25" s="99" t="s">
        <v>58</v>
      </c>
      <c r="M25" s="115"/>
    </row>
    <row r="26" spans="1:13" ht="100.8">
      <c r="A26" s="100" t="s">
        <v>240</v>
      </c>
      <c r="B26" s="104" t="s">
        <v>216</v>
      </c>
      <c r="C26" s="104" t="s">
        <v>229</v>
      </c>
      <c r="D26" s="104" t="s">
        <v>219</v>
      </c>
      <c r="E26" s="104" t="s">
        <v>224</v>
      </c>
      <c r="F26" s="104" t="s">
        <v>224</v>
      </c>
      <c r="G26" s="97" t="s">
        <v>308</v>
      </c>
      <c r="H26" s="98"/>
      <c r="I26" s="99" t="s">
        <v>58</v>
      </c>
      <c r="J26" s="97" t="s">
        <v>308</v>
      </c>
      <c r="K26" s="98"/>
      <c r="L26" s="99" t="s">
        <v>58</v>
      </c>
      <c r="M26" s="103"/>
    </row>
    <row r="27" spans="1:13" ht="100.8">
      <c r="A27" s="100" t="s">
        <v>241</v>
      </c>
      <c r="B27" s="104" t="s">
        <v>217</v>
      </c>
      <c r="C27" s="104" t="s">
        <v>230</v>
      </c>
      <c r="D27" s="104" t="s">
        <v>219</v>
      </c>
      <c r="E27" s="104" t="s">
        <v>224</v>
      </c>
      <c r="F27" s="104" t="s">
        <v>224</v>
      </c>
      <c r="G27" s="97" t="s">
        <v>308</v>
      </c>
      <c r="H27" s="98"/>
      <c r="I27" s="99" t="s">
        <v>58</v>
      </c>
      <c r="J27" s="97" t="s">
        <v>308</v>
      </c>
      <c r="K27" s="98"/>
      <c r="L27" s="99" t="s">
        <v>58</v>
      </c>
      <c r="M27" s="103"/>
    </row>
    <row r="28" spans="1:13" ht="100.8">
      <c r="A28" s="100" t="s">
        <v>242</v>
      </c>
      <c r="B28" s="104" t="s">
        <v>218</v>
      </c>
      <c r="C28" s="104" t="s">
        <v>231</v>
      </c>
      <c r="D28" s="104" t="s">
        <v>219</v>
      </c>
      <c r="E28" s="104" t="s">
        <v>224</v>
      </c>
      <c r="F28" s="104" t="s">
        <v>224</v>
      </c>
      <c r="G28" s="97" t="s">
        <v>308</v>
      </c>
      <c r="H28" s="98"/>
      <c r="I28" s="99" t="s">
        <v>58</v>
      </c>
      <c r="J28" s="97" t="s">
        <v>308</v>
      </c>
      <c r="K28" s="98"/>
      <c r="L28" s="99" t="s">
        <v>58</v>
      </c>
      <c r="M28" s="103"/>
    </row>
    <row r="29" spans="1:13" s="113" customFormat="1" ht="103.8" customHeight="1">
      <c r="A29" s="100" t="s">
        <v>253</v>
      </c>
      <c r="B29" s="104" t="s">
        <v>243</v>
      </c>
      <c r="C29" s="102" t="s">
        <v>245</v>
      </c>
      <c r="D29" s="102" t="s">
        <v>244</v>
      </c>
      <c r="E29" s="102" t="s">
        <v>246</v>
      </c>
      <c r="F29" s="102" t="s">
        <v>246</v>
      </c>
      <c r="G29" s="97" t="s">
        <v>308</v>
      </c>
      <c r="H29" s="98"/>
      <c r="I29" s="99" t="s">
        <v>58</v>
      </c>
      <c r="J29" s="97" t="s">
        <v>308</v>
      </c>
      <c r="K29" s="98"/>
      <c r="L29" s="99" t="s">
        <v>58</v>
      </c>
      <c r="M29" s="102"/>
    </row>
    <row r="30" spans="1:13" s="113" customFormat="1" ht="103.8" customHeight="1">
      <c r="A30" s="100" t="s">
        <v>254</v>
      </c>
      <c r="B30" s="102" t="s">
        <v>247</v>
      </c>
      <c r="C30" s="102" t="s">
        <v>248</v>
      </c>
      <c r="D30" s="102" t="s">
        <v>244</v>
      </c>
      <c r="E30" s="102" t="s">
        <v>249</v>
      </c>
      <c r="F30" s="102" t="s">
        <v>249</v>
      </c>
      <c r="G30" s="97" t="s">
        <v>308</v>
      </c>
      <c r="H30" s="98"/>
      <c r="I30" s="99" t="s">
        <v>58</v>
      </c>
      <c r="J30" s="97" t="s">
        <v>308</v>
      </c>
      <c r="K30" s="98"/>
      <c r="L30" s="99" t="s">
        <v>58</v>
      </c>
      <c r="M30" s="102"/>
    </row>
    <row r="31" spans="1:13" s="113" customFormat="1" ht="103.8" customHeight="1">
      <c r="A31" s="100" t="s">
        <v>255</v>
      </c>
      <c r="B31" s="102" t="s">
        <v>250</v>
      </c>
      <c r="C31" s="102" t="s">
        <v>251</v>
      </c>
      <c r="D31" s="102" t="s">
        <v>244</v>
      </c>
      <c r="E31" s="102" t="s">
        <v>252</v>
      </c>
      <c r="F31" s="102" t="s">
        <v>252</v>
      </c>
      <c r="G31" s="97" t="s">
        <v>308</v>
      </c>
      <c r="H31" s="98"/>
      <c r="I31" s="99" t="s">
        <v>58</v>
      </c>
      <c r="J31" s="97" t="s">
        <v>308</v>
      </c>
      <c r="K31" s="98"/>
      <c r="L31" s="99" t="s">
        <v>58</v>
      </c>
      <c r="M31" s="102"/>
    </row>
    <row r="32" spans="1:13" s="113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G17:G31 J17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zoomScale="46" zoomScaleNormal="115" workbookViewId="0">
      <selection activeCell="F20" sqref="F20"/>
    </sheetView>
  </sheetViews>
  <sheetFormatPr defaultColWidth="9.09765625" defaultRowHeight="16.8"/>
  <cols>
    <col min="1" max="1" width="21.296875" style="101" bestFit="1" customWidth="1"/>
    <col min="2" max="2" width="31.69921875" style="101" bestFit="1" customWidth="1"/>
    <col min="3" max="3" width="34.296875" style="101" bestFit="1" customWidth="1"/>
    <col min="4" max="4" width="29" style="101" bestFit="1" customWidth="1"/>
    <col min="5" max="5" width="40" style="101" bestFit="1" customWidth="1"/>
    <col min="6" max="6" width="46" style="101" bestFit="1" customWidth="1"/>
    <col min="7" max="7" width="16" style="101" bestFit="1" customWidth="1"/>
    <col min="8" max="8" width="21.59765625" style="101" bestFit="1" customWidth="1"/>
    <col min="9" max="9" width="22.69921875" style="101" bestFit="1" customWidth="1"/>
    <col min="10" max="10" width="16" style="101" bestFit="1" customWidth="1"/>
    <col min="11" max="11" width="21.59765625" style="101" bestFit="1" customWidth="1"/>
    <col min="12" max="12" width="22.69921875" style="101" bestFit="1" customWidth="1"/>
    <col min="13" max="13" width="16" style="101" bestFit="1" customWidth="1"/>
    <col min="14" max="16384" width="9.09765625" style="101"/>
  </cols>
  <sheetData>
    <row r="1" spans="1:13" s="85" customFormat="1" ht="24" customHeight="1">
      <c r="A1" s="82" t="s">
        <v>41</v>
      </c>
      <c r="B1" s="160" t="s">
        <v>62</v>
      </c>
      <c r="C1" s="160"/>
      <c r="D1" s="160"/>
      <c r="E1" s="160"/>
      <c r="F1" s="160"/>
      <c r="G1" s="83"/>
      <c r="H1" s="84"/>
      <c r="J1" s="83"/>
    </row>
    <row r="2" spans="1:13" s="85" customFormat="1">
      <c r="A2" s="82" t="s">
        <v>42</v>
      </c>
      <c r="B2" s="161" t="s">
        <v>79</v>
      </c>
      <c r="C2" s="161"/>
      <c r="D2" s="161"/>
      <c r="E2" s="161"/>
      <c r="F2" s="161"/>
      <c r="G2" s="83"/>
      <c r="H2" s="84"/>
      <c r="J2" s="83"/>
    </row>
    <row r="3" spans="1:13" s="85" customFormat="1" ht="16.5" customHeight="1">
      <c r="A3" s="86"/>
      <c r="B3" s="106" t="s">
        <v>16</v>
      </c>
      <c r="C3" s="106" t="s">
        <v>17</v>
      </c>
      <c r="D3" s="106" t="s">
        <v>43</v>
      </c>
      <c r="E3" s="106" t="s">
        <v>44</v>
      </c>
      <c r="F3" s="106" t="s">
        <v>45</v>
      </c>
      <c r="G3" s="83"/>
      <c r="H3" s="84"/>
      <c r="J3" s="83"/>
    </row>
    <row r="4" spans="1:13" s="85" customFormat="1">
      <c r="A4" s="87" t="s">
        <v>46</v>
      </c>
      <c r="B4" s="88">
        <v>0</v>
      </c>
      <c r="C4" s="88">
        <v>0</v>
      </c>
      <c r="D4" s="86">
        <f>COUNTIF(G11:G20,"Untested")</f>
        <v>0</v>
      </c>
      <c r="E4" s="89">
        <f>COUNTIF(G11:G20,"Blocked")</f>
        <v>0</v>
      </c>
      <c r="F4" s="86"/>
      <c r="G4" s="83"/>
      <c r="H4" s="84"/>
      <c r="J4" s="83"/>
    </row>
    <row r="5" spans="1:13" s="85" customFormat="1">
      <c r="A5" s="87" t="s">
        <v>47</v>
      </c>
      <c r="B5" s="88"/>
      <c r="C5" s="88">
        <v>0</v>
      </c>
      <c r="D5" s="86">
        <f>COUNTIF(J11:J20,"Untested")</f>
        <v>0</v>
      </c>
      <c r="E5" s="89">
        <f>COUNTIF(J11:J20,"Blocked")</f>
        <v>0</v>
      </c>
      <c r="F5" s="86"/>
      <c r="G5" s="83"/>
      <c r="H5" s="84"/>
      <c r="J5" s="83"/>
    </row>
    <row r="6" spans="1:13" s="85" customFormat="1" ht="409.2" customHeight="1">
      <c r="A6" s="90"/>
      <c r="B6" s="91"/>
      <c r="D6" s="101"/>
      <c r="E6" s="101"/>
      <c r="G6" s="83"/>
      <c r="H6" s="84"/>
      <c r="J6" s="83"/>
    </row>
    <row r="7" spans="1:13" s="85" customFormat="1">
      <c r="A7" s="159" t="s">
        <v>48</v>
      </c>
      <c r="B7" s="159" t="s">
        <v>5</v>
      </c>
      <c r="C7" s="159" t="s">
        <v>49</v>
      </c>
      <c r="D7" s="159" t="s">
        <v>50</v>
      </c>
      <c r="E7" s="159" t="s">
        <v>51</v>
      </c>
      <c r="F7" s="159" t="s">
        <v>52</v>
      </c>
      <c r="G7" s="159" t="s">
        <v>53</v>
      </c>
      <c r="H7" s="159"/>
      <c r="I7" s="159"/>
      <c r="J7" s="159" t="s">
        <v>53</v>
      </c>
      <c r="K7" s="159"/>
      <c r="L7" s="159"/>
      <c r="M7" s="159" t="s">
        <v>54</v>
      </c>
    </row>
    <row r="8" spans="1:13" s="85" customFormat="1">
      <c r="A8" s="159"/>
      <c r="B8" s="159"/>
      <c r="C8" s="159"/>
      <c r="D8" s="159"/>
      <c r="E8" s="159"/>
      <c r="F8" s="159"/>
      <c r="G8" s="159" t="s">
        <v>24</v>
      </c>
      <c r="H8" s="159"/>
      <c r="I8" s="159"/>
      <c r="J8" s="159" t="s">
        <v>25</v>
      </c>
      <c r="K8" s="159"/>
      <c r="L8" s="159"/>
      <c r="M8" s="159"/>
    </row>
    <row r="9" spans="1:13" s="85" customFormat="1">
      <c r="A9" s="159"/>
      <c r="B9" s="159"/>
      <c r="C9" s="159"/>
      <c r="D9" s="159"/>
      <c r="E9" s="159"/>
      <c r="F9" s="159"/>
      <c r="G9" s="92" t="s">
        <v>55</v>
      </c>
      <c r="H9" s="93" t="s">
        <v>56</v>
      </c>
      <c r="I9" s="106" t="s">
        <v>57</v>
      </c>
      <c r="J9" s="92" t="s">
        <v>55</v>
      </c>
      <c r="K9" s="93" t="s">
        <v>56</v>
      </c>
      <c r="L9" s="106" t="s">
        <v>57</v>
      </c>
      <c r="M9" s="159"/>
    </row>
    <row r="10" spans="1:13" s="85" customFormat="1">
      <c r="A10" s="158" t="s">
        <v>256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85" customFormat="1">
      <c r="A11" s="94" t="s">
        <v>258</v>
      </c>
      <c r="B11" s="100" t="s">
        <v>89</v>
      </c>
      <c r="C11" s="95"/>
      <c r="D11" s="95"/>
      <c r="E11" s="96" t="s">
        <v>187</v>
      </c>
      <c r="F11" s="96" t="s">
        <v>187</v>
      </c>
      <c r="G11" s="97" t="s">
        <v>308</v>
      </c>
      <c r="H11" s="98"/>
      <c r="I11" s="99" t="s">
        <v>58</v>
      </c>
      <c r="J11" s="97" t="s">
        <v>308</v>
      </c>
      <c r="K11" s="98"/>
      <c r="L11" s="99" t="s">
        <v>58</v>
      </c>
      <c r="M11" s="95"/>
    </row>
    <row r="12" spans="1:13" s="85" customFormat="1" ht="67.2">
      <c r="A12" s="94" t="s">
        <v>259</v>
      </c>
      <c r="B12" s="100" t="s">
        <v>208</v>
      </c>
      <c r="C12" s="95"/>
      <c r="D12" s="95"/>
      <c r="E12" s="96" t="s">
        <v>195</v>
      </c>
      <c r="F12" s="96" t="s">
        <v>195</v>
      </c>
      <c r="G12" s="97" t="s">
        <v>308</v>
      </c>
      <c r="H12" s="98"/>
      <c r="I12" s="99" t="s">
        <v>58</v>
      </c>
      <c r="J12" s="97" t="s">
        <v>308</v>
      </c>
      <c r="K12" s="98"/>
      <c r="L12" s="99" t="s">
        <v>58</v>
      </c>
      <c r="M12" s="95"/>
    </row>
    <row r="13" spans="1:13" s="85" customFormat="1" ht="84">
      <c r="A13" s="94" t="s">
        <v>260</v>
      </c>
      <c r="B13" s="112" t="s">
        <v>209</v>
      </c>
      <c r="C13" s="95"/>
      <c r="D13" s="95"/>
      <c r="E13" s="96" t="s">
        <v>196</v>
      </c>
      <c r="F13" s="96" t="s">
        <v>196</v>
      </c>
      <c r="G13" s="97" t="s">
        <v>308</v>
      </c>
      <c r="H13" s="98"/>
      <c r="I13" s="99" t="s">
        <v>58</v>
      </c>
      <c r="J13" s="97" t="s">
        <v>308</v>
      </c>
      <c r="K13" s="98"/>
      <c r="L13" s="99" t="s">
        <v>58</v>
      </c>
      <c r="M13" s="95"/>
    </row>
    <row r="14" spans="1:13" s="85" customFormat="1" ht="67.2">
      <c r="A14" s="94" t="s">
        <v>261</v>
      </c>
      <c r="B14" s="100" t="s">
        <v>197</v>
      </c>
      <c r="C14" s="95"/>
      <c r="D14" s="95"/>
      <c r="E14" s="96" t="s">
        <v>198</v>
      </c>
      <c r="F14" s="96" t="s">
        <v>198</v>
      </c>
      <c r="G14" s="97" t="s">
        <v>308</v>
      </c>
      <c r="H14" s="98"/>
      <c r="I14" s="99" t="s">
        <v>58</v>
      </c>
      <c r="J14" s="97" t="s">
        <v>308</v>
      </c>
      <c r="K14" s="98"/>
      <c r="L14" s="99" t="s">
        <v>58</v>
      </c>
      <c r="M14" s="95"/>
    </row>
    <row r="15" spans="1:13" s="85" customFormat="1" ht="50.4">
      <c r="A15" s="94" t="s">
        <v>262</v>
      </c>
      <c r="B15" s="100" t="s">
        <v>93</v>
      </c>
      <c r="C15" s="95"/>
      <c r="D15" s="95"/>
      <c r="E15" s="96" t="s">
        <v>94</v>
      </c>
      <c r="F15" s="96" t="s">
        <v>94</v>
      </c>
      <c r="G15" s="97" t="s">
        <v>308</v>
      </c>
      <c r="H15" s="98"/>
      <c r="I15" s="99" t="s">
        <v>58</v>
      </c>
      <c r="J15" s="97" t="s">
        <v>308</v>
      </c>
      <c r="K15" s="98"/>
      <c r="L15" s="99" t="s">
        <v>58</v>
      </c>
      <c r="M15" s="95"/>
    </row>
    <row r="16" spans="1:13" s="85" customFormat="1">
      <c r="A16" s="156" t="s">
        <v>257</v>
      </c>
      <c r="B16" s="157"/>
      <c r="C16" s="157"/>
      <c r="D16" s="157"/>
      <c r="E16" s="157"/>
      <c r="F16" s="156"/>
      <c r="G16" s="156"/>
      <c r="H16" s="156"/>
      <c r="I16" s="156"/>
      <c r="J16" s="156"/>
      <c r="K16" s="156"/>
      <c r="L16" s="156"/>
      <c r="M16" s="156"/>
    </row>
    <row r="17" spans="1:13" s="85" customFormat="1" ht="103.8" customHeight="1">
      <c r="A17" s="100" t="s">
        <v>263</v>
      </c>
      <c r="B17" s="104" t="s">
        <v>200</v>
      </c>
      <c r="C17" s="104" t="s">
        <v>201</v>
      </c>
      <c r="D17" s="104"/>
      <c r="E17" s="104" t="s">
        <v>202</v>
      </c>
      <c r="F17" s="104" t="s">
        <v>202</v>
      </c>
      <c r="G17" s="97" t="s">
        <v>308</v>
      </c>
      <c r="H17" s="98"/>
      <c r="I17" s="99" t="s">
        <v>58</v>
      </c>
      <c r="J17" s="97" t="s">
        <v>308</v>
      </c>
      <c r="K17" s="98"/>
      <c r="L17" s="99" t="s">
        <v>58</v>
      </c>
      <c r="M17" s="115"/>
    </row>
    <row r="18" spans="1:13" s="85" customFormat="1" ht="103.8" customHeight="1">
      <c r="A18" s="100" t="s">
        <v>264</v>
      </c>
      <c r="B18" s="104" t="s">
        <v>205</v>
      </c>
      <c r="C18" s="116" t="s">
        <v>220</v>
      </c>
      <c r="D18" s="104" t="s">
        <v>279</v>
      </c>
      <c r="E18" s="104" t="s">
        <v>204</v>
      </c>
      <c r="F18" s="104" t="s">
        <v>204</v>
      </c>
      <c r="G18" s="97" t="s">
        <v>308</v>
      </c>
      <c r="H18" s="98"/>
      <c r="I18" s="99" t="s">
        <v>58</v>
      </c>
      <c r="J18" s="97" t="s">
        <v>308</v>
      </c>
      <c r="K18" s="98"/>
      <c r="L18" s="99" t="s">
        <v>58</v>
      </c>
      <c r="M18" s="115"/>
    </row>
    <row r="19" spans="1:13" s="85" customFormat="1" ht="103.8" customHeight="1">
      <c r="A19" s="100" t="s">
        <v>265</v>
      </c>
      <c r="B19" s="104" t="s">
        <v>206</v>
      </c>
      <c r="C19" s="116" t="s">
        <v>221</v>
      </c>
      <c r="D19" s="104" t="s">
        <v>279</v>
      </c>
      <c r="E19" s="104" t="s">
        <v>278</v>
      </c>
      <c r="F19" s="104" t="s">
        <v>278</v>
      </c>
      <c r="G19" s="97" t="s">
        <v>308</v>
      </c>
      <c r="H19" s="98"/>
      <c r="I19" s="99" t="s">
        <v>58</v>
      </c>
      <c r="J19" s="97" t="s">
        <v>308</v>
      </c>
      <c r="K19" s="98"/>
      <c r="L19" s="99" t="s">
        <v>58</v>
      </c>
      <c r="M19" s="115"/>
    </row>
    <row r="20" spans="1:13" s="85" customFormat="1" ht="100.8">
      <c r="A20" s="100" t="s">
        <v>266</v>
      </c>
      <c r="B20" s="104" t="s">
        <v>210</v>
      </c>
      <c r="C20" s="104" t="s">
        <v>222</v>
      </c>
      <c r="D20" s="104" t="s">
        <v>280</v>
      </c>
      <c r="E20" s="104" t="s">
        <v>278</v>
      </c>
      <c r="F20" s="104" t="s">
        <v>278</v>
      </c>
      <c r="G20" s="97" t="s">
        <v>308</v>
      </c>
      <c r="H20" s="98"/>
      <c r="I20" s="99" t="s">
        <v>58</v>
      </c>
      <c r="J20" s="97" t="s">
        <v>308</v>
      </c>
      <c r="K20" s="98"/>
      <c r="L20" s="99" t="s">
        <v>58</v>
      </c>
      <c r="M20" s="115"/>
    </row>
    <row r="21" spans="1:13" s="85" customFormat="1" ht="100.8">
      <c r="A21" s="100" t="s">
        <v>267</v>
      </c>
      <c r="B21" s="104" t="s">
        <v>211</v>
      </c>
      <c r="C21" s="104" t="s">
        <v>223</v>
      </c>
      <c r="D21" s="104" t="s">
        <v>280</v>
      </c>
      <c r="E21" s="104" t="s">
        <v>224</v>
      </c>
      <c r="F21" s="104" t="s">
        <v>224</v>
      </c>
      <c r="G21" s="97" t="s">
        <v>308</v>
      </c>
      <c r="H21" s="98"/>
      <c r="I21" s="99" t="s">
        <v>58</v>
      </c>
      <c r="J21" s="97" t="s">
        <v>308</v>
      </c>
      <c r="K21" s="98"/>
      <c r="L21" s="99" t="s">
        <v>58</v>
      </c>
      <c r="M21" s="115"/>
    </row>
    <row r="22" spans="1:13" s="85" customFormat="1" ht="100.8">
      <c r="A22" s="100" t="s">
        <v>268</v>
      </c>
      <c r="B22" s="104" t="s">
        <v>212</v>
      </c>
      <c r="C22" s="104" t="s">
        <v>225</v>
      </c>
      <c r="D22" s="104" t="s">
        <v>280</v>
      </c>
      <c r="E22" s="104" t="s">
        <v>224</v>
      </c>
      <c r="F22" s="104" t="s">
        <v>224</v>
      </c>
      <c r="G22" s="97" t="s">
        <v>308</v>
      </c>
      <c r="H22" s="98"/>
      <c r="I22" s="99" t="s">
        <v>58</v>
      </c>
      <c r="J22" s="97" t="s">
        <v>308</v>
      </c>
      <c r="K22" s="98"/>
      <c r="L22" s="99" t="s">
        <v>58</v>
      </c>
      <c r="M22" s="115"/>
    </row>
    <row r="23" spans="1:13" s="85" customFormat="1" ht="100.8">
      <c r="A23" s="100" t="s">
        <v>269</v>
      </c>
      <c r="B23" s="104" t="s">
        <v>213</v>
      </c>
      <c r="C23" s="104" t="s">
        <v>226</v>
      </c>
      <c r="D23" s="104" t="s">
        <v>280</v>
      </c>
      <c r="E23" s="104" t="s">
        <v>224</v>
      </c>
      <c r="F23" s="104" t="s">
        <v>224</v>
      </c>
      <c r="G23" s="97" t="s">
        <v>308</v>
      </c>
      <c r="H23" s="98"/>
      <c r="I23" s="99" t="s">
        <v>58</v>
      </c>
      <c r="J23" s="97" t="s">
        <v>308</v>
      </c>
      <c r="K23" s="98"/>
      <c r="L23" s="99" t="s">
        <v>58</v>
      </c>
      <c r="M23" s="115"/>
    </row>
    <row r="24" spans="1:13" s="85" customFormat="1" ht="100.8">
      <c r="A24" s="100" t="s">
        <v>270</v>
      </c>
      <c r="B24" s="104" t="s">
        <v>214</v>
      </c>
      <c r="C24" s="104" t="s">
        <v>227</v>
      </c>
      <c r="D24" s="104" t="s">
        <v>280</v>
      </c>
      <c r="E24" s="104" t="s">
        <v>224</v>
      </c>
      <c r="F24" s="104" t="s">
        <v>224</v>
      </c>
      <c r="G24" s="97" t="s">
        <v>308</v>
      </c>
      <c r="H24" s="98"/>
      <c r="I24" s="99" t="s">
        <v>58</v>
      </c>
      <c r="J24" s="97" t="s">
        <v>308</v>
      </c>
      <c r="K24" s="98"/>
      <c r="L24" s="99" t="s">
        <v>58</v>
      </c>
      <c r="M24" s="115"/>
    </row>
    <row r="25" spans="1:13" s="85" customFormat="1" ht="100.8">
      <c r="A25" s="100" t="s">
        <v>271</v>
      </c>
      <c r="B25" s="104" t="s">
        <v>215</v>
      </c>
      <c r="C25" s="104" t="s">
        <v>228</v>
      </c>
      <c r="D25" s="104" t="s">
        <v>280</v>
      </c>
      <c r="E25" s="104" t="s">
        <v>224</v>
      </c>
      <c r="F25" s="104" t="s">
        <v>224</v>
      </c>
      <c r="G25" s="97" t="s">
        <v>308</v>
      </c>
      <c r="H25" s="98"/>
      <c r="I25" s="99" t="s">
        <v>58</v>
      </c>
      <c r="J25" s="97" t="s">
        <v>308</v>
      </c>
      <c r="K25" s="98"/>
      <c r="L25" s="99" t="s">
        <v>58</v>
      </c>
      <c r="M25" s="115"/>
    </row>
    <row r="26" spans="1:13" ht="100.8">
      <c r="A26" s="100" t="s">
        <v>272</v>
      </c>
      <c r="B26" s="104" t="s">
        <v>216</v>
      </c>
      <c r="C26" s="104" t="s">
        <v>229</v>
      </c>
      <c r="D26" s="104" t="s">
        <v>280</v>
      </c>
      <c r="E26" s="104" t="s">
        <v>224</v>
      </c>
      <c r="F26" s="104" t="s">
        <v>224</v>
      </c>
      <c r="G26" s="97" t="s">
        <v>308</v>
      </c>
      <c r="H26" s="98"/>
      <c r="I26" s="99" t="s">
        <v>58</v>
      </c>
      <c r="J26" s="97" t="s">
        <v>308</v>
      </c>
      <c r="K26" s="98"/>
      <c r="L26" s="99" t="s">
        <v>58</v>
      </c>
      <c r="M26" s="103"/>
    </row>
    <row r="27" spans="1:13" ht="100.8">
      <c r="A27" s="100" t="s">
        <v>273</v>
      </c>
      <c r="B27" s="104" t="s">
        <v>217</v>
      </c>
      <c r="C27" s="104" t="s">
        <v>230</v>
      </c>
      <c r="D27" s="104" t="s">
        <v>280</v>
      </c>
      <c r="E27" s="104" t="s">
        <v>224</v>
      </c>
      <c r="F27" s="104" t="s">
        <v>224</v>
      </c>
      <c r="G27" s="97" t="s">
        <v>308</v>
      </c>
      <c r="H27" s="98"/>
      <c r="I27" s="99" t="s">
        <v>58</v>
      </c>
      <c r="J27" s="97" t="s">
        <v>308</v>
      </c>
      <c r="K27" s="98"/>
      <c r="L27" s="99" t="s">
        <v>58</v>
      </c>
      <c r="M27" s="103"/>
    </row>
    <row r="28" spans="1:13" ht="100.8">
      <c r="A28" s="100" t="s">
        <v>274</v>
      </c>
      <c r="B28" s="104" t="s">
        <v>218</v>
      </c>
      <c r="C28" s="104" t="s">
        <v>231</v>
      </c>
      <c r="D28" s="104" t="s">
        <v>280</v>
      </c>
      <c r="E28" s="104" t="s">
        <v>224</v>
      </c>
      <c r="F28" s="104" t="s">
        <v>224</v>
      </c>
      <c r="G28" s="97" t="s">
        <v>308</v>
      </c>
      <c r="H28" s="98"/>
      <c r="I28" s="99" t="s">
        <v>58</v>
      </c>
      <c r="J28" s="97" t="s">
        <v>308</v>
      </c>
      <c r="K28" s="98"/>
      <c r="L28" s="99" t="s">
        <v>58</v>
      </c>
      <c r="M28" s="103"/>
    </row>
    <row r="29" spans="1:13" s="113" customFormat="1" ht="103.8" customHeight="1">
      <c r="A29" s="100" t="s">
        <v>275</v>
      </c>
      <c r="B29" s="104" t="s">
        <v>243</v>
      </c>
      <c r="C29" s="102" t="s">
        <v>245</v>
      </c>
      <c r="D29" s="102" t="s">
        <v>307</v>
      </c>
      <c r="E29" s="102" t="s">
        <v>246</v>
      </c>
      <c r="F29" s="102" t="s">
        <v>246</v>
      </c>
      <c r="G29" s="97" t="s">
        <v>308</v>
      </c>
      <c r="H29" s="98"/>
      <c r="I29" s="99" t="s">
        <v>58</v>
      </c>
      <c r="J29" s="97" t="s">
        <v>308</v>
      </c>
      <c r="K29" s="98"/>
      <c r="L29" s="99" t="s">
        <v>58</v>
      </c>
      <c r="M29" s="102"/>
    </row>
    <row r="30" spans="1:13" s="113" customFormat="1" ht="103.8" customHeight="1">
      <c r="A30" s="100" t="s">
        <v>276</v>
      </c>
      <c r="B30" s="102" t="s">
        <v>247</v>
      </c>
      <c r="C30" s="102" t="s">
        <v>248</v>
      </c>
      <c r="D30" s="102" t="s">
        <v>307</v>
      </c>
      <c r="E30" s="102" t="s">
        <v>249</v>
      </c>
      <c r="F30" s="102" t="s">
        <v>249</v>
      </c>
      <c r="G30" s="97" t="s">
        <v>308</v>
      </c>
      <c r="H30" s="98"/>
      <c r="I30" s="99" t="s">
        <v>58</v>
      </c>
      <c r="J30" s="97" t="s">
        <v>308</v>
      </c>
      <c r="K30" s="98"/>
      <c r="L30" s="99" t="s">
        <v>58</v>
      </c>
      <c r="M30" s="102"/>
    </row>
    <row r="31" spans="1:13" s="113" customFormat="1" ht="103.8" customHeight="1">
      <c r="A31" s="100" t="s">
        <v>277</v>
      </c>
      <c r="B31" s="102" t="s">
        <v>250</v>
      </c>
      <c r="C31" s="102" t="s">
        <v>251</v>
      </c>
      <c r="D31" s="102" t="s">
        <v>307</v>
      </c>
      <c r="E31" s="102" t="s">
        <v>252</v>
      </c>
      <c r="F31" s="102" t="s">
        <v>252</v>
      </c>
      <c r="G31" s="97" t="s">
        <v>308</v>
      </c>
      <c r="H31" s="98"/>
      <c r="I31" s="99" t="s">
        <v>58</v>
      </c>
      <c r="J31" s="97" t="s">
        <v>308</v>
      </c>
      <c r="K31" s="98"/>
      <c r="L31" s="99" t="s">
        <v>58</v>
      </c>
      <c r="M31" s="102"/>
    </row>
    <row r="32" spans="1:13" s="113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G17:G31 J17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0" zoomScale="57" zoomScaleNormal="115" workbookViewId="0">
      <selection activeCell="E18" sqref="E18"/>
    </sheetView>
  </sheetViews>
  <sheetFormatPr defaultColWidth="9.09765625" defaultRowHeight="16.8"/>
  <cols>
    <col min="1" max="1" width="21.296875" style="101" bestFit="1" customWidth="1"/>
    <col min="2" max="2" width="31.69921875" style="101" bestFit="1" customWidth="1"/>
    <col min="3" max="3" width="34.296875" style="101" bestFit="1" customWidth="1"/>
    <col min="4" max="4" width="29" style="101" bestFit="1" customWidth="1"/>
    <col min="5" max="5" width="40" style="101" bestFit="1" customWidth="1"/>
    <col min="6" max="6" width="46" style="101" bestFit="1" customWidth="1"/>
    <col min="7" max="7" width="16" style="101" bestFit="1" customWidth="1"/>
    <col min="8" max="8" width="21.59765625" style="101" bestFit="1" customWidth="1"/>
    <col min="9" max="9" width="22.69921875" style="101" bestFit="1" customWidth="1"/>
    <col min="10" max="10" width="16" style="101" bestFit="1" customWidth="1"/>
    <col min="11" max="11" width="21.59765625" style="101" bestFit="1" customWidth="1"/>
    <col min="12" max="12" width="22.69921875" style="101" bestFit="1" customWidth="1"/>
    <col min="13" max="13" width="16" style="101" bestFit="1" customWidth="1"/>
    <col min="14" max="16384" width="9.09765625" style="101"/>
  </cols>
  <sheetData>
    <row r="1" spans="1:13" s="85" customFormat="1" ht="24" customHeight="1">
      <c r="A1" s="82" t="s">
        <v>41</v>
      </c>
      <c r="B1" s="160" t="s">
        <v>62</v>
      </c>
      <c r="C1" s="160"/>
      <c r="D1" s="160"/>
      <c r="E1" s="160"/>
      <c r="F1" s="160"/>
      <c r="G1" s="83"/>
      <c r="H1" s="84"/>
      <c r="J1" s="83"/>
    </row>
    <row r="2" spans="1:13" s="85" customFormat="1">
      <c r="A2" s="82" t="s">
        <v>42</v>
      </c>
      <c r="B2" s="161" t="s">
        <v>80</v>
      </c>
      <c r="C2" s="161"/>
      <c r="D2" s="161"/>
      <c r="E2" s="161"/>
      <c r="F2" s="161"/>
      <c r="G2" s="83"/>
      <c r="H2" s="84"/>
      <c r="J2" s="83"/>
    </row>
    <row r="3" spans="1:13" s="85" customFormat="1" ht="16.5" customHeight="1">
      <c r="A3" s="86"/>
      <c r="B3" s="106" t="s">
        <v>16</v>
      </c>
      <c r="C3" s="106" t="s">
        <v>17</v>
      </c>
      <c r="D3" s="106" t="s">
        <v>43</v>
      </c>
      <c r="E3" s="106" t="s">
        <v>44</v>
      </c>
      <c r="F3" s="106" t="s">
        <v>45</v>
      </c>
      <c r="G3" s="83"/>
      <c r="H3" s="84"/>
      <c r="J3" s="83"/>
    </row>
    <row r="4" spans="1:13" s="85" customFormat="1">
      <c r="A4" s="87" t="s">
        <v>46</v>
      </c>
      <c r="B4" s="88">
        <v>0</v>
      </c>
      <c r="C4" s="88">
        <v>0</v>
      </c>
      <c r="D4" s="86">
        <f>COUNTIF(G11:G20,"Untested")</f>
        <v>0</v>
      </c>
      <c r="E4" s="89">
        <f>COUNTIF(G11:G20,"Blocked")</f>
        <v>0</v>
      </c>
      <c r="F4" s="86"/>
      <c r="G4" s="83"/>
      <c r="H4" s="84"/>
      <c r="J4" s="83"/>
    </row>
    <row r="5" spans="1:13" s="85" customFormat="1">
      <c r="A5" s="87" t="s">
        <v>47</v>
      </c>
      <c r="B5" s="88"/>
      <c r="C5" s="88">
        <v>0</v>
      </c>
      <c r="D5" s="86">
        <f>COUNTIF(J11:J20,"Untested")</f>
        <v>0</v>
      </c>
      <c r="E5" s="89">
        <f>COUNTIF(J11:J20,"Blocked")</f>
        <v>0</v>
      </c>
      <c r="F5" s="86"/>
      <c r="G5" s="83"/>
      <c r="H5" s="84"/>
      <c r="J5" s="83"/>
    </row>
    <row r="6" spans="1:13" s="85" customFormat="1" ht="409.2" customHeight="1">
      <c r="A6" s="90"/>
      <c r="B6" s="91"/>
      <c r="D6" s="101"/>
      <c r="E6" s="101"/>
      <c r="G6" s="83"/>
      <c r="H6" s="84"/>
      <c r="J6" s="83"/>
    </row>
    <row r="7" spans="1:13" s="85" customFormat="1">
      <c r="A7" s="159" t="s">
        <v>48</v>
      </c>
      <c r="B7" s="159" t="s">
        <v>5</v>
      </c>
      <c r="C7" s="159" t="s">
        <v>49</v>
      </c>
      <c r="D7" s="159" t="s">
        <v>50</v>
      </c>
      <c r="E7" s="159" t="s">
        <v>51</v>
      </c>
      <c r="F7" s="159" t="s">
        <v>52</v>
      </c>
      <c r="G7" s="159" t="s">
        <v>53</v>
      </c>
      <c r="H7" s="159"/>
      <c r="I7" s="159"/>
      <c r="J7" s="159" t="s">
        <v>53</v>
      </c>
      <c r="K7" s="159"/>
      <c r="L7" s="159"/>
      <c r="M7" s="159" t="s">
        <v>54</v>
      </c>
    </row>
    <row r="8" spans="1:13" s="85" customFormat="1">
      <c r="A8" s="159"/>
      <c r="B8" s="159"/>
      <c r="C8" s="159"/>
      <c r="D8" s="159"/>
      <c r="E8" s="159"/>
      <c r="F8" s="159"/>
      <c r="G8" s="159" t="s">
        <v>24</v>
      </c>
      <c r="H8" s="159"/>
      <c r="I8" s="159"/>
      <c r="J8" s="159" t="s">
        <v>25</v>
      </c>
      <c r="K8" s="159"/>
      <c r="L8" s="159"/>
      <c r="M8" s="159"/>
    </row>
    <row r="9" spans="1:13" s="85" customFormat="1">
      <c r="A9" s="159"/>
      <c r="B9" s="159"/>
      <c r="C9" s="159"/>
      <c r="D9" s="159"/>
      <c r="E9" s="159"/>
      <c r="F9" s="159"/>
      <c r="G9" s="92" t="s">
        <v>55</v>
      </c>
      <c r="H9" s="93" t="s">
        <v>56</v>
      </c>
      <c r="I9" s="106" t="s">
        <v>57</v>
      </c>
      <c r="J9" s="92" t="s">
        <v>55</v>
      </c>
      <c r="K9" s="93" t="s">
        <v>56</v>
      </c>
      <c r="L9" s="106" t="s">
        <v>57</v>
      </c>
      <c r="M9" s="159"/>
    </row>
    <row r="10" spans="1:13" s="85" customFormat="1">
      <c r="A10" s="158" t="s">
        <v>281</v>
      </c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</row>
    <row r="11" spans="1:13" s="85" customFormat="1">
      <c r="A11" s="94" t="s">
        <v>283</v>
      </c>
      <c r="B11" s="100" t="s">
        <v>89</v>
      </c>
      <c r="C11" s="95"/>
      <c r="D11" s="95"/>
      <c r="E11" s="96" t="s">
        <v>187</v>
      </c>
      <c r="F11" s="96" t="s">
        <v>187</v>
      </c>
      <c r="G11" s="97" t="s">
        <v>308</v>
      </c>
      <c r="H11" s="98"/>
      <c r="I11" s="99" t="s">
        <v>58</v>
      </c>
      <c r="J11" s="97" t="s">
        <v>308</v>
      </c>
      <c r="K11" s="98"/>
      <c r="L11" s="99" t="s">
        <v>58</v>
      </c>
      <c r="M11" s="95"/>
    </row>
    <row r="12" spans="1:13" s="85" customFormat="1" ht="67.2">
      <c r="A12" s="94" t="s">
        <v>284</v>
      </c>
      <c r="B12" s="100" t="s">
        <v>208</v>
      </c>
      <c r="C12" s="95"/>
      <c r="D12" s="95"/>
      <c r="E12" s="96" t="s">
        <v>195</v>
      </c>
      <c r="F12" s="96" t="s">
        <v>195</v>
      </c>
      <c r="G12" s="97" t="s">
        <v>308</v>
      </c>
      <c r="H12" s="98"/>
      <c r="I12" s="99" t="s">
        <v>58</v>
      </c>
      <c r="J12" s="97" t="s">
        <v>308</v>
      </c>
      <c r="K12" s="98"/>
      <c r="L12" s="99" t="s">
        <v>58</v>
      </c>
      <c r="M12" s="95"/>
    </row>
    <row r="13" spans="1:13" s="85" customFormat="1" ht="84">
      <c r="A13" s="94" t="s">
        <v>285</v>
      </c>
      <c r="B13" s="112" t="s">
        <v>209</v>
      </c>
      <c r="C13" s="95"/>
      <c r="D13" s="95"/>
      <c r="E13" s="96" t="s">
        <v>196</v>
      </c>
      <c r="F13" s="96" t="s">
        <v>196</v>
      </c>
      <c r="G13" s="97" t="s">
        <v>308</v>
      </c>
      <c r="H13" s="98"/>
      <c r="I13" s="99" t="s">
        <v>58</v>
      </c>
      <c r="J13" s="97" t="s">
        <v>308</v>
      </c>
      <c r="K13" s="98"/>
      <c r="L13" s="99" t="s">
        <v>58</v>
      </c>
      <c r="M13" s="95"/>
    </row>
    <row r="14" spans="1:13" s="85" customFormat="1" ht="67.2">
      <c r="A14" s="94" t="s">
        <v>286</v>
      </c>
      <c r="B14" s="100" t="s">
        <v>197</v>
      </c>
      <c r="C14" s="95"/>
      <c r="D14" s="95"/>
      <c r="E14" s="96" t="s">
        <v>198</v>
      </c>
      <c r="F14" s="96" t="s">
        <v>198</v>
      </c>
      <c r="G14" s="97" t="s">
        <v>308</v>
      </c>
      <c r="H14" s="98"/>
      <c r="I14" s="99" t="s">
        <v>58</v>
      </c>
      <c r="J14" s="97" t="s">
        <v>308</v>
      </c>
      <c r="K14" s="98"/>
      <c r="L14" s="99" t="s">
        <v>58</v>
      </c>
      <c r="M14" s="95"/>
    </row>
    <row r="15" spans="1:13" s="85" customFormat="1" ht="50.4">
      <c r="A15" s="94" t="s">
        <v>287</v>
      </c>
      <c r="B15" s="100" t="s">
        <v>93</v>
      </c>
      <c r="C15" s="95"/>
      <c r="D15" s="95"/>
      <c r="E15" s="96" t="s">
        <v>94</v>
      </c>
      <c r="F15" s="96" t="s">
        <v>94</v>
      </c>
      <c r="G15" s="97" t="s">
        <v>308</v>
      </c>
      <c r="H15" s="98"/>
      <c r="I15" s="99" t="s">
        <v>58</v>
      </c>
      <c r="J15" s="97" t="s">
        <v>308</v>
      </c>
      <c r="K15" s="98"/>
      <c r="L15" s="99" t="s">
        <v>58</v>
      </c>
      <c r="M15" s="95"/>
    </row>
    <row r="16" spans="1:13" s="85" customFormat="1">
      <c r="A16" s="156" t="s">
        <v>282</v>
      </c>
      <c r="B16" s="157"/>
      <c r="C16" s="157"/>
      <c r="D16" s="157"/>
      <c r="E16" s="157"/>
      <c r="F16" s="156"/>
      <c r="G16" s="156"/>
      <c r="H16" s="156"/>
      <c r="I16" s="156"/>
      <c r="J16" s="156"/>
      <c r="K16" s="156"/>
      <c r="L16" s="156"/>
      <c r="M16" s="156"/>
    </row>
    <row r="17" spans="1:13" s="85" customFormat="1" ht="103.8" customHeight="1">
      <c r="A17" s="100" t="s">
        <v>288</v>
      </c>
      <c r="B17" s="104" t="s">
        <v>200</v>
      </c>
      <c r="C17" s="104" t="s">
        <v>201</v>
      </c>
      <c r="D17" s="104"/>
      <c r="E17" s="104" t="s">
        <v>202</v>
      </c>
      <c r="F17" s="104" t="s">
        <v>202</v>
      </c>
      <c r="G17" s="97" t="s">
        <v>308</v>
      </c>
      <c r="H17" s="98"/>
      <c r="I17" s="99" t="s">
        <v>58</v>
      </c>
      <c r="J17" s="97" t="s">
        <v>308</v>
      </c>
      <c r="K17" s="98"/>
      <c r="L17" s="99" t="s">
        <v>58</v>
      </c>
      <c r="M17" s="115"/>
    </row>
    <row r="18" spans="1:13" s="85" customFormat="1" ht="103.8" customHeight="1">
      <c r="A18" s="100" t="s">
        <v>289</v>
      </c>
      <c r="B18" s="104" t="s">
        <v>205</v>
      </c>
      <c r="C18" s="116" t="s">
        <v>220</v>
      </c>
      <c r="D18" s="104" t="s">
        <v>303</v>
      </c>
      <c r="E18" s="104" t="s">
        <v>204</v>
      </c>
      <c r="F18" s="104" t="s">
        <v>204</v>
      </c>
      <c r="G18" s="97" t="s">
        <v>308</v>
      </c>
      <c r="H18" s="98"/>
      <c r="I18" s="99" t="s">
        <v>58</v>
      </c>
      <c r="J18" s="97" t="s">
        <v>308</v>
      </c>
      <c r="K18" s="98"/>
      <c r="L18" s="99" t="s">
        <v>58</v>
      </c>
      <c r="M18" s="115"/>
    </row>
    <row r="19" spans="1:13" s="85" customFormat="1" ht="103.8" customHeight="1">
      <c r="A19" s="100" t="s">
        <v>290</v>
      </c>
      <c r="B19" s="104" t="s">
        <v>206</v>
      </c>
      <c r="C19" s="116" t="s">
        <v>221</v>
      </c>
      <c r="D19" s="104" t="s">
        <v>303</v>
      </c>
      <c r="E19" s="104" t="s">
        <v>304</v>
      </c>
      <c r="F19" s="104" t="s">
        <v>304</v>
      </c>
      <c r="G19" s="97" t="s">
        <v>308</v>
      </c>
      <c r="H19" s="98"/>
      <c r="I19" s="99" t="s">
        <v>58</v>
      </c>
      <c r="J19" s="97" t="s">
        <v>308</v>
      </c>
      <c r="K19" s="98"/>
      <c r="L19" s="99" t="s">
        <v>58</v>
      </c>
      <c r="M19" s="115"/>
    </row>
    <row r="20" spans="1:13" s="85" customFormat="1" ht="100.8">
      <c r="A20" s="100" t="s">
        <v>291</v>
      </c>
      <c r="B20" s="104" t="s">
        <v>210</v>
      </c>
      <c r="C20" s="104" t="s">
        <v>222</v>
      </c>
      <c r="D20" s="104" t="s">
        <v>305</v>
      </c>
      <c r="E20" s="104" t="s">
        <v>304</v>
      </c>
      <c r="F20" s="104" t="s">
        <v>304</v>
      </c>
      <c r="G20" s="97" t="s">
        <v>308</v>
      </c>
      <c r="H20" s="98"/>
      <c r="I20" s="99" t="s">
        <v>58</v>
      </c>
      <c r="J20" s="97" t="s">
        <v>308</v>
      </c>
      <c r="K20" s="98"/>
      <c r="L20" s="99" t="s">
        <v>58</v>
      </c>
      <c r="M20" s="115"/>
    </row>
    <row r="21" spans="1:13" s="85" customFormat="1" ht="100.8">
      <c r="A21" s="100" t="s">
        <v>292</v>
      </c>
      <c r="B21" s="104" t="s">
        <v>211</v>
      </c>
      <c r="C21" s="104" t="s">
        <v>223</v>
      </c>
      <c r="D21" s="104" t="s">
        <v>305</v>
      </c>
      <c r="E21" s="104" t="s">
        <v>224</v>
      </c>
      <c r="F21" s="104" t="s">
        <v>224</v>
      </c>
      <c r="G21" s="97" t="s">
        <v>308</v>
      </c>
      <c r="H21" s="98"/>
      <c r="I21" s="99" t="s">
        <v>58</v>
      </c>
      <c r="J21" s="97" t="s">
        <v>308</v>
      </c>
      <c r="K21" s="98"/>
      <c r="L21" s="99" t="s">
        <v>58</v>
      </c>
      <c r="M21" s="115"/>
    </row>
    <row r="22" spans="1:13" s="85" customFormat="1" ht="100.8">
      <c r="A22" s="100" t="s">
        <v>293</v>
      </c>
      <c r="B22" s="104" t="s">
        <v>212</v>
      </c>
      <c r="C22" s="104" t="s">
        <v>225</v>
      </c>
      <c r="D22" s="104" t="s">
        <v>305</v>
      </c>
      <c r="E22" s="104" t="s">
        <v>224</v>
      </c>
      <c r="F22" s="104" t="s">
        <v>224</v>
      </c>
      <c r="G22" s="97" t="s">
        <v>308</v>
      </c>
      <c r="H22" s="98"/>
      <c r="I22" s="99" t="s">
        <v>58</v>
      </c>
      <c r="J22" s="97" t="s">
        <v>308</v>
      </c>
      <c r="K22" s="98"/>
      <c r="L22" s="99" t="s">
        <v>58</v>
      </c>
      <c r="M22" s="115"/>
    </row>
    <row r="23" spans="1:13" s="85" customFormat="1" ht="100.8">
      <c r="A23" s="100" t="s">
        <v>294</v>
      </c>
      <c r="B23" s="104" t="s">
        <v>213</v>
      </c>
      <c r="C23" s="104" t="s">
        <v>226</v>
      </c>
      <c r="D23" s="104" t="s">
        <v>305</v>
      </c>
      <c r="E23" s="104" t="s">
        <v>224</v>
      </c>
      <c r="F23" s="104" t="s">
        <v>224</v>
      </c>
      <c r="G23" s="97" t="s">
        <v>308</v>
      </c>
      <c r="H23" s="98"/>
      <c r="I23" s="99" t="s">
        <v>58</v>
      </c>
      <c r="J23" s="97" t="s">
        <v>308</v>
      </c>
      <c r="K23" s="98"/>
      <c r="L23" s="99" t="s">
        <v>58</v>
      </c>
      <c r="M23" s="115"/>
    </row>
    <row r="24" spans="1:13" s="85" customFormat="1" ht="100.8">
      <c r="A24" s="100" t="s">
        <v>295</v>
      </c>
      <c r="B24" s="104" t="s">
        <v>214</v>
      </c>
      <c r="C24" s="104" t="s">
        <v>227</v>
      </c>
      <c r="D24" s="104" t="s">
        <v>305</v>
      </c>
      <c r="E24" s="104" t="s">
        <v>224</v>
      </c>
      <c r="F24" s="104" t="s">
        <v>224</v>
      </c>
      <c r="G24" s="97" t="s">
        <v>308</v>
      </c>
      <c r="H24" s="98"/>
      <c r="I24" s="99" t="s">
        <v>58</v>
      </c>
      <c r="J24" s="97" t="s">
        <v>308</v>
      </c>
      <c r="K24" s="98"/>
      <c r="L24" s="99" t="s">
        <v>58</v>
      </c>
      <c r="M24" s="115"/>
    </row>
    <row r="25" spans="1:13" s="85" customFormat="1" ht="100.8">
      <c r="A25" s="100" t="s">
        <v>296</v>
      </c>
      <c r="B25" s="104" t="s">
        <v>215</v>
      </c>
      <c r="C25" s="104" t="s">
        <v>228</v>
      </c>
      <c r="D25" s="104" t="s">
        <v>305</v>
      </c>
      <c r="E25" s="104" t="s">
        <v>224</v>
      </c>
      <c r="F25" s="104" t="s">
        <v>224</v>
      </c>
      <c r="G25" s="97" t="s">
        <v>308</v>
      </c>
      <c r="H25" s="98"/>
      <c r="I25" s="99" t="s">
        <v>58</v>
      </c>
      <c r="J25" s="97" t="s">
        <v>308</v>
      </c>
      <c r="K25" s="98"/>
      <c r="L25" s="99" t="s">
        <v>58</v>
      </c>
      <c r="M25" s="115"/>
    </row>
    <row r="26" spans="1:13" ht="100.8">
      <c r="A26" s="100" t="s">
        <v>297</v>
      </c>
      <c r="B26" s="104" t="s">
        <v>216</v>
      </c>
      <c r="C26" s="104" t="s">
        <v>229</v>
      </c>
      <c r="D26" s="104" t="s">
        <v>305</v>
      </c>
      <c r="E26" s="104" t="s">
        <v>224</v>
      </c>
      <c r="F26" s="104" t="s">
        <v>224</v>
      </c>
      <c r="G26" s="97" t="s">
        <v>308</v>
      </c>
      <c r="H26" s="98"/>
      <c r="I26" s="99" t="s">
        <v>58</v>
      </c>
      <c r="J26" s="97" t="s">
        <v>308</v>
      </c>
      <c r="K26" s="98"/>
      <c r="L26" s="99" t="s">
        <v>58</v>
      </c>
      <c r="M26" s="103"/>
    </row>
    <row r="27" spans="1:13" ht="100.8">
      <c r="A27" s="100" t="s">
        <v>298</v>
      </c>
      <c r="B27" s="104" t="s">
        <v>217</v>
      </c>
      <c r="C27" s="104" t="s">
        <v>230</v>
      </c>
      <c r="D27" s="104" t="s">
        <v>305</v>
      </c>
      <c r="E27" s="104" t="s">
        <v>224</v>
      </c>
      <c r="F27" s="104" t="s">
        <v>224</v>
      </c>
      <c r="G27" s="97" t="s">
        <v>308</v>
      </c>
      <c r="H27" s="98"/>
      <c r="I27" s="99" t="s">
        <v>58</v>
      </c>
      <c r="J27" s="97" t="s">
        <v>308</v>
      </c>
      <c r="K27" s="98"/>
      <c r="L27" s="99" t="s">
        <v>58</v>
      </c>
      <c r="M27" s="103"/>
    </row>
    <row r="28" spans="1:13" ht="100.8">
      <c r="A28" s="100" t="s">
        <v>299</v>
      </c>
      <c r="B28" s="104" t="s">
        <v>218</v>
      </c>
      <c r="C28" s="104" t="s">
        <v>231</v>
      </c>
      <c r="D28" s="104" t="s">
        <v>305</v>
      </c>
      <c r="E28" s="104" t="s">
        <v>224</v>
      </c>
      <c r="F28" s="104" t="s">
        <v>224</v>
      </c>
      <c r="G28" s="97" t="s">
        <v>308</v>
      </c>
      <c r="H28" s="98"/>
      <c r="I28" s="99" t="s">
        <v>58</v>
      </c>
      <c r="J28" s="97" t="s">
        <v>308</v>
      </c>
      <c r="K28" s="98"/>
      <c r="L28" s="99" t="s">
        <v>58</v>
      </c>
      <c r="M28" s="103"/>
    </row>
    <row r="29" spans="1:13" s="113" customFormat="1" ht="103.8" customHeight="1">
      <c r="A29" s="100" t="s">
        <v>300</v>
      </c>
      <c r="B29" s="104" t="s">
        <v>243</v>
      </c>
      <c r="C29" s="102" t="s">
        <v>245</v>
      </c>
      <c r="D29" s="102" t="s">
        <v>306</v>
      </c>
      <c r="E29" s="102" t="s">
        <v>246</v>
      </c>
      <c r="F29" s="102" t="s">
        <v>246</v>
      </c>
      <c r="G29" s="97" t="s">
        <v>308</v>
      </c>
      <c r="H29" s="98"/>
      <c r="I29" s="99" t="s">
        <v>58</v>
      </c>
      <c r="J29" s="97" t="s">
        <v>308</v>
      </c>
      <c r="K29" s="98"/>
      <c r="L29" s="99" t="s">
        <v>58</v>
      </c>
      <c r="M29" s="102"/>
    </row>
    <row r="30" spans="1:13" s="113" customFormat="1" ht="103.8" customHeight="1">
      <c r="A30" s="100" t="s">
        <v>301</v>
      </c>
      <c r="B30" s="102" t="s">
        <v>247</v>
      </c>
      <c r="C30" s="102" t="s">
        <v>248</v>
      </c>
      <c r="D30" s="102" t="s">
        <v>306</v>
      </c>
      <c r="E30" s="102" t="s">
        <v>249</v>
      </c>
      <c r="F30" s="102" t="s">
        <v>249</v>
      </c>
      <c r="G30" s="97" t="s">
        <v>308</v>
      </c>
      <c r="H30" s="98"/>
      <c r="I30" s="99" t="s">
        <v>58</v>
      </c>
      <c r="J30" s="97" t="s">
        <v>308</v>
      </c>
      <c r="K30" s="98"/>
      <c r="L30" s="99" t="s">
        <v>58</v>
      </c>
      <c r="M30" s="102"/>
    </row>
    <row r="31" spans="1:13" s="113" customFormat="1" ht="103.8" customHeight="1">
      <c r="A31" s="100" t="s">
        <v>302</v>
      </c>
      <c r="B31" s="102" t="s">
        <v>250</v>
      </c>
      <c r="C31" s="102" t="s">
        <v>251</v>
      </c>
      <c r="D31" s="102" t="s">
        <v>306</v>
      </c>
      <c r="E31" s="102" t="s">
        <v>252</v>
      </c>
      <c r="F31" s="102" t="s">
        <v>252</v>
      </c>
      <c r="G31" s="97" t="s">
        <v>308</v>
      </c>
      <c r="H31" s="98"/>
      <c r="I31" s="99" t="s">
        <v>58</v>
      </c>
      <c r="J31" s="97" t="s">
        <v>308</v>
      </c>
      <c r="K31" s="98"/>
      <c r="L31" s="99" t="s">
        <v>58</v>
      </c>
      <c r="M31" s="102"/>
    </row>
    <row r="32" spans="1:13" s="113" customFormat="1" ht="103.8" customHeight="1"/>
    <row r="33" ht="103.8" customHeight="1"/>
    <row r="34" ht="103.8" customHeight="1"/>
    <row r="35" ht="103.8" customHeight="1"/>
    <row r="36" ht="103.8" customHeight="1"/>
    <row r="37" ht="103.8" customHeight="1"/>
    <row r="38" ht="103.8" customHeight="1"/>
  </sheetData>
  <mergeCells count="15">
    <mergeCell ref="B1:F1"/>
    <mergeCell ref="B2:F2"/>
    <mergeCell ref="A7:A9"/>
    <mergeCell ref="B7:B9"/>
    <mergeCell ref="C7:C9"/>
    <mergeCell ref="D7:D9"/>
    <mergeCell ref="E7:E9"/>
    <mergeCell ref="F7:F9"/>
    <mergeCell ref="A16:M16"/>
    <mergeCell ref="G7:I7"/>
    <mergeCell ref="J7:L7"/>
    <mergeCell ref="M7:M9"/>
    <mergeCell ref="G8:I8"/>
    <mergeCell ref="J8:L8"/>
    <mergeCell ref="A10:M10"/>
  </mergeCells>
  <dataValidations count="1">
    <dataValidation type="list" operator="equal" allowBlank="1" showErrorMessage="1" promptTitle="dfdf" sqref="G11:G15 J11:J15 G17:G31 J17:J31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Trường hợp kiểm thử</vt:lpstr>
      <vt:lpstr>Báo cáo kiểm tra</vt:lpstr>
      <vt:lpstr>Điền thông tin khách hàng</vt:lpstr>
      <vt:lpstr>Đằng nhập - Nhân viên</vt:lpstr>
      <vt:lpstr>Đằng nhập - Chủ quầy</vt:lpstr>
      <vt:lpstr>Đằng nhập - Quản trị viên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2025-04-24T09:05:54Z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