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D6FAA71F-17CE-45BA-865A-0FEF33E6C043}" xr6:coauthVersionLast="47" xr6:coauthVersionMax="47" xr10:uidLastSave="{00000000-0000-0000-0000-000000000000}"/>
  <bookViews>
    <workbookView xWindow="-103" yWindow="-103" windowWidth="24892" windowHeight="14914" tabRatio="810" firstSheet="15" activeTab="16" xr2:uid="{00000000-000D-0000-FFFF-FFFF00000000}"/>
  </bookViews>
  <sheets>
    <sheet name="Trường hợp kiểm thử" sheetId="1" r:id="rId1"/>
    <sheet name="Thêm mới mã giảm giá" sheetId="52" r:id="rId2"/>
    <sheet name="Phát hành mã giảm giá" sheetId="55" r:id="rId3"/>
    <sheet name="Chỉnh sửa mã giảm giá" sheetId="54" r:id="rId4"/>
    <sheet name="Xem chi tiết mã giảm giá" sheetId="53" r:id="rId5"/>
    <sheet name="Danh sách mã giảm giá" sheetId="51" r:id="rId6"/>
    <sheet name="Danh Sách Field,Skill" sheetId="47" r:id="rId7"/>
    <sheet name="Chỉnh sửa field,skill" sheetId="50" r:id="rId8"/>
    <sheet name="Thêm Field" sheetId="49" r:id="rId9"/>
    <sheet name="Thêm Skill" sheetId="48" r:id="rId10"/>
    <sheet name="Danh sách khóa học(pending)" sheetId="41" r:id="rId11"/>
    <sheet name="Danh sách khóa học(approve)" sheetId="42" r:id="rId12"/>
    <sheet name="Danh sách khóa học(rejected)" sheetId="43" r:id="rId13"/>
    <sheet name="Duyệt Khóa Học Mới" sheetId="46" r:id="rId14"/>
    <sheet name="View Course(admin)" sheetId="45" r:id="rId15"/>
    <sheet name="Create Free Order" sheetId="44" r:id="rId16"/>
    <sheet name="Xem khóa học đã mua" sheetId="39" r:id="rId17"/>
    <sheet name="Đánh giá khóa học " sheetId="40" r:id="rId18"/>
    <sheet name="Xem phiếu khuyến mãi đã có" sheetId="38" r:id="rId19"/>
    <sheet name="Lịch sử yêu cầu rút tiền" sheetId="37" r:id="rId20"/>
    <sheet name="Rút tiền" sheetId="36" r:id="rId21"/>
    <sheet name="Thông tin ví" sheetId="35" r:id="rId22"/>
    <sheet name="Báo cáo kiểm tra" sheetId="10" state="hidden" r:id="rId23"/>
  </sheets>
  <externalReferences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5" l="1"/>
  <c r="D5" i="55"/>
  <c r="E4" i="55"/>
  <c r="D4" i="55"/>
  <c r="E5" i="54"/>
  <c r="D5" i="54"/>
  <c r="E4" i="54"/>
  <c r="D4" i="54"/>
  <c r="E5" i="53"/>
  <c r="D5" i="53"/>
  <c r="E4" i="53"/>
  <c r="D4" i="53"/>
  <c r="E5" i="52"/>
  <c r="D5" i="52"/>
  <c r="E4" i="52"/>
  <c r="D4" i="52"/>
  <c r="E5" i="51"/>
  <c r="D5" i="51"/>
  <c r="E4" i="51"/>
  <c r="D4" i="51"/>
  <c r="E5" i="50"/>
  <c r="D5" i="50"/>
  <c r="E4" i="50"/>
  <c r="D4" i="50"/>
  <c r="E5" i="49"/>
  <c r="D5" i="49"/>
  <c r="E4" i="49"/>
  <c r="D4" i="49"/>
  <c r="E5" i="48"/>
  <c r="D5" i="48"/>
  <c r="E4" i="48"/>
  <c r="D4" i="48"/>
  <c r="E5" i="47"/>
  <c r="D5" i="47"/>
  <c r="E4" i="47"/>
  <c r="D4" i="47"/>
  <c r="E5" i="46"/>
  <c r="D5" i="46"/>
  <c r="E4" i="46"/>
  <c r="D4" i="46"/>
  <c r="E5" i="45"/>
  <c r="D5" i="45"/>
  <c r="E4" i="45"/>
  <c r="D4" i="45"/>
  <c r="E4" i="44"/>
  <c r="E5" i="44"/>
  <c r="D5" i="44"/>
  <c r="D4" i="44"/>
  <c r="E5" i="43"/>
  <c r="D5" i="43"/>
  <c r="E4" i="43"/>
  <c r="D4" i="43"/>
  <c r="E5" i="42"/>
  <c r="D5" i="42"/>
  <c r="E4" i="42"/>
  <c r="D4" i="42"/>
  <c r="E5" i="41"/>
  <c r="D5" i="41"/>
  <c r="E4" i="41"/>
  <c r="D4" i="41"/>
  <c r="E5" i="40"/>
  <c r="D5" i="40"/>
  <c r="E4" i="40"/>
  <c r="D4" i="40"/>
  <c r="E5" i="39"/>
  <c r="D5" i="39"/>
  <c r="E4" i="39"/>
  <c r="D4" i="39"/>
  <c r="E5" i="38"/>
  <c r="D5" i="38"/>
  <c r="E4" i="38"/>
  <c r="D4" i="38"/>
  <c r="E5" i="37"/>
  <c r="D5" i="37"/>
  <c r="E4" i="37"/>
  <c r="D4" i="37"/>
  <c r="E5" i="36"/>
  <c r="D5" i="36"/>
  <c r="E4" i="36"/>
  <c r="D4" i="36"/>
  <c r="E5" i="35" l="1"/>
  <c r="D5" i="35"/>
  <c r="E4" i="35"/>
  <c r="D4" i="35"/>
  <c r="D31" i="1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<sst xmlns="http://schemas.openxmlformats.org/spreadsheetml/2006/main" count="3260" uniqueCount="1123">
  <si>
    <t>TEST CASE SYSTEM SPRINT 3</t>
  </si>
  <si>
    <t>Tên dự án</t>
  </si>
  <si>
    <t>STT</t>
  </si>
  <si>
    <t>Chức năng</t>
  </si>
  <si>
    <t>Sheet Name</t>
  </si>
  <si>
    <t>Mô tả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</si>
  <si>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</si>
  <si>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</si>
  <si>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</si>
  <si>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</si>
  <si>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</si>
  <si>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</si>
  <si>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</si>
  <si>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</si>
  <si>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</si>
  <si>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</si>
  <si>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</si>
  <si>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</si>
  <si>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</si>
  <si>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</si>
  <si>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</si>
  <si>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</si>
  <si>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</si>
  <si>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</si>
  <si>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</si>
  <si>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Đăng nhập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</si>
  <si>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</si>
  <si>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</si>
  <si>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</si>
  <si>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</si>
  <si>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</si>
  <si>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</si>
  <si>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</si>
  <si>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</si>
  <si>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</si>
  <si>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</si>
  <si>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</si>
  <si>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</si>
  <si>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</si>
  <si>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</si>
  <si>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</si>
  <si>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</si>
  <si>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</si>
  <si>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</si>
  <si>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Round 1</t>
  </si>
  <si>
    <t>Round 2</t>
  </si>
  <si>
    <t>Test Case ID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</si>
  <si>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</si>
  <si>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</si>
  <si>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</si>
  <si>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</si>
  <si>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</si>
  <si>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</si>
  <si>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</si>
  <si>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Passed</t>
  </si>
  <si>
    <t>Điều kiện tiên quyết</t>
  </si>
  <si>
    <t xml:space="preserve">Quản lý phiếu giảm giá </t>
  </si>
  <si>
    <t xml:space="preserve">Quản lý nội dung học tập </t>
  </si>
  <si>
    <t>Thanh toán yêu cầu rút tiền</t>
  </si>
  <si>
    <t>Xem khóa học đã mua</t>
  </si>
  <si>
    <t>Xem phiếu khuyến mãi đã có</t>
  </si>
  <si>
    <t>Số lượng test</t>
  </si>
  <si>
    <t>XÂY DỰNG WEBSITE THƯƠNG MẠI VÀ HỌC TẬP TRỰC TUYẾN VLEARNING HỖ TRỢ THANH TOÁN ONLINE VÀ TÍCH HỢP BẢO MẬT CAO</t>
  </si>
  <si>
    <t>Quản lý khóa học (admin)</t>
  </si>
  <si>
    <t>Thông tin ví</t>
  </si>
  <si>
    <t>Rút tiền</t>
  </si>
  <si>
    <t>Lịch sử yêu cầu rút tiền</t>
  </si>
  <si>
    <t>Bị chăn</t>
  </si>
  <si>
    <t>Tổng số trường hợp thử nghiệm</t>
  </si>
  <si>
    <t>Hành động</t>
  </si>
  <si>
    <t>-</t>
  </si>
  <si>
    <t>Như mong đợi</t>
  </si>
  <si>
    <t>Long</t>
  </si>
  <si>
    <t>GUI_SHOW Trang Thông tin ví</t>
  </si>
  <si>
    <t>FUNCTION_SHOW Thông tin ví</t>
  </si>
  <si>
    <t>GUI-VI01</t>
  </si>
  <si>
    <t>Hiển thị tab "Wallet Information"</t>
  </si>
  <si>
    <t>Quan sát tab</t>
  </si>
  <si>
    <t>Nút màu đỏ đậm, chữ trắng, bo tròn, đang active</t>
  </si>
  <si>
    <t>GUI-VI02</t>
  </si>
  <si>
    <t>Hiển thị tab "Transaction History"</t>
  </si>
  <si>
    <t>Nút màu xám sáng (#F5F5F5), chữ đen, không active</t>
  </si>
  <si>
    <t>GUI-VI03</t>
  </si>
  <si>
    <t>Hiển thị số dư ví</t>
  </si>
  <si>
    <t>Quan sát khối “Available Balance”</t>
  </si>
  <si>
    <t>Có số dư ví</t>
  </si>
  <si>
    <t>Màu nền đỏ gradient, text trắng, có biểu tượng con mắt bên phải</t>
  </si>
  <si>
    <t>GUI-VI04</t>
  </si>
  <si>
    <t>Nút “Withdraw Funds”</t>
  </si>
  <si>
    <t>Quan sát nút</t>
  </si>
  <si>
    <t>Nút đỏ, chữ trắng, text: “Withdraw Funds”, căn phải dưới khối số dư</t>
  </si>
  <si>
    <t>GUI-VI05</t>
  </si>
  <si>
    <t>Hiển thị thông tin Profile ngân hàng</t>
  </si>
  <si>
    <t>Quan sát khối Profile</t>
  </si>
  <si>
    <t>Đã nhập thông tin</t>
  </si>
  <si>
    <t>Các trường: Full Name, Bank Number Account, Bank (logo và mã ngân hàng)</t>
  </si>
  <si>
    <t>GUI-VI06</t>
  </si>
  <si>
    <t>Icon chỉnh sửa Profile</t>
  </si>
  <si>
    <t>Quan sát biểu tượng bút chì</t>
  </si>
  <si>
    <t>Biểu tượng bút chì góc phải trên khối Profile</t>
  </si>
  <si>
    <t>Vũ</t>
  </si>
  <si>
    <t>17/05/2025</t>
  </si>
  <si>
    <t>18/05/2025</t>
  </si>
  <si>
    <t>FUNC-VI01</t>
  </si>
  <si>
    <t>Ẩn/hiện số dư ví</t>
  </si>
  <si>
    <t>Click biểu tượng con mắt</t>
  </si>
  <si>
    <t>Toggle giữa hiển thị và ẩn số dư (ví dụ: *******)</t>
  </si>
  <si>
    <t>FUNC-VI02</t>
  </si>
  <si>
    <t>Click “Withdraw Funds”</t>
  </si>
  <si>
    <t>Có số dư và liên kết ngân hàng</t>
  </si>
  <si>
    <t>Điều hướng đến trang/khung nhập số tiền, xác nhận rút tiền</t>
  </si>
  <si>
    <t>FUNC-VI03</t>
  </si>
  <si>
    <t>Chỉnh sửa thông tin ngân hàng</t>
  </si>
  <si>
    <t>Click biểu tượng bút chì</t>
  </si>
  <si>
    <t>Có tài khoản ngân hàng</t>
  </si>
  <si>
    <t>Điều hướng đến form chỉnh sửa: tên, số tài khoản, ngân hàng</t>
  </si>
  <si>
    <t>FUNC-VI04</t>
  </si>
  <si>
    <t>Đổi tab "Transaction History"</t>
  </si>
  <si>
    <t>Click tab “Transaction History”</t>
  </si>
  <si>
    <t>Có lịch sử giao dịch</t>
  </si>
  <si>
    <t>Chuyển sang tab mới, hiển thị danh sách giao dịch</t>
  </si>
  <si>
    <t>GUI_SHOW Trang Rút tiền</t>
  </si>
  <si>
    <t>FUNCTION_SHOW Rút tiền</t>
  </si>
  <si>
    <t>FUNCTION_SHOW Lịch sử yêu cầu rút tiền</t>
  </si>
  <si>
    <t>GUI_SHOW Lịch sử yêu cầu rút tiền</t>
  </si>
  <si>
    <t>Giao diện popup Withdraw Funds</t>
  </si>
  <si>
    <t>Click nút "Withdraw Funds"</t>
  </si>
  <si>
    <t>Có số dư ví, đã liên kết ngân hàng</t>
  </si>
  <si>
    <t>Hiển thị popup với các thông tin: Họ tên, STK, Ngân hàng, ô nhập số tiền, nút "Confirm", "Cancel"</t>
  </si>
  <si>
    <t>Placeholder ô nhập số tiền</t>
  </si>
  <si>
    <t>Quan sát ô input</t>
  </si>
  <si>
    <t>Placeholder hiển thị: “Enter amount”</t>
  </si>
  <si>
    <t>Nút “Confirm” hiển thị đúng</t>
  </si>
  <si>
    <t>Quan sát nút Confirm</t>
  </si>
  <si>
    <t>Nút đỏ, chữ trắng, text: “Confirm”</t>
  </si>
  <si>
    <t>FUNC-VI05</t>
  </si>
  <si>
    <t>Rút tiền thành công</t>
  </si>
  <si>
    <t>Nhập số tiền &lt; số dư, click Confirm</t>
  </si>
  <si>
    <t>Số dư ≥ 50,000 VNĐ</t>
  </si>
  <si>
    <t>Giao dịch thành công, thông báo xác nhận</t>
  </si>
  <si>
    <t>FUNC-VI06</t>
  </si>
  <si>
    <t>Rút &lt; 20,000 VNĐ</t>
  </si>
  <si>
    <t>Nhập 10,000 VNĐ, click Confirm</t>
  </si>
  <si>
    <t>Bất kỳ số dư</t>
  </si>
  <si>
    <t>FUNC-VI07</t>
  </si>
  <si>
    <t>Rút &gt; số dư ví hiện có</t>
  </si>
  <si>
    <t>Nhập số lớn hơn số dư hiện có</t>
  </si>
  <si>
    <t>Ví chỉ có 30,000 VNĐ</t>
  </si>
  <si>
    <t>Rút đúng bằng số dư hiện có</t>
  </si>
  <si>
    <t>Nhập đúng bằng số dư (VD: 50,000)</t>
  </si>
  <si>
    <t>Ví = 50,000 VNĐ</t>
  </si>
  <si>
    <t>Giao dịch thành công</t>
  </si>
  <si>
    <t>Nhập chữ thay vì số vào ô “Enter amount”</t>
  </si>
  <si>
    <t>Nhập “abc”, click Confirm</t>
  </si>
  <si>
    <t>Báo lỗi không cho phép nhập ký tự không hợp lệ hoặc disable nút</t>
  </si>
  <si>
    <t>Nhấn nút “Cancel”</t>
  </si>
  <si>
    <t>Click Cancel</t>
  </si>
  <si>
    <t>Đã mở popup</t>
  </si>
  <si>
    <t>Đóng popup, không thực hiện thao tác nào</t>
  </si>
  <si>
    <t>Không nhập gì và nhấn “Confirm”</t>
  </si>
  <si>
    <t>Để trống ô nhập, click Confirm</t>
  </si>
  <si>
    <t>Báo lỗi yêu cầu nhập số tiền (có thể border màu đỏ/input message)</t>
  </si>
  <si>
    <r>
      <t xml:space="preserve">Hiển thị thông báo: </t>
    </r>
    <r>
      <rPr>
        <b/>
        <sz val="13"/>
        <color theme="1"/>
        <rFont val="Times New Roman"/>
        <family val="1"/>
      </rPr>
      <t>Minimum withdraw amount is 20,000.</t>
    </r>
  </si>
  <si>
    <r>
      <t xml:space="preserve">Hiển thị thông báo: </t>
    </r>
    <r>
      <rPr>
        <b/>
        <sz val="13"/>
        <color theme="1"/>
        <rFont val="Times New Roman"/>
        <family val="1"/>
      </rPr>
      <t>Insufficient balance.</t>
    </r>
  </si>
  <si>
    <t>Giao diện Transaction History tab</t>
  </si>
  <si>
    <t>Chọn tab Transaction History</t>
  </si>
  <si>
    <t>Có ít nhất 1 giao dịch</t>
  </si>
  <si>
    <t>Tab "Transaction History" màu hồng đậm (#e61f57), hiển thị danh sách giao dịch gần đây</t>
  </si>
  <si>
    <t>Hiển thị thông tin từng giao dịch</t>
  </si>
  <si>
    <t>Quan sát từng item</t>
  </si>
  <si>
    <t>Có giao dịch</t>
  </si>
  <si>
    <t>Mỗi giao dịch gồm: Họ tên, ngân hàng, thời gian, số tiền màu xanh, trạng thái màu cam (PENDING)</t>
  </si>
  <si>
    <t>Hiển thị phân trang</t>
  </si>
  <si>
    <t>Quan sát footer trang</t>
  </si>
  <si>
    <t>&gt; 10 giao dịch</t>
  </si>
  <si>
    <t>Hiển thị “prev”, “next”, “Page X / Y”, disabled nếu ở đầu/cuối trang</t>
  </si>
  <si>
    <t>Màu sắc các giá trị trạng thái</t>
  </si>
  <si>
    <t>Quan sát chữ “PENDING”</t>
  </si>
  <si>
    <t>Trạng thái “PENDING” hiển thị chữ cam (#ff9800), chữ in hoa</t>
  </si>
  <si>
    <t>Giao dịch mới hiển thị trên đầu danh sách</t>
  </si>
  <si>
    <t>Rút tiền mới xong</t>
  </si>
  <si>
    <t>Có giao dịch cũ</t>
  </si>
  <si>
    <t>Giao dịch mới nhất hiển thị ở dòng đầu (theo thứ tự thời gian giảm dần)</t>
  </si>
  <si>
    <t>Giao dịch hiển thị khi rút tiền thành công</t>
  </si>
  <si>
    <t>Nhập số hợp lệ, click Confirm</t>
  </si>
  <si>
    <t>Đã rút tiền</t>
  </si>
  <si>
    <t>Tạo bản ghi mới với trạng thái “PENDING” và số tiền đúng</t>
  </si>
  <si>
    <t>Rút tiền với số dư không đủ</t>
  </si>
  <si>
    <t>Nhập 100,000 khi chỉ có 50,000</t>
  </si>
  <si>
    <t>Rút nhiều lần liên tiếp</t>
  </si>
  <si>
    <t>Thực hiện 3 giao dịch liên tục</t>
  </si>
  <si>
    <t>Có đủ số dư</t>
  </si>
  <si>
    <t>Cả 3 bản ghi hiển thị trong danh sách, đúng thông tin và thời gian</t>
  </si>
  <si>
    <t>Load lại trang, kiểm tra lưu dữ liệu</t>
  </si>
  <si>
    <t>F5 lại trang</t>
  </si>
  <si>
    <t>Có sẵn giao dịch</t>
  </si>
  <si>
    <t>Giao dịch vẫn hiển thị, đúng thông tin</t>
  </si>
  <si>
    <t>Không có giao dịch nào</t>
  </si>
  <si>
    <t>Xóa hết dữ liệu</t>
  </si>
  <si>
    <t>Ví mới, chưa rút lần nào</t>
  </si>
  <si>
    <t>Hiển thị “No transactions found” hoặc không hiển thị danh sách</t>
  </si>
  <si>
    <r>
      <t xml:space="preserve">Hiển thị thông báo lỗi </t>
    </r>
    <r>
      <rPr>
        <b/>
        <sz val="13"/>
        <color theme="1"/>
        <rFont val="Times New Roman"/>
        <family val="1"/>
      </rPr>
      <t>Insufficient balance.</t>
    </r>
    <r>
      <rPr>
        <sz val="13"/>
        <color theme="1"/>
        <rFont val="Times New Roman"/>
        <family val="1"/>
      </rPr>
      <t>, không tạo bản ghi trong transaction history</t>
    </r>
  </si>
  <si>
    <t>GUI-PKM01</t>
  </si>
  <si>
    <t>Hiển thị danh sách phiếu khuyến mãi đã có</t>
  </si>
  <si>
    <t>Mở trang “Thông tin ví”, chuyển qua tab “Promotion Vouchers”</t>
  </si>
  <si>
    <t>Tài khoản có sẵn phiếu khuyến mãi</t>
  </si>
  <si>
    <t>Bảng danh sách phiếu khuyến mãi hiển thị đầy đủ các cột: Voucher Code, Discount, Expiry Date, Status (Active, Used, Expired), …</t>
  </si>
  <si>
    <t>GUI-PKM02</t>
  </si>
  <si>
    <t>Hiển thị thông báo khi không có phiếu khuyến mãi</t>
  </si>
  <si>
    <t>Mở tab “Promotion Vouchers” khi tài khoản không có phiếu</t>
  </si>
  <si>
    <t>Tài khoản không có phiếu khuyến mãi</t>
  </si>
  <si>
    <t>Hiển thị thông báo “No promotion voucher available” kèm icon minh họa, không có bảng danh sách</t>
  </si>
  <si>
    <t>GUI-PKM03</t>
  </si>
  <si>
    <t>Ô tìm kiếm phiếu khuyến mãi theo Voucher Code</t>
  </si>
  <si>
    <t>Quan sát ô tìm kiếm trên giao diện tab “Promotion Vouchers”</t>
  </si>
  <si>
    <t>Trang đã được load</t>
  </si>
  <si>
    <t>Ô input nằm bên cạnh dropdown, placeholder: “Search voucher code…”</t>
  </si>
  <si>
    <t>FUNC-PKM01</t>
  </si>
  <si>
    <t>Hiển thị danh sách phiếu khuyến mãi khi có dữ liệu</t>
  </si>
  <si>
    <t>Load trang “Promotion Vouchers”</t>
  </si>
  <si>
    <t>Tài khoản có phiếu khuyến mãi</t>
  </si>
  <si>
    <t>Hệ thống gọi API và hiển thị danh sách phiếu theo thứ tự thời gian (mới nhất trước), các thông tin hiển thị chính xác theo định dạng yêu cầu</t>
  </si>
  <si>
    <t>FUNC-PKM02</t>
  </si>
  <si>
    <t>Tìm kiếm phiếu khuyến mãi theo Voucher Code</t>
  </si>
  <si>
    <t>Nhập mã phiếu vào ô tìm kiếm, nhấn enter hoặc click nút tìm kiếm</t>
  </si>
  <si>
    <t>Có ít nhất 1 phiếu khuyến mãi có mã chứa từ khóa tìm kiếm</t>
  </si>
  <si>
    <t>Bảng danh sách lọc lại chỉ hiển thị các phiếu khuyến mãi có Voucher Code chứa từ khóa đã nhập</t>
  </si>
  <si>
    <t>FUNC-PKM03</t>
  </si>
  <si>
    <t>Xem chi tiết phiếu khuyến mãi</t>
  </si>
  <si>
    <t>Click vào 1 dòng phiếu khuyến mãi trong danh sách</t>
  </si>
  <si>
    <t>Danh sách phiếu khuyến mãi hiển thị</t>
  </si>
  <si>
    <t>Điều hướng tới trang chi tiết phiếu, hiển thị đầy đủ thông tin: Voucher Code, Discount %, Ngày hết hạn, điều kiện sử dụng, …</t>
  </si>
  <si>
    <t>Khiêm</t>
  </si>
  <si>
    <t>GUI-PKM04</t>
  </si>
  <si>
    <t>Hiển thị dropdown sắp xếp</t>
  </si>
  <si>
    <t>Quan sát dropdown ở bên phải ô tìm kiếm</t>
  </si>
  <si>
    <t>Trang “My Coupon” được load</t>
  </si>
  <si>
    <t>Dropdown hiển thị đúng các tùy chọn: "Sort by Expiration", "Sort by Discount Value VND", "Sort by Discount Value %"</t>
  </si>
  <si>
    <t>GUI-PKM05</t>
  </si>
  <si>
    <t>Hiển thị icon copy mã phiếu</t>
  </si>
  <si>
    <t>Quan sát icon copy ở mỗi phiếu khuyến mãi</t>
  </si>
  <si>
    <t>Có phiếu đang hiển thị</t>
  </si>
  <si>
    <t>Icon copy hiển thị rõ ràng, nằm cạnh mã phiếu (Voucher Code), có thể nhấn vào để thực hiện hành động</t>
  </si>
  <si>
    <t>FUNC-PKM04</t>
  </si>
  <si>
    <t>Sắp xếp phiếu theo ngày hết hạn</t>
  </si>
  <si>
    <t>Chọn “Sort by Expiration” trong dropdown</t>
  </si>
  <si>
    <t>Có ≥ 2 phiếu có ngày hết hạn khác nhau</t>
  </si>
  <si>
    <t>Danh sách phiếu được sắp theo thứ tự ngày hết hạn tăng dần (sắp hết hạn hiển thị trước)</t>
  </si>
  <si>
    <t>FUNC-PKM05</t>
  </si>
  <si>
    <t>Sắp xếp phiếu theo giá trị giảm VND</t>
  </si>
  <si>
    <t>Chọn “Sort by Discount Value VND”</t>
  </si>
  <si>
    <t>Có ≥ 2 phiếu có giá trị giảm khác nhau</t>
  </si>
  <si>
    <t>Danh sách phiếu được sắp theo giá trị VND giảm dần (giảm nhiều nhất hiển thị trước)</t>
  </si>
  <si>
    <t>FUNC-PKM06</t>
  </si>
  <si>
    <t>Sắp xếp phiếu theo phần trăm giảm giá</t>
  </si>
  <si>
    <t>Chọn “Sort by Discount Value %”</t>
  </si>
  <si>
    <t>Có ≥ 2 phiếu có phần trăm giảm giá khác nhau</t>
  </si>
  <si>
    <t>Danh sách phiếu được sắp theo phần trăm giảm dần</t>
  </si>
  <si>
    <t>FUNC-PKM07</t>
  </si>
  <si>
    <t>Sao chép mã phiếu khuyến mãi bằng icon</t>
  </si>
  <si>
    <t>Nhấn vào icon copy ở bên cạnh mã phiếu</t>
  </si>
  <si>
    <t>Có ít nhất 1 phiếu đang hiển thị</t>
  </si>
  <si>
    <r>
      <t xml:space="preserve">Mã phiếu được copy vào clipboard thành công. Icon copy đổi màu sang </t>
    </r>
    <r>
      <rPr>
        <b/>
        <sz val="13"/>
        <color theme="1"/>
        <rFont val="Times New Roman"/>
        <family val="1"/>
      </rPr>
      <t>màu đỏ</t>
    </r>
    <r>
      <rPr>
        <sz val="13"/>
        <color theme="1"/>
        <rFont val="Times New Roman"/>
        <family val="1"/>
      </rPr>
      <t xml:space="preserve"> (ví dụ: #e61f57) sau khi nhấn</t>
    </r>
  </si>
  <si>
    <t>FUNC-PKM08</t>
  </si>
  <si>
    <t xml:space="preserve">Đánh giá khóa học </t>
  </si>
  <si>
    <t>GUI-PH01</t>
  </si>
  <si>
    <t>Hiển thị danh sách khóa học đã mua</t>
  </si>
  <si>
    <t>Truy cập mục “Purchase History”</t>
  </si>
  <si>
    <t>Đã đăng nhập, có đơn hàng</t>
  </si>
  <si>
    <t>Hiển thị đầy đủ tên khóa học, giảng viên, ngày mua theo từng card riêng biệt</t>
  </si>
  <si>
    <t>GUI-PH02</t>
  </si>
  <si>
    <t>Giao diện nút "Add Review"</t>
  </si>
  <si>
    <t>Quan sát mỗi khóa học đã mua</t>
  </si>
  <si>
    <t>Có ≥ 1 khóa học đã mua</t>
  </si>
  <si>
    <t>FUNC-PH01</t>
  </si>
  <si>
    <t>Xem thông tin khóa học đã mua</t>
  </si>
  <si>
    <t>Truy cập trang “Purchase History”</t>
  </si>
  <si>
    <t>Có đơn hàng thành công</t>
  </si>
  <si>
    <t>FUNC-PH02</t>
  </si>
  <si>
    <t>Nhấn nút “Add Review” mở form đánh giá</t>
  </si>
  <si>
    <t>Nhấn vào “Add Review”</t>
  </si>
  <si>
    <t>Có ít nhất 1 khóa học</t>
  </si>
  <si>
    <t>Hiển thị popup/modal nhập đánh giá: số sao, mô tả, nút gửi (Submit), nút đóng (Close/X)</t>
  </si>
  <si>
    <t>FUNC-PH03</t>
  </si>
  <si>
    <t>Gửi đánh giá</t>
  </si>
  <si>
    <t>Nhập nội dung, nhấn “Submit”</t>
  </si>
  <si>
    <t>Đã mở modal đánh giá</t>
  </si>
  <si>
    <t>Gửi đánh giá thành công, hiển thị thông báo (toast/snackbar) “Cảm ơn bạn đã đánh giá khóa học!”</t>
  </si>
  <si>
    <t>FUNC-PH04</t>
  </si>
  <si>
    <t>Đóng modal đánh giá</t>
  </si>
  <si>
    <t>Nhấn nút Close hoặc dấu X</t>
  </si>
  <si>
    <t>Đang mở modal đánh giá</t>
  </si>
  <si>
    <t>Modal đóng lại, quay về giao diện khóa học</t>
  </si>
  <si>
    <t>GUI_SHOW Trang Xem khóa học đã mua</t>
  </si>
  <si>
    <t>FUNCTION_SHOW Xem khóa học đã mua</t>
  </si>
  <si>
    <t>Hiển thị nút "Add Review" màu đỏ #e61f57, có thể nhấn, chữ nhỏ màu đỏ</t>
  </si>
  <si>
    <t>Hiển thị đúng tên khóa học, giảng viên, ngày mua với format YYYY-MM-DD</t>
  </si>
  <si>
    <t>GUI-DGKH01</t>
  </si>
  <si>
    <t>Modal hiển thị khi đánh giá</t>
  </si>
  <si>
    <t>Click nút “Add Review”</t>
  </si>
  <si>
    <t>Có khóa học đã mua</t>
  </si>
  <si>
    <t>Hiển thị modal “Review Course” có 5 sao, ô nhập nội dung, nút Cancel, Submit</t>
  </si>
  <si>
    <t>GUI-DGKH02</t>
  </si>
  <si>
    <t>Giao diện 5 sao</t>
  </si>
  <si>
    <t>Quan sát vùng sao trong modal</t>
  </si>
  <si>
    <t>Modal hiển thị</t>
  </si>
  <si>
    <t>Có 5 icon sao, hover đổi màu, có thể chọn từ 1-5 sao</t>
  </si>
  <si>
    <t>GUI-DGKH03</t>
  </si>
  <si>
    <t>Ô nhập nội dung đánh giá</t>
  </si>
  <si>
    <t>Quan sát khung nhập văn bản</t>
  </si>
  <si>
    <t>Placeholder là “Write your review...”, có thể nhập tối đa 500 ký tự</t>
  </si>
  <si>
    <t>GUI-DGKH04</t>
  </si>
  <si>
    <t>Nút Submit</t>
  </si>
  <si>
    <t>Quan sát nút Submit</t>
  </si>
  <si>
    <t>GUI-DGKH05</t>
  </si>
  <si>
    <t>Nút Cancel</t>
  </si>
  <si>
    <t>Quan sát nút Cancel</t>
  </si>
  <si>
    <t>Nút xám, text “Cancel”, bo góc đều, click sẽ đóng modal</t>
  </si>
  <si>
    <t>FUNC-DGKH01</t>
  </si>
  <si>
    <t>Mở modal đánh giá</t>
  </si>
  <si>
    <t>Click “Add Review”</t>
  </si>
  <si>
    <t>Modal hiển thị với form nhập đánh giá</t>
  </si>
  <si>
    <t>FUNC-DGKH02</t>
  </si>
  <si>
    <t>Chọn số sao</t>
  </si>
  <si>
    <t>Click chọn từ 1 đến 5 sao</t>
  </si>
  <si>
    <t>Modal đang hiển thị</t>
  </si>
  <si>
    <t>Sao đã chọn sẽ được highlight màu vàng (hoặc đỏ), hiển thị đúng số sao được chọn</t>
  </si>
  <si>
    <t>FUNC-DGKH03</t>
  </si>
  <si>
    <t>Nhập nội dung đánh giá</t>
  </si>
  <si>
    <t>Nhập vào textarea</t>
  </si>
  <si>
    <t>Nội dung hiển thị đúng, không quá 500 ký tự, có thể xuống dòng</t>
  </si>
  <si>
    <t>FUNC-DGKH04</t>
  </si>
  <si>
    <t>Gửi đánh giá thành công</t>
  </si>
  <si>
    <t>Click nút Submit</t>
  </si>
  <si>
    <t>Đã nhập sao và nội dung</t>
  </si>
  <si>
    <t>Hiển thị toast “Cảm ơn bạn đã đánh giá khóa học!”, modal tự động đóng, cập nhật UI nếu cần</t>
  </si>
  <si>
    <t>FUNC-DGKH05</t>
  </si>
  <si>
    <t>Gửi đánh giá thiếu nội dung</t>
  </si>
  <si>
    <t>Click Submit khi chưa nhập nội dung</t>
  </si>
  <si>
    <t>Chưa nhập nội dung</t>
  </si>
  <si>
    <t>FUNC-DGKH06</t>
  </si>
  <si>
    <t>Đóng modal bằng nút Cancel</t>
  </si>
  <si>
    <t>Click Cancel trong modal</t>
  </si>
  <si>
    <t>Modal đang mở</t>
  </si>
  <si>
    <t>Modal đóng lại, không gửi dữ liệu, giao diện về trạng thái trước đó</t>
  </si>
  <si>
    <t>FUNC-DGKH07</t>
  </si>
  <si>
    <t>Đóng modal bằng dấu "X"</t>
  </si>
  <si>
    <t>Click dấu X trên góc modal</t>
  </si>
  <si>
    <t>Modal đóng lại, không gửi dữ liệu</t>
  </si>
  <si>
    <t>Không gửi được đánh giá</t>
  </si>
  <si>
    <t>Nút màu đỏ #e61f57, text “Submit”, bo góc, hover đổi màu nhạt hơn</t>
  </si>
  <si>
    <t>Danh sách khóa học(Pending)</t>
  </si>
  <si>
    <t>Danh sách khóa học(Approved)</t>
  </si>
  <si>
    <t>Danh sách khóa học(Rejected)</t>
  </si>
  <si>
    <t>Create Free Order</t>
  </si>
  <si>
    <t>GUI-PENDING01</t>
  </si>
  <si>
    <t>GUI-PENDING02</t>
  </si>
  <si>
    <t>GUI-PENDING03</t>
  </si>
  <si>
    <t>GUI-PENDING04</t>
  </si>
  <si>
    <t>Giao diện tiêu đề "Course Page"</t>
  </si>
  <si>
    <t>Quan sát tiêu đề trang</t>
  </si>
  <si>
    <t>Đã đăng nhập Admin</t>
  </si>
  <si>
    <t>Font lớn, in đậm, màu tối, nằm đầu trang</t>
  </si>
  <si>
    <t>Giao diện tab "Pending"</t>
  </si>
  <si>
    <t>Quan sát tab đầu tiên</t>
  </si>
  <si>
    <t>Đã truy cập Course Page</t>
  </si>
  <si>
    <t>Tab đầu tiên có đường gạch dưới màu xanh dương, text in đậm</t>
  </si>
  <si>
    <t>Giao diện ô tìm kiếm</t>
  </si>
  <si>
    <t>Quan sát thanh tìm kiếm</t>
  </si>
  <si>
    <t>Đang ở tab Pending</t>
  </si>
  <si>
    <t>Ô bo tròn nhẹ, border mảnh, placeholder "Search by title..."</t>
  </si>
  <si>
    <t>Giao diện bảng dữ liệu</t>
  </si>
  <si>
    <t>Quan sát bảng dữ liệu</t>
  </si>
  <si>
    <t>Các cột ID, Title, Owner, Price, Status, Action, hiển thị rõ, lề đều, canh giữa/ trái hợp lý</t>
  </si>
  <si>
    <t>View course</t>
  </si>
  <si>
    <t>Giao diện các icon trong Action</t>
  </si>
  <si>
    <t>Quan sát cột Action</t>
  </si>
  <si>
    <t>Có ít nhất 1 dòng dữ liệu</t>
  </si>
  <si>
    <t>Gồm icon xem (mắt màu xanh), duyệt (tick xanh dương), xoá (thùng rác đỏ), hover có hiệu ứng nhấp nháy</t>
  </si>
  <si>
    <t>GUI-PENDING05</t>
  </si>
  <si>
    <t>FUNC-PENDING01</t>
  </si>
  <si>
    <t>Tìm kiếm theo tiêu đề</t>
  </si>
  <si>
    <t>Có nhiều khóa học</t>
  </si>
  <si>
    <t>Chỉ hiển thị các khóa học có tiêu đề chứa từ khóa</t>
  </si>
  <si>
    <t>Xem chi tiết khóa học</t>
  </si>
  <si>
    <t>Mở popup hoặc trang mới hiển thị đầy đủ thông tin khóa học</t>
  </si>
  <si>
    <t>Duyệt khóa học</t>
  </si>
  <si>
    <t>Xoá khóa học</t>
  </si>
  <si>
    <t>Hiện popup xác nhận, nếu đồng ý thì xóa dòng khỏi bảng, thông báo thành công xuất hiện</t>
  </si>
  <si>
    <t>Chuyển trang khi có nhiều kết quả</t>
  </si>
  <si>
    <t>Có &gt;1 trang dữ liệu</t>
  </si>
  <si>
    <t>Bảng cập nhật danh sách khóa học mới theo trang đã chọn</t>
  </si>
  <si>
    <t>FUNC-PENDING02</t>
  </si>
  <si>
    <t>FUNC-PENDING03</t>
  </si>
  <si>
    <t>FUNC-PENDING04</t>
  </si>
  <si>
    <t>FUNC-PENDING05</t>
  </si>
  <si>
    <t>Giao diện tab "Approved"</t>
  </si>
  <si>
    <t>Đã vào Course Page</t>
  </si>
  <si>
    <t>Tab "Approved" có gạch dưới xanh, text in đậm màu xanh</t>
  </si>
  <si>
    <t>Giao diện nút "Create Free Order"</t>
  </si>
  <si>
    <t>Ở tab Approved</t>
  </si>
  <si>
    <t>Nút có nền xanh dương đậm, chữ trắng, viền bo tròn, hiệu ứng hover nhẹ</t>
  </si>
  <si>
    <t>FUNC-APPROVED01</t>
  </si>
  <si>
    <t>FUNC-APPROVED02</t>
  </si>
  <si>
    <t>FUNC-APPROVED03</t>
  </si>
  <si>
    <t>FUNC-APPROVED04</t>
  </si>
  <si>
    <t>FUNC-APPROVED05</t>
  </si>
  <si>
    <t>FUNC-APPROVED06</t>
  </si>
  <si>
    <t>Tạo đơn hàng miễn phí</t>
  </si>
  <si>
    <t>Mở popup/ trang tạo đơn hàng cho khóa học tương ứng</t>
  </si>
  <si>
    <t>Giao diện tab "Rejected"</t>
  </si>
  <si>
    <t>Đang ở tab Rejected</t>
  </si>
  <si>
    <t>Danh sách khóa học - tab Approved (Admin)</t>
  </si>
  <si>
    <t>Danh sách khóa học - tab Penđing (Admin)</t>
  </si>
  <si>
    <t>Danh sách khóa học - tab Rejected (Admin)</t>
  </si>
  <si>
    <t>GUI-CREATE01</t>
  </si>
  <si>
    <t>Giao diện tiêu đề "Create Order"</t>
  </si>
  <si>
    <t>Mở popup</t>
  </si>
  <si>
    <t>Click "Create Free Order"</t>
  </si>
  <si>
    <t>Tiêu đề in đậm, căn trái, dễ nhìn</t>
  </si>
  <si>
    <t>Giao diện các bước</t>
  </si>
  <si>
    <t>GUI-CREATE02</t>
  </si>
  <si>
    <t>GUI-CREATE03</t>
  </si>
  <si>
    <t>GUI-CREATE04</t>
  </si>
  <si>
    <t>GUI-CREATE05</t>
  </si>
  <si>
    <t>GUI-CREATE06</t>
  </si>
  <si>
    <t>Bước 1 (Chọn User) tô xanh, bước 2 mờ. Có số thứ tự 1, 2 rõ ràng</t>
  </si>
  <si>
    <t>Có placeholder "Search by fullName or email...", bo tròn, viền xám nhạt</t>
  </si>
  <si>
    <t>Giao diện filter theo role</t>
  </si>
  <si>
    <t>Dropdown chọn role (Select Role(s)), không chọn mặc định, text xám mờ</t>
  </si>
  <si>
    <t>Giao diện danh sách người dùng</t>
  </si>
  <si>
    <t>Có dữ liệu user</t>
  </si>
  <si>
    <t>Hiển thị tên in đậm + email + role. Mỗi dòng có nút "Chọn" màu xanh nổi bật</t>
  </si>
  <si>
    <t>Giao diện phân trang</t>
  </si>
  <si>
    <t>Có nhiều user (&gt;20)</t>
  </si>
  <si>
    <t>Có phân trang: nút &lt;, &gt;, số trang, tùy chọn số lượng /page. Giao diện gọn, rõ</t>
  </si>
  <si>
    <t>FUNC-CREATE01</t>
  </si>
  <si>
    <t>FUNC-CREATE02</t>
  </si>
  <si>
    <t>FUNC-CREATE03</t>
  </si>
  <si>
    <t>FUNC-CREATE04</t>
  </si>
  <si>
    <t>FUNC-CREATE05</t>
  </si>
  <si>
    <t>FUNC-CREATE06</t>
  </si>
  <si>
    <t>Tìm kiếm user theo tên hoặc email</t>
  </si>
  <si>
    <t>Có nhiều user</t>
  </si>
  <si>
    <t>Danh sách lọc đúng user khớp từ khóa (không phân biệt hoa thường)</t>
  </si>
  <si>
    <t>Lọc user theo role</t>
  </si>
  <si>
    <t>Có nhiều loại role</t>
  </si>
  <si>
    <t>Danh sách chỉ hiện user thuộc role đã chọn</t>
  </si>
  <si>
    <t>Kết hợp tìm kiếm và lọc</t>
  </si>
  <si>
    <t>Có dữ liệu phù hợp</t>
  </si>
  <si>
    <t>Lọc chính xác user theo cả role và từ khóa</t>
  </si>
  <si>
    <t>Chọn 1 user để tiếp tục</t>
  </si>
  <si>
    <t>Có danh sách hiển thị</t>
  </si>
  <si>
    <t>User được đánh dấu chọn, sang bước 2 "Chọn khóa học"</t>
  </si>
  <si>
    <t>Phân trang danh sách user</t>
  </si>
  <si>
    <t>Có &gt;20 user</t>
  </si>
  <si>
    <t>Danh sách cập nhật đúng theo trang chọn</t>
  </si>
  <si>
    <t>Hủy thao tác tạo đơn hàng</t>
  </si>
  <si>
    <t>Ở bước chọn user</t>
  </si>
  <si>
    <t>Đóng popup, không tạo đơn hàng</t>
  </si>
  <si>
    <t>Header bước 2 hiển thị đúng</t>
  </si>
  <si>
    <t>Đã chọn user</t>
  </si>
  <si>
    <t>Bước 2 "Chọn Khóa học" tô xanh, bước 1 chuyển thành icon tick</t>
  </si>
  <si>
    <t>Giao diện ô tìm kiếm khóa học</t>
  </si>
  <si>
    <t>Ở bước 2</t>
  </si>
  <si>
    <t>Placeholder “Tìm khóa học…” rõ ràng, bo góc, viền mờ</t>
  </si>
  <si>
    <t>Bảng danh sách khóa học</t>
  </si>
  <si>
    <t>Có dữ liệu</t>
  </si>
  <si>
    <t>Gồm các cột: Checkbox chọn, Title, Price. Dữ liệu hiển thị rõ ràng, căn đều</t>
  </si>
  <si>
    <t>Checkbox chọn khóa học</t>
  </si>
  <si>
    <t>Checkbox rõ ràng, check vào thì hiện dấu tick</t>
  </si>
  <si>
    <t>Nút chức năng dưới cùng</t>
  </si>
  <si>
    <t>Có 3 nút: “Quay lại” (trắng), “Hủy” (trắng viền xám), “Xác nhận” (màu xanh nổi bật)</t>
  </si>
  <si>
    <t>Phân trang khóa học</t>
  </si>
  <si>
    <t>Có &gt;10 khóa học</t>
  </si>
  <si>
    <t>Có pagination: &lt;, số trang, &gt; và input số</t>
  </si>
  <si>
    <t>GUI-CREATE07</t>
  </si>
  <si>
    <t>GUI-CREATE08</t>
  </si>
  <si>
    <t>GUI-CREATE09</t>
  </si>
  <si>
    <t>GUI-CREATE10</t>
  </si>
  <si>
    <t>GUI-CREATE11</t>
  </si>
  <si>
    <t>GUI-CREATE12</t>
  </si>
  <si>
    <t>Tìm kiếm khóa học theo tên</t>
  </si>
  <si>
    <t>Danh sách lọc đúng các khóa có chứa từ khóa</t>
  </si>
  <si>
    <t>Chọn 1 khóa học</t>
  </si>
  <si>
    <t>Khóa học được chọn, có dấu tick</t>
  </si>
  <si>
    <t>Không chọn khóa học → không xác nhận</t>
  </si>
  <si>
    <t>Không check khóa nào</t>
  </si>
  <si>
    <t>Cảnh báo hoặc không cho phép tiếp tục</t>
  </si>
  <si>
    <t>Click “Xác nhận” sau khi chọn</t>
  </si>
  <si>
    <t>Tạo order thành công</t>
  </si>
  <si>
    <t>Click “Quay lại”</t>
  </si>
  <si>
    <t>Quay về bước 1, thông tin user vẫn giữ nguyên</t>
  </si>
  <si>
    <t>Click “Hủy”</t>
  </si>
  <si>
    <t>Đóng popup, hủy tạo đơn hàng</t>
  </si>
  <si>
    <t>Danh sách cập nhật đúng trang</t>
  </si>
  <si>
    <t>FUNC-CREATE07</t>
  </si>
  <si>
    <t>FUNC-CREATE08</t>
  </si>
  <si>
    <t>FUNC-CREATE09</t>
  </si>
  <si>
    <t>FUNC-CREATE10</t>
  </si>
  <si>
    <t>FUNC-CREATE11</t>
  </si>
  <si>
    <t>FUNC-CREATE12</t>
  </si>
  <si>
    <t>FUNC-CREATE13</t>
  </si>
  <si>
    <t>Quy trình</t>
  </si>
  <si>
    <t>Hiển thị modal chọn trang thái khóa học và xác nhận</t>
  </si>
  <si>
    <t>GUI_SHOW Trang Danh sách khóa học - tab Rejected (Admin)</t>
  </si>
  <si>
    <t>FUNCTION_SHOW Danh sách khóa học - tab Rejected (Admin)</t>
  </si>
  <si>
    <t>Khóa học ở trạng thái Rejected</t>
  </si>
  <si>
    <t>Khóa học có trạng thái Rejected</t>
  </si>
  <si>
    <t>FUNCTION_SHOW Danh sách khóa học - tab Penđing (Admin)</t>
  </si>
  <si>
    <t>GUI_SHOW Trang Danh sách khóa học - tab Penđing (Admin)</t>
  </si>
  <si>
    <t>FUNCTION_SHOW Danh sách khóa học - tab Approved (Admin)</t>
  </si>
  <si>
    <t>GUI_SHOW  Danh sách khóa học - tab Approved (Admin)</t>
  </si>
  <si>
    <t>Chỉ hiển thị các khóa học có tiêu đề chứa từ khóa đã nhập</t>
  </si>
  <si>
    <t>Mở popup hoặc trang mới hiển thị đầy đủ thông tin khóa học đã được duyệt</t>
  </si>
  <si>
    <t>Hiện popup xác nhận, nếu đồng ý thì dòng bị xoá khỏi bảng, kèm thông báo thành công</t>
  </si>
  <si>
    <t>Ở Bước 2, ó user và khóa học</t>
  </si>
  <si>
    <t>Duyệt Khóa Học Mới</t>
  </si>
  <si>
    <t>Quy Trình</t>
  </si>
  <si>
    <t>GUI-APPROVE01</t>
  </si>
  <si>
    <t>GUI-APPROVE02</t>
  </si>
  <si>
    <t>GUI-APPROVE03</t>
  </si>
  <si>
    <t>GUI-APPROVE04</t>
  </si>
  <si>
    <t>Tiêu đề modal hiển thị "Approve Course"</t>
  </si>
  <si>
    <t>Giao diện dropdown chọn trạng thái</t>
  </si>
  <si>
    <t>Có viền bo xanh dương khi focus, hiển thị giá trị mặc định "Pending"</t>
  </si>
  <si>
    <t>Giao diện nút "OK"</t>
  </si>
  <si>
    <t>Nút màu xanh, chữ trắng, nằm bên phải</t>
  </si>
  <si>
    <t>Giao diện nút "Cancel"</t>
  </si>
  <si>
    <t>Nút màu trắng viền xám, chữ đen, nằm bên trái nút OK</t>
  </si>
  <si>
    <t>FUNC-APPROVE01</t>
  </si>
  <si>
    <t>Chọn trạng thái khác trong dropdown</t>
  </si>
  <si>
    <t>Có nhiều option trạng thái</t>
  </si>
  <si>
    <t>Dropdown mở ra, hiển thị các lựa chọn hợp lệ, chọn 1 option thì giá trị hiển thị đúng trên dropdown</t>
  </si>
  <si>
    <t>Click "Cancel" để đóng modal</t>
  </si>
  <si>
    <t xml:space="preserve">B1: Click vào icon (✔)  ở cột Action trong web Course Management(admin) để mở modal 
B2: Click dropdown
B3: Chọn trạng thái khác </t>
  </si>
  <si>
    <t>Popup đang mở</t>
  </si>
  <si>
    <t>Modal đóng lại, không có thay đổi trạng thái khóa học</t>
  </si>
  <si>
    <t xml:space="preserve">Thay đổi trạng thái khóa học </t>
  </si>
  <si>
    <t>Click "OK" để xác nhận thay đổi trạng thái khóa học</t>
  </si>
  <si>
    <t>Chọn trạng thái</t>
  </si>
  <si>
    <t>Modal đóng, khóa học được cập nhật trạng thái đã chọn, thông báo thành công (nếu có) xuất hiện</t>
  </si>
  <si>
    <t>FUNC-APPROVE02</t>
  </si>
  <si>
    <t>FUNC-APPROVE03</t>
  </si>
  <si>
    <t>GUI-VIEW01</t>
  </si>
  <si>
    <t>Tiêu đề modal hiển thị "View Course"</t>
  </si>
  <si>
    <t>Đã click icon 👁 để xem</t>
  </si>
  <si>
    <t>Tiêu đề canh trái, in đậm, font lớn</t>
  </si>
  <si>
    <t>GUI-VIEW02</t>
  </si>
  <si>
    <t>Modal đã mở</t>
  </si>
  <si>
    <t>GUI-VIEW03</t>
  </si>
  <si>
    <t>Failed</t>
  </si>
  <si>
    <t>GUI-VIEW04</t>
  </si>
  <si>
    <t>GUI-VIEW05</t>
  </si>
  <si>
    <t>Giao diện label (Course ID, Price...)</t>
  </si>
  <si>
    <t>Course có ảnh hợp lệ</t>
  </si>
  <si>
    <t>Các label căn trái, icon đúng loại (📄, 💲, 👤...)</t>
  </si>
  <si>
    <t>Hiển thị Course Image đúng tỉ lệ</t>
  </si>
  <si>
    <t>Ảnh hiển thị rõ ràng, kích thước hợp lý</t>
  </si>
  <si>
    <t>Giao diện các trường Field và skill</t>
  </si>
  <si>
    <t>Có  Fields, Skills</t>
  </si>
  <si>
    <t>Hiển thị đầy đủ các field và skill của khóa học</t>
  </si>
  <si>
    <t xml:space="preserve">Hiển thị “N/A”  </t>
  </si>
  <si>
    <t>Accordion Content hiển thị chương + bài</t>
  </si>
  <si>
    <t>Có nội dung chương trình</t>
  </si>
  <si>
    <t>Accordion mở được, hiển thị tên chương ("chap1") và bài ("Bài 1: tập 1")</t>
  </si>
  <si>
    <t>Nút Cancel và OK</t>
  </si>
  <si>
    <t>Modal mở</t>
  </si>
  <si>
    <t>Cancel màu trắng, OK màu xanh dương, canh phải</t>
  </si>
  <si>
    <t>Icon 👁 (preview) bài học có hiển thị đúng</t>
  </si>
  <si>
    <t>Có bài học trong nội dung</t>
  </si>
  <si>
    <t>Icon 👁 nằm phía bên phải từng bài, rõ nét và dễ bấm</t>
  </si>
  <si>
    <t>GUI-VIEW06</t>
  </si>
  <si>
    <t>GUI-VIEW07</t>
  </si>
  <si>
    <t>FUNC-VIEW01</t>
  </si>
  <si>
    <t>Mở modal xem khóa học</t>
  </si>
  <si>
    <t>Khóa học tồn tại trong danh sách</t>
  </si>
  <si>
    <t>Accordion mở/đóng chương</t>
  </si>
  <si>
    <t>Khóa học có chương nội dung</t>
  </si>
  <si>
    <t>Accordion hoạt động: click để mở hoặc thu gọn danh sách bài học bên trong</t>
  </si>
  <si>
    <t>Xem preview bài học</t>
  </si>
  <si>
    <t>Bài học có video preview</t>
  </si>
  <si>
    <t>Hiển thị  video nội dung bài học (preview)</t>
  </si>
  <si>
    <t>Modal bị đóng, không có thay đổi dữ liệu nào được ghi nhận</t>
  </si>
  <si>
    <t>Đóng modal bằng nút Cancel hoặc nút OK</t>
  </si>
  <si>
    <t>Hiển thị modal chứa thông tin chi tiết của khóa học 
Gồm: Course ID,Price,Owner,Course Image,Description,Fields,Content Course.</t>
  </si>
  <si>
    <t>FUNC-VIEW02</t>
  </si>
  <si>
    <t>FUNC-VIEW03</t>
  </si>
  <si>
    <t>FUNC-VIEW04</t>
  </si>
  <si>
    <t>B1: Truy cập trang quản lý khóa học
B2: Chọn khóa học
B3: Click icon 👁 trong cột “Action”</t>
  </si>
  <si>
    <t>Danh Sách Field,Skill</t>
  </si>
  <si>
    <t>Thêm Field</t>
  </si>
  <si>
    <t>Thêm Skill</t>
  </si>
  <si>
    <t>nút "Add Field", "Add Skill"</t>
  </si>
  <si>
    <t>GUI_SHOW Trang Duyệt Khóa Học Mới</t>
  </si>
  <si>
    <t>FUNCTION_SHOW Trang Duyệt Khóa Học Mới</t>
  </si>
  <si>
    <t>View Course(admin)</t>
  </si>
  <si>
    <t>GUI_SHOW Trang View Course(admin)</t>
  </si>
  <si>
    <t>FUNCTION_SHOW View Course(admin)</t>
  </si>
  <si>
    <t>GUI_SHOW Trang Create Free Order</t>
  </si>
  <si>
    <t>FUNCTION_SHOW Create Free Order</t>
  </si>
  <si>
    <t>Danh sách Field, Skill</t>
  </si>
  <si>
    <t>GUI_SHOW Trang Danh sách Field, Skill</t>
  </si>
  <si>
    <t>FUNCTION_SHOW Danh sách Field, Skill</t>
  </si>
  <si>
    <t>GUI-01</t>
  </si>
  <si>
    <t>textbox tìm kiếm "Field", "Skill"</t>
  </si>
  <si>
    <t>Textbox gọn, placeholder đúng: “Tìm theo Field”, “Tìm theo Skill”</t>
  </si>
  <si>
    <t>Kiểm tra bố cục lưới hiển thị</t>
  </si>
  <si>
    <t>Kiểm tra phân trang</t>
  </si>
  <si>
    <t>Có phân trang rõ (1, 2, 3...), biểu tượng điều hướng trang hoạt động</t>
  </si>
  <si>
    <t>Người dùng đã đăng nhập và mở trang Study Management</t>
  </si>
  <si>
    <t>Icon ✏️ và 🗑️ hiển thị đúng tại từng skill</t>
  </si>
  <si>
    <t>Có ít nhất 1 skill trong 1 field</t>
  </si>
  <si>
    <t>Có icon chỉnh sửa và xoá, hiển thị đều nhau</t>
  </si>
  <si>
    <t>GUI-02</t>
  </si>
  <si>
    <t>GUI-03</t>
  </si>
  <si>
    <t>GUI-04</t>
  </si>
  <si>
    <t>GUI-05</t>
  </si>
  <si>
    <t>Giao diện chia Field theo nhóm</t>
  </si>
  <si>
    <t xml:space="preserve">Có dữ liệu field và skill </t>
  </si>
  <si>
    <t>Hiển thị 2 cột 2 hàng, mỗi nhóm có tên và danh sách skill</t>
  </si>
  <si>
    <t>GUI-06</t>
  </si>
  <si>
    <t>Thêm Field mới</t>
  </si>
  <si>
    <t>Đã đăng nhập bằng tài khoản admin,root</t>
  </si>
  <si>
    <t xml:space="preserve">B1: Truy cập trang Study Management
B2:Nhấn “Add Field”
</t>
  </si>
  <si>
    <t xml:space="preserve">Hiển thị modal Thêm Field
</t>
  </si>
  <si>
    <t>Hiển thị modal Thêm Field</t>
  </si>
  <si>
    <t>FUNC-FISKI01</t>
  </si>
  <si>
    <t>B1: Truy cập trang Study Management
B2:Nhấn “Add Skill”</t>
  </si>
  <si>
    <t>Thêm Skill vào Field</t>
  </si>
  <si>
    <t xml:space="preserve">Hiển thị modal Thêm Skill
</t>
  </si>
  <si>
    <t>Đã đăng nhập bằng tài khoản admin,root.
- Có ít nhất 1 field đã tồn tại</t>
  </si>
  <si>
    <t>B1: Truy cập trang Study Management
B2:Click icon ✏️ cạnh Bên Cánh Field hoặc Skill</t>
  </si>
  <si>
    <t>Đã đăng nhập bằng tài khoản admin,root.
- Đã có Field và Field có ít nhất 1 skill</t>
  </si>
  <si>
    <t>Chỉnh sửa Skill và Field</t>
  </si>
  <si>
    <t xml:space="preserve">Hiển thị modal Chỉnh Sửa 
</t>
  </si>
  <si>
    <t>Xem tất cả skill trong field</t>
  </si>
  <si>
    <t>Đã đăng nhập bằng tài khoản admin,root.
- Field có nhiều hơn 5 skill</t>
  </si>
  <si>
    <t>B1: Truy cập trang Study Management
B2: Click “View all” ở góc dưới mỗi group field</t>
  </si>
  <si>
    <t>Hiển thị Modal đủ danh sách các skill của group đó</t>
  </si>
  <si>
    <t>Tìm kiếm Field</t>
  </si>
  <si>
    <t>Đã đăng nhập bằng tài khoản admin,root.
- Có ≥1 field trong danh sách</t>
  </si>
  <si>
    <t>Chỉ hiển thị các field phù hợp hoặc gợi ý</t>
  </si>
  <si>
    <t xml:space="preserve">B1: Truy cập trang Study Management
B2: Gõ từ khoá (ví dụ: "Web") trong ô “Tìm theo Field”
</t>
  </si>
  <si>
    <t>Tìm kiếm Skill</t>
  </si>
  <si>
    <t xml:space="preserve">B1: Truy cập trang Study Management
B2: Gõ từ khoá (ví dụ: "React") vào ô “Tìm theo Skill”
</t>
  </si>
  <si>
    <t>Hiển thị đúng các Field chứa skill tương ứng</t>
  </si>
  <si>
    <t xml:space="preserve">Xoá Skill </t>
  </si>
  <si>
    <t>B1: Truy cập trang Study Management
B2:Click icon  🗑️ cạnh Bên Cạnh Skill
B3:Xác nhận xoá</t>
  </si>
  <si>
    <t>Skill  bị xoá khỏi giao diện và Database</t>
  </si>
  <si>
    <t>Đã đăng nhập bằng tài khoản admin,root.
- Có ≥1 skill thuộc nhiều field</t>
  </si>
  <si>
    <t>Xoá một field</t>
  </si>
  <si>
    <t>Đã đăng nhập bằng tài khoản admin,root.
- Có ít nhất 1 field</t>
  </si>
  <si>
    <t>Field và tất cả skill bên trong bị xoá khỏi UI</t>
  </si>
  <si>
    <t>Phân trang Field</t>
  </si>
  <si>
    <t>Có nhiều field &gt; 10</t>
  </si>
  <si>
    <t>Hiển thị các field ở trang tương ứng, đúng thứ tự</t>
  </si>
  <si>
    <t>B1: Truy cập trang Study Management
B2:Click icon  🗑️ cạnh Bên Cạnh tiêu đề Field
B3:Xác nhận xoá</t>
  </si>
  <si>
    <t>B1: Truy cập trang Study Management
B2:Click vào nút số 2 hoặc kế tiếp
B3:Quan sát nội dung</t>
  </si>
  <si>
    <t>FUNC-FISKI02</t>
  </si>
  <si>
    <t>FUNC-FISKI03</t>
  </si>
  <si>
    <t>FUNC-FISKI04</t>
  </si>
  <si>
    <t>FUNC-FISKI05</t>
  </si>
  <si>
    <t>FUNC-FISKI06</t>
  </si>
  <si>
    <t>FUNC-FISKI07</t>
  </si>
  <si>
    <t>FUNC-FISKI08</t>
  </si>
  <si>
    <t>FUNC-FISKI09</t>
  </si>
  <si>
    <t>Chỉnh sửa field,skill</t>
  </si>
  <si>
    <t>GUI_SHOW Trang Thêm Skill</t>
  </si>
  <si>
    <t>FUNCTION_SHOW Thêm Skill</t>
  </si>
  <si>
    <t>GUI-ADDSK01</t>
  </si>
  <si>
    <t>Hiển thị tiêu đề modal “ADD SKILL”</t>
  </si>
  <si>
    <t>Tiêu đề “ADD SKILL” hiển thị rõ, font lớn, canh trái</t>
  </si>
  <si>
    <t>Dropdown chọn Field</t>
  </si>
  <si>
    <t>Có ít nhất 1 Field đã tồn tại</t>
  </si>
  <si>
    <t>Input “Skill Name”</t>
  </si>
  <si>
    <t>Có placeholder “Enter skill name”, có dấu * bắt buộc, textbox gọn</t>
  </si>
  <si>
    <t>Placeholder đúng, hiển thị rõ</t>
  </si>
  <si>
    <t>Các nút điều khiển (Cancel &amp; OK)</t>
  </si>
  <si>
    <t>Hai nút hiển thị rõ, nút Cancel màu trắng viền xám, nút OK màu xanh</t>
  </si>
  <si>
    <t>Hiển thị đúng giao diện</t>
  </si>
  <si>
    <t>GUI-ADDSK02</t>
  </si>
  <si>
    <t>GUI-ADDSK03</t>
  </si>
  <si>
    <t>GUI-ADDSK04</t>
  </si>
  <si>
    <t>GUI-ADDSK05</t>
  </si>
  <si>
    <t>Chọn Field từ dropdown</t>
  </si>
  <si>
    <t>Modal đang mở, có sẵn danh sách Field</t>
  </si>
  <si>
    <t>Dropdown hoạt động tốt, chọn được Field</t>
  </si>
  <si>
    <t>Nhập Skill Name</t>
  </si>
  <si>
    <t>Cho phép nhập chữ, giới hạn ký tự nếu có</t>
  </si>
  <si>
    <t>Nhập chữ bình thường</t>
  </si>
  <si>
    <t>B1: Truy cập trang Study Management
B2: Nhấn “Add Skill”
B3: Click vào dropdown Field
B4: Chọn 1 field từ danh sách</t>
  </si>
  <si>
    <t>B1: Truy cập trang Study Management
B2: Nhấn “Add Skill”
B3: Nhập tên skill bất kỳ vào ô “Skill Name”</t>
  </si>
  <si>
    <t>Kiểm tra bắt buộc nhập Skill Name</t>
  </si>
  <si>
    <t>B1: Truy cập trang Study Management
B2: Nhấn “Add Skill”
B3: Để trống ô “Skill Name”
B4: Nhấn OK</t>
  </si>
  <si>
    <t>Modal hiển thị, chưa nhập nội dung</t>
  </si>
  <si>
    <t>Hiển thị viền đỏ hoặc cảnh báo không cho lưu</t>
  </si>
  <si>
    <t>Hiển thị cảnh báo, không lưu</t>
  </si>
  <si>
    <t>Nhấn “Cancel” để huỷ</t>
  </si>
  <si>
    <t>B1: Truy cập trang Study Management
B2: Nhấn “Add Skill”
B3: Nhấn nút “Cancel”</t>
  </si>
  <si>
    <t>Modal đóng, không có thay đổi dữ liệu</t>
  </si>
  <si>
    <t>Modal đóng đúng</t>
  </si>
  <si>
    <t>Thêm skill thành công</t>
  </si>
  <si>
    <t>Đã chọn Field và nhập Skill Name hợp lệ</t>
  </si>
  <si>
    <t>Skill mới được thêm vào field tương ứng, modal đóng, dữ liệu cập nhật</t>
  </si>
  <si>
    <t>B1: Truy cập trang Study Management
B2: Nhấn “Add Skill”
B3: Chọn Field
B4: Nhập Skill Name
B5: Nhấn OK</t>
  </si>
  <si>
    <t>Skill thêm thành công, modal đóng</t>
  </si>
  <si>
    <t>FUNC-ADDSK01</t>
  </si>
  <si>
    <t>FUNC-ADDSK02</t>
  </si>
  <si>
    <t>FUNC-ADDSK03</t>
  </si>
  <si>
    <t>FUNC-ADDSK04</t>
  </si>
  <si>
    <t>FUNC-ADDSK05</t>
  </si>
  <si>
    <t>B1: Click vào icon (✔)  ở cột Action trong web Course Management(admin) để mở modal
B2: Mở modal
B3: Click "Cancel"</t>
  </si>
  <si>
    <t>B1: Click vào icon (✔)  ở cột Action trong web Course Management(admin) để mở modal
B2: Chọn trạng thái
B3: Click "OK"</t>
  </si>
  <si>
    <t>B1:Truy cập trang quản lý khóa học
B2: Mở modal xem khóa học
B3: Click vào tiêu đề chương (ví dụ: "chap1")
B4: Quan sát nội dung bài học hiển thị/ẩn</t>
  </si>
  <si>
    <t xml:space="preserve">B1: Truy cập trang quản lý khóa học
B2: Mở modal xem khóa học
B3: Mở accordion của chương chứa bài học
B4: Click icon 👁 bên phải bài học
B5: Quan sát video preview
</t>
  </si>
  <si>
    <t>B1: Truy cập trang quản lý khóa học
B2: Mở modal xem khóa học
B3: Click nút “Cancel” hoặc nút "OK"			
B4: Quan sát giao diện chính</t>
  </si>
  <si>
    <t>B1: Vào Web Course Management
B2: Chọn tab Approve
B3: Mở Create Free Order
B4: Nhập từ khóa vào ô tìm kiếm</t>
  </si>
  <si>
    <t>B1: Vào Web Course Management
B2: Chọn tab Approve
B3: Mở Create Free Order
B4: Chọn dropdown Role</t>
  </si>
  <si>
    <t>B1: Vào Web Course Management
B2: Chọn tab Approve
B3: Mở Create Free Order
B4: Click nút “Chọn” trên 1 dòng</t>
  </si>
  <si>
    <t>B1: Vào Web Course Management
B2: Chọn tab Approve
B3: Mở Create Free Order
B4: Click mũi tên hoặc số trang</t>
  </si>
  <si>
    <t>B1: Vào Web Course Management
B2: Chọn tab Approve
B3: Mở Create Free Order
B2: Click nút “Hủy”</t>
  </si>
  <si>
    <t>B1: Vào Web Course Management
B2: Chọn tab Approve
B3: Mở Create Free Order
B4: Chọn user → sang bước 2
B5: Nhập từ khóa vào ô tìm kiếm</t>
  </si>
  <si>
    <t>B1: Vào Web Course Management
B2: Chọn tab Approve
B3: Mở Create Free Order
B4: Chọn user → sang bước 2
B5: Click checkbox 1 khóa học</t>
  </si>
  <si>
    <t>B1: Vào Web Course Management
B2: Chọn tab Approve
B3: Mở Create Free Order
B4: Chọn user → sang bước 2
B5: Không chọn khóa nào
B6: Click “Xác nhận”</t>
  </si>
  <si>
    <t>B1: Vào Web Course Management
B2: Chọn tab Approve
B3: Mở Create Free Order
B4: Chọn user → sang bước 2
B5: Check 1 khóa
B6: Click “Xác nhận”</t>
  </si>
  <si>
    <t>B1: Vào Web Course Management
B2: Chọn tab Approve
B3: Mở Create Free Order
B4: Chọn user → sang bước 2
B5: Click nút “Quay lại”</t>
  </si>
  <si>
    <t>B1: Vào Web Course Management
B2: Chọn tab Approve
B3: Mở Create Free Order
B4: Chọn user → sang bước 2
B5: Click nút “Hủy”</t>
  </si>
  <si>
    <t>B1: Vào Web Course Management
B2: Chọn tab Approve
B3: Mở Create Free Order
B4: Chọn user → sang bước 2
B5: Click mũi tên hoặc số trang</t>
  </si>
  <si>
    <t>B1: Truy cập trang Course Management
B2: Chọn tab "Rejected"
B3: Nhập từ khóa vào ô tìm kiếm
B4: Quan sát danh sách khóa học hiển thị</t>
  </si>
  <si>
    <t>B1: Truy cập trang Course Management 
B2: Chọn tab "Rejected"
B3: Tìm đến khóa học ở trạng thái pending				
B4: Click vào icon mắt (👁) trong cột "Action"
B5: Quan sát thông tin khóa học được hiển thị</t>
  </si>
  <si>
    <t>B1: Truy cập trang Course Management
B2: Chọn tab "Rejected"				
B3: Tìm đến khóa học ở trạng thái pending				
B4: Click vào icon tick (✔) trong cột "Action"					
B5: Quan sát trạng thái khóa học sau hành động</t>
  </si>
  <si>
    <t>B1: Truy cập trang Course Management
B2: Chọn tab "Rejected"	
B3: Tìm đến khóa học cần xóa
B4: Click vào icon thùng rác (🗑) trong cột "Action"			
B5: Xác nhận xóa trong popup hiển thị
B6: Quan sát bảng dữ liệu và thông báo</t>
  </si>
  <si>
    <t>B1: Truy cập trang Course Management
B2: Chọn tab "Pending"		
B3: Đảm bảo có nhiều hơn 1 trang dữ liệu hiển thị
B4: Click vào nút chuyển trang (ví dụ: "Next", số trang, v.v.)	
B5: Quan sát bảng dữ liệu sau khi chuyển trang</t>
  </si>
  <si>
    <t>B1: Truy cập trang Course Management 
B2: Chọn tab "Pending"
B3: Nhập từ khóa vào ô tìm kiếm
B4: Quan sát danh sách khóa học hiển thị</t>
  </si>
  <si>
    <t>B1: Truy cập trang Course Management 
B2: Chọn tab "Pending"
B3: Tìm đến khóa học ở trạng thái pending				
B4: Click vào icon mắt (👁) trong cột "Action"
B5: Quan sát thông tin khóa học được hiển thị</t>
  </si>
  <si>
    <t>B1: Truy cập trang Course Management
B2: Chọn tab "Pending"				
B3: Tìm đến khóa học ở trạng thái pending				
B4: Click vào icon tick (✔) trong cột "Action"					
B5: Quan sát trạng thái khóa học sau hành động</t>
  </si>
  <si>
    <t>B1: Truy cập trang Course Management
B2: Chọn tab "Pending"	
B3: Tìm đến khóa học cần xóa
B4: Click vào icon thùng rác (🗑) trong cột "Action"			
B5: Xác nhận xóa trong popup hiển thị
B6: Quan sát bảng dữ liệu và thông báo</t>
  </si>
  <si>
    <t>Đã đăng nhập Admin/Root</t>
  </si>
  <si>
    <t>Đã đăng nhập Admin/Root.
- Có nhiều khóa học</t>
  </si>
  <si>
    <t>Đã đăng nhập Admin/Root
- Khóa học có trạng thái pending</t>
  </si>
  <si>
    <t>Đã đăng nhập Admin/Root
- Khóa học ở trạng thái pending</t>
  </si>
  <si>
    <t>Đã đăng nhập Admin/Root
- Có ít nhất 1 khóa học</t>
  </si>
  <si>
    <t>Đã đăng nhập Admin/Root
- Có &gt;1 trang dữ liệu</t>
  </si>
  <si>
    <t>Ở tab Approved
Có ít nhất 1 dòng dữ liệu</t>
  </si>
  <si>
    <t>Đã đăng nhập Admin/Root.
- Khóa học có trạng thái approved</t>
  </si>
  <si>
    <t>Đã đăng nhập Admin/Root.
- Có ít nhất 1 khóa học</t>
  </si>
  <si>
    <t>Đã đăng nhập Admin/Root.
- Có &gt;1 trang dữ liệu</t>
  </si>
  <si>
    <t>Đã đăng nhập Admin/Root.
- Ở tab Approved</t>
  </si>
  <si>
    <t>B1: Truy cập trang Course Management
B2: Chọn tab "Approved"
B3: Tìm đến khóa học đã được duyệt
B4: Click icon mắt (👁)
B5: Quan sát popup hiển thị</t>
  </si>
  <si>
    <t>B1: Truy cập trang Course Management
B2: Chọn tab "Approved"
B3: Nhập từ khóa vào ô tìm kiếm
B4: Quan sát danh sách hiển thị</t>
  </si>
  <si>
    <t>B1: Truy cập trang Course Management
B2: Chọn tab "Pending"
B3: Click icon tick (✔) trong dòng khóa học
B4: Quan sát thay đổi trạng thái sau hành động</t>
  </si>
  <si>
    <t>B1: Truy cập trang Course Management
B2: Chọn tab "Approved"
B3: Click icon thùng rác (🗑)
B4: Xác nhận xoá
B5: Quan sát bảng dữ liệu và thông báo</t>
  </si>
  <si>
    <t>B1: Truy cập trang Course Management
B2: Chọn tab "Approved"
B3: Đảm bảo có nhiều trang dữ liệu
B4: Click nút chuyển trang
B5: Quan sát dữ liệu sau đó</t>
  </si>
  <si>
    <t>B1: Truy cập trang Course Management
B2: Chọn tab "Approved"
B3: Click nút "Create Free Order" ở dòng khóa học
B4: Quan sát popup/ trang mới hiển thị</t>
  </si>
  <si>
    <t>GUI_SHOW Trang Thêm Field</t>
  </si>
  <si>
    <t>FUNCTION_SHOW Thêm Field</t>
  </si>
  <si>
    <t>GUI-ADDF01</t>
  </si>
  <si>
    <t>Kiểm tra tiêu đề “Add Field”</t>
  </si>
  <si>
    <t>Textbox nhập “Field Name”</t>
  </si>
  <si>
    <t>Textbox có placeholder: “Enter field name”, độ dài hợp lý, border rõ ràng</t>
  </si>
  <si>
    <t>Placeholder đúng, textbox rõ ràng</t>
  </si>
  <si>
    <t>Kiểm tra nút “Cancel” và “OK”</t>
  </si>
  <si>
    <t>“Cancel” màu xám, “OK” màu xanh, dễ nhấn</t>
  </si>
  <si>
    <t>Hai nút hiển thị đúng, rõ ràng</t>
  </si>
  <si>
    <t>GUI-ADDF02</t>
  </si>
  <si>
    <t>GUI-ADDF03</t>
  </si>
  <si>
    <t>FUNC-FIFLD01</t>
  </si>
  <si>
    <t>Hiển thị modal “Add Field”</t>
  </si>
  <si>
    <t>B1: Truy cập trang Study Management
B2: Nhấn nút “Add Field”</t>
  </si>
  <si>
    <t>Đã đăng nhập bằng tài khoản admin/root</t>
  </si>
  <si>
    <t>Modal “Add Field” hiển thị giữa màn hình, overlay nền mờ</t>
  </si>
  <si>
    <t>Modal hiển thị đúng</t>
  </si>
  <si>
    <t>Nhập Field Name</t>
  </si>
  <si>
    <t>Có thể nhập text, hỗ trợ copy/paste</t>
  </si>
  <si>
    <t>Nhập text bình thường</t>
  </si>
  <si>
    <t>Bắt buộc nhập Field Name</t>
  </si>
  <si>
    <t>B1: Truy cập trang Study Management
B2: Mở modal “Add Field”
B3: Không nhập gì
B4: Nhấn OK</t>
  </si>
  <si>
    <t>B1: Truy cập trang Study Management
B2: Mở modal “Add Field”
B3: Nhập nội dung vào ô Field Name</t>
  </si>
  <si>
    <t>Cảnh báo lỗi hoặc viền đỏ xuất hiện
Không lưu dữ liệu</t>
  </si>
  <si>
    <t>Cảnh báo lỗi, không lưu</t>
  </si>
  <si>
    <t>Huỷ thêm Field (Cancel)</t>
  </si>
  <si>
    <t>B1: Truy cập trang Study Management
B2: Mở modal “Add Field”
B3: Nhấn nút “Cancel”</t>
  </si>
  <si>
    <t>Modal đóng, không lưu dữ liệu</t>
  </si>
  <si>
    <t>Thêm Field thành công</t>
  </si>
  <si>
    <t>B1: Truy cập trang Study Management
B1: Mở modal “Add Field”
B2: Nhập tên hợp lệ
B3: Nhấn OK</t>
  </si>
  <si>
    <t>Đã đăng nhập bằng tài khoản admin/root
Nhập đúng định dạng</t>
  </si>
  <si>
    <t>Modal đóng, Field mới hiển thị trong danh sách
Dữ liệu lưu thành công</t>
  </si>
  <si>
    <t>Modal đóng, Field được thêm</t>
  </si>
  <si>
    <t>Chỉnh sửa field, skill</t>
  </si>
  <si>
    <t>GUI-EF-01</t>
  </si>
  <si>
    <t>Click nút "Edit" từ danh sách Field</t>
  </si>
  <si>
    <t>Modal Edit Field hiển thị đầy đủ</t>
  </si>
  <si>
    <t>Modal hiện ra với tiêu đề "Edit Field", hiển thị 2 trường: ID (readonly), Field Name (editable)</t>
  </si>
  <si>
    <t>Modal hiển thị đúng thông tin</t>
  </si>
  <si>
    <t>Trường Skill ID hiển thị đúng</t>
  </si>
  <si>
    <t>ID hiển thị, không chỉnh sửa được</t>
  </si>
  <si>
    <t>Trường ID lĩnh vực hiển thị đúng</t>
  </si>
  <si>
    <t>ID hiển thị đúng, không chỉnh sửa được</t>
  </si>
  <si>
    <t>Trường Field Name hiển thị và sửa được</t>
  </si>
  <si>
    <t>Cho phép sửa Field Name, có dấu * thể hiện bắt buộc</t>
  </si>
  <si>
    <t>Nút “OK” và “Cancel”</t>
  </si>
  <si>
    <t>Hiển thị 2 nút, đúng màu sắc và căn chỉnh</t>
  </si>
  <si>
    <t>Hiển thị đúng</t>
  </si>
  <si>
    <t>GUI_SHOW Trang Chỉnh sửa field</t>
  </si>
  <si>
    <t>FUNCTION_SHOW Chỉnh sửa field</t>
  </si>
  <si>
    <t>Sửa tên Field hợp lệ</t>
  </si>
  <si>
    <t>FUNC-EF-01</t>
  </si>
  <si>
    <t>B1:Truy cập Study Management 
B2: Click icon ✏️ cạnh Field 
B3: Sửa “Web Development” thành “AI”  
B4: Click OK</t>
  </si>
  <si>
    <t>Đã đăng nhập, có Field sẵn</t>
  </si>
  <si>
    <t>Tên field cập nhật thành “AI”, hiển thị trong danh sách</t>
  </si>
  <si>
    <t>Cập nhật thành công</t>
  </si>
  <si>
    <t>Không nhập Field Name</t>
  </si>
  <si>
    <t>FUNC-EF-02</t>
  </si>
  <si>
    <t>FUNC-EF-03</t>
  </si>
  <si>
    <t>B1:Truy cập Study Management 
B2: Click icon ✏️ cạnh Field 
B3: Xoá hết 
B4: Click OK</t>
  </si>
  <si>
    <t>Đã đăng nhập</t>
  </si>
  <si>
    <t>Hiện thông báo lỗi: “Field Name is required”, không lưu</t>
  </si>
  <si>
    <t>Modal hiển thị cảnh báo, không cập nhật</t>
  </si>
  <si>
    <t>Huỷ chỉnh sửa Field (Cancel)</t>
  </si>
  <si>
    <t>B1:Truy cập Study Management 
B2: Click icon ✏️ cạnh Field 
B3: Click "Cancel"</t>
  </si>
  <si>
    <t>Đã đăng nhập và modal đang hiển thị</t>
  </si>
  <si>
    <t>FUNC-EF-04</t>
  </si>
  <si>
    <t>Chỉnh sửa Field thành công</t>
  </si>
  <si>
    <t>Modal đóng, tên Field mới hiển thị trong danh sách
Dữ liệu lưu thành công</t>
  </si>
  <si>
    <t>GUI_SHOW Trang Chỉnh sửa skill</t>
  </si>
  <si>
    <t>FUNCTION_SHOW Chỉnh sửa Skill</t>
  </si>
  <si>
    <t>Modal Edit Skill hiển thị đầy đủ</t>
  </si>
  <si>
    <t>Click nút "Edit" từ danh sách Skill</t>
  </si>
  <si>
    <t>Modal hiện tiêu đề "EDIT SKILL", 2 trường: Skill ID (readonly), Skill Name (editable)</t>
  </si>
  <si>
    <t>Cho phép chỉnh sửa tên kỹ năng, có dấu *</t>
  </si>
  <si>
    <t>Trường Skill Name hiển thị và sửa được</t>
  </si>
  <si>
    <t>B1:Truy cập Study Management 
B2: Click icon ✏️ cạnh Skill
B3: Xoá hết 
B4: Click OK</t>
  </si>
  <si>
    <t>Hiện thông báo lỗi: “Skill Name is required”, không lưu</t>
  </si>
  <si>
    <t>Modal đóng, tên Skill mới hiển thị trong danh sách
Dữ liệu lưu thành công</t>
  </si>
  <si>
    <t>B1: Truy cập trang Study Management
B1: Click icon ✏️ cạnh Skill
B2: Nhập tên hợp lệ
B3: Nhấn OK</t>
  </si>
  <si>
    <t>Huỷ chỉnh sửa Skill (Cancel)</t>
  </si>
  <si>
    <t>Chỉnh sửa Skill thành công</t>
  </si>
  <si>
    <t>B1:Truy cập Study Management 
B2: Click icon ✏️ cạnh Skill 
B3: Click "Cancel"</t>
  </si>
  <si>
    <t>Không nhập Skill Name</t>
  </si>
  <si>
    <t>Sửa tên Skill hợp lệ</t>
  </si>
  <si>
    <t>B1:Truy cập Study Management 
B2: Click icon ✏️ cạnh Skill
B3: Sửa “HTML” thành “TaiWind”  
B4: Click OK</t>
  </si>
  <si>
    <t>Tên Skill cập nhật thành “Taiwind”, hiển thị trong danh sách</t>
  </si>
  <si>
    <t>GUI-SK-01</t>
  </si>
  <si>
    <t>GUI-SK-02</t>
  </si>
  <si>
    <t>GUI-SK-03</t>
  </si>
  <si>
    <t>GUI-SK-04</t>
  </si>
  <si>
    <t>FUNC-SK-01</t>
  </si>
  <si>
    <t>FUNC-SK-02</t>
  </si>
  <si>
    <t>FUNC-SK-03</t>
  </si>
  <si>
    <t>FUNC-SK-04</t>
  </si>
  <si>
    <t>Phát hành mã giảm giá</t>
  </si>
  <si>
    <t>Thêm mới mã giảm giá</t>
  </si>
  <si>
    <t>xem chi tiết mã giảm giá</t>
  </si>
  <si>
    <t>chỉnh sửa mã giảm giá</t>
  </si>
  <si>
    <t>Danh sách mã giảm giá</t>
  </si>
  <si>
    <t>Test Case</t>
  </si>
  <si>
    <t>GUI-CP-01</t>
  </si>
  <si>
    <t>GUI-CP-02</t>
  </si>
  <si>
    <t>GUI-CP-03</t>
  </si>
  <si>
    <t>GUI-CP-04</t>
  </si>
  <si>
    <t>GUI-CP-05</t>
  </si>
  <si>
    <t>Nút “Add New Coupon”</t>
  </si>
  <si>
    <t>Nút màu đỏ, biểu tượng ➕, canh trái đầu bảng, dễ thấy</t>
  </si>
  <si>
    <t>Nút đúng màu, đúng vị trí</t>
  </si>
  <si>
    <t>Textbox tìm kiếm</t>
  </si>
  <si>
    <t>Textbox gọn, có placeholder “Search head code coupon...”</t>
  </si>
  <si>
    <t>Placeholder hiển thị đúng, khung vừa phải</t>
  </si>
  <si>
    <t>Hiển thị danh sách dạng bảng</t>
  </si>
  <si>
    <t>Có ít nhất 1 coupon</t>
  </si>
  <si>
    <t>Bảng chia cột: ID, Type, Value, Duration, Release, Action rõ ràng</t>
  </si>
  <si>
    <t>Hiển thị rõ ràng, lưới đẹp</t>
  </si>
  <si>
    <t>Icon 👁, ✏️, 🗑 hiển thị đúng</t>
  </si>
  <si>
    <t>Mỗi hàng có đủ 3 icon (xem, sửa, xoá), màu sắc rõ ràng</t>
  </si>
  <si>
    <t>Đủ 3 icon: 👁 (xanh), ✏️ (vàng), 🗑 (đỏ)</t>
  </si>
  <si>
    <t>Danh sách &gt; 5 coupon</t>
  </si>
  <si>
    <t>Phân trang dưới bảng, có số trang và điều hướng</t>
  </si>
  <si>
    <t>Có số trang, biểu tượng &lt; &gt; hoạt động</t>
  </si>
  <si>
    <t>Thêm mới coupon</t>
  </si>
  <si>
    <t>FUNC-CP-01</t>
  </si>
  <si>
    <t xml:space="preserve">B1: Truy cập trang Coupon Management
B2:Click "Add New Coupon" 
</t>
  </si>
  <si>
    <t xml:space="preserve">Hiển thị modal Thêm Coupon
</t>
  </si>
  <si>
    <t>Tìm kiếm coupon theo từ khóa</t>
  </si>
  <si>
    <t>Danh sách lọc đúng kết quả chứa từ “FREE”</t>
  </si>
  <si>
    <t>Hiển thị đúng  kết quả</t>
  </si>
  <si>
    <t>Xem chi tiết coupon</t>
  </si>
  <si>
    <t>B1: Truy cập trang Coupon Management
B2:Nhập từ khóa “FREE” vào ô tìm kiếm 
B2: Nhấn Enter</t>
  </si>
  <si>
    <t>B1: Truy cập trang Coupon Management
B2:Click icon 👁 trong cột action</t>
  </si>
  <si>
    <t>Đã đăng nhập bằng tài khoản admin,root.
- Có ít nhất 1 coupon</t>
  </si>
  <si>
    <t>Đã đăng nhập bằng tài khoản admin,root.
- Có coupon với ID tương ứng</t>
  </si>
  <si>
    <t>Hiển thị modal  chi tiết coupon</t>
  </si>
  <si>
    <t>Modal chi tiết hiện đúng</t>
  </si>
  <si>
    <t>Chỉnh sửa coupon</t>
  </si>
  <si>
    <t>Hiển thị modal chỉnh sửa coupon</t>
  </si>
  <si>
    <t>Xoá coupon</t>
  </si>
  <si>
    <t xml:space="preserve">B1: Truy cập trang Coupon Management
B2:Click icon ✏️trong cột action
</t>
  </si>
  <si>
    <t>B1: Truy cập trang Coupon Management
B2: Click 🗑 ở cột action
B3: Xác nhận xoá</t>
  </si>
  <si>
    <t>Coupon bị xoá khỏi giao diện và database</t>
  </si>
  <si>
    <t>Coupon bị xoá đúng</t>
  </si>
  <si>
    <t>Phân trang Coupon</t>
  </si>
  <si>
    <t>Có nhiều coupon &gt; 10</t>
  </si>
  <si>
    <t>Hiển thị các coupon ở trang tương ứng, đúng thứ tự</t>
  </si>
  <si>
    <t>phát hành coupon</t>
  </si>
  <si>
    <t xml:space="preserve">B1: Truy cập trang Coupon Management
B2:Click icon 🔔 trong cột action
</t>
  </si>
  <si>
    <t>Hiển thị modal Release coupon</t>
  </si>
  <si>
    <t xml:space="preserve">Modal hiển thị đúng </t>
  </si>
  <si>
    <t>FUNC-CP-02</t>
  </si>
  <si>
    <t>FUNC-CP-03</t>
  </si>
  <si>
    <t>FUNC-CP-04</t>
  </si>
  <si>
    <t>FUNC-CP-05</t>
  </si>
  <si>
    <t>FUNC-CP-06</t>
  </si>
  <si>
    <t>FUNC-CP-07</t>
  </si>
  <si>
    <t>icon 🔔 hiển thị đúng</t>
  </si>
  <si>
    <t>GUI-CP-06</t>
  </si>
  <si>
    <t>icon xuất hiện đúng</t>
  </si>
  <si>
    <t>Mỗi hàng có  icon 🔔 ở cột release , màu sắc rõ ràng</t>
  </si>
  <si>
    <t>B1: Truy cập trang Coupon Management
B2:Click vào nút số 2 hoặc kế tiếp
B3:Quan sát nội dung</t>
  </si>
  <si>
    <t>GUI_SHOW Trang Thêm mới mã giảm giá</t>
  </si>
  <si>
    <t>FUNCTION_SHOW Thêm mới mã giảm giá</t>
  </si>
  <si>
    <t>Textbox "Head Code"</t>
  </si>
  <si>
    <t>GUI-NEWCP-01</t>
  </si>
  <si>
    <t>Có placeholder "Head Code (e.g., SALE20)", căn đều, bo tròn</t>
  </si>
  <si>
    <t>Textarea "Coupon description"</t>
  </si>
  <si>
    <t>Có placeholder, multiline, chiều cao phù hợp</t>
  </si>
  <si>
    <t>Dropdown "Select discount type"</t>
  </si>
  <si>
    <t>Textbox "Enter discount value"</t>
  </si>
  <si>
    <t>Căn trái, placeholder đúng</t>
  </si>
  <si>
    <t>Textbox "Validity duration (days)"</t>
  </si>
  <si>
    <t>Căn trái, nhập số ngày, placeholder đúng</t>
  </si>
  <si>
    <t>Button "Cancel" và "OK"</t>
  </si>
  <si>
    <t>Bo góc, nền trắng, border xám, text “Cancel” và nền xanh dương, chữ trắng “OK”</t>
  </si>
  <si>
    <t>GUI-NEWCP-02</t>
  </si>
  <si>
    <t>GUI-NEWCP-03</t>
  </si>
  <si>
    <t>GUI-NEWCP-04</t>
  </si>
  <si>
    <t>GUI-NEWCP-05</t>
  </si>
  <si>
    <t>GUI-NEWCP-06</t>
  </si>
  <si>
    <t>Hiển thị modal tạo coupon</t>
  </si>
  <si>
    <t>Nhập đầy đủ thông tin hợp lệ</t>
  </si>
  <si>
    <t>B1: Truy cập trang Coupon Management
B2:Click "Add New Coupon" 
B3: Nhập mã SALE20, mô tả, chọn %, nhập 20, nhập 10 ngày
B4: Nhấn OK</t>
  </si>
  <si>
    <t>Thêm coupon mới, đóng modal, hiển thị dòng mới</t>
  </si>
  <si>
    <t>Không nhập gì -&gt; nhấn OK</t>
  </si>
  <si>
    <t>Báo lỗi validation từng trường</t>
  </si>
  <si>
    <t>Bỏ trống trường Head Code</t>
  </si>
  <si>
    <t>B1: Truy cập trang Coupon Management
B2: Click "Add New Coupon" 
B3: Nhấn OK mà không nhập gì</t>
  </si>
  <si>
    <t xml:space="preserve">B1: Truy cập trang Coupon Management
B2: Click "Add New Coupon" 
B3: Nhập đầy đủ các trường trừ trường Head Code
B2: Nhấn OK </t>
  </si>
  <si>
    <t xml:space="preserve">B1: Truy cập trang Coupon Management
B2: Click "Add New Coupon" 
B3: Nhập đầy đủ các trường trừ trường Coupon Description
B2: Nhấn OK </t>
  </si>
  <si>
    <t xml:space="preserve">B1: Truy cập trang Coupon Management
B2: Click "Add New Coupon" 
B3: Nhập đầy đủ các trường trừ trường Discount Type
B2: Nhấn OK </t>
  </si>
  <si>
    <t xml:space="preserve">B1: Truy cập trang Coupon Management
B2: Click "Add New Coupon" 
B3: Nhập đầy đủ các trường trừ trường  Discount Value
B2: Nhấn OK </t>
  </si>
  <si>
    <t xml:space="preserve">B1: Truy cập trang Coupon Management
B2: Click "Add New Coupon" 
B3: Nhập đầy đủ các trường trừ trường Duration
B2: Nhấn OK </t>
  </si>
  <si>
    <t>Discount Type là dropdown có thể cuộn chọn</t>
  </si>
  <si>
    <t>B1: Truy cập trang Coupon Management
B2: Click "Add New Coupon" 
B3: Click vào ô "Select discount type" → Kiểm tra có thể cuộn, chọn được các loại (% hoặc VNĐ)
B4: Nhấn OK</t>
  </si>
  <si>
    <t>Dropdown hoạt động tốt, có thể chọn các loại giảm giá</t>
  </si>
  <si>
    <t>Nhấn "Cancel"</t>
  </si>
  <si>
    <t>B1: Truy cập trang Coupon Management
B2: Click "Add New Coupon" 
B2: Nhấn Cancel</t>
  </si>
  <si>
    <t>Modal đóng lại, không thêm dữ liệu</t>
  </si>
  <si>
    <t>Nhập giá trị không hợp lệ</t>
  </si>
  <si>
    <t>B1: Truy cập trang Coupon Management
B2: Click "Add New Coupon" 
B2: Nhập chữ vào "Enter discount value" 
B2: Nhấn OK</t>
  </si>
  <si>
    <t>Báo lỗi: "Giá trị không hợp lệ"</t>
  </si>
  <si>
    <t>Báo lỗi :"Day duration in days is required!"</t>
  </si>
  <si>
    <t>Xuất hiện cảnh báo đỏ</t>
  </si>
  <si>
    <t>Cảnh báo: "Head code is required!", như mong đợi</t>
  </si>
  <si>
    <t>Cảnh báo: "Description is required!",Như mong đợi</t>
  </si>
  <si>
    <t>Cảnh báo: "Discount type is required!!", Như mong đợi</t>
  </si>
  <si>
    <t>Cảnh báo: "Please enter the discount value!", Như mong đợi</t>
  </si>
  <si>
    <t>Cảnh báo: "Day duration in days is required!!", Như mong đợi</t>
  </si>
  <si>
    <t>Bỏ trống trường Coupon Description</t>
  </si>
  <si>
    <t>Bỏ trống trường Discount Type</t>
  </si>
  <si>
    <t>Bỏ trống trường Duration</t>
  </si>
  <si>
    <t>Bỏ trống trường Discount Value</t>
  </si>
  <si>
    <t>Xem chi tiết  mã giảm giá</t>
  </si>
  <si>
    <t>GUI_SHOW Trang Xem chi tiết  mã giảm giá</t>
  </si>
  <si>
    <t>FUNCTION_SHOW Xem chi tiết  mã giảm giá</t>
  </si>
  <si>
    <t>FUNC-NEWCP-01</t>
  </si>
  <si>
    <t>FUNC-NEWCP-02</t>
  </si>
  <si>
    <t>FUNC-NEWCP-03</t>
  </si>
  <si>
    <t>FUNC-NEWCP-04</t>
  </si>
  <si>
    <t>FUNC-NEWCP-05</t>
  </si>
  <si>
    <t>FUNC-NEWCP-06</t>
  </si>
  <si>
    <t>FUNC-NEWCP-07</t>
  </si>
  <si>
    <t>FUNC-NEWCP-08</t>
  </si>
  <si>
    <t>FUNC-NEWCP-09</t>
  </si>
  <si>
    <t>FUNC-NEWCP-10</t>
  </si>
  <si>
    <t>FUNC-NEWCP-11</t>
  </si>
  <si>
    <t>GUI-VIEW-01</t>
  </si>
  <si>
    <t>GUI-VIEW-02</t>
  </si>
  <si>
    <t>GUI-VIEW-03</t>
  </si>
  <si>
    <t>GUI-VIEW-04</t>
  </si>
  <si>
    <t>Hiển thị tiêu đề "View Coupon" rõ ràng</t>
  </si>
  <si>
    <t>Tiêu đề hiển thị rõ, căn trái, in đậm</t>
  </si>
  <si>
    <t>Mỗi dòng có icon tương ứng: mã, mô tả, loại, thời hạn</t>
  </si>
  <si>
    <t>Các trường hiển thị đúng label icon</t>
  </si>
  <si>
    <t>Giao diện popup hiển thị đầy đủ, không bị khuất</t>
  </si>
  <si>
    <t>Popup hiển thị đầy đủ, không cuộn ngang hoặc thiếu nội dung</t>
  </si>
  <si>
    <t>Button "Cancel" và "OK" rõ ràng, căn phải</t>
  </si>
  <si>
    <t>Có hai nút Cancel và OK, hiển thị rõ và có thể click</t>
  </si>
  <si>
    <t>Không thể chỉnh sửa nội dung</t>
  </si>
  <si>
    <t xml:space="preserve">B1: Truy cập trang Coupon Management
B2:Click icon 👁 trong cột action
</t>
  </si>
  <si>
    <t xml:space="preserve">B1: Truy cập trang Coupon Management
B2:Click icon 👁 trong cột action
B3: Cố nhập nội dung trong các trường trong popup
</t>
  </si>
  <si>
    <t>Các trường bị disable/readonly, không chỉnh sửa được</t>
  </si>
  <si>
    <t>Nhấn nút "Cancel" và "OK" đóng modal</t>
  </si>
  <si>
    <t xml:space="preserve">B1: Truy cập trang Coupon Management
B2:Click icon 👁 trong cột action
B3: Click "Cancel" hoặc "OK"
</t>
  </si>
  <si>
    <t>Đã đăng nhập bằng tài khoản admin,root
- Modal đang mở</t>
  </si>
  <si>
    <t>Modal đóng lại, không thay đổi dữ liệu</t>
  </si>
  <si>
    <t>Kiểm tra đúng thông tin hiển thị</t>
  </si>
  <si>
    <t>Dữ liệu hiển thị đúng: Head = FREE, Description = Free discount...</t>
  </si>
  <si>
    <t>Chỉnh sửa mã giảm giá</t>
  </si>
  <si>
    <t>Hiển thị tiêu đề "Edit Coupon"</t>
  </si>
  <si>
    <t>Các trường hiển thị đầy đủ icon và label</t>
  </si>
  <si>
    <t>Giao diện popup không bị khuất</t>
  </si>
  <si>
    <t>Nút “Cancel” và “OK” hiển thị đúng</t>
  </si>
  <si>
    <t>Tiêu đề "Edit Coupon" in đậm, căn trái rõ ràng</t>
  </si>
  <si>
    <t>Mỗi dòng có icon tương ứng: ID, Head code, mô tả, loại, giá trị, thời gian</t>
  </si>
  <si>
    <t>Không cần cuộn ngang/dọc; nội dung đầy đủ</t>
  </si>
  <si>
    <t>2 nút ở dưới phải; Cancel màu xám, OK màu xanh</t>
  </si>
  <si>
    <t>GUI-EDIT01</t>
  </si>
  <si>
    <t>GUI-EDIT02</t>
  </si>
  <si>
    <t>GUI-EDIT03</t>
  </si>
  <si>
    <t>GUI-EDIT04</t>
  </si>
  <si>
    <t>Cho phép chỉnh sửa trường Head Code</t>
  </si>
  <si>
    <t>FUNC-EDIT01</t>
  </si>
  <si>
    <t xml:space="preserve">B1: Truy cập trang Coupon Management
B2:Click icon ✏️ trong cột action
B3: Nhập dữ liệu mới vào trường Head Code
</t>
  </si>
  <si>
    <t>Người dùng có thể chỉnh sửa ký tự và lưu lại được</t>
  </si>
  <si>
    <t>Cho phép chỉnh sửa Description</t>
  </si>
  <si>
    <t xml:space="preserve">B1: Truy cập trang Coupon Management
B2:Click icon ✏️ trong cột action
B3: Nhập mô tả mới
</t>
  </si>
  <si>
    <t>Cho phép nhập mô tả mới, lưu và hiển thị đúng sau khi lưu</t>
  </si>
  <si>
    <t>Dropdown Discount Type hiển thị đúng và cho phép cuộn chọn</t>
  </si>
  <si>
    <t xml:space="preserve">B1: Truy cập trang Coupon Management
B2:Click icon ✏️ trong cột action
B3: Click vào dropdown
</t>
  </si>
  <si>
    <t>Đã đăng nhập bằng tài khoản admin,root
- Có sẵn các tùy chọn giảm giá</t>
  </si>
  <si>
    <t>Danh sách hiển thị PERCENT, VND,... Có thể scroll nếu dà</t>
  </si>
  <si>
    <t>Discount Value chỉ nhận số hợp lệ</t>
  </si>
  <si>
    <t>Form đang mở</t>
  </si>
  <si>
    <t>Chỉ nhận số dương; từ chối ký tự chữ, số âm</t>
  </si>
  <si>
    <t>Validity Duration chỉ nhận số dương</t>
  </si>
  <si>
    <t>Từ chối số âm, chữ, ký tự đặc biệt</t>
  </si>
  <si>
    <t>Nhấn Cancel đóng popup không lưu</t>
  </si>
  <si>
    <t xml:space="preserve">B1: Truy cập trang Coupon Management
B2:Click icon ✏️ trong cột action
B3: Nhập các giá trị khác nhau vào trường Discount Value
</t>
  </si>
  <si>
    <t xml:space="preserve">B1: Truy cập trang Coupon Management
B2:Click icon ✏️ trong cột action
B3: Nhập các giá trị khác nhau vào trường Validity Duration
</t>
  </si>
  <si>
    <t xml:space="preserve">B1: Truy cập trang Coupon Management
B2:Click icon ✏️ trong cột action
B3: Click Cancel
</t>
  </si>
  <si>
    <t>Popup đóng, không có thay đổi lưu lại</t>
  </si>
  <si>
    <t>Nhấn OK lưu thay đổi nếu hợp lệ</t>
  </si>
  <si>
    <t xml:space="preserve">B1: Truy cập trang Coupon Management
B2:Click icon ✏️ trong cột action
B3: Nhập đầy đủ thông tin, click OK
</t>
  </si>
  <si>
    <t>Thông tin hợp lệ</t>
  </si>
  <si>
    <t>Dữ liệu được cập nhật trong danh sách coupon</t>
  </si>
  <si>
    <t>Không nhập từng trường kiểm tra validation</t>
  </si>
  <si>
    <t xml:space="preserve">B1: Truy cập trang Coupon Management
B2:Click icon ✏️ trong cột action
B3: Xoá lần lượt từng trường (Head code, Description, Type, Value, Duration)
</t>
  </si>
  <si>
    <t>Cảnh báo/không cho lưu nếu thiếu bất kỳ trường bắt buộc nào</t>
  </si>
  <si>
    <t>FUNC-EDIT02</t>
  </si>
  <si>
    <t>FUNC-EDIT03</t>
  </si>
  <si>
    <t>FUNC-EDIT04</t>
  </si>
  <si>
    <t>FUNC-EDIT05</t>
  </si>
  <si>
    <t>FUNC-EDIT06</t>
  </si>
  <si>
    <t>FUNC-EDIT07</t>
  </si>
  <si>
    <t>FUNC-EDIT08</t>
  </si>
  <si>
    <t>FUNC-EDIT09</t>
  </si>
  <si>
    <t>FUNC-EDIT8</t>
  </si>
  <si>
    <t>FUNCTION_SHOW Chỉnh sửa mã giảm giá</t>
  </si>
  <si>
    <t>GUI_SHOW Chỉnh sửa mã giảm giá</t>
  </si>
  <si>
    <t>GUI-REL01</t>
  </si>
  <si>
    <t>Tiêu đề popup hiển thị “RELEASE COUPON”</t>
  </si>
  <si>
    <t>Tiêu đề in hoa, căn trái, nổi bật</t>
  </si>
  <si>
    <t>Có quyền phát hành coupon</t>
  </si>
  <si>
    <t>Các trường ID, ID Coupon, Day Duration, Value hiển thị đúng</t>
  </si>
  <si>
    <t>Có dữ liệu để hiện</t>
  </si>
  <si>
    <t>Các trường hiển thị theo hàng ngang, đúng label và format</t>
  </si>
  <si>
    <t>Nút “Hủy” màu xám, “Gửi” màu xanh, canh phải dưới</t>
  </si>
  <si>
    <t>Các nút “Hủy” và “Gửi” hiển thị đúng vị trí</t>
  </si>
  <si>
    <t>Trường tìm kiếm fullname/email hiển thị</t>
  </si>
  <si>
    <t>Trường nhập fullName/email hiển thị đúng, placeholder rõ</t>
  </si>
  <si>
    <t>Danh sách người dùng hiển thị đúng</t>
  </si>
  <si>
    <t>Có dữ liệu người dùng</t>
  </si>
  <si>
    <t>Hiển thị avatar, tên, email, role cho mỗi người dùng</t>
  </si>
  <si>
    <t>Nút “Select all users” hiển thị đúng</t>
  </si>
  <si>
    <t>Nút có màu xanh, icon hợp lý, text rõ ràng</t>
  </si>
  <si>
    <t>GUI-REL02</t>
  </si>
  <si>
    <t>GUI-REL03</t>
  </si>
  <si>
    <t>GUI-REL04</t>
  </si>
  <si>
    <t>GUI-REL05</t>
  </si>
  <si>
    <t>GUI-REL06</t>
  </si>
  <si>
    <t>Tìm kiếm người dùng theo fullName hoặc email</t>
  </si>
  <si>
    <t>FUNC-REL01</t>
  </si>
  <si>
    <t xml:space="preserve">B1: Truy cập trang Coupon Management
B2:Click icon 🔔 trong cột Release
B3: Nhập từ khoá vào ô tìm kiếm
</t>
  </si>
  <si>
    <t>Danh sách người dùng hiện hữu</t>
  </si>
  <si>
    <t>Bộ lọc hoạt động đúng, chỉ hiển thị người dùng phù hợp</t>
  </si>
  <si>
    <t>Lọc người dùng theo Role</t>
  </si>
  <si>
    <t xml:space="preserve">B1: Truy cập trang Coupon Management
B2:Click icon 🔔 trong cột Release
B3: Chọn Role từ dropdown (ROOT, ADMIN, STUDENT...)
</t>
  </si>
  <si>
    <t>Chỉ hiển thị người dùng có role tương ứng</t>
  </si>
  <si>
    <t>Có dữ liệu đủ role</t>
  </si>
  <si>
    <t>Có thể chọn từng người dùng để phát hành</t>
  </si>
  <si>
    <t xml:space="preserve">B1: Truy cập trang Coupon Management
B2:Click icon 🔔 trong cột Release
B3: Click vào từng user trong danh sách
</t>
  </si>
  <si>
    <t>Người dùng được chọn sẽ highlight, chọn lại để bỏ chọn</t>
  </si>
  <si>
    <t>Có danh sách người dùng</t>
  </si>
  <si>
    <t>Nút “Select all users” chọn toàn bộ người dùng</t>
  </si>
  <si>
    <t xml:space="preserve">B1: Truy cập trang Coupon Management
B2:Click icon 🔔 trong cột Release
B3: Click nút “Select all users”
</t>
  </si>
  <si>
    <t>Toàn bộ người dùng được chọn, thay đổi thành “Deselect all”</t>
  </si>
  <si>
    <t>Có danh sách &gt;= 1 người dùng</t>
  </si>
  <si>
    <t>Nhấn “Gửi” khi đã chọn người dùng</t>
  </si>
  <si>
    <t>B1: Truy cập trang Coupon Management
B2:Click icon 🔔 trong cột Release
B3: Chọn 1 hoặc nhiều người dùng và nhấn “Gửi”</t>
  </si>
  <si>
    <t>Phát hành thành công coupon cho người dùng đã chọn</t>
  </si>
  <si>
    <t>Nhấn “Gửi” khi chưa chọn người dùng</t>
  </si>
  <si>
    <t>B1: Truy cập trang Coupon Management
B2:Click icon 🔔 trong cột Release
B3: Không chọn người dùng và nhấn “Gửi”</t>
  </si>
  <si>
    <t>Hiển thị cảnh báo: "Vui lòng chọn ít nhất một người dùng để phát hành Coupon"</t>
  </si>
  <si>
    <t>Nhấn “Hủy” đóng popup mà không lưu</t>
  </si>
  <si>
    <t>B1: Truy cập trang Coupon Management
B2:Click icon 🔔 trong cột Release
B3: Nhấn nút “Hủy”</t>
  </si>
  <si>
    <t>Đóng popup, không có dữ liệu nào bị ghi nhận</t>
  </si>
  <si>
    <t>Kiểm tra phân trang người dùng</t>
  </si>
  <si>
    <t>B1: Truy cập trang Coupon Management
B2:Click icon 🔔 trong cột Release
B3: click nút chuyển trang &gt; &lt;</t>
  </si>
  <si>
    <t>Danh sách người dùng &gt; 4</t>
  </si>
  <si>
    <t>Có phân trang rõ ràng, có thể đi đến trang kế tiếp và lùi</t>
  </si>
  <si>
    <t>Các trường ID, ID Coupon, Day Duration, Value không nhấn và chỉnh sửa được</t>
  </si>
  <si>
    <t xml:space="preserve">B1: Truy cập trang Coupon Management
B2:Click icon 🔔 trong cột Release
B3: thử Click vào các trường  ID, ID Coupon, Day Duration, Value </t>
  </si>
  <si>
    <t>các giá trị không click và thay đổi được</t>
  </si>
  <si>
    <t>FUNC-REL02</t>
  </si>
  <si>
    <t>FUNC-REL03</t>
  </si>
  <si>
    <t>FUNC-REL04</t>
  </si>
  <si>
    <t>FUNC-REL05</t>
  </si>
  <si>
    <t>FUNC-REL06</t>
  </si>
  <si>
    <t>FUNC-REL07</t>
  </si>
  <si>
    <t>FUNC-REL08</t>
  </si>
  <si>
    <t>FUNC-REL09</t>
  </si>
  <si>
    <t>FUNC-REL10</t>
  </si>
  <si>
    <t>FUNC-REL11</t>
  </si>
  <si>
    <t>GUI_SHOW Phát hành mã giảm giá</t>
  </si>
  <si>
    <t>FUNCTION_SHOW Phát hành mã giảm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</si>
</sst>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;[Red]0"/>
  </numFmts>
  <fonts count="28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b/>
      <sz val="24"/>
      <name val="Times New Roman"/>
      <family val="1"/>
    </font>
    <font>
      <b/>
      <sz val="16"/>
      <color indexed="9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b/>
      <sz val="13"/>
      <color theme="0"/>
      <name val="Times New Roman"/>
      <family val="1"/>
    </font>
    <font>
      <sz val="13"/>
      <color rgb="FF000000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7"/>
      <name val="Times New Roman"/>
      <family val="1"/>
    </font>
    <font>
      <b/>
      <sz val="13"/>
      <color rgb="FFFFFFFF"/>
      <name val="Times New Roman"/>
      <family val="1"/>
    </font>
    <font>
      <sz val="13"/>
      <color indexed="63"/>
      <name val="Times New Roman"/>
      <family val="1"/>
    </font>
    <font>
      <sz val="13"/>
      <color theme="1"/>
      <name val="Time s New Roman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</fills>
  <borders count="3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22" fillId="0" borderId="0" applyNumberFormat="0" applyFill="0" applyBorder="0" applyAlignment="0" applyProtection="0"/>
  </cellStyleXfs>
  <cellXfs count="165">
    <xf numFmtId="0" fontId="0" fillId="0" borderId="0" xfId="0"/>
    <xf numFmtId="0" fontId="7" fillId="0" borderId="0" xfId="1" applyFont="1" applyBorder="1" applyProtection="1">
      <alignment vertical="center"/>
    </xf>
    <xf numFmtId="0" fontId="8" fillId="0" borderId="0" xfId="1" applyFont="1" applyBorder="1" applyAlignment="1" applyProtection="1"/>
    <xf numFmtId="0" fontId="7" fillId="0" borderId="0" xfId="1" applyFont="1" applyBorder="1" applyAlignment="1" applyProtection="1"/>
    <xf numFmtId="164" fontId="7" fillId="0" borderId="0" xfId="1" applyNumberFormat="1" applyFont="1" applyBorder="1" applyAlignment="1" applyProtection="1"/>
    <xf numFmtId="0" fontId="10" fillId="0" borderId="0" xfId="1" applyFont="1" applyBorder="1" applyProtection="1">
      <alignment vertical="center"/>
    </xf>
    <xf numFmtId="0" fontId="7" fillId="3" borderId="0" xfId="1" applyFont="1" applyFill="1" applyBorder="1" applyProtection="1">
      <alignment vertical="center"/>
    </xf>
    <xf numFmtId="0" fontId="9" fillId="0" borderId="0" xfId="0" applyFont="1"/>
    <xf numFmtId="0" fontId="5" fillId="0" borderId="0" xfId="0" applyFont="1"/>
    <xf numFmtId="0" fontId="4" fillId="0" borderId="12" xfId="1" applyFont="1" applyBorder="1" applyAlignment="1" applyProtection="1">
      <alignment horizontal="center"/>
    </xf>
    <xf numFmtId="165" fontId="4" fillId="0" borderId="12" xfId="2" applyNumberFormat="1" applyFont="1" applyBorder="1" applyAlignment="1" applyProtection="1">
      <alignment horizontal="center"/>
    </xf>
    <xf numFmtId="1" fontId="4" fillId="0" borderId="12" xfId="2" applyNumberFormat="1" applyFont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0" fontId="3" fillId="3" borderId="3" xfId="1" applyFont="1" applyFill="1" applyBorder="1" applyAlignment="1" applyProtection="1"/>
    <xf numFmtId="0" fontId="11" fillId="3" borderId="4" xfId="1" applyFont="1" applyFill="1" applyBorder="1" applyAlignment="1" applyProtection="1">
      <alignment horizontal="center"/>
    </xf>
    <xf numFmtId="0" fontId="18" fillId="3" borderId="5" xfId="1" applyFont="1" applyFill="1" applyBorder="1" applyAlignment="1" applyProtection="1">
      <alignment horizontal="center"/>
    </xf>
    <xf numFmtId="0" fontId="18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/>
    </xf>
    <xf numFmtId="9" fontId="18" fillId="3" borderId="0" xfId="2" applyFont="1" applyFill="1" applyBorder="1" applyAlignment="1" applyProtection="1">
      <alignment horizontal="center"/>
    </xf>
    <xf numFmtId="0" fontId="4" fillId="0" borderId="0" xfId="1" applyFont="1" applyBorder="1" applyAlignment="1" applyProtection="1"/>
    <xf numFmtId="0" fontId="11" fillId="0" borderId="6" xfId="1" applyFont="1" applyBorder="1" applyAlignment="1" applyProtection="1">
      <alignment horizontal="left"/>
    </xf>
    <xf numFmtId="0" fontId="4" fillId="0" borderId="7" xfId="1" applyFont="1" applyBorder="1" applyAlignment="1" applyProtection="1"/>
    <xf numFmtId="0" fontId="4" fillId="0" borderId="6" xfId="1" applyFont="1" applyBorder="1" applyAlignment="1" applyProtection="1"/>
    <xf numFmtId="2" fontId="11" fillId="0" borderId="2" xfId="1" applyNumberFormat="1" applyFont="1" applyBorder="1" applyAlignment="1" applyProtection="1">
      <alignment horizontal="right" wrapText="1"/>
    </xf>
    <xf numFmtId="0" fontId="4" fillId="0" borderId="0" xfId="1" applyFont="1" applyBorder="1" applyProtection="1">
      <alignment vertical="center"/>
    </xf>
    <xf numFmtId="0" fontId="4" fillId="0" borderId="0" xfId="1" applyFont="1" applyBorder="1" applyAlignment="1" applyProtection="1">
      <alignment horizontal="center" wrapText="1"/>
    </xf>
    <xf numFmtId="0" fontId="11" fillId="0" borderId="8" xfId="1" applyFont="1" applyBorder="1" applyAlignment="1" applyProtection="1">
      <alignment horizontal="left"/>
    </xf>
    <xf numFmtId="0" fontId="4" fillId="0" borderId="9" xfId="1" applyFont="1" applyBorder="1" applyAlignment="1" applyProtection="1"/>
    <xf numFmtId="0" fontId="4" fillId="0" borderId="10" xfId="1" applyFont="1" applyBorder="1" applyAlignment="1" applyProtection="1"/>
    <xf numFmtId="2" fontId="11" fillId="0" borderId="11" xfId="1" applyNumberFormat="1" applyFont="1" applyBorder="1" applyAlignment="1" applyProtection="1">
      <alignment horizontal="right" wrapText="1"/>
    </xf>
    <xf numFmtId="9" fontId="18" fillId="3" borderId="13" xfId="2" applyFont="1" applyFill="1" applyBorder="1" applyAlignment="1" applyProtection="1">
      <alignment horizontal="center"/>
    </xf>
    <xf numFmtId="0" fontId="4" fillId="0" borderId="13" xfId="1" applyFont="1" applyBorder="1" applyAlignment="1" applyProtection="1">
      <alignment horizontal="center" wrapText="1"/>
    </xf>
    <xf numFmtId="0" fontId="5" fillId="0" borderId="12" xfId="0" applyFont="1" applyBorder="1" applyAlignment="1">
      <alignment horizontal="center"/>
    </xf>
    <xf numFmtId="0" fontId="4" fillId="2" borderId="12" xfId="1" applyFont="1" applyFill="1" applyBorder="1" applyAlignment="1" applyProtection="1">
      <alignment horizontal="center"/>
    </xf>
    <xf numFmtId="0" fontId="3" fillId="2" borderId="12" xfId="1" applyFont="1" applyFill="1" applyBorder="1" applyAlignment="1" applyProtection="1"/>
    <xf numFmtId="165" fontId="3" fillId="2" borderId="12" xfId="1" applyNumberFormat="1" applyFont="1" applyFill="1" applyBorder="1" applyAlignment="1" applyProtection="1">
      <alignment horizontal="center"/>
    </xf>
    <xf numFmtId="0" fontId="5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1" applyFont="1" applyBorder="1" applyAlignment="1" applyProtection="1">
      <alignment horizontal="center" wrapText="1"/>
    </xf>
    <xf numFmtId="0" fontId="13" fillId="2" borderId="18" xfId="0" applyFont="1" applyFill="1" applyBorder="1" applyAlignment="1">
      <alignment horizontal="center" vertical="center"/>
    </xf>
    <xf numFmtId="0" fontId="4" fillId="0" borderId="17" xfId="1" applyFont="1" applyBorder="1" applyAlignment="1" applyProtection="1"/>
    <xf numFmtId="0" fontId="4" fillId="0" borderId="17" xfId="1" applyFont="1" applyBorder="1" applyProtection="1">
      <alignment vertical="center"/>
    </xf>
    <xf numFmtId="0" fontId="4" fillId="0" borderId="17" xfId="1" applyFont="1" applyBorder="1" applyAlignment="1" applyProtection="1">
      <alignment horizontal="center" wrapText="1"/>
    </xf>
    <xf numFmtId="0" fontId="13" fillId="2" borderId="19" xfId="0" applyFont="1" applyFill="1" applyBorder="1" applyAlignment="1">
      <alignment horizontal="center" vertical="center"/>
    </xf>
    <xf numFmtId="0" fontId="11" fillId="0" borderId="20" xfId="1" applyFont="1" applyBorder="1" applyAlignment="1" applyProtection="1">
      <alignment horizontal="center" vertical="center"/>
    </xf>
    <xf numFmtId="0" fontId="11" fillId="0" borderId="20" xfId="1" applyFont="1" applyBorder="1" applyAlignment="1" applyProtection="1">
      <alignment horizontal="center"/>
    </xf>
    <xf numFmtId="0" fontId="11" fillId="0" borderId="20" xfId="1" applyFont="1" applyBorder="1" applyAlignment="1" applyProtection="1">
      <alignment horizontal="center" vertical="top"/>
    </xf>
    <xf numFmtId="0" fontId="5" fillId="0" borderId="20" xfId="0" applyFont="1" applyBorder="1" applyAlignment="1">
      <alignment horizontal="center"/>
    </xf>
    <xf numFmtId="0" fontId="11" fillId="0" borderId="19" xfId="1" applyFont="1" applyBorder="1" applyProtection="1">
      <alignment vertical="center"/>
    </xf>
    <xf numFmtId="0" fontId="16" fillId="0" borderId="19" xfId="1" applyFont="1" applyBorder="1" applyAlignment="1" applyProtection="1">
      <alignment vertical="top" wrapText="1"/>
    </xf>
    <xf numFmtId="0" fontId="4" fillId="0" borderId="19" xfId="1" applyFont="1" applyBorder="1" applyAlignment="1" applyProtection="1">
      <alignment wrapText="1"/>
    </xf>
    <xf numFmtId="0" fontId="11" fillId="0" borderId="24" xfId="1" applyFont="1" applyBorder="1" applyProtection="1">
      <alignment vertical="center"/>
    </xf>
    <xf numFmtId="0" fontId="16" fillId="0" borderId="24" xfId="1" applyFont="1" applyBorder="1" applyAlignment="1" applyProtection="1">
      <alignment vertical="top" wrapText="1"/>
    </xf>
    <xf numFmtId="0" fontId="11" fillId="0" borderId="24" xfId="1" applyFont="1" applyBorder="1" applyAlignment="1" applyProtection="1"/>
    <xf numFmtId="0" fontId="17" fillId="0" borderId="24" xfId="1" applyFont="1" applyBorder="1" applyAlignment="1" applyProtection="1"/>
    <xf numFmtId="0" fontId="3" fillId="2" borderId="24" xfId="1" applyFont="1" applyFill="1" applyBorder="1" applyAlignment="1" applyProtection="1">
      <alignment horizontal="center" vertical="center"/>
    </xf>
    <xf numFmtId="0" fontId="3" fillId="2" borderId="24" xfId="1" applyFont="1" applyFill="1" applyBorder="1" applyAlignment="1" applyProtection="1">
      <alignment horizontal="center" vertical="center" wrapText="1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vertical="center" wrapText="1"/>
    </xf>
    <xf numFmtId="0" fontId="4" fillId="0" borderId="24" xfId="1" applyFont="1" applyBorder="1" applyAlignment="1" applyProtection="1">
      <alignment horizontal="center"/>
    </xf>
    <xf numFmtId="165" fontId="4" fillId="0" borderId="24" xfId="2" applyNumberFormat="1" applyFont="1" applyBorder="1" applyAlignment="1" applyProtection="1">
      <alignment horizontal="center"/>
    </xf>
    <xf numFmtId="1" fontId="4" fillId="0" borderId="24" xfId="2" applyNumberFormat="1" applyFont="1" applyBorder="1" applyAlignment="1" applyProtection="1">
      <alignment horizontal="center"/>
    </xf>
    <xf numFmtId="0" fontId="14" fillId="0" borderId="19" xfId="0" applyFont="1" applyBorder="1" applyAlignment="1">
      <alignment horizontal="center"/>
    </xf>
    <xf numFmtId="0" fontId="14" fillId="0" borderId="19" xfId="0" applyFont="1" applyBorder="1" applyAlignment="1">
      <alignment vertical="center" wrapText="1"/>
    </xf>
    <xf numFmtId="0" fontId="14" fillId="0" borderId="25" xfId="0" applyFont="1" applyBorder="1" applyAlignment="1">
      <alignment horizontal="center"/>
    </xf>
    <xf numFmtId="0" fontId="14" fillId="0" borderId="25" xfId="0" applyFont="1" applyBorder="1" applyAlignment="1">
      <alignment vertical="center" wrapText="1"/>
    </xf>
    <xf numFmtId="0" fontId="5" fillId="0" borderId="12" xfId="0" applyFont="1" applyBorder="1" applyAlignment="1">
      <alignment horizontal="left" vertical="top" wrapText="1"/>
    </xf>
    <xf numFmtId="0" fontId="4" fillId="0" borderId="12" xfId="3" applyFont="1" applyBorder="1" applyAlignment="1">
      <alignment horizontal="center" vertical="center" wrapText="1"/>
    </xf>
    <xf numFmtId="0" fontId="4" fillId="0" borderId="12" xfId="3" applyFont="1" applyBorder="1" applyAlignment="1">
      <alignment horizontal="center"/>
    </xf>
    <xf numFmtId="0" fontId="4" fillId="0" borderId="12" xfId="3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top"/>
    </xf>
    <xf numFmtId="164" fontId="4" fillId="0" borderId="0" xfId="0" applyNumberFormat="1" applyFont="1"/>
    <xf numFmtId="0" fontId="4" fillId="0" borderId="0" xfId="0" applyFont="1"/>
    <xf numFmtId="0" fontId="4" fillId="0" borderId="12" xfId="0" applyFont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vertical="center" wrapText="1"/>
    </xf>
    <xf numFmtId="0" fontId="4" fillId="0" borderId="12" xfId="1" applyFont="1" applyBorder="1" applyAlignment="1" applyProtection="1">
      <alignment horizontal="center" vertical="center" wrapText="1"/>
    </xf>
    <xf numFmtId="0" fontId="4" fillId="0" borderId="12" xfId="0" applyFont="1" applyBorder="1" applyAlignment="1">
      <alignment horizontal="right" vertical="center" wrapText="1"/>
    </xf>
    <xf numFmtId="0" fontId="11" fillId="0" borderId="0" xfId="0" applyFont="1"/>
    <xf numFmtId="0" fontId="25" fillId="0" borderId="0" xfId="0" applyFont="1"/>
    <xf numFmtId="0" fontId="4" fillId="0" borderId="0" xfId="0" applyFont="1" applyAlignment="1">
      <alignment horizontal="left" vertical="top" wrapText="1"/>
    </xf>
    <xf numFmtId="0" fontId="3" fillId="2" borderId="12" xfId="0" applyFont="1" applyFill="1" applyBorder="1" applyAlignment="1">
      <alignment horizontal="center" vertical="top" wrapText="1"/>
    </xf>
    <xf numFmtId="164" fontId="3" fillId="2" borderId="12" xfId="0" applyNumberFormat="1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20" fillId="0" borderId="12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4" fillId="0" borderId="15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5" fillId="0" borderId="24" xfId="0" applyFont="1" applyBorder="1" applyAlignment="1">
      <alignment vertical="top"/>
    </xf>
    <xf numFmtId="0" fontId="5" fillId="0" borderId="24" xfId="0" applyFont="1" applyBorder="1" applyAlignment="1">
      <alignment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26" fillId="0" borderId="24" xfId="0" applyFont="1" applyBorder="1" applyAlignment="1">
      <alignment vertical="top"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28" xfId="0" applyFont="1" applyBorder="1" applyAlignment="1">
      <alignment vertical="top" wrapText="1"/>
    </xf>
    <xf numFmtId="0" fontId="5" fillId="0" borderId="12" xfId="0" applyFont="1" applyBorder="1" applyAlignment="1">
      <alignment vertical="top"/>
    </xf>
    <xf numFmtId="0" fontId="5" fillId="0" borderId="12" xfId="0" applyFont="1" applyBorder="1" applyAlignment="1">
      <alignment vertical="top" wrapText="1"/>
    </xf>
    <xf numFmtId="0" fontId="5" fillId="0" borderId="24" xfId="0" applyFont="1" applyBorder="1"/>
    <xf numFmtId="0" fontId="5" fillId="0" borderId="24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9" fillId="0" borderId="12" xfId="0" applyFont="1" applyBorder="1" applyAlignment="1">
      <alignment vertical="top" wrapText="1"/>
    </xf>
    <xf numFmtId="0" fontId="5" fillId="0" borderId="31" xfId="0" applyFont="1" applyBorder="1" applyAlignment="1">
      <alignment vertical="top" wrapText="1"/>
    </xf>
    <xf numFmtId="0" fontId="27" fillId="0" borderId="24" xfId="0" applyFont="1" applyBorder="1" applyAlignment="1">
      <alignment vertical="top"/>
    </xf>
    <xf numFmtId="0" fontId="27" fillId="0" borderId="24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top"/>
    </xf>
    <xf numFmtId="0" fontId="4" fillId="0" borderId="31" xfId="0" applyFont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4" fillId="0" borderId="12" xfId="0" applyFont="1" applyBorder="1" applyAlignment="1">
      <alignment vertical="top" wrapText="1"/>
    </xf>
    <xf numFmtId="0" fontId="27" fillId="0" borderId="12" xfId="0" applyFont="1" applyBorder="1" applyAlignment="1">
      <alignment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4" fontId="20" fillId="0" borderId="12" xfId="0" applyNumberFormat="1" applyFont="1" applyBorder="1" applyAlignment="1">
      <alignment horizontal="left" vertical="top"/>
    </xf>
    <xf numFmtId="14" fontId="20" fillId="0" borderId="12" xfId="0" applyNumberFormat="1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left" vertical="top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left" vertical="top"/>
    </xf>
    <xf numFmtId="0" fontId="5" fillId="0" borderId="20" xfId="0" applyFont="1" applyBorder="1" applyAlignment="1">
      <alignment horizontal="center"/>
    </xf>
    <xf numFmtId="0" fontId="11" fillId="0" borderId="20" xfId="1" applyFont="1" applyBorder="1" applyAlignment="1" applyProtection="1">
      <alignment horizontal="left"/>
    </xf>
    <xf numFmtId="0" fontId="11" fillId="0" borderId="21" xfId="1" applyFont="1" applyBorder="1" applyAlignment="1" applyProtection="1">
      <alignment horizontal="center" vertical="top"/>
    </xf>
    <xf numFmtId="0" fontId="11" fillId="0" borderId="22" xfId="1" applyFont="1" applyBorder="1" applyAlignment="1" applyProtection="1">
      <alignment horizontal="center" vertical="top"/>
    </xf>
    <xf numFmtId="0" fontId="11" fillId="0" borderId="23" xfId="1" applyFont="1" applyBorder="1" applyAlignment="1" applyProtection="1">
      <alignment horizontal="center" vertical="top"/>
    </xf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6" fillId="0" borderId="0" xfId="1" applyFont="1" applyBorder="1" applyAlignment="1" applyProtection="1">
      <alignment horizontal="center"/>
    </xf>
    <xf numFmtId="0" fontId="11" fillId="0" borderId="20" xfId="1" applyFont="1" applyBorder="1" applyAlignment="1" applyProtection="1">
      <alignment horizontal="center"/>
    </xf>
    <xf numFmtId="164" fontId="11" fillId="0" borderId="24" xfId="1" applyNumberFormat="1" applyFont="1" applyBorder="1" applyAlignment="1" applyProtection="1">
      <alignment horizontal="center" vertical="center"/>
    </xf>
    <xf numFmtId="0" fontId="11" fillId="0" borderId="24" xfId="1" applyFont="1" applyBorder="1" applyAlignment="1" applyProtection="1">
      <alignment horizontal="center" vertical="center" wrapText="1"/>
    </xf>
    <xf numFmtId="0" fontId="16" fillId="0" borderId="19" xfId="1" applyFont="1" applyBorder="1" applyAlignment="1" applyProtection="1">
      <alignment vertical="top" wrapText="1"/>
    </xf>
    <xf numFmtId="0" fontId="11" fillId="0" borderId="24" xfId="1" applyFont="1" applyBorder="1" applyAlignment="1" applyProtection="1">
      <alignment horizontal="center" vertical="center"/>
    </xf>
    <xf numFmtId="15" fontId="5" fillId="0" borderId="21" xfId="0" applyNumberFormat="1" applyFont="1" applyBorder="1" applyAlignment="1">
      <alignment horizontal="center"/>
    </xf>
    <xf numFmtId="15" fontId="5" fillId="0" borderId="22" xfId="0" applyNumberFormat="1" applyFont="1" applyBorder="1" applyAlignment="1">
      <alignment horizontal="center"/>
    </xf>
    <xf numFmtId="15" fontId="5" fillId="0" borderId="23" xfId="0" applyNumberFormat="1" applyFont="1" applyBorder="1" applyAlignment="1">
      <alignment horizontal="center"/>
    </xf>
  </cellXfs>
  <cellStyles count="4">
    <cellStyle name="Hyperlink" xfId="3" builtinId="8"/>
    <cellStyle name="Normal" xfId="0" builtinId="0"/>
    <cellStyle name="Normal 10" xfId="1" xr:uid="{00000000-0005-0000-0000-000001000000}"/>
    <cellStyle name="Percent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6</xdr:row>
      <xdr:rowOff>234950</xdr:rowOff>
    </xdr:from>
    <xdr:to>
      <xdr:col>2</xdr:col>
      <xdr:colOff>2267671</xdr:colOff>
      <xdr:row>8</xdr:row>
      <xdr:rowOff>2245322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3A077F-8C7A-E36E-6AE9-6AE89B1E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492250"/>
          <a:ext cx="5163271" cy="427732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159085</xdr:colOff>
      <xdr:row>6</xdr:row>
      <xdr:rowOff>359387</xdr:rowOff>
    </xdr:from>
    <xdr:to>
      <xdr:col>4</xdr:col>
      <xdr:colOff>782719</xdr:colOff>
      <xdr:row>8</xdr:row>
      <xdr:rowOff>1816704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6BC6F5-1850-A479-B275-8817ADDC6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085" y="1629387"/>
          <a:ext cx="8978897" cy="372994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44450</xdr:rowOff>
    </xdr:from>
    <xdr:to>
      <xdr:col>4</xdr:col>
      <xdr:colOff>2155249</xdr:colOff>
      <xdr:row>8</xdr:row>
      <xdr:rowOff>1878897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F59447-6D8D-4C12-3DA1-EE302D9B2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2200"/>
          <a:ext cx="9413299" cy="43109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167105</xdr:colOff>
      <xdr:row>5</xdr:row>
      <xdr:rowOff>116973</xdr:rowOff>
    </xdr:from>
    <xdr:to>
      <xdr:col>4</xdr:col>
      <xdr:colOff>966901</xdr:colOff>
      <xdr:row>8</xdr:row>
      <xdr:rowOff>1404558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BAAA49-C9DE-62D5-2996-BD22CAB57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105" y="1161381"/>
          <a:ext cx="9213546" cy="376074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6</xdr:row>
      <xdr:rowOff>19050</xdr:rowOff>
    </xdr:from>
    <xdr:to>
      <xdr:col>3</xdr:col>
      <xdr:colOff>153365</xdr:colOff>
      <xdr:row>8</xdr:row>
      <xdr:rowOff>1483136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FF0E14-CEAE-B42E-1420-084689190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276350"/>
          <a:ext cx="6916115" cy="294363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5</xdr:row>
      <xdr:rowOff>63501</xdr:rowOff>
    </xdr:from>
    <xdr:to>
      <xdr:col>2</xdr:col>
      <xdr:colOff>1571189</xdr:colOff>
      <xdr:row>8</xdr:row>
      <xdr:rowOff>2254251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31FD82F-5689-051D-BE53-6DD9B5332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1111251"/>
          <a:ext cx="4460438" cy="46672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50799</xdr:rowOff>
    </xdr:from>
    <xdr:to>
      <xdr:col>3</xdr:col>
      <xdr:colOff>1070405</xdr:colOff>
      <xdr:row>8</xdr:row>
      <xdr:rowOff>1555750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D25193-223D-154C-56A7-B0394B1DD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98549"/>
          <a:ext cx="7372350" cy="398145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24669</xdr:rowOff>
    </xdr:from>
    <xdr:to>
      <xdr:col>7</xdr:col>
      <xdr:colOff>311935</xdr:colOff>
      <xdr:row>8</xdr:row>
      <xdr:rowOff>1340609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72FA52-0327-8C02-0950-2F1272049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1650" y="1072419"/>
          <a:ext cx="6623050" cy="379244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4</xdr:col>
      <xdr:colOff>247650</xdr:colOff>
      <xdr:row>8</xdr:row>
      <xdr:rowOff>2646010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A7D7DE-D67B-4149-999D-91D839922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7750"/>
          <a:ext cx="8001000" cy="512251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47625</xdr:rowOff>
    </xdr:from>
    <xdr:to>
      <xdr:col>4</xdr:col>
      <xdr:colOff>209059</xdr:colOff>
      <xdr:row>9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888E9A-0481-4C11-9C6A-EEB921965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5375"/>
          <a:ext cx="7962409" cy="51149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4</xdr:col>
      <xdr:colOff>963568</xdr:colOff>
      <xdr:row>8</xdr:row>
      <xdr:rowOff>2609850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C6D8D4-B9E2-4117-BD38-1325E77A9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66800"/>
          <a:ext cx="8716918" cy="50673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9525</xdr:rowOff>
    </xdr:from>
    <xdr:to>
      <xdr:col>4</xdr:col>
      <xdr:colOff>304800</xdr:colOff>
      <xdr:row>8</xdr:row>
      <xdr:rowOff>2665262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DF3410-57F0-4B80-91B4-A729B4704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057275"/>
          <a:ext cx="8029575" cy="5132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63501</xdr:rowOff>
    </xdr:from>
    <xdr:to>
      <xdr:col>2</xdr:col>
      <xdr:colOff>2529846</xdr:colOff>
      <xdr:row>8</xdr:row>
      <xdr:rowOff>1123951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08CF7F-9031-CCE0-871E-5A26B50B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11251"/>
          <a:ext cx="5850896" cy="35369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9525</xdr:rowOff>
    </xdr:from>
    <xdr:to>
      <xdr:col>4</xdr:col>
      <xdr:colOff>935346</xdr:colOff>
      <xdr:row>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D4E8A8-B075-4264-9BD7-D8E7FC8CA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57275"/>
          <a:ext cx="7972052" cy="513397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</xdr:row>
      <xdr:rowOff>85725</xdr:rowOff>
    </xdr:from>
    <xdr:to>
      <xdr:col>4</xdr:col>
      <xdr:colOff>85725</xdr:colOff>
      <xdr:row>8</xdr:row>
      <xdr:rowOff>2632203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87612F-8465-48E3-A57B-1CE704CB4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133475"/>
          <a:ext cx="7829550" cy="50229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5</xdr:row>
      <xdr:rowOff>127001</xdr:rowOff>
    </xdr:from>
    <xdr:to>
      <xdr:col>2</xdr:col>
      <xdr:colOff>2882900</xdr:colOff>
      <xdr:row>8</xdr:row>
      <xdr:rowOff>1110007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A1929D-67E3-58DE-AD55-DFADFAE64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174751"/>
          <a:ext cx="5505450" cy="34595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5</xdr:row>
      <xdr:rowOff>139700</xdr:rowOff>
    </xdr:from>
    <xdr:to>
      <xdr:col>2</xdr:col>
      <xdr:colOff>2166060</xdr:colOff>
      <xdr:row>8</xdr:row>
      <xdr:rowOff>1083152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448925-1AD2-D89D-A667-37A2557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1187450"/>
          <a:ext cx="5087060" cy="3419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</xdr:row>
      <xdr:rowOff>0</xdr:rowOff>
    </xdr:from>
    <xdr:to>
      <xdr:col>8</xdr:col>
      <xdr:colOff>31750</xdr:colOff>
      <xdr:row>8</xdr:row>
      <xdr:rowOff>2588887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62998A-9C6E-0237-3067-EE722D309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047750"/>
          <a:ext cx="15748000" cy="50653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44450</xdr:rowOff>
    </xdr:from>
    <xdr:to>
      <xdr:col>5</xdr:col>
      <xdr:colOff>1333500</xdr:colOff>
      <xdr:row>8</xdr:row>
      <xdr:rowOff>2622550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2BF97EF-D413-448E-B9AE-7723BDEE5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2200"/>
          <a:ext cx="12636500" cy="5054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5</xdr:row>
      <xdr:rowOff>31750</xdr:rowOff>
    </xdr:from>
    <xdr:to>
      <xdr:col>2</xdr:col>
      <xdr:colOff>2105723</xdr:colOff>
      <xdr:row>8</xdr:row>
      <xdr:rowOff>279780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C844B5-E602-4284-C3D9-05F184B8E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079500"/>
          <a:ext cx="5001323" cy="272453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22</xdr:row>
      <xdr:rowOff>44450</xdr:rowOff>
    </xdr:from>
    <xdr:to>
      <xdr:col>2</xdr:col>
      <xdr:colOff>2194636</xdr:colOff>
      <xdr:row>22</xdr:row>
      <xdr:rowOff>2807086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F8C2CC-3669-B02F-73EA-54F908013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13468350"/>
          <a:ext cx="5096586" cy="276263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5</xdr:row>
      <xdr:rowOff>63500</xdr:rowOff>
    </xdr:from>
    <xdr:to>
      <xdr:col>2</xdr:col>
      <xdr:colOff>2401026</xdr:colOff>
      <xdr:row>8</xdr:row>
      <xdr:rowOff>1416327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A78EA2-6C64-027F-958F-65D70C1C1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1111250"/>
          <a:ext cx="5201376" cy="19814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5</xdr:row>
      <xdr:rowOff>38100</xdr:rowOff>
    </xdr:from>
    <xdr:to>
      <xdr:col>2</xdr:col>
      <xdr:colOff>2194634</xdr:colOff>
      <xdr:row>8</xdr:row>
      <xdr:rowOff>2114928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5781E9-53BD-F037-BF7C-E5487652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1085850"/>
          <a:ext cx="5077534" cy="2705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DoAnBaoVe2018/DoAnNam2018/BUSMAP-PROJECT/6.%20Testing/Test%20Case/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opLeftCell="A22" zoomScaleNormal="115" workbookViewId="0">
      <selection activeCell="F5" sqref="F5"/>
    </sheetView>
  </sheetViews>
  <sheetFormatPr defaultColWidth="9.15234375" defaultRowHeight="16.3"/>
  <cols>
    <col min="1" max="1" width="14.53515625" style="8" bestFit="1" customWidth="1"/>
    <col min="2" max="2" width="50.84375" style="8" bestFit="1" customWidth="1"/>
    <col min="3" max="3" width="32.53515625" style="8" bestFit="1" customWidth="1"/>
    <col min="4" max="4" width="18" style="8" bestFit="1" customWidth="1"/>
    <col min="5" max="5" width="21.15234375" style="8" customWidth="1"/>
    <col min="6" max="16384" width="9.15234375" style="8"/>
  </cols>
  <sheetData>
    <row r="1" spans="1:5">
      <c r="A1" s="123" t="s">
        <v>0</v>
      </c>
      <c r="B1" s="123"/>
      <c r="C1" s="123"/>
      <c r="D1" s="123"/>
    </row>
    <row r="2" spans="1:5">
      <c r="A2" s="123"/>
      <c r="B2" s="123"/>
      <c r="C2" s="123"/>
      <c r="D2" s="123"/>
    </row>
    <row r="3" spans="1:5" ht="20.25" customHeight="1">
      <c r="A3" s="43" t="s">
        <v>1</v>
      </c>
      <c r="B3" s="125" t="s">
        <v>62</v>
      </c>
      <c r="C3" s="126"/>
      <c r="D3" s="126"/>
      <c r="E3" s="126"/>
    </row>
    <row r="4" spans="1:5" ht="20.25" customHeight="1">
      <c r="A4" s="39"/>
      <c r="B4" s="125"/>
      <c r="C4" s="126"/>
      <c r="D4" s="126"/>
      <c r="E4" s="126"/>
    </row>
    <row r="5" spans="1:5" ht="19.75">
      <c r="A5" s="43" t="s">
        <v>2</v>
      </c>
      <c r="B5" s="43" t="s">
        <v>3</v>
      </c>
      <c r="C5" s="43" t="s">
        <v>4</v>
      </c>
      <c r="D5" s="71" t="s">
        <v>61</v>
      </c>
    </row>
    <row r="6" spans="1:5">
      <c r="A6" s="127">
        <v>1</v>
      </c>
      <c r="B6" s="133" t="s">
        <v>56</v>
      </c>
      <c r="C6" s="70" t="s">
        <v>852</v>
      </c>
      <c r="D6" s="32">
        <v>17</v>
      </c>
      <c r="E6" s="37"/>
    </row>
    <row r="7" spans="1:5">
      <c r="A7" s="128"/>
      <c r="B7" s="138"/>
      <c r="C7" s="70" t="s">
        <v>853</v>
      </c>
      <c r="D7" s="32">
        <v>7</v>
      </c>
      <c r="E7" s="37"/>
    </row>
    <row r="8" spans="1:5">
      <c r="A8" s="128"/>
      <c r="B8" s="138"/>
      <c r="C8" s="70" t="s">
        <v>854</v>
      </c>
      <c r="D8" s="32">
        <v>12</v>
      </c>
      <c r="E8" s="37"/>
    </row>
    <row r="9" spans="1:5">
      <c r="A9" s="128"/>
      <c r="B9" s="138"/>
      <c r="C9" s="70" t="s">
        <v>855</v>
      </c>
      <c r="D9" s="32">
        <v>13</v>
      </c>
      <c r="E9" s="37"/>
    </row>
    <row r="10" spans="1:5">
      <c r="A10" s="129"/>
      <c r="B10" s="134"/>
      <c r="C10" s="70" t="s">
        <v>851</v>
      </c>
      <c r="D10" s="32">
        <v>17</v>
      </c>
      <c r="E10" s="37"/>
    </row>
    <row r="11" spans="1:5">
      <c r="A11" s="121">
        <v>2</v>
      </c>
      <c r="B11" s="124" t="s">
        <v>57</v>
      </c>
      <c r="C11" s="67" t="s">
        <v>591</v>
      </c>
      <c r="D11" s="32">
        <v>8</v>
      </c>
      <c r="E11" s="121"/>
    </row>
    <row r="12" spans="1:5">
      <c r="A12" s="121"/>
      <c r="B12" s="124"/>
      <c r="C12" s="68" t="s">
        <v>592</v>
      </c>
      <c r="D12" s="32">
        <v>10</v>
      </c>
      <c r="E12" s="121"/>
    </row>
    <row r="13" spans="1:5">
      <c r="A13" s="121"/>
      <c r="B13" s="124"/>
      <c r="C13" s="68" t="s">
        <v>667</v>
      </c>
      <c r="D13" s="32">
        <v>16</v>
      </c>
      <c r="E13" s="121"/>
    </row>
    <row r="14" spans="1:5">
      <c r="A14" s="121"/>
      <c r="B14" s="124"/>
      <c r="C14" s="68" t="s">
        <v>590</v>
      </c>
      <c r="D14" s="32">
        <v>15</v>
      </c>
      <c r="E14" s="121"/>
    </row>
    <row r="15" spans="1:5">
      <c r="A15" s="127">
        <v>3</v>
      </c>
      <c r="B15" s="130" t="s">
        <v>58</v>
      </c>
      <c r="C15" s="67" t="s">
        <v>64</v>
      </c>
      <c r="D15" s="32">
        <v>10</v>
      </c>
      <c r="E15" s="37"/>
    </row>
    <row r="16" spans="1:5">
      <c r="A16" s="128"/>
      <c r="B16" s="131"/>
      <c r="C16" s="67" t="s">
        <v>65</v>
      </c>
      <c r="D16" s="32">
        <v>10</v>
      </c>
      <c r="E16" s="36"/>
    </row>
    <row r="17" spans="1:5">
      <c r="A17" s="129"/>
      <c r="B17" s="132"/>
      <c r="C17" s="67" t="s">
        <v>66</v>
      </c>
      <c r="D17" s="32">
        <v>10</v>
      </c>
      <c r="E17" s="37"/>
    </row>
    <row r="18" spans="1:5">
      <c r="A18" s="133">
        <v>5</v>
      </c>
      <c r="B18" s="130" t="s">
        <v>59</v>
      </c>
      <c r="C18" s="91" t="s">
        <v>59</v>
      </c>
      <c r="D18" s="32">
        <v>6</v>
      </c>
      <c r="E18" s="36"/>
    </row>
    <row r="19" spans="1:5">
      <c r="A19" s="134"/>
      <c r="B19" s="132"/>
      <c r="C19" s="92" t="s">
        <v>264</v>
      </c>
      <c r="D19" s="32">
        <v>12</v>
      </c>
      <c r="E19" s="122"/>
    </row>
    <row r="20" spans="1:5">
      <c r="A20" s="133">
        <v>6</v>
      </c>
      <c r="B20" s="135" t="s">
        <v>63</v>
      </c>
      <c r="C20" s="69" t="s">
        <v>351</v>
      </c>
      <c r="D20" s="32">
        <v>10</v>
      </c>
      <c r="E20" s="122"/>
    </row>
    <row r="21" spans="1:5">
      <c r="A21" s="138"/>
      <c r="B21" s="136"/>
      <c r="C21" s="69" t="s">
        <v>353</v>
      </c>
      <c r="D21" s="32">
        <v>10</v>
      </c>
      <c r="E21" s="122"/>
    </row>
    <row r="22" spans="1:5">
      <c r="A22" s="138"/>
      <c r="B22" s="136"/>
      <c r="C22" s="69" t="s">
        <v>354</v>
      </c>
      <c r="D22" s="32">
        <v>25</v>
      </c>
      <c r="E22" s="122"/>
    </row>
    <row r="23" spans="1:5">
      <c r="A23" s="138"/>
      <c r="B23" s="136"/>
      <c r="C23" s="69" t="s">
        <v>374</v>
      </c>
      <c r="D23" s="32">
        <v>11</v>
      </c>
      <c r="E23" s="122"/>
    </row>
    <row r="24" spans="1:5">
      <c r="A24" s="138"/>
      <c r="B24" s="136"/>
      <c r="C24" s="69" t="s">
        <v>538</v>
      </c>
      <c r="D24" s="32">
        <v>7</v>
      </c>
      <c r="E24" s="122"/>
    </row>
    <row r="25" spans="1:5">
      <c r="A25" s="134"/>
      <c r="B25" s="137"/>
      <c r="C25" s="69" t="s">
        <v>352</v>
      </c>
      <c r="D25" s="32">
        <v>11</v>
      </c>
      <c r="E25" s="122"/>
    </row>
    <row r="26" spans="1:5">
      <c r="A26" s="36">
        <v>7</v>
      </c>
      <c r="B26" s="36" t="s">
        <v>60</v>
      </c>
      <c r="C26" s="36" t="s">
        <v>60</v>
      </c>
      <c r="D26" s="32">
        <v>13</v>
      </c>
      <c r="E26" s="122"/>
    </row>
    <row r="27" spans="1:5">
      <c r="A27" s="122"/>
      <c r="B27" s="121"/>
      <c r="C27" s="69"/>
      <c r="D27" s="32">
        <v>0</v>
      </c>
      <c r="E27" s="36"/>
    </row>
    <row r="28" spans="1:5">
      <c r="A28" s="122"/>
      <c r="B28" s="121"/>
      <c r="C28" s="69"/>
      <c r="D28" s="32">
        <v>0</v>
      </c>
    </row>
    <row r="29" spans="1:5">
      <c r="A29" s="122"/>
      <c r="B29" s="121"/>
      <c r="C29" s="69"/>
      <c r="D29" s="32">
        <v>0</v>
      </c>
    </row>
    <row r="30" spans="1:5">
      <c r="A30" s="36"/>
      <c r="B30" s="36"/>
      <c r="C30" s="69"/>
      <c r="D30" s="32">
        <v>0</v>
      </c>
    </row>
    <row r="31" spans="1:5">
      <c r="D31" s="8">
        <f>SUM(D6:D30)</f>
        <v>250</v>
      </c>
    </row>
  </sheetData>
  <mergeCells count="16">
    <mergeCell ref="B27:B29"/>
    <mergeCell ref="A27:A29"/>
    <mergeCell ref="E19:E26"/>
    <mergeCell ref="A1:D2"/>
    <mergeCell ref="B11:B14"/>
    <mergeCell ref="A11:A14"/>
    <mergeCell ref="E11:E14"/>
    <mergeCell ref="B3:E4"/>
    <mergeCell ref="A15:A17"/>
    <mergeCell ref="B15:B17"/>
    <mergeCell ref="A18:A19"/>
    <mergeCell ref="B18:B19"/>
    <mergeCell ref="B20:B25"/>
    <mergeCell ref="A20:A25"/>
    <mergeCell ref="B6:B10"/>
    <mergeCell ref="A6:A10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8C29-F491-4BD5-B01D-B53F35B6BDAB}">
  <dimension ref="A1:O33"/>
  <sheetViews>
    <sheetView topLeftCell="E20" workbookViewId="0">
      <selection activeCell="M22" sqref="M22:M24"/>
    </sheetView>
  </sheetViews>
  <sheetFormatPr defaultColWidth="9.15234375" defaultRowHeight="16.3"/>
  <cols>
    <col min="1" max="1" width="21.23046875" style="8" bestFit="1" customWidth="1"/>
    <col min="2" max="2" width="20.61328125" style="8" customWidth="1"/>
    <col min="3" max="3" width="45.4609375" style="8" customWidth="1"/>
    <col min="4" max="4" width="23.23046875" style="8" customWidth="1"/>
    <col min="5" max="5" width="40" style="8" bestFit="1" customWidth="1"/>
    <col min="6" max="6" width="42.4609375" style="8" customWidth="1"/>
    <col min="7" max="7" width="9" style="8" customWidth="1"/>
    <col min="8" max="8" width="12" style="8" customWidth="1"/>
    <col min="9" max="9" width="8.3828125" style="8" customWidth="1"/>
    <col min="10" max="10" width="10.07421875" style="8" customWidth="1"/>
    <col min="11" max="11" width="13.07421875" style="8" customWidth="1"/>
    <col min="12" max="12" width="9.84375" style="8" customWidth="1"/>
    <col min="13" max="13" width="11.69140625" style="8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592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10</v>
      </c>
      <c r="C4" s="79">
        <v>0</v>
      </c>
      <c r="D4" s="76">
        <f>COUNTIF(G14:G21,"Untested")</f>
        <v>0</v>
      </c>
      <c r="E4" s="80">
        <f>COUNTIF(G14:G21,"Blocked")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10</v>
      </c>
      <c r="C5" s="79">
        <v>0</v>
      </c>
      <c r="D5" s="76">
        <f>COUNTIF(J14:J21,"Untested")</f>
        <v>0</v>
      </c>
      <c r="E5" s="80">
        <f>COUNTIF(J14:J21,"Blocked")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33" customHeight="1">
      <c r="A7" s="81"/>
      <c r="B7" s="82"/>
      <c r="E7" s="83"/>
      <c r="G7" s="73"/>
      <c r="H7" s="74"/>
      <c r="J7" s="73"/>
    </row>
    <row r="8" spans="1:13" s="75" customFormat="1" hidden="1">
      <c r="A8" s="81"/>
      <c r="B8" s="82"/>
      <c r="E8" s="83"/>
      <c r="G8" s="73"/>
      <c r="H8" s="74"/>
      <c r="J8" s="73"/>
    </row>
    <row r="9" spans="1:13" s="75" customFormat="1" ht="174.55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41" t="s">
        <v>46</v>
      </c>
      <c r="B10" s="141" t="s">
        <v>5</v>
      </c>
      <c r="C10" s="141"/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 ht="48.9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668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48.9">
      <c r="A14" s="100" t="s">
        <v>670</v>
      </c>
      <c r="B14" s="100" t="s">
        <v>671</v>
      </c>
      <c r="C14" s="94" t="s">
        <v>70</v>
      </c>
      <c r="D14" s="112" t="s">
        <v>343</v>
      </c>
      <c r="E14" s="100" t="s">
        <v>672</v>
      </c>
      <c r="F14" s="94" t="s">
        <v>547</v>
      </c>
      <c r="G14" s="66" t="s">
        <v>54</v>
      </c>
      <c r="H14" s="120">
        <v>45693</v>
      </c>
      <c r="I14" s="66" t="s">
        <v>232</v>
      </c>
      <c r="J14" s="87" t="s">
        <v>54</v>
      </c>
      <c r="K14" s="120">
        <v>45752</v>
      </c>
      <c r="L14" s="66" t="s">
        <v>72</v>
      </c>
      <c r="M14" s="87"/>
    </row>
    <row r="15" spans="1:13" s="75" customFormat="1" ht="32.6">
      <c r="A15" s="100" t="s">
        <v>681</v>
      </c>
      <c r="B15" s="100" t="s">
        <v>673</v>
      </c>
      <c r="C15" s="94" t="s">
        <v>70</v>
      </c>
      <c r="D15" s="100" t="s">
        <v>674</v>
      </c>
      <c r="E15" s="94" t="s">
        <v>606</v>
      </c>
      <c r="F15" s="94" t="s">
        <v>606</v>
      </c>
      <c r="G15" s="66" t="s">
        <v>54</v>
      </c>
      <c r="H15" s="120">
        <v>45693</v>
      </c>
      <c r="I15" s="66" t="s">
        <v>232</v>
      </c>
      <c r="J15" s="87" t="s">
        <v>54</v>
      </c>
      <c r="K15" s="120">
        <v>45752</v>
      </c>
      <c r="L15" s="66" t="s">
        <v>72</v>
      </c>
      <c r="M15" s="87"/>
    </row>
    <row r="16" spans="1:13" s="75" customFormat="1" ht="32.6">
      <c r="A16" s="100" t="s">
        <v>682</v>
      </c>
      <c r="B16" s="100" t="s">
        <v>675</v>
      </c>
      <c r="C16" s="94" t="s">
        <v>70</v>
      </c>
      <c r="D16" s="94" t="s">
        <v>70</v>
      </c>
      <c r="E16" s="100" t="s">
        <v>676</v>
      </c>
      <c r="F16" s="100" t="s">
        <v>677</v>
      </c>
      <c r="G16" s="66" t="s">
        <v>54</v>
      </c>
      <c r="H16" s="120">
        <v>45693</v>
      </c>
      <c r="I16" s="66" t="s">
        <v>232</v>
      </c>
      <c r="J16" s="87" t="s">
        <v>54</v>
      </c>
      <c r="K16" s="120">
        <v>45752</v>
      </c>
      <c r="L16" s="66" t="s">
        <v>72</v>
      </c>
      <c r="M16" s="87"/>
    </row>
    <row r="17" spans="1:15" s="75" customFormat="1" ht="32.6">
      <c r="A17" s="100" t="s">
        <v>683</v>
      </c>
      <c r="B17" s="100" t="s">
        <v>678</v>
      </c>
      <c r="C17" s="94" t="s">
        <v>70</v>
      </c>
      <c r="D17" s="94" t="s">
        <v>70</v>
      </c>
      <c r="E17" s="100" t="s">
        <v>679</v>
      </c>
      <c r="F17" s="100" t="s">
        <v>680</v>
      </c>
      <c r="G17" s="66" t="s">
        <v>54</v>
      </c>
      <c r="H17" s="120">
        <v>45693</v>
      </c>
      <c r="I17" s="66" t="s">
        <v>232</v>
      </c>
      <c r="J17" s="87" t="s">
        <v>54</v>
      </c>
      <c r="K17" s="120">
        <v>45752</v>
      </c>
      <c r="L17" s="66" t="s">
        <v>72</v>
      </c>
      <c r="M17" s="87"/>
    </row>
    <row r="18" spans="1:15" s="75" customFormat="1" ht="48.9">
      <c r="A18" s="100" t="s">
        <v>684</v>
      </c>
      <c r="B18" s="100" t="s">
        <v>611</v>
      </c>
      <c r="C18" s="94" t="s">
        <v>70</v>
      </c>
      <c r="D18" s="100" t="s">
        <v>612</v>
      </c>
      <c r="E18" s="100" t="s">
        <v>613</v>
      </c>
      <c r="F18" s="100" t="s">
        <v>613</v>
      </c>
      <c r="G18" s="66" t="s">
        <v>54</v>
      </c>
      <c r="H18" s="120">
        <v>45693</v>
      </c>
      <c r="I18" s="66" t="s">
        <v>232</v>
      </c>
      <c r="J18" s="87" t="s">
        <v>54</v>
      </c>
      <c r="K18" s="120">
        <v>45752</v>
      </c>
      <c r="L18" s="66" t="s">
        <v>72</v>
      </c>
      <c r="M18" s="96"/>
    </row>
    <row r="19" spans="1:15" s="75" customFormat="1">
      <c r="A19" s="142" t="s">
        <v>669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8"/>
    </row>
    <row r="20" spans="1:15" s="75" customFormat="1" ht="65.150000000000006">
      <c r="A20" s="103" t="s">
        <v>707</v>
      </c>
      <c r="B20" s="103" t="s">
        <v>685</v>
      </c>
      <c r="C20" s="103" t="s">
        <v>691</v>
      </c>
      <c r="D20" s="103" t="s">
        <v>686</v>
      </c>
      <c r="E20" s="103" t="s">
        <v>687</v>
      </c>
      <c r="F20" s="103" t="s">
        <v>626</v>
      </c>
      <c r="G20" s="66" t="s">
        <v>54</v>
      </c>
      <c r="H20" s="120">
        <v>45693</v>
      </c>
      <c r="I20" s="66" t="s">
        <v>232</v>
      </c>
      <c r="J20" s="87" t="s">
        <v>54</v>
      </c>
      <c r="K20" s="120">
        <v>45752</v>
      </c>
      <c r="L20" s="66" t="s">
        <v>72</v>
      </c>
      <c r="M20" s="113"/>
    </row>
    <row r="21" spans="1:15" s="75" customFormat="1" ht="68.05" customHeight="1">
      <c r="A21" s="103" t="s">
        <v>708</v>
      </c>
      <c r="B21" s="103" t="s">
        <v>688</v>
      </c>
      <c r="C21" s="103" t="s">
        <v>692</v>
      </c>
      <c r="D21" s="103" t="s">
        <v>343</v>
      </c>
      <c r="E21" s="103" t="s">
        <v>689</v>
      </c>
      <c r="F21" s="103" t="s">
        <v>690</v>
      </c>
      <c r="G21" s="66" t="s">
        <v>54</v>
      </c>
      <c r="H21" s="120">
        <v>45693</v>
      </c>
      <c r="I21" s="66" t="s">
        <v>232</v>
      </c>
      <c r="J21" s="87" t="s">
        <v>54</v>
      </c>
      <c r="K21" s="120">
        <v>45752</v>
      </c>
      <c r="L21" s="66" t="s">
        <v>72</v>
      </c>
      <c r="M21" s="113"/>
      <c r="N21" s="8"/>
      <c r="O21" s="8"/>
    </row>
    <row r="22" spans="1:15" ht="65.150000000000006">
      <c r="A22" s="103" t="s">
        <v>709</v>
      </c>
      <c r="B22" s="103" t="s">
        <v>693</v>
      </c>
      <c r="C22" s="103" t="s">
        <v>694</v>
      </c>
      <c r="D22" s="103" t="s">
        <v>695</v>
      </c>
      <c r="E22" s="103" t="s">
        <v>696</v>
      </c>
      <c r="F22" s="103" t="s">
        <v>697</v>
      </c>
      <c r="G22" s="66" t="s">
        <v>54</v>
      </c>
      <c r="H22" s="120">
        <v>45693</v>
      </c>
      <c r="I22" s="66" t="s">
        <v>232</v>
      </c>
      <c r="J22" s="87" t="s">
        <v>54</v>
      </c>
      <c r="K22" s="120">
        <v>45752</v>
      </c>
      <c r="L22" s="66" t="s">
        <v>72</v>
      </c>
      <c r="M22" s="113"/>
    </row>
    <row r="23" spans="1:15" ht="48.9">
      <c r="A23" s="103" t="s">
        <v>710</v>
      </c>
      <c r="B23" s="103" t="s">
        <v>698</v>
      </c>
      <c r="C23" s="103" t="s">
        <v>699</v>
      </c>
      <c r="D23" s="103" t="s">
        <v>343</v>
      </c>
      <c r="E23" s="103" t="s">
        <v>700</v>
      </c>
      <c r="F23" s="103" t="s">
        <v>701</v>
      </c>
      <c r="G23" s="66" t="s">
        <v>54</v>
      </c>
      <c r="H23" s="120">
        <v>45693</v>
      </c>
      <c r="I23" s="66" t="s">
        <v>232</v>
      </c>
      <c r="J23" s="87" t="s">
        <v>54</v>
      </c>
      <c r="K23" s="120">
        <v>45752</v>
      </c>
      <c r="L23" s="66" t="s">
        <v>72</v>
      </c>
      <c r="M23" s="113"/>
    </row>
    <row r="24" spans="1:15" ht="81.45">
      <c r="A24" s="103" t="s">
        <v>711</v>
      </c>
      <c r="B24" s="103" t="s">
        <v>702</v>
      </c>
      <c r="C24" s="103" t="s">
        <v>705</v>
      </c>
      <c r="D24" s="103" t="s">
        <v>703</v>
      </c>
      <c r="E24" s="103" t="s">
        <v>704</v>
      </c>
      <c r="F24" s="103" t="s">
        <v>706</v>
      </c>
      <c r="G24" s="66" t="s">
        <v>54</v>
      </c>
      <c r="H24" s="120">
        <v>45693</v>
      </c>
      <c r="I24" s="66" t="s">
        <v>232</v>
      </c>
      <c r="J24" s="87" t="s">
        <v>54</v>
      </c>
      <c r="K24" s="120">
        <v>45752</v>
      </c>
      <c r="L24" s="66" t="s">
        <v>72</v>
      </c>
      <c r="M24" s="113"/>
    </row>
    <row r="32" spans="1:15" hidden="1"/>
    <row r="33" hidden="1"/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9:M19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14:J18 J20:J24" xr:uid="{E87AEB80-B883-4A7E-AE01-2577CF45D25E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DE72-1A62-4E24-A9E8-2668794437A5}">
  <dimension ref="A1:O24"/>
  <sheetViews>
    <sheetView topLeftCell="A19" workbookViewId="0">
      <selection activeCell="K23" sqref="K23"/>
    </sheetView>
  </sheetViews>
  <sheetFormatPr defaultColWidth="9.15234375" defaultRowHeight="16.3"/>
  <cols>
    <col min="1" max="1" width="21.23046875" style="8" bestFit="1" customWidth="1"/>
    <col min="2" max="2" width="20.61328125" style="8" customWidth="1"/>
    <col min="3" max="3" width="56.61328125" style="8" customWidth="1"/>
    <col min="4" max="4" width="21.23046875" style="8" customWidth="1"/>
    <col min="5" max="5" width="40" style="8" bestFit="1" customWidth="1"/>
    <col min="6" max="6" width="42.4609375" style="8" customWidth="1"/>
    <col min="7" max="7" width="9" style="8" customWidth="1"/>
    <col min="8" max="8" width="12" style="8" customWidth="1"/>
    <col min="9" max="9" width="8.3828125" style="8" customWidth="1"/>
    <col min="10" max="10" width="10.07421875" style="8" customWidth="1"/>
    <col min="11" max="11" width="13.07421875" style="8" customWidth="1"/>
    <col min="12" max="12" width="9.84375" style="8" customWidth="1"/>
    <col min="13" max="13" width="11.69140625" style="8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413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10</v>
      </c>
      <c r="C4" s="79">
        <v>0</v>
      </c>
      <c r="D4" s="76">
        <f>COUNTIF(G14:G22,"Untested")</f>
        <v>0</v>
      </c>
      <c r="E4" s="80">
        <f>COUNTIF(G14:G22,"Blocked")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10</v>
      </c>
      <c r="C5" s="79">
        <v>0</v>
      </c>
      <c r="D5" s="76">
        <f>COUNTIF(J14:J22,"Untested")</f>
        <v>0</v>
      </c>
      <c r="E5" s="80">
        <f>COUNTIF(J14:J22,"Blocked")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41" t="s">
        <v>46</v>
      </c>
      <c r="B10" s="141" t="s">
        <v>5</v>
      </c>
      <c r="C10" s="141" t="s">
        <v>518</v>
      </c>
      <c r="D10" s="141" t="s">
        <v>55</v>
      </c>
      <c r="E10" s="141" t="s">
        <v>47</v>
      </c>
      <c r="F10" s="141" t="s">
        <v>48</v>
      </c>
      <c r="G10" s="143" t="s">
        <v>49</v>
      </c>
      <c r="H10" s="144"/>
      <c r="I10" s="145"/>
      <c r="J10" s="146" t="s">
        <v>49</v>
      </c>
      <c r="K10" s="144"/>
      <c r="L10" s="145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 ht="48.9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510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42" customHeight="1">
      <c r="A14" s="93" t="s">
        <v>355</v>
      </c>
      <c r="B14" s="94" t="s">
        <v>359</v>
      </c>
      <c r="C14" s="93" t="s">
        <v>70</v>
      </c>
      <c r="D14" s="94" t="s">
        <v>738</v>
      </c>
      <c r="E14" s="94" t="s">
        <v>362</v>
      </c>
      <c r="F14" s="94" t="s">
        <v>362</v>
      </c>
      <c r="G14" s="66" t="s">
        <v>54</v>
      </c>
      <c r="H14" s="120">
        <v>45693</v>
      </c>
      <c r="I14" s="66" t="s">
        <v>232</v>
      </c>
      <c r="J14" s="87" t="s">
        <v>54</v>
      </c>
      <c r="K14" s="120">
        <v>45752</v>
      </c>
      <c r="L14" s="66" t="s">
        <v>72</v>
      </c>
      <c r="M14" s="87"/>
    </row>
    <row r="15" spans="1:13" s="75" customFormat="1" ht="38.5" customHeight="1">
      <c r="A15" s="93" t="s">
        <v>356</v>
      </c>
      <c r="B15" s="94" t="s">
        <v>363</v>
      </c>
      <c r="C15" s="93" t="s">
        <v>70</v>
      </c>
      <c r="D15" s="94" t="s">
        <v>365</v>
      </c>
      <c r="E15" s="94" t="s">
        <v>366</v>
      </c>
      <c r="F15" s="94" t="s">
        <v>366</v>
      </c>
      <c r="G15" s="66" t="s">
        <v>54</v>
      </c>
      <c r="H15" s="120">
        <v>45693</v>
      </c>
      <c r="I15" s="66" t="s">
        <v>232</v>
      </c>
      <c r="J15" s="87" t="s">
        <v>54</v>
      </c>
      <c r="K15" s="120">
        <v>45752</v>
      </c>
      <c r="L15" s="66" t="s">
        <v>72</v>
      </c>
      <c r="M15" s="87"/>
    </row>
    <row r="16" spans="1:13" s="75" customFormat="1" ht="32.6">
      <c r="A16" s="93" t="s">
        <v>357</v>
      </c>
      <c r="B16" s="94" t="s">
        <v>367</v>
      </c>
      <c r="C16" s="93" t="s">
        <v>70</v>
      </c>
      <c r="D16" s="94" t="s">
        <v>369</v>
      </c>
      <c r="E16" s="94" t="s">
        <v>370</v>
      </c>
      <c r="F16" s="94" t="s">
        <v>370</v>
      </c>
      <c r="G16" s="66" t="s">
        <v>54</v>
      </c>
      <c r="H16" s="120">
        <v>45693</v>
      </c>
      <c r="I16" s="66" t="s">
        <v>232</v>
      </c>
      <c r="J16" s="87" t="s">
        <v>54</v>
      </c>
      <c r="K16" s="120">
        <v>45752</v>
      </c>
      <c r="L16" s="66" t="s">
        <v>72</v>
      </c>
      <c r="M16" s="87"/>
    </row>
    <row r="17" spans="1:15" s="75" customFormat="1" ht="48.9">
      <c r="A17" s="93" t="s">
        <v>358</v>
      </c>
      <c r="B17" s="94" t="s">
        <v>371</v>
      </c>
      <c r="C17" s="93" t="s">
        <v>70</v>
      </c>
      <c r="D17" s="93" t="s">
        <v>70</v>
      </c>
      <c r="E17" s="94" t="s">
        <v>373</v>
      </c>
      <c r="F17" s="94" t="s">
        <v>373</v>
      </c>
      <c r="G17" s="66" t="s">
        <v>54</v>
      </c>
      <c r="H17" s="120">
        <v>45693</v>
      </c>
      <c r="I17" s="66" t="s">
        <v>232</v>
      </c>
      <c r="J17" s="87" t="s">
        <v>54</v>
      </c>
      <c r="K17" s="120">
        <v>45752</v>
      </c>
      <c r="L17" s="66" t="s">
        <v>72</v>
      </c>
      <c r="M17" s="87"/>
    </row>
    <row r="18" spans="1:15" s="75" customFormat="1" ht="48.9">
      <c r="A18" s="93" t="s">
        <v>379</v>
      </c>
      <c r="B18" s="94" t="s">
        <v>375</v>
      </c>
      <c r="C18" s="93" t="s">
        <v>70</v>
      </c>
      <c r="D18" s="94" t="s">
        <v>377</v>
      </c>
      <c r="E18" s="94" t="s">
        <v>378</v>
      </c>
      <c r="F18" s="94" t="s">
        <v>378</v>
      </c>
      <c r="G18" s="66" t="s">
        <v>54</v>
      </c>
      <c r="H18" s="120">
        <v>45693</v>
      </c>
      <c r="I18" s="66" t="s">
        <v>232</v>
      </c>
      <c r="J18" s="87" t="s">
        <v>54</v>
      </c>
      <c r="K18" s="120">
        <v>45752</v>
      </c>
      <c r="L18" s="66" t="s">
        <v>72</v>
      </c>
      <c r="M18" s="87"/>
    </row>
    <row r="19" spans="1:15" s="75" customFormat="1" ht="15.55" customHeight="1">
      <c r="A19" s="142" t="s">
        <v>509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8"/>
    </row>
    <row r="20" spans="1:15" s="75" customFormat="1" ht="65.150000000000006">
      <c r="A20" s="94" t="s">
        <v>380</v>
      </c>
      <c r="B20" s="94" t="s">
        <v>381</v>
      </c>
      <c r="C20" s="98" t="s">
        <v>734</v>
      </c>
      <c r="D20" s="94" t="s">
        <v>739</v>
      </c>
      <c r="E20" s="94" t="s">
        <v>383</v>
      </c>
      <c r="F20" s="95" t="s">
        <v>71</v>
      </c>
      <c r="G20" s="66" t="s">
        <v>54</v>
      </c>
      <c r="H20" s="120">
        <v>45693</v>
      </c>
      <c r="I20" s="66" t="s">
        <v>232</v>
      </c>
      <c r="J20" s="87" t="s">
        <v>54</v>
      </c>
      <c r="K20" s="120">
        <v>45752</v>
      </c>
      <c r="L20" s="66" t="s">
        <v>72</v>
      </c>
      <c r="M20" s="87"/>
    </row>
    <row r="21" spans="1:15" s="75" customFormat="1" ht="96" customHeight="1">
      <c r="A21" s="94" t="s">
        <v>392</v>
      </c>
      <c r="B21" s="94" t="s">
        <v>384</v>
      </c>
      <c r="C21" s="97" t="s">
        <v>735</v>
      </c>
      <c r="D21" s="94" t="s">
        <v>740</v>
      </c>
      <c r="E21" s="94" t="s">
        <v>385</v>
      </c>
      <c r="F21" s="94" t="s">
        <v>385</v>
      </c>
      <c r="G21" s="66" t="s">
        <v>54</v>
      </c>
      <c r="H21" s="120">
        <v>45693</v>
      </c>
      <c r="I21" s="66" t="s">
        <v>232</v>
      </c>
      <c r="J21" s="87" t="s">
        <v>54</v>
      </c>
      <c r="K21" s="120">
        <v>45752</v>
      </c>
      <c r="L21" s="66" t="s">
        <v>72</v>
      </c>
      <c r="M21" s="87"/>
      <c r="N21" s="8"/>
      <c r="O21" s="8"/>
    </row>
    <row r="22" spans="1:15" ht="93.55" customHeight="1">
      <c r="A22" s="94" t="s">
        <v>393</v>
      </c>
      <c r="B22" s="93" t="s">
        <v>386</v>
      </c>
      <c r="C22" s="97" t="s">
        <v>736</v>
      </c>
      <c r="D22" s="94" t="s">
        <v>741</v>
      </c>
      <c r="E22" s="94" t="s">
        <v>504</v>
      </c>
      <c r="F22" s="94" t="s">
        <v>504</v>
      </c>
      <c r="G22" s="66" t="s">
        <v>54</v>
      </c>
      <c r="H22" s="120">
        <v>45693</v>
      </c>
      <c r="I22" s="66" t="s">
        <v>232</v>
      </c>
      <c r="J22" s="87" t="s">
        <v>54</v>
      </c>
      <c r="K22" s="120">
        <v>45752</v>
      </c>
      <c r="L22" s="66" t="s">
        <v>72</v>
      </c>
      <c r="M22" s="87"/>
    </row>
    <row r="23" spans="1:15" ht="97.75">
      <c r="A23" s="94" t="s">
        <v>394</v>
      </c>
      <c r="B23" s="93" t="s">
        <v>387</v>
      </c>
      <c r="C23" s="97" t="s">
        <v>737</v>
      </c>
      <c r="D23" s="94" t="s">
        <v>742</v>
      </c>
      <c r="E23" s="94" t="s">
        <v>388</v>
      </c>
      <c r="F23" s="94" t="s">
        <v>388</v>
      </c>
      <c r="G23" s="66" t="s">
        <v>54</v>
      </c>
      <c r="H23" s="120">
        <v>45693</v>
      </c>
      <c r="I23" s="66" t="s">
        <v>232</v>
      </c>
      <c r="J23" s="87" t="s">
        <v>54</v>
      </c>
      <c r="K23" s="120">
        <v>45752</v>
      </c>
      <c r="L23" s="66" t="s">
        <v>72</v>
      </c>
      <c r="M23" s="87"/>
    </row>
    <row r="24" spans="1:15" ht="97.75">
      <c r="A24" s="94" t="s">
        <v>395</v>
      </c>
      <c r="B24" s="94" t="s">
        <v>389</v>
      </c>
      <c r="C24" s="98" t="s">
        <v>733</v>
      </c>
      <c r="D24" s="94" t="s">
        <v>743</v>
      </c>
      <c r="E24" s="94" t="s">
        <v>391</v>
      </c>
      <c r="F24" s="94" t="s">
        <v>391</v>
      </c>
      <c r="G24" s="66" t="s">
        <v>54</v>
      </c>
      <c r="H24" s="120">
        <v>45693</v>
      </c>
      <c r="I24" s="66" t="s">
        <v>232</v>
      </c>
      <c r="J24" s="87" t="s">
        <v>54</v>
      </c>
      <c r="K24" s="120">
        <v>45752</v>
      </c>
      <c r="L24" s="66" t="s">
        <v>72</v>
      </c>
      <c r="M24" s="66"/>
    </row>
  </sheetData>
  <mergeCells count="15">
    <mergeCell ref="A19:M19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21" type="noConversion"/>
  <dataValidations count="1">
    <dataValidation type="list" operator="equal" allowBlank="1" showErrorMessage="1" promptTitle="dfdf" sqref="J14:J18 J20:J24" xr:uid="{543DCC0B-EC7C-4917-9F81-4C5D4AE1245F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80F2-C726-48CC-8E79-F7728667E68E}">
  <dimension ref="A1:O28"/>
  <sheetViews>
    <sheetView topLeftCell="B18" workbookViewId="0">
      <selection activeCell="M25" sqref="M25"/>
    </sheetView>
  </sheetViews>
  <sheetFormatPr defaultColWidth="9.15234375" defaultRowHeight="16.3"/>
  <cols>
    <col min="1" max="1" width="18.15234375" style="8" customWidth="1"/>
    <col min="2" max="2" width="31.69140625" style="8" bestFit="1" customWidth="1"/>
    <col min="3" max="3" width="32.69140625" style="8" customWidth="1"/>
    <col min="4" max="4" width="21.23046875" style="8" customWidth="1"/>
    <col min="5" max="5" width="40" style="8" bestFit="1" customWidth="1"/>
    <col min="6" max="6" width="46" style="8" bestFit="1" customWidth="1"/>
    <col min="7" max="7" width="9.61328125" style="8" customWidth="1"/>
    <col min="8" max="8" width="11.84375" style="8" customWidth="1"/>
    <col min="9" max="9" width="8.61328125" style="8" customWidth="1"/>
    <col min="10" max="10" width="9.07421875" style="8" customWidth="1"/>
    <col min="11" max="11" width="12.61328125" style="8" customWidth="1"/>
    <col min="12" max="12" width="8.61328125" style="8" customWidth="1"/>
    <col min="13" max="13" width="6.61328125" style="8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412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11</v>
      </c>
      <c r="C4" s="79">
        <v>0</v>
      </c>
      <c r="D4" s="76">
        <f>COUNTIF(G14:G22,"Untested")</f>
        <v>0</v>
      </c>
      <c r="E4" s="80">
        <f>COUNTIF(G14:G22,"Blocked")</f>
        <v>0</v>
      </c>
      <c r="F4" s="79">
        <v>11</v>
      </c>
      <c r="G4" s="73"/>
      <c r="H4" s="74"/>
      <c r="J4" s="73"/>
      <c r="L4" s="75">
        <v>11</v>
      </c>
    </row>
    <row r="5" spans="1:13" s="75" customFormat="1">
      <c r="A5" s="78" t="s">
        <v>45</v>
      </c>
      <c r="B5" s="79">
        <v>11</v>
      </c>
      <c r="C5" s="79">
        <v>0</v>
      </c>
      <c r="D5" s="76">
        <f>COUNTIF(J14:J22,"Untested")</f>
        <v>0</v>
      </c>
      <c r="E5" s="80">
        <f>COUNTIF(J14:J22,"Blocked")</f>
        <v>0</v>
      </c>
      <c r="F5" s="79">
        <v>11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41" t="s">
        <v>46</v>
      </c>
      <c r="B10" s="141" t="s">
        <v>5</v>
      </c>
      <c r="C10" s="141" t="s">
        <v>503</v>
      </c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 ht="48.9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512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32.6">
      <c r="A14" s="93" t="s">
        <v>355</v>
      </c>
      <c r="B14" s="102" t="s">
        <v>396</v>
      </c>
      <c r="C14" s="102" t="s">
        <v>70</v>
      </c>
      <c r="D14" s="102" t="s">
        <v>397</v>
      </c>
      <c r="E14" s="102" t="s">
        <v>398</v>
      </c>
      <c r="F14" s="100" t="s">
        <v>398</v>
      </c>
      <c r="G14" s="66" t="s">
        <v>54</v>
      </c>
      <c r="H14" s="120">
        <v>45693</v>
      </c>
      <c r="I14" s="66" t="s">
        <v>232</v>
      </c>
      <c r="J14" s="87" t="s">
        <v>54</v>
      </c>
      <c r="K14" s="120">
        <v>45752</v>
      </c>
      <c r="L14" s="66" t="s">
        <v>72</v>
      </c>
      <c r="M14" s="87"/>
    </row>
    <row r="15" spans="1:13" s="75" customFormat="1" ht="32.6">
      <c r="A15" s="93" t="s">
        <v>356</v>
      </c>
      <c r="B15" s="103" t="s">
        <v>399</v>
      </c>
      <c r="C15" s="102" t="s">
        <v>70</v>
      </c>
      <c r="D15" s="102" t="s">
        <v>400</v>
      </c>
      <c r="E15" s="103" t="s">
        <v>401</v>
      </c>
      <c r="F15" s="100" t="s">
        <v>401</v>
      </c>
      <c r="G15" s="66" t="s">
        <v>54</v>
      </c>
      <c r="H15" s="120">
        <v>45693</v>
      </c>
      <c r="I15" s="66" t="s">
        <v>232</v>
      </c>
      <c r="J15" s="87" t="s">
        <v>54</v>
      </c>
      <c r="K15" s="120">
        <v>45752</v>
      </c>
      <c r="L15" s="66" t="s">
        <v>72</v>
      </c>
      <c r="M15" s="87"/>
    </row>
    <row r="16" spans="1:13" s="75" customFormat="1" ht="32.6">
      <c r="A16" s="93" t="s">
        <v>357</v>
      </c>
      <c r="B16" s="102" t="s">
        <v>367</v>
      </c>
      <c r="C16" s="102" t="s">
        <v>70</v>
      </c>
      <c r="D16" s="102" t="s">
        <v>400</v>
      </c>
      <c r="E16" s="103" t="s">
        <v>370</v>
      </c>
      <c r="F16" s="101" t="s">
        <v>370</v>
      </c>
      <c r="G16" s="66" t="s">
        <v>54</v>
      </c>
      <c r="H16" s="120">
        <v>45693</v>
      </c>
      <c r="I16" s="66" t="s">
        <v>232</v>
      </c>
      <c r="J16" s="87" t="s">
        <v>54</v>
      </c>
      <c r="K16" s="120">
        <v>45752</v>
      </c>
      <c r="L16" s="66" t="s">
        <v>72</v>
      </c>
      <c r="M16" s="87"/>
    </row>
    <row r="17" spans="1:15" s="75" customFormat="1" ht="48.9">
      <c r="A17" s="93" t="s">
        <v>358</v>
      </c>
      <c r="B17" s="102" t="s">
        <v>371</v>
      </c>
      <c r="C17" s="102" t="s">
        <v>70</v>
      </c>
      <c r="D17" s="102" t="s">
        <v>400</v>
      </c>
      <c r="E17" s="103" t="s">
        <v>373</v>
      </c>
      <c r="F17" s="101" t="s">
        <v>373</v>
      </c>
      <c r="G17" s="66" t="s">
        <v>54</v>
      </c>
      <c r="H17" s="120">
        <v>45693</v>
      </c>
      <c r="I17" s="66" t="s">
        <v>232</v>
      </c>
      <c r="J17" s="87" t="s">
        <v>54</v>
      </c>
      <c r="K17" s="120">
        <v>45752</v>
      </c>
      <c r="L17" s="66" t="s">
        <v>72</v>
      </c>
      <c r="M17" s="87"/>
    </row>
    <row r="18" spans="1:15" s="75" customFormat="1" ht="48.9">
      <c r="A18" s="93" t="s">
        <v>379</v>
      </c>
      <c r="B18" s="102" t="s">
        <v>375</v>
      </c>
      <c r="C18" s="102" t="s">
        <v>70</v>
      </c>
      <c r="D18" s="103" t="s">
        <v>744</v>
      </c>
      <c r="E18" s="103" t="s">
        <v>378</v>
      </c>
      <c r="F18" s="101" t="s">
        <v>378</v>
      </c>
      <c r="G18" s="66" t="s">
        <v>54</v>
      </c>
      <c r="H18" s="120">
        <v>45693</v>
      </c>
      <c r="I18" s="66" t="s">
        <v>232</v>
      </c>
      <c r="J18" s="87" t="s">
        <v>54</v>
      </c>
      <c r="K18" s="120">
        <v>45752</v>
      </c>
      <c r="L18" s="66" t="s">
        <v>72</v>
      </c>
      <c r="M18" s="87"/>
    </row>
    <row r="19" spans="1:15" s="75" customFormat="1">
      <c r="A19" s="142" t="s">
        <v>511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8"/>
    </row>
    <row r="20" spans="1:15" s="75" customFormat="1" ht="70.75">
      <c r="A20" s="103" t="s">
        <v>402</v>
      </c>
      <c r="B20" s="102" t="s">
        <v>381</v>
      </c>
      <c r="C20" s="107" t="s">
        <v>750</v>
      </c>
      <c r="D20" s="103" t="s">
        <v>739</v>
      </c>
      <c r="E20" s="103" t="s">
        <v>513</v>
      </c>
      <c r="F20" s="103" t="s">
        <v>513</v>
      </c>
      <c r="G20" s="66" t="s">
        <v>54</v>
      </c>
      <c r="H20" s="120">
        <v>45693</v>
      </c>
      <c r="I20" s="66" t="s">
        <v>232</v>
      </c>
      <c r="J20" s="87" t="s">
        <v>54</v>
      </c>
      <c r="K20" s="120">
        <v>45752</v>
      </c>
      <c r="L20" s="66" t="s">
        <v>72</v>
      </c>
      <c r="M20" s="87"/>
    </row>
    <row r="21" spans="1:15" s="75" customFormat="1" ht="84.9">
      <c r="A21" s="103" t="s">
        <v>403</v>
      </c>
      <c r="B21" s="102" t="s">
        <v>384</v>
      </c>
      <c r="C21" s="107" t="s">
        <v>749</v>
      </c>
      <c r="D21" s="103" t="s">
        <v>745</v>
      </c>
      <c r="E21" s="107" t="s">
        <v>514</v>
      </c>
      <c r="F21" s="107" t="s">
        <v>514</v>
      </c>
      <c r="G21" s="66" t="s">
        <v>54</v>
      </c>
      <c r="H21" s="120">
        <v>45693</v>
      </c>
      <c r="I21" s="66" t="s">
        <v>232</v>
      </c>
      <c r="J21" s="87" t="s">
        <v>54</v>
      </c>
      <c r="K21" s="120">
        <v>45752</v>
      </c>
      <c r="L21" s="66" t="s">
        <v>72</v>
      </c>
      <c r="M21" s="87"/>
      <c r="N21" s="8"/>
      <c r="O21" s="8"/>
    </row>
    <row r="22" spans="1:15" ht="99">
      <c r="A22" s="103" t="s">
        <v>404</v>
      </c>
      <c r="B22" s="102" t="s">
        <v>386</v>
      </c>
      <c r="C22" s="107" t="s">
        <v>751</v>
      </c>
      <c r="D22" s="103" t="s">
        <v>745</v>
      </c>
      <c r="E22" s="103" t="s">
        <v>504</v>
      </c>
      <c r="F22" s="103" t="s">
        <v>504</v>
      </c>
      <c r="G22" s="66" t="s">
        <v>54</v>
      </c>
      <c r="H22" s="120">
        <v>45693</v>
      </c>
      <c r="I22" s="66" t="s">
        <v>232</v>
      </c>
      <c r="J22" s="87" t="s">
        <v>54</v>
      </c>
      <c r="K22" s="120">
        <v>45752</v>
      </c>
      <c r="L22" s="66" t="s">
        <v>72</v>
      </c>
      <c r="M22" s="87"/>
    </row>
    <row r="23" spans="1:15" ht="99">
      <c r="A23" s="103" t="s">
        <v>405</v>
      </c>
      <c r="B23" s="102" t="s">
        <v>387</v>
      </c>
      <c r="C23" s="107" t="s">
        <v>752</v>
      </c>
      <c r="D23" s="103" t="s">
        <v>746</v>
      </c>
      <c r="E23" s="107" t="s">
        <v>515</v>
      </c>
      <c r="F23" s="107" t="s">
        <v>515</v>
      </c>
      <c r="G23" s="66" t="s">
        <v>54</v>
      </c>
      <c r="H23" s="120">
        <v>45693</v>
      </c>
      <c r="I23" s="66" t="s">
        <v>232</v>
      </c>
      <c r="J23" s="87" t="s">
        <v>54</v>
      </c>
      <c r="K23" s="120">
        <v>45752</v>
      </c>
      <c r="L23" s="66" t="s">
        <v>72</v>
      </c>
      <c r="M23" s="87"/>
    </row>
    <row r="24" spans="1:15" ht="84.9">
      <c r="A24" s="103" t="s">
        <v>406</v>
      </c>
      <c r="B24" s="103" t="s">
        <v>389</v>
      </c>
      <c r="C24" s="107" t="s">
        <v>753</v>
      </c>
      <c r="D24" s="103" t="s">
        <v>747</v>
      </c>
      <c r="E24" s="103" t="s">
        <v>391</v>
      </c>
      <c r="F24" s="103" t="s">
        <v>391</v>
      </c>
      <c r="G24" s="66" t="s">
        <v>54</v>
      </c>
      <c r="H24" s="120">
        <v>45693</v>
      </c>
      <c r="I24" s="66" t="s">
        <v>232</v>
      </c>
      <c r="J24" s="87" t="s">
        <v>54</v>
      </c>
      <c r="K24" s="120">
        <v>45752</v>
      </c>
      <c r="L24" s="66" t="s">
        <v>72</v>
      </c>
      <c r="M24" s="66"/>
    </row>
    <row r="25" spans="1:15" ht="84.9">
      <c r="A25" s="103" t="s">
        <v>407</v>
      </c>
      <c r="B25" s="102" t="s">
        <v>408</v>
      </c>
      <c r="C25" s="107" t="s">
        <v>754</v>
      </c>
      <c r="D25" s="103" t="s">
        <v>748</v>
      </c>
      <c r="E25" s="103" t="s">
        <v>409</v>
      </c>
      <c r="F25" s="103" t="s">
        <v>409</v>
      </c>
      <c r="G25" s="66" t="s">
        <v>54</v>
      </c>
      <c r="H25" s="120">
        <v>45693</v>
      </c>
      <c r="I25" s="66" t="s">
        <v>232</v>
      </c>
      <c r="J25" s="87" t="s">
        <v>54</v>
      </c>
      <c r="K25" s="120">
        <v>45752</v>
      </c>
      <c r="L25" s="66" t="s">
        <v>72</v>
      </c>
      <c r="M25" s="66"/>
    </row>
    <row r="26" spans="1:15">
      <c r="C26"/>
    </row>
    <row r="27" spans="1:15">
      <c r="C27"/>
    </row>
    <row r="28" spans="1:15">
      <c r="C28"/>
    </row>
  </sheetData>
  <mergeCells count="15">
    <mergeCell ref="A19:M19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21" type="noConversion"/>
  <dataValidations count="1">
    <dataValidation type="list" operator="equal" allowBlank="1" showErrorMessage="1" promptTitle="dfdf" sqref="J14:J18 J20:J25" xr:uid="{C675DB0E-96EC-4161-B52A-96DDED91F431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AEE0-77E0-4680-BDF5-CD76DCEBFEB5}">
  <dimension ref="A1:O24"/>
  <sheetViews>
    <sheetView topLeftCell="J21" zoomScale="76" workbookViewId="0">
      <selection activeCell="L24" sqref="L24"/>
    </sheetView>
  </sheetViews>
  <sheetFormatPr defaultColWidth="9.15234375" defaultRowHeight="16.3"/>
  <cols>
    <col min="1" max="1" width="21.23046875" style="8" bestFit="1" customWidth="1"/>
    <col min="2" max="2" width="33.61328125" style="8" customWidth="1"/>
    <col min="3" max="3" width="45.3828125" style="8" customWidth="1"/>
    <col min="4" max="4" width="20.23046875" style="8" customWidth="1"/>
    <col min="5" max="5" width="38.07421875" style="8" customWidth="1"/>
    <col min="6" max="6" width="44" style="8" customWidth="1"/>
    <col min="7" max="7" width="10.61328125" style="8" customWidth="1"/>
    <col min="8" max="8" width="15.84375" style="8" customWidth="1"/>
    <col min="9" max="9" width="9.69140625" style="8" customWidth="1"/>
    <col min="10" max="10" width="9.921875" style="8" customWidth="1"/>
    <col min="11" max="11" width="13.69140625" style="8" customWidth="1"/>
    <col min="12" max="12" width="7.921875" style="8" customWidth="1"/>
    <col min="13" max="13" width="10.61328125" style="8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414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10</v>
      </c>
      <c r="C4" s="79">
        <v>0</v>
      </c>
      <c r="D4" s="76">
        <f>COUNTIF(G14:G22,"Untested")</f>
        <v>0</v>
      </c>
      <c r="E4" s="80">
        <f>COUNTIF(G14:G22,"Blocked")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10</v>
      </c>
      <c r="C5" s="79">
        <v>0</v>
      </c>
      <c r="D5" s="76">
        <f>COUNTIF(J14:J22,"Untested")</f>
        <v>0</v>
      </c>
      <c r="E5" s="80">
        <f>COUNTIF(J14:J22,"Blocked")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141.55000000000001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41" t="s">
        <v>46</v>
      </c>
      <c r="B10" s="141" t="s">
        <v>5</v>
      </c>
      <c r="C10" s="141"/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 ht="48.9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7" t="s">
        <v>505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</row>
    <row r="14" spans="1:13" s="75" customFormat="1" ht="45" customHeight="1">
      <c r="A14" s="93" t="s">
        <v>355</v>
      </c>
      <c r="B14" s="93" t="s">
        <v>359</v>
      </c>
      <c r="C14" s="93" t="s">
        <v>360</v>
      </c>
      <c r="D14" s="94" t="s">
        <v>361</v>
      </c>
      <c r="E14" s="94" t="s">
        <v>362</v>
      </c>
      <c r="F14" s="94" t="s">
        <v>362</v>
      </c>
      <c r="G14" s="66" t="s">
        <v>54</v>
      </c>
      <c r="H14" s="120">
        <v>45693</v>
      </c>
      <c r="I14" s="66" t="s">
        <v>232</v>
      </c>
      <c r="J14" s="87" t="s">
        <v>54</v>
      </c>
      <c r="K14" s="120">
        <v>45752</v>
      </c>
      <c r="L14" s="66" t="s">
        <v>72</v>
      </c>
      <c r="M14" s="87"/>
    </row>
    <row r="15" spans="1:13" s="75" customFormat="1" ht="41.05" customHeight="1">
      <c r="A15" s="93" t="s">
        <v>356</v>
      </c>
      <c r="B15" s="93" t="s">
        <v>410</v>
      </c>
      <c r="C15" s="93" t="s">
        <v>364</v>
      </c>
      <c r="D15" s="94" t="s">
        <v>365</v>
      </c>
      <c r="E15" s="94" t="s">
        <v>366</v>
      </c>
      <c r="F15" s="94" t="s">
        <v>366</v>
      </c>
      <c r="G15" s="66" t="s">
        <v>54</v>
      </c>
      <c r="H15" s="120">
        <v>45693</v>
      </c>
      <c r="I15" s="66" t="s">
        <v>232</v>
      </c>
      <c r="J15" s="87" t="s">
        <v>54</v>
      </c>
      <c r="K15" s="120">
        <v>45752</v>
      </c>
      <c r="L15" s="66" t="s">
        <v>72</v>
      </c>
      <c r="M15" s="87"/>
    </row>
    <row r="16" spans="1:13" s="75" customFormat="1" ht="43" customHeight="1">
      <c r="A16" s="93" t="s">
        <v>357</v>
      </c>
      <c r="B16" s="93" t="s">
        <v>367</v>
      </c>
      <c r="C16" s="93" t="s">
        <v>368</v>
      </c>
      <c r="D16" s="93" t="s">
        <v>411</v>
      </c>
      <c r="E16" s="94" t="s">
        <v>370</v>
      </c>
      <c r="F16" s="94" t="s">
        <v>370</v>
      </c>
      <c r="G16" s="66" t="s">
        <v>54</v>
      </c>
      <c r="H16" s="120">
        <v>45693</v>
      </c>
      <c r="I16" s="66" t="s">
        <v>232</v>
      </c>
      <c r="J16" s="87" t="s">
        <v>54</v>
      </c>
      <c r="K16" s="120">
        <v>45752</v>
      </c>
      <c r="L16" s="66" t="s">
        <v>72</v>
      </c>
      <c r="M16" s="87"/>
    </row>
    <row r="17" spans="1:15" s="75" customFormat="1" ht="48.9">
      <c r="A17" s="93" t="s">
        <v>358</v>
      </c>
      <c r="B17" s="93" t="s">
        <v>371</v>
      </c>
      <c r="C17" s="93" t="s">
        <v>372</v>
      </c>
      <c r="D17" s="93" t="s">
        <v>70</v>
      </c>
      <c r="E17" s="94" t="s">
        <v>373</v>
      </c>
      <c r="F17" s="94" t="s">
        <v>373</v>
      </c>
      <c r="G17" s="66" t="s">
        <v>54</v>
      </c>
      <c r="H17" s="120">
        <v>45693</v>
      </c>
      <c r="I17" s="66" t="s">
        <v>232</v>
      </c>
      <c r="J17" s="87" t="s">
        <v>54</v>
      </c>
      <c r="K17" s="120">
        <v>45752</v>
      </c>
      <c r="L17" s="66" t="s">
        <v>72</v>
      </c>
      <c r="M17" s="87"/>
    </row>
    <row r="18" spans="1:15" s="75" customFormat="1" ht="48.9">
      <c r="A18" s="93" t="s">
        <v>379</v>
      </c>
      <c r="B18" s="93" t="s">
        <v>375</v>
      </c>
      <c r="C18" s="93" t="s">
        <v>376</v>
      </c>
      <c r="D18" s="94" t="s">
        <v>377</v>
      </c>
      <c r="E18" s="94" t="s">
        <v>378</v>
      </c>
      <c r="F18" s="94" t="s">
        <v>378</v>
      </c>
      <c r="G18" s="66" t="s">
        <v>54</v>
      </c>
      <c r="H18" s="120">
        <v>45693</v>
      </c>
      <c r="I18" s="66" t="s">
        <v>232</v>
      </c>
      <c r="J18" s="87" t="s">
        <v>54</v>
      </c>
      <c r="K18" s="120">
        <v>45752</v>
      </c>
      <c r="L18" s="66" t="s">
        <v>72</v>
      </c>
      <c r="M18" s="87"/>
    </row>
    <row r="19" spans="1:15" s="75" customFormat="1">
      <c r="A19" s="142" t="s">
        <v>506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8"/>
    </row>
    <row r="20" spans="1:15" s="75" customFormat="1" ht="65.150000000000006">
      <c r="A20" s="94" t="s">
        <v>380</v>
      </c>
      <c r="B20" s="93" t="s">
        <v>381</v>
      </c>
      <c r="C20" s="99" t="s">
        <v>729</v>
      </c>
      <c r="D20" s="93" t="s">
        <v>382</v>
      </c>
      <c r="E20" s="94" t="s">
        <v>383</v>
      </c>
      <c r="F20" s="94" t="s">
        <v>383</v>
      </c>
      <c r="G20" s="66" t="s">
        <v>54</v>
      </c>
      <c r="H20" s="120">
        <v>45693</v>
      </c>
      <c r="I20" s="66" t="s">
        <v>232</v>
      </c>
      <c r="J20" s="87" t="s">
        <v>54</v>
      </c>
      <c r="K20" s="120">
        <v>45752</v>
      </c>
      <c r="L20" s="66" t="s">
        <v>72</v>
      </c>
      <c r="M20" s="87"/>
    </row>
    <row r="21" spans="1:15" s="75" customFormat="1" ht="93" customHeight="1">
      <c r="A21" s="94" t="s">
        <v>392</v>
      </c>
      <c r="B21" s="93" t="s">
        <v>384</v>
      </c>
      <c r="C21" s="94" t="s">
        <v>730</v>
      </c>
      <c r="D21" s="94" t="s">
        <v>508</v>
      </c>
      <c r="E21" s="94" t="s">
        <v>385</v>
      </c>
      <c r="F21" s="94" t="s">
        <v>385</v>
      </c>
      <c r="G21" s="66" t="s">
        <v>54</v>
      </c>
      <c r="H21" s="120">
        <v>45693</v>
      </c>
      <c r="I21" s="66" t="s">
        <v>232</v>
      </c>
      <c r="J21" s="87" t="s">
        <v>54</v>
      </c>
      <c r="K21" s="120">
        <v>45752</v>
      </c>
      <c r="L21" s="66" t="s">
        <v>72</v>
      </c>
      <c r="M21" s="87"/>
      <c r="N21" s="8"/>
      <c r="O21" s="8"/>
    </row>
    <row r="22" spans="1:15" ht="97.75">
      <c r="A22" s="94" t="s">
        <v>393</v>
      </c>
      <c r="B22" s="93" t="s">
        <v>386</v>
      </c>
      <c r="C22" s="94" t="s">
        <v>731</v>
      </c>
      <c r="D22" s="94" t="s">
        <v>507</v>
      </c>
      <c r="E22" s="94" t="s">
        <v>504</v>
      </c>
      <c r="F22" s="94" t="s">
        <v>504</v>
      </c>
      <c r="G22" s="66" t="s">
        <v>54</v>
      </c>
      <c r="H22" s="120">
        <v>45693</v>
      </c>
      <c r="I22" s="66" t="s">
        <v>232</v>
      </c>
      <c r="J22" s="87" t="s">
        <v>54</v>
      </c>
      <c r="K22" s="120">
        <v>45752</v>
      </c>
      <c r="L22" s="66" t="s">
        <v>72</v>
      </c>
      <c r="M22" s="87"/>
    </row>
    <row r="23" spans="1:15" ht="114">
      <c r="A23" s="94" t="s">
        <v>394</v>
      </c>
      <c r="B23" s="93" t="s">
        <v>387</v>
      </c>
      <c r="C23" s="94" t="s">
        <v>732</v>
      </c>
      <c r="D23" s="94" t="s">
        <v>281</v>
      </c>
      <c r="E23" s="94" t="s">
        <v>388</v>
      </c>
      <c r="F23" s="94" t="s">
        <v>388</v>
      </c>
      <c r="G23" s="66" t="s">
        <v>54</v>
      </c>
      <c r="H23" s="120">
        <v>45693</v>
      </c>
      <c r="I23" s="66" t="s">
        <v>232</v>
      </c>
      <c r="J23" s="87" t="s">
        <v>54</v>
      </c>
      <c r="K23" s="120">
        <v>45752</v>
      </c>
      <c r="L23" s="66" t="s">
        <v>72</v>
      </c>
      <c r="M23" s="87"/>
    </row>
    <row r="24" spans="1:15" ht="114">
      <c r="A24" s="94" t="s">
        <v>395</v>
      </c>
      <c r="B24" s="94" t="s">
        <v>389</v>
      </c>
      <c r="C24" s="100" t="s">
        <v>733</v>
      </c>
      <c r="D24" s="93" t="s">
        <v>390</v>
      </c>
      <c r="E24" s="94" t="s">
        <v>391</v>
      </c>
      <c r="F24" s="93" t="s">
        <v>391</v>
      </c>
      <c r="G24" s="66" t="s">
        <v>54</v>
      </c>
      <c r="H24" s="120">
        <v>45693</v>
      </c>
      <c r="I24" s="66" t="s">
        <v>232</v>
      </c>
      <c r="J24" s="87" t="s">
        <v>54</v>
      </c>
      <c r="K24" s="120">
        <v>45752</v>
      </c>
      <c r="L24" s="66" t="s">
        <v>72</v>
      </c>
      <c r="M24" s="66"/>
    </row>
  </sheetData>
  <mergeCells count="15">
    <mergeCell ref="A19:M19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dataValidations count="1">
    <dataValidation type="list" operator="equal" allowBlank="1" showErrorMessage="1" promptTitle="dfdf" sqref="J14:J18 J20:J24" xr:uid="{377591CE-7F13-4251-AFAC-7865EF1731A5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6BC6-D356-49C7-B6EE-B74C1A23BDB3}">
  <dimension ref="A1:O22"/>
  <sheetViews>
    <sheetView topLeftCell="D20" workbookViewId="0">
      <selection activeCell="K22" sqref="K22"/>
    </sheetView>
  </sheetViews>
  <sheetFormatPr defaultColWidth="9.15234375" defaultRowHeight="16.3"/>
  <cols>
    <col min="1" max="1" width="21.23046875" style="8" bestFit="1" customWidth="1"/>
    <col min="2" max="2" width="33.61328125" style="8" customWidth="1"/>
    <col min="3" max="3" width="45.3828125" style="8" customWidth="1"/>
    <col min="4" max="4" width="20.23046875" style="8" customWidth="1"/>
    <col min="5" max="5" width="38.07421875" style="8" customWidth="1"/>
    <col min="6" max="6" width="40.53515625" style="8" customWidth="1"/>
    <col min="7" max="7" width="8.84375" style="8" customWidth="1"/>
    <col min="8" max="8" width="13.84375" style="8" customWidth="1"/>
    <col min="9" max="9" width="9.69140625" style="8" customWidth="1"/>
    <col min="10" max="10" width="9.921875" style="8" customWidth="1"/>
    <col min="11" max="11" width="13.69140625" style="8" customWidth="1"/>
    <col min="12" max="12" width="8.53515625" style="8" customWidth="1"/>
    <col min="13" max="13" width="10.61328125" style="8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517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7</v>
      </c>
      <c r="C4" s="79">
        <v>0</v>
      </c>
      <c r="D4" s="76">
        <f>COUNTIF(G14:G22,"Untested")</f>
        <v>0</v>
      </c>
      <c r="E4" s="80">
        <f>COUNTIF(G14:G22,"Blocked")</f>
        <v>0</v>
      </c>
      <c r="F4" s="76">
        <v>7</v>
      </c>
      <c r="G4" s="73"/>
      <c r="H4" s="74"/>
      <c r="J4" s="73"/>
    </row>
    <row r="5" spans="1:13" s="75" customFormat="1">
      <c r="A5" s="78" t="s">
        <v>45</v>
      </c>
      <c r="B5" s="79">
        <v>7</v>
      </c>
      <c r="C5" s="79">
        <v>0</v>
      </c>
      <c r="D5" s="76">
        <f>COUNTIF(J14:J22,"Untested")</f>
        <v>0</v>
      </c>
      <c r="E5" s="80">
        <f>COUNTIF(J14:J22,"Blocked")</f>
        <v>0</v>
      </c>
      <c r="F5" s="76">
        <v>7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16.5" customHeight="1">
      <c r="A7" s="81"/>
      <c r="B7" s="82"/>
      <c r="E7" s="83"/>
      <c r="G7" s="73"/>
      <c r="H7" s="74"/>
      <c r="J7" s="73"/>
    </row>
    <row r="8" spans="1:13" s="75" customFormat="1" hidden="1">
      <c r="A8" s="81"/>
      <c r="B8" s="82"/>
      <c r="E8" s="83"/>
      <c r="G8" s="73"/>
      <c r="H8" s="74"/>
      <c r="J8" s="73"/>
    </row>
    <row r="9" spans="1:13" s="75" customFormat="1" ht="141.55000000000001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41" t="s">
        <v>46</v>
      </c>
      <c r="B10" s="141" t="s">
        <v>5</v>
      </c>
      <c r="C10" s="141" t="s">
        <v>518</v>
      </c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 ht="48.9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7" t="s">
        <v>594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</row>
    <row r="14" spans="1:13" s="75" customFormat="1" ht="45" customHeight="1">
      <c r="A14" s="93" t="s">
        <v>519</v>
      </c>
      <c r="B14" s="94" t="s">
        <v>523</v>
      </c>
      <c r="C14" s="93" t="s">
        <v>70</v>
      </c>
      <c r="D14" s="93" t="s">
        <v>70</v>
      </c>
      <c r="E14" s="94" t="s">
        <v>362</v>
      </c>
      <c r="F14" s="94" t="s">
        <v>362</v>
      </c>
      <c r="G14" s="66" t="s">
        <v>54</v>
      </c>
      <c r="H14" s="120">
        <v>45693</v>
      </c>
      <c r="I14" s="66" t="s">
        <v>232</v>
      </c>
      <c r="J14" s="87" t="s">
        <v>54</v>
      </c>
      <c r="K14" s="120">
        <v>45752</v>
      </c>
      <c r="L14" s="66" t="s">
        <v>72</v>
      </c>
      <c r="M14" s="87"/>
    </row>
    <row r="15" spans="1:13" s="75" customFormat="1" ht="41.05" customHeight="1">
      <c r="A15" s="93" t="s">
        <v>520</v>
      </c>
      <c r="B15" s="94" t="s">
        <v>524</v>
      </c>
      <c r="C15" s="93" t="s">
        <v>70</v>
      </c>
      <c r="D15" s="93" t="s">
        <v>70</v>
      </c>
      <c r="E15" s="94" t="s">
        <v>525</v>
      </c>
      <c r="F15" s="94" t="s">
        <v>525</v>
      </c>
      <c r="G15" s="66" t="s">
        <v>54</v>
      </c>
      <c r="H15" s="120">
        <v>45693</v>
      </c>
      <c r="I15" s="66" t="s">
        <v>232</v>
      </c>
      <c r="J15" s="87" t="s">
        <v>54</v>
      </c>
      <c r="K15" s="120">
        <v>45752</v>
      </c>
      <c r="L15" s="66" t="s">
        <v>72</v>
      </c>
      <c r="M15" s="87"/>
    </row>
    <row r="16" spans="1:13" s="75" customFormat="1" ht="43" customHeight="1">
      <c r="A16" s="93" t="s">
        <v>521</v>
      </c>
      <c r="B16" s="93" t="s">
        <v>526</v>
      </c>
      <c r="C16" s="93" t="s">
        <v>70</v>
      </c>
      <c r="D16" s="93" t="s">
        <v>70</v>
      </c>
      <c r="E16" s="94" t="s">
        <v>527</v>
      </c>
      <c r="F16" s="94" t="s">
        <v>527</v>
      </c>
      <c r="G16" s="66" t="s">
        <v>54</v>
      </c>
      <c r="H16" s="120">
        <v>45693</v>
      </c>
      <c r="I16" s="66" t="s">
        <v>232</v>
      </c>
      <c r="J16" s="87" t="s">
        <v>54</v>
      </c>
      <c r="K16" s="120">
        <v>45752</v>
      </c>
      <c r="L16" s="66" t="s">
        <v>72</v>
      </c>
      <c r="M16" s="87"/>
    </row>
    <row r="17" spans="1:15" s="75" customFormat="1" ht="48.9" hidden="1">
      <c r="A17" s="93" t="s">
        <v>522</v>
      </c>
      <c r="B17" s="93" t="s">
        <v>371</v>
      </c>
      <c r="C17" s="93" t="s">
        <v>372</v>
      </c>
      <c r="D17" s="93" t="s">
        <v>70</v>
      </c>
      <c r="E17" s="94" t="s">
        <v>373</v>
      </c>
      <c r="F17" s="108" t="s">
        <v>373</v>
      </c>
      <c r="G17" s="66" t="s">
        <v>54</v>
      </c>
      <c r="H17" s="86" t="s">
        <v>101</v>
      </c>
      <c r="I17" s="66" t="s">
        <v>100</v>
      </c>
      <c r="J17" s="87" t="s">
        <v>54</v>
      </c>
      <c r="K17" s="86" t="s">
        <v>102</v>
      </c>
      <c r="L17" s="66" t="s">
        <v>72</v>
      </c>
      <c r="M17" s="87"/>
    </row>
    <row r="18" spans="1:15" s="75" customFormat="1" ht="32.6">
      <c r="A18" s="93" t="s">
        <v>522</v>
      </c>
      <c r="B18" s="93" t="s">
        <v>528</v>
      </c>
      <c r="C18" s="93" t="s">
        <v>70</v>
      </c>
      <c r="D18" s="93" t="s">
        <v>70</v>
      </c>
      <c r="E18" s="94" t="s">
        <v>529</v>
      </c>
      <c r="F18" s="94" t="s">
        <v>529</v>
      </c>
      <c r="G18" s="66" t="s">
        <v>54</v>
      </c>
      <c r="H18" s="120">
        <v>45693</v>
      </c>
      <c r="I18" s="66" t="s">
        <v>232</v>
      </c>
      <c r="J18" s="87" t="s">
        <v>54</v>
      </c>
      <c r="K18" s="120">
        <v>45752</v>
      </c>
      <c r="L18" s="66" t="s">
        <v>72</v>
      </c>
      <c r="M18" s="87"/>
    </row>
    <row r="19" spans="1:15" s="75" customFormat="1">
      <c r="A19" s="142" t="s">
        <v>595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8"/>
    </row>
    <row r="20" spans="1:15" s="75" customFormat="1" ht="81.45">
      <c r="A20" s="109" t="s">
        <v>530</v>
      </c>
      <c r="B20" s="109" t="s">
        <v>531</v>
      </c>
      <c r="C20" s="97" t="s">
        <v>535</v>
      </c>
      <c r="D20" s="110" t="s">
        <v>532</v>
      </c>
      <c r="E20" s="110" t="s">
        <v>533</v>
      </c>
      <c r="F20" s="110" t="s">
        <v>533</v>
      </c>
      <c r="G20" s="66" t="s">
        <v>54</v>
      </c>
      <c r="H20" s="120">
        <v>45693</v>
      </c>
      <c r="I20" s="66" t="s">
        <v>232</v>
      </c>
      <c r="J20" s="87" t="s">
        <v>54</v>
      </c>
      <c r="K20" s="120">
        <v>45752</v>
      </c>
      <c r="L20" s="66" t="s">
        <v>72</v>
      </c>
      <c r="M20" s="87"/>
    </row>
    <row r="21" spans="1:15" s="75" customFormat="1" ht="65.150000000000006">
      <c r="A21" s="109" t="s">
        <v>542</v>
      </c>
      <c r="B21" s="109" t="s">
        <v>534</v>
      </c>
      <c r="C21" s="94" t="s">
        <v>712</v>
      </c>
      <c r="D21" s="109" t="s">
        <v>536</v>
      </c>
      <c r="E21" s="110" t="s">
        <v>537</v>
      </c>
      <c r="F21" s="110" t="s">
        <v>537</v>
      </c>
      <c r="G21" s="66" t="s">
        <v>54</v>
      </c>
      <c r="H21" s="120">
        <v>45693</v>
      </c>
      <c r="I21" s="66" t="s">
        <v>232</v>
      </c>
      <c r="J21" s="87" t="s">
        <v>54</v>
      </c>
      <c r="K21" s="120">
        <v>45752</v>
      </c>
      <c r="L21" s="66" t="s">
        <v>72</v>
      </c>
      <c r="M21" s="87"/>
      <c r="N21" s="8"/>
      <c r="O21" s="8"/>
    </row>
    <row r="22" spans="1:15" ht="65.150000000000006">
      <c r="A22" s="109" t="s">
        <v>543</v>
      </c>
      <c r="B22" s="93" t="s">
        <v>539</v>
      </c>
      <c r="C22" s="94" t="s">
        <v>713</v>
      </c>
      <c r="D22" s="94" t="s">
        <v>540</v>
      </c>
      <c r="E22" s="110" t="s">
        <v>541</v>
      </c>
      <c r="F22" s="110" t="s">
        <v>541</v>
      </c>
      <c r="G22" s="66" t="s">
        <v>54</v>
      </c>
      <c r="H22" s="120">
        <v>45693</v>
      </c>
      <c r="I22" s="66" t="s">
        <v>232</v>
      </c>
      <c r="J22" s="87" t="s">
        <v>54</v>
      </c>
      <c r="K22" s="120">
        <v>45752</v>
      </c>
      <c r="L22" s="66" t="s">
        <v>72</v>
      </c>
      <c r="M22" s="87"/>
    </row>
  </sheetData>
  <mergeCells count="15">
    <mergeCell ref="A19:M19"/>
    <mergeCell ref="B1:F1"/>
    <mergeCell ref="B2:F2"/>
    <mergeCell ref="A10:A12"/>
    <mergeCell ref="B10:B12"/>
    <mergeCell ref="C10:C12"/>
    <mergeCell ref="D10:D12"/>
    <mergeCell ref="E10:E12"/>
    <mergeCell ref="F10:F12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20:J22 J14:J18" xr:uid="{EA04528C-0F77-426E-AB45-F4F89D70B07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0C51-0927-4E4E-B0D4-86DEC0247FBB}">
  <dimension ref="A1:O39"/>
  <sheetViews>
    <sheetView topLeftCell="D23" workbookViewId="0">
      <selection activeCell="K24" sqref="K24"/>
    </sheetView>
  </sheetViews>
  <sheetFormatPr defaultColWidth="9.15234375" defaultRowHeight="16.3"/>
  <cols>
    <col min="1" max="1" width="21.23046875" style="8" bestFit="1" customWidth="1"/>
    <col min="2" max="2" width="20.61328125" style="8" customWidth="1"/>
    <col min="3" max="3" width="56.61328125" style="8" customWidth="1"/>
    <col min="4" max="4" width="21.23046875" style="8" customWidth="1"/>
    <col min="5" max="5" width="40" style="8" bestFit="1" customWidth="1"/>
    <col min="6" max="6" width="42.4609375" style="8" customWidth="1"/>
    <col min="7" max="7" width="9" style="8" customWidth="1"/>
    <col min="8" max="8" width="12" style="8" customWidth="1"/>
    <col min="9" max="9" width="8.3828125" style="8" customWidth="1"/>
    <col min="10" max="10" width="10.07421875" style="8" customWidth="1"/>
    <col min="11" max="11" width="13.07421875" style="8" customWidth="1"/>
    <col min="12" max="12" width="9.84375" style="8" customWidth="1"/>
    <col min="13" max="13" width="11.69140625" style="8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596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11</v>
      </c>
      <c r="C4" s="79">
        <v>0</v>
      </c>
      <c r="D4" s="76">
        <f>COUNTIF(G14:G24,"Untested")</f>
        <v>0</v>
      </c>
      <c r="E4" s="80">
        <f>COUNTIF(G14:G24,"Blocked")</f>
        <v>0</v>
      </c>
      <c r="F4" s="76">
        <v>11</v>
      </c>
      <c r="G4" s="73"/>
      <c r="H4" s="74"/>
      <c r="J4" s="73"/>
    </row>
    <row r="5" spans="1:13" s="75" customFormat="1">
      <c r="A5" s="78" t="s">
        <v>45</v>
      </c>
      <c r="B5" s="79">
        <v>11</v>
      </c>
      <c r="C5" s="79">
        <v>0</v>
      </c>
      <c r="D5" s="76">
        <f>COUNTIF(J14:J24,"Untested")</f>
        <v>0</v>
      </c>
      <c r="E5" s="80">
        <f>COUNTIF(J14:J24,"Blocked")</f>
        <v>0</v>
      </c>
      <c r="F5" s="76">
        <v>11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41" t="s">
        <v>46</v>
      </c>
      <c r="B10" s="141" t="s">
        <v>5</v>
      </c>
      <c r="C10" s="141"/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 ht="48.9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597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32.6">
      <c r="A14" s="94" t="s">
        <v>544</v>
      </c>
      <c r="B14" s="94" t="s">
        <v>545</v>
      </c>
      <c r="C14" s="94" t="s">
        <v>70</v>
      </c>
      <c r="D14" s="94" t="s">
        <v>546</v>
      </c>
      <c r="E14" s="94" t="s">
        <v>547</v>
      </c>
      <c r="F14" s="94" t="s">
        <v>547</v>
      </c>
      <c r="G14" s="66" t="s">
        <v>54</v>
      </c>
      <c r="H14" s="120">
        <v>45693</v>
      </c>
      <c r="I14" s="66" t="s">
        <v>232</v>
      </c>
      <c r="J14" s="87" t="s">
        <v>54</v>
      </c>
      <c r="K14" s="120">
        <v>45752</v>
      </c>
      <c r="L14" s="66" t="s">
        <v>72</v>
      </c>
      <c r="M14" s="87"/>
    </row>
    <row r="15" spans="1:13" s="75" customFormat="1" ht="32.6">
      <c r="A15" s="94" t="s">
        <v>548</v>
      </c>
      <c r="B15" s="94" t="s">
        <v>554</v>
      </c>
      <c r="C15" s="94" t="s">
        <v>70</v>
      </c>
      <c r="D15" s="94" t="s">
        <v>549</v>
      </c>
      <c r="E15" s="94" t="s">
        <v>556</v>
      </c>
      <c r="F15" s="94" t="s">
        <v>556</v>
      </c>
      <c r="G15" s="66" t="s">
        <v>54</v>
      </c>
      <c r="H15" s="120">
        <v>45693</v>
      </c>
      <c r="I15" s="66" t="s">
        <v>232</v>
      </c>
      <c r="J15" s="87" t="s">
        <v>54</v>
      </c>
      <c r="K15" s="120">
        <v>45752</v>
      </c>
      <c r="L15" s="66" t="s">
        <v>72</v>
      </c>
      <c r="M15" s="87"/>
    </row>
    <row r="16" spans="1:13" s="75" customFormat="1" ht="32.6">
      <c r="A16" s="94" t="s">
        <v>550</v>
      </c>
      <c r="B16" s="94" t="s">
        <v>557</v>
      </c>
      <c r="C16" s="94" t="s">
        <v>70</v>
      </c>
      <c r="D16" s="94" t="s">
        <v>555</v>
      </c>
      <c r="E16" s="94" t="s">
        <v>558</v>
      </c>
      <c r="F16" s="94" t="s">
        <v>558</v>
      </c>
      <c r="G16" s="66" t="s">
        <v>54</v>
      </c>
      <c r="H16" s="120">
        <v>45693</v>
      </c>
      <c r="I16" s="66" t="s">
        <v>232</v>
      </c>
      <c r="J16" s="87" t="s">
        <v>54</v>
      </c>
      <c r="K16" s="120">
        <v>45752</v>
      </c>
      <c r="L16" s="66" t="s">
        <v>72</v>
      </c>
      <c r="M16" s="87"/>
    </row>
    <row r="17" spans="1:15" s="75" customFormat="1" ht="32.6">
      <c r="A17" s="94" t="s">
        <v>552</v>
      </c>
      <c r="B17" s="94" t="s">
        <v>559</v>
      </c>
      <c r="C17" s="94" t="s">
        <v>70</v>
      </c>
      <c r="D17" s="94" t="s">
        <v>560</v>
      </c>
      <c r="E17" s="94" t="s">
        <v>561</v>
      </c>
      <c r="F17" s="108" t="s">
        <v>562</v>
      </c>
      <c r="G17" s="66" t="s">
        <v>551</v>
      </c>
      <c r="H17" s="120">
        <v>45693</v>
      </c>
      <c r="I17" s="66" t="s">
        <v>232</v>
      </c>
      <c r="J17" s="87" t="s">
        <v>54</v>
      </c>
      <c r="K17" s="120">
        <v>45752</v>
      </c>
      <c r="L17" s="66" t="s">
        <v>72</v>
      </c>
      <c r="M17" s="87"/>
    </row>
    <row r="18" spans="1:15" s="75" customFormat="1" ht="32.6">
      <c r="A18" s="94" t="s">
        <v>553</v>
      </c>
      <c r="B18" s="94" t="s">
        <v>563</v>
      </c>
      <c r="C18" s="94" t="s">
        <v>70</v>
      </c>
      <c r="D18" s="94" t="s">
        <v>564</v>
      </c>
      <c r="E18" s="94" t="s">
        <v>565</v>
      </c>
      <c r="F18" s="94" t="s">
        <v>565</v>
      </c>
      <c r="G18" s="66" t="s">
        <v>54</v>
      </c>
      <c r="H18" s="120">
        <v>45693</v>
      </c>
      <c r="I18" s="66" t="s">
        <v>232</v>
      </c>
      <c r="J18" s="87" t="s">
        <v>54</v>
      </c>
      <c r="K18" s="120">
        <v>45752</v>
      </c>
      <c r="L18" s="66" t="s">
        <v>72</v>
      </c>
      <c r="M18" s="87"/>
    </row>
    <row r="19" spans="1:15" s="75" customFormat="1" ht="48.9">
      <c r="A19" s="94" t="s">
        <v>572</v>
      </c>
      <c r="B19" s="94" t="s">
        <v>569</v>
      </c>
      <c r="C19" s="94" t="s">
        <v>70</v>
      </c>
      <c r="D19" s="94" t="s">
        <v>570</v>
      </c>
      <c r="E19" s="94" t="s">
        <v>571</v>
      </c>
      <c r="F19" s="94" t="s">
        <v>571</v>
      </c>
      <c r="G19" s="66" t="s">
        <v>54</v>
      </c>
      <c r="H19" s="120">
        <v>45693</v>
      </c>
      <c r="I19" s="66" t="s">
        <v>232</v>
      </c>
      <c r="J19" s="87" t="s">
        <v>54</v>
      </c>
      <c r="K19" s="120">
        <v>45752</v>
      </c>
      <c r="L19" s="66" t="s">
        <v>72</v>
      </c>
      <c r="M19" s="96"/>
    </row>
    <row r="20" spans="1:15" s="75" customFormat="1" ht="32.6">
      <c r="A20" s="94" t="s">
        <v>573</v>
      </c>
      <c r="B20" s="94" t="s">
        <v>566</v>
      </c>
      <c r="C20" s="94" t="s">
        <v>70</v>
      </c>
      <c r="D20" s="94" t="s">
        <v>567</v>
      </c>
      <c r="E20" s="94" t="s">
        <v>568</v>
      </c>
      <c r="F20" s="94" t="s">
        <v>568</v>
      </c>
      <c r="G20" s="66" t="s">
        <v>54</v>
      </c>
      <c r="H20" s="120">
        <v>45693</v>
      </c>
      <c r="I20" s="66" t="s">
        <v>232</v>
      </c>
      <c r="J20" s="87" t="s">
        <v>54</v>
      </c>
      <c r="K20" s="120">
        <v>45752</v>
      </c>
      <c r="L20" s="66" t="s">
        <v>72</v>
      </c>
      <c r="M20" s="96"/>
    </row>
    <row r="21" spans="1:15" s="75" customFormat="1">
      <c r="A21" s="142" t="s">
        <v>598</v>
      </c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8"/>
    </row>
    <row r="22" spans="1:15" s="75" customFormat="1" ht="65.150000000000006">
      <c r="A22" s="94" t="s">
        <v>574</v>
      </c>
      <c r="B22" s="94" t="s">
        <v>575</v>
      </c>
      <c r="C22" s="94" t="s">
        <v>589</v>
      </c>
      <c r="D22" s="94" t="s">
        <v>576</v>
      </c>
      <c r="E22" s="94" t="s">
        <v>585</v>
      </c>
      <c r="F22" s="94" t="s">
        <v>585</v>
      </c>
      <c r="G22" s="66" t="s">
        <v>54</v>
      </c>
      <c r="H22" s="120">
        <v>45693</v>
      </c>
      <c r="I22" s="66" t="s">
        <v>232</v>
      </c>
      <c r="J22" s="87" t="s">
        <v>54</v>
      </c>
      <c r="K22" s="120">
        <v>45752</v>
      </c>
      <c r="L22" s="66" t="s">
        <v>72</v>
      </c>
      <c r="M22" s="87"/>
    </row>
    <row r="23" spans="1:15" s="75" customFormat="1" ht="68.05" customHeight="1">
      <c r="A23" s="94" t="s">
        <v>586</v>
      </c>
      <c r="B23" s="94" t="s">
        <v>577</v>
      </c>
      <c r="C23" s="94" t="s">
        <v>714</v>
      </c>
      <c r="D23" s="94" t="s">
        <v>578</v>
      </c>
      <c r="E23" s="94" t="s">
        <v>579</v>
      </c>
      <c r="F23" s="94" t="s">
        <v>579</v>
      </c>
      <c r="G23" s="66" t="s">
        <v>54</v>
      </c>
      <c r="H23" s="120">
        <v>45693</v>
      </c>
      <c r="I23" s="66" t="s">
        <v>232</v>
      </c>
      <c r="J23" s="87" t="s">
        <v>54</v>
      </c>
      <c r="K23" s="120">
        <v>45752</v>
      </c>
      <c r="L23" s="66" t="s">
        <v>72</v>
      </c>
      <c r="M23" s="87"/>
      <c r="N23" s="8"/>
      <c r="O23" s="8"/>
    </row>
    <row r="24" spans="1:15" ht="93" customHeight="1">
      <c r="A24" s="94" t="s">
        <v>587</v>
      </c>
      <c r="B24" s="94" t="s">
        <v>580</v>
      </c>
      <c r="C24" s="94" t="s">
        <v>715</v>
      </c>
      <c r="D24" s="94" t="s">
        <v>581</v>
      </c>
      <c r="E24" s="94" t="s">
        <v>582</v>
      </c>
      <c r="F24" s="94" t="s">
        <v>582</v>
      </c>
      <c r="G24" s="66" t="s">
        <v>54</v>
      </c>
      <c r="H24" s="120">
        <v>45693</v>
      </c>
      <c r="I24" s="66" t="s">
        <v>232</v>
      </c>
      <c r="J24" s="87" t="s">
        <v>54</v>
      </c>
      <c r="K24" s="120">
        <v>45752</v>
      </c>
      <c r="L24" s="66" t="s">
        <v>72</v>
      </c>
      <c r="M24" s="87"/>
    </row>
    <row r="25" spans="1:15" ht="65.150000000000006">
      <c r="A25" s="94" t="s">
        <v>588</v>
      </c>
      <c r="B25" s="94" t="s">
        <v>584</v>
      </c>
      <c r="C25" s="94" t="s">
        <v>716</v>
      </c>
      <c r="D25" s="94" t="s">
        <v>343</v>
      </c>
      <c r="E25" s="94" t="s">
        <v>583</v>
      </c>
      <c r="F25" s="94" t="s">
        <v>583</v>
      </c>
      <c r="G25" s="66" t="s">
        <v>54</v>
      </c>
      <c r="H25" s="120">
        <v>45693</v>
      </c>
      <c r="I25" s="66" t="s">
        <v>232</v>
      </c>
      <c r="J25" s="87" t="s">
        <v>54</v>
      </c>
      <c r="K25" s="120">
        <v>45752</v>
      </c>
      <c r="L25" s="66" t="s">
        <v>72</v>
      </c>
      <c r="M25" s="87"/>
    </row>
    <row r="26" spans="1:15">
      <c r="L26" s="66"/>
    </row>
    <row r="27" spans="1:15">
      <c r="L27" s="66"/>
    </row>
    <row r="38" hidden="1"/>
    <row r="39" hidden="1"/>
  </sheetData>
  <mergeCells count="15">
    <mergeCell ref="A21:M21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21" type="noConversion"/>
  <dataValidations count="1">
    <dataValidation type="list" operator="equal" allowBlank="1" showErrorMessage="1" promptTitle="dfdf" sqref="J22:J25 J14:J20" xr:uid="{06685C61-05A1-4747-B373-012F2A941763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AD23-B4A2-428C-927F-A7E69DE62F6A}">
  <dimension ref="A1:O39"/>
  <sheetViews>
    <sheetView topLeftCell="B27" zoomScale="74" workbookViewId="0">
      <selection activeCell="H40" sqref="H40"/>
    </sheetView>
  </sheetViews>
  <sheetFormatPr defaultColWidth="9.15234375" defaultRowHeight="16.3"/>
  <cols>
    <col min="1" max="1" width="21.23046875" style="8" bestFit="1" customWidth="1"/>
    <col min="2" max="2" width="31.69140625" style="8" bestFit="1" customWidth="1"/>
    <col min="3" max="3" width="37.15234375" style="8" customWidth="1"/>
    <col min="4" max="4" width="25.07421875" style="8" customWidth="1"/>
    <col min="5" max="5" width="40" style="8" bestFit="1" customWidth="1"/>
    <col min="6" max="6" width="40.3828125" style="8" customWidth="1"/>
    <col min="7" max="7" width="10.15234375" style="8" customWidth="1"/>
    <col min="8" max="8" width="13.4609375" style="8" customWidth="1"/>
    <col min="9" max="9" width="9.921875" style="8" customWidth="1"/>
    <col min="10" max="10" width="10.53515625" style="8" customWidth="1"/>
    <col min="11" max="11" width="13.69140625" style="8" customWidth="1"/>
    <col min="12" max="12" width="9.23046875" style="8" customWidth="1"/>
    <col min="13" max="13" width="11.3828125" style="8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354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25</v>
      </c>
      <c r="C4" s="79">
        <v>0</v>
      </c>
      <c r="D4" s="76">
        <f>COUNTIF(G14:G29,"Untested")</f>
        <v>0</v>
      </c>
      <c r="E4" s="80">
        <f>COUNTIF(G14:G29,"Blocked")</f>
        <v>0</v>
      </c>
      <c r="F4" s="76">
        <v>25</v>
      </c>
      <c r="G4" s="73"/>
      <c r="H4" s="74"/>
      <c r="J4" s="73"/>
      <c r="K4" s="75">
        <v>25</v>
      </c>
    </row>
    <row r="5" spans="1:13" s="75" customFormat="1">
      <c r="A5" s="78" t="s">
        <v>45</v>
      </c>
      <c r="B5" s="79">
        <v>25</v>
      </c>
      <c r="C5" s="79">
        <v>0</v>
      </c>
      <c r="D5" s="76">
        <f>COUNTIF(J14:J29,"Untested")</f>
        <v>0</v>
      </c>
      <c r="E5" s="80">
        <f>COUNTIF(J14:J29,"Blocked")</f>
        <v>0</v>
      </c>
      <c r="F5" s="76">
        <v>25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141.55000000000001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41" t="s">
        <v>46</v>
      </c>
      <c r="B10" s="141" t="s">
        <v>5</v>
      </c>
      <c r="C10" s="141"/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 ht="32.6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599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>
      <c r="A14" s="93" t="s">
        <v>415</v>
      </c>
      <c r="B14" s="94" t="s">
        <v>416</v>
      </c>
      <c r="C14" s="93" t="s">
        <v>70</v>
      </c>
      <c r="D14" s="93" t="s">
        <v>418</v>
      </c>
      <c r="E14" s="93" t="s">
        <v>419</v>
      </c>
      <c r="F14" s="93" t="s">
        <v>419</v>
      </c>
      <c r="G14" s="66" t="s">
        <v>54</v>
      </c>
      <c r="H14" s="120">
        <v>45693</v>
      </c>
      <c r="I14" s="66" t="s">
        <v>232</v>
      </c>
      <c r="J14" s="87" t="s">
        <v>54</v>
      </c>
      <c r="K14" s="120">
        <v>45752</v>
      </c>
      <c r="L14" s="66" t="s">
        <v>72</v>
      </c>
      <c r="M14" s="87"/>
    </row>
    <row r="15" spans="1:13" s="75" customFormat="1" ht="35.049999999999997" customHeight="1">
      <c r="A15" s="93" t="s">
        <v>421</v>
      </c>
      <c r="B15" s="93" t="s">
        <v>420</v>
      </c>
      <c r="C15" s="93" t="s">
        <v>70</v>
      </c>
      <c r="D15" s="93" t="s">
        <v>417</v>
      </c>
      <c r="E15" s="94" t="s">
        <v>426</v>
      </c>
      <c r="F15" s="94" t="s">
        <v>426</v>
      </c>
      <c r="G15" s="66" t="s">
        <v>54</v>
      </c>
      <c r="H15" s="120">
        <v>45693</v>
      </c>
      <c r="I15" s="66" t="s">
        <v>232</v>
      </c>
      <c r="J15" s="87" t="s">
        <v>54</v>
      </c>
      <c r="K15" s="120">
        <v>45752</v>
      </c>
      <c r="L15" s="66" t="s">
        <v>72</v>
      </c>
      <c r="M15" s="87"/>
    </row>
    <row r="16" spans="1:13" s="75" customFormat="1" ht="42" customHeight="1">
      <c r="A16" s="93" t="s">
        <v>422</v>
      </c>
      <c r="B16" s="93" t="s">
        <v>367</v>
      </c>
      <c r="C16" s="93" t="s">
        <v>70</v>
      </c>
      <c r="D16" s="93" t="s">
        <v>417</v>
      </c>
      <c r="E16" s="94" t="s">
        <v>427</v>
      </c>
      <c r="F16" s="94" t="s">
        <v>427</v>
      </c>
      <c r="G16" s="66" t="s">
        <v>54</v>
      </c>
      <c r="H16" s="120">
        <v>45693</v>
      </c>
      <c r="I16" s="66" t="s">
        <v>232</v>
      </c>
      <c r="J16" s="87" t="s">
        <v>54</v>
      </c>
      <c r="K16" s="120">
        <v>45752</v>
      </c>
      <c r="L16" s="66" t="s">
        <v>72</v>
      </c>
      <c r="M16" s="87"/>
    </row>
    <row r="17" spans="1:15" s="75" customFormat="1" ht="40" customHeight="1">
      <c r="A17" s="93" t="s">
        <v>423</v>
      </c>
      <c r="B17" s="93" t="s">
        <v>428</v>
      </c>
      <c r="C17" s="93" t="s">
        <v>70</v>
      </c>
      <c r="D17" s="93" t="s">
        <v>417</v>
      </c>
      <c r="E17" s="94" t="s">
        <v>429</v>
      </c>
      <c r="F17" s="94" t="s">
        <v>429</v>
      </c>
      <c r="G17" s="66" t="s">
        <v>54</v>
      </c>
      <c r="H17" s="120">
        <v>45693</v>
      </c>
      <c r="I17" s="66" t="s">
        <v>232</v>
      </c>
      <c r="J17" s="87" t="s">
        <v>54</v>
      </c>
      <c r="K17" s="120">
        <v>45752</v>
      </c>
      <c r="L17" s="66" t="s">
        <v>72</v>
      </c>
      <c r="M17" s="87"/>
    </row>
    <row r="18" spans="1:15" s="75" customFormat="1" ht="38.5" customHeight="1">
      <c r="A18" s="93" t="s">
        <v>424</v>
      </c>
      <c r="B18" s="93" t="s">
        <v>430</v>
      </c>
      <c r="C18" s="93" t="s">
        <v>70</v>
      </c>
      <c r="D18" s="93" t="s">
        <v>431</v>
      </c>
      <c r="E18" s="94" t="s">
        <v>432</v>
      </c>
      <c r="F18" s="94" t="s">
        <v>432</v>
      </c>
      <c r="G18" s="66" t="s">
        <v>54</v>
      </c>
      <c r="H18" s="120">
        <v>45693</v>
      </c>
      <c r="I18" s="66" t="s">
        <v>232</v>
      </c>
      <c r="J18" s="87" t="s">
        <v>54</v>
      </c>
      <c r="K18" s="120">
        <v>45752</v>
      </c>
      <c r="L18" s="66" t="s">
        <v>72</v>
      </c>
      <c r="M18" s="96"/>
    </row>
    <row r="19" spans="1:15" s="75" customFormat="1" ht="40.5" customHeight="1">
      <c r="A19" s="104" t="s">
        <v>425</v>
      </c>
      <c r="B19" s="93" t="s">
        <v>433</v>
      </c>
      <c r="C19" s="93" t="s">
        <v>70</v>
      </c>
      <c r="D19" s="93" t="s">
        <v>434</v>
      </c>
      <c r="E19" s="94" t="s">
        <v>435</v>
      </c>
      <c r="F19" s="105" t="s">
        <v>435</v>
      </c>
      <c r="G19" s="66" t="s">
        <v>54</v>
      </c>
      <c r="H19" s="120">
        <v>45693</v>
      </c>
      <c r="I19" s="66" t="s">
        <v>232</v>
      </c>
      <c r="J19" s="87" t="s">
        <v>54</v>
      </c>
      <c r="K19" s="120">
        <v>45752</v>
      </c>
      <c r="L19" s="66" t="s">
        <v>72</v>
      </c>
      <c r="M19" s="87"/>
    </row>
    <row r="20" spans="1:15" s="75" customFormat="1" ht="41.05" customHeight="1">
      <c r="A20" s="93" t="s">
        <v>476</v>
      </c>
      <c r="B20" s="93" t="s">
        <v>460</v>
      </c>
      <c r="C20" s="93" t="s">
        <v>70</v>
      </c>
      <c r="D20" s="93" t="s">
        <v>461</v>
      </c>
      <c r="E20" s="94" t="s">
        <v>462</v>
      </c>
      <c r="F20" s="94" t="s">
        <v>462</v>
      </c>
      <c r="G20" s="66" t="s">
        <v>54</v>
      </c>
      <c r="H20" s="120">
        <v>45693</v>
      </c>
      <c r="I20" s="66" t="s">
        <v>232</v>
      </c>
      <c r="J20" s="87" t="s">
        <v>54</v>
      </c>
      <c r="K20" s="120">
        <v>45752</v>
      </c>
      <c r="L20" s="66" t="s">
        <v>72</v>
      </c>
      <c r="M20" s="96"/>
    </row>
    <row r="21" spans="1:15" s="75" customFormat="1" ht="38.5" customHeight="1">
      <c r="A21" s="93" t="s">
        <v>477</v>
      </c>
      <c r="B21" s="93" t="s">
        <v>463</v>
      </c>
      <c r="C21" s="93" t="s">
        <v>70</v>
      </c>
      <c r="D21" s="93" t="s">
        <v>464</v>
      </c>
      <c r="E21" s="94" t="s">
        <v>465</v>
      </c>
      <c r="F21" s="94" t="s">
        <v>465</v>
      </c>
      <c r="G21" s="66" t="s">
        <v>54</v>
      </c>
      <c r="H21" s="120">
        <v>45693</v>
      </c>
      <c r="I21" s="66" t="s">
        <v>232</v>
      </c>
      <c r="J21" s="87" t="s">
        <v>54</v>
      </c>
      <c r="K21" s="120">
        <v>45752</v>
      </c>
      <c r="L21" s="66" t="s">
        <v>72</v>
      </c>
      <c r="M21" s="96"/>
    </row>
    <row r="22" spans="1:15" s="75" customFormat="1" ht="46" customHeight="1">
      <c r="A22" s="93" t="s">
        <v>478</v>
      </c>
      <c r="B22" s="93" t="s">
        <v>466</v>
      </c>
      <c r="C22" s="93" t="s">
        <v>70</v>
      </c>
      <c r="D22" s="93" t="s">
        <v>467</v>
      </c>
      <c r="E22" s="94" t="s">
        <v>468</v>
      </c>
      <c r="F22" s="94" t="s">
        <v>468</v>
      </c>
      <c r="G22" s="66" t="s">
        <v>54</v>
      </c>
      <c r="H22" s="120">
        <v>45693</v>
      </c>
      <c r="I22" s="66" t="s">
        <v>232</v>
      </c>
      <c r="J22" s="87" t="s">
        <v>54</v>
      </c>
      <c r="K22" s="120">
        <v>45752</v>
      </c>
      <c r="L22" s="66" t="s">
        <v>72</v>
      </c>
      <c r="M22" s="96"/>
    </row>
    <row r="23" spans="1:15" s="75" customFormat="1" ht="48" customHeight="1">
      <c r="A23" s="93" t="s">
        <v>479</v>
      </c>
      <c r="B23" s="93" t="s">
        <v>471</v>
      </c>
      <c r="C23" s="93" t="s">
        <v>70</v>
      </c>
      <c r="D23" s="93" t="s">
        <v>464</v>
      </c>
      <c r="E23" s="94" t="s">
        <v>472</v>
      </c>
      <c r="F23" s="94" t="s">
        <v>472</v>
      </c>
      <c r="G23" s="66" t="s">
        <v>54</v>
      </c>
      <c r="H23" s="120">
        <v>45693</v>
      </c>
      <c r="I23" s="66" t="s">
        <v>232</v>
      </c>
      <c r="J23" s="87" t="s">
        <v>54</v>
      </c>
      <c r="K23" s="120">
        <v>45752</v>
      </c>
      <c r="L23" s="66" t="s">
        <v>72</v>
      </c>
      <c r="M23" s="96"/>
    </row>
    <row r="24" spans="1:15" s="75" customFormat="1" ht="58.5" customHeight="1">
      <c r="A24" s="93" t="s">
        <v>480</v>
      </c>
      <c r="B24" s="93" t="s">
        <v>469</v>
      </c>
      <c r="C24" s="93" t="s">
        <v>70</v>
      </c>
      <c r="D24" s="93" t="s">
        <v>281</v>
      </c>
      <c r="E24" s="94" t="s">
        <v>470</v>
      </c>
      <c r="F24" s="94" t="s">
        <v>470</v>
      </c>
      <c r="G24" s="66" t="s">
        <v>54</v>
      </c>
      <c r="H24" s="120">
        <v>45693</v>
      </c>
      <c r="I24" s="66" t="s">
        <v>232</v>
      </c>
      <c r="J24" s="87" t="s">
        <v>54</v>
      </c>
      <c r="K24" s="120">
        <v>45752</v>
      </c>
      <c r="L24" s="66" t="s">
        <v>72</v>
      </c>
      <c r="M24" s="96"/>
    </row>
    <row r="25" spans="1:15" s="75" customFormat="1" ht="55" customHeight="1">
      <c r="A25" s="93" t="s">
        <v>481</v>
      </c>
      <c r="B25" s="93" t="s">
        <v>473</v>
      </c>
      <c r="C25" s="93" t="s">
        <v>70</v>
      </c>
      <c r="D25" s="93" t="s">
        <v>474</v>
      </c>
      <c r="E25" s="94" t="s">
        <v>475</v>
      </c>
      <c r="F25" s="94" t="s">
        <v>475</v>
      </c>
      <c r="G25" s="66" t="s">
        <v>54</v>
      </c>
      <c r="H25" s="120">
        <v>45693</v>
      </c>
      <c r="I25" s="66" t="s">
        <v>232</v>
      </c>
      <c r="J25" s="87" t="s">
        <v>54</v>
      </c>
      <c r="K25" s="120">
        <v>45752</v>
      </c>
      <c r="L25" s="66" t="s">
        <v>72</v>
      </c>
      <c r="M25" s="96"/>
    </row>
    <row r="26" spans="1:15" s="75" customFormat="1" ht="26.05" customHeight="1">
      <c r="A26" s="142" t="s">
        <v>600</v>
      </c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8"/>
    </row>
    <row r="27" spans="1:15" s="75" customFormat="1" ht="67.5" customHeight="1">
      <c r="A27" s="93" t="s">
        <v>436</v>
      </c>
      <c r="B27" s="94" t="s">
        <v>442</v>
      </c>
      <c r="C27" s="103" t="s">
        <v>717</v>
      </c>
      <c r="D27" s="93" t="s">
        <v>443</v>
      </c>
      <c r="E27" s="94" t="s">
        <v>444</v>
      </c>
      <c r="F27" s="94" t="s">
        <v>444</v>
      </c>
      <c r="G27" s="66" t="s">
        <v>54</v>
      </c>
      <c r="H27" s="120">
        <v>45693</v>
      </c>
      <c r="I27" s="66" t="s">
        <v>232</v>
      </c>
      <c r="J27" s="87" t="s">
        <v>54</v>
      </c>
      <c r="K27" s="120">
        <v>45752</v>
      </c>
      <c r="L27" s="66" t="s">
        <v>72</v>
      </c>
      <c r="M27" s="87"/>
    </row>
    <row r="28" spans="1:15" s="75" customFormat="1" ht="73" customHeight="1">
      <c r="A28" s="93" t="s">
        <v>437</v>
      </c>
      <c r="B28" s="93" t="s">
        <v>445</v>
      </c>
      <c r="C28" s="106" t="s">
        <v>718</v>
      </c>
      <c r="D28" s="93" t="s">
        <v>446</v>
      </c>
      <c r="E28" s="94" t="s">
        <v>447</v>
      </c>
      <c r="F28" s="94" t="s">
        <v>447</v>
      </c>
      <c r="G28" s="66" t="s">
        <v>54</v>
      </c>
      <c r="H28" s="120">
        <v>45693</v>
      </c>
      <c r="I28" s="66" t="s">
        <v>232</v>
      </c>
      <c r="J28" s="87" t="s">
        <v>54</v>
      </c>
      <c r="K28" s="120">
        <v>45752</v>
      </c>
      <c r="L28" s="66" t="s">
        <v>72</v>
      </c>
      <c r="M28" s="87"/>
      <c r="N28" s="8"/>
      <c r="O28" s="8"/>
    </row>
    <row r="29" spans="1:15" ht="65.150000000000006">
      <c r="A29" s="93" t="s">
        <v>438</v>
      </c>
      <c r="B29" s="93" t="s">
        <v>448</v>
      </c>
      <c r="C29" s="103" t="s">
        <v>718</v>
      </c>
      <c r="D29" s="93" t="s">
        <v>449</v>
      </c>
      <c r="E29" s="93" t="s">
        <v>450</v>
      </c>
      <c r="F29" s="93" t="s">
        <v>450</v>
      </c>
      <c r="G29" s="66" t="s">
        <v>54</v>
      </c>
      <c r="H29" s="120">
        <v>45693</v>
      </c>
      <c r="I29" s="66" t="s">
        <v>232</v>
      </c>
      <c r="J29" s="87" t="s">
        <v>54</v>
      </c>
      <c r="K29" s="120">
        <v>45752</v>
      </c>
      <c r="L29" s="66" t="s">
        <v>72</v>
      </c>
      <c r="M29" s="87"/>
    </row>
    <row r="30" spans="1:15" ht="71.5" customHeight="1">
      <c r="A30" s="93" t="s">
        <v>439</v>
      </c>
      <c r="B30" s="93" t="s">
        <v>451</v>
      </c>
      <c r="C30" s="103" t="s">
        <v>719</v>
      </c>
      <c r="D30" s="93" t="s">
        <v>452</v>
      </c>
      <c r="E30" s="94" t="s">
        <v>453</v>
      </c>
      <c r="F30" s="94" t="s">
        <v>453</v>
      </c>
      <c r="G30" s="66" t="s">
        <v>54</v>
      </c>
      <c r="H30" s="120">
        <v>45693</v>
      </c>
      <c r="I30" s="66" t="s">
        <v>232</v>
      </c>
      <c r="J30" s="87" t="s">
        <v>54</v>
      </c>
      <c r="K30" s="120">
        <v>45752</v>
      </c>
      <c r="L30" s="66" t="s">
        <v>72</v>
      </c>
      <c r="M30" s="87"/>
    </row>
    <row r="31" spans="1:15" ht="65.150000000000006">
      <c r="A31" s="93" t="s">
        <v>440</v>
      </c>
      <c r="B31" s="93" t="s">
        <v>454</v>
      </c>
      <c r="C31" s="103" t="s">
        <v>720</v>
      </c>
      <c r="D31" s="93" t="s">
        <v>455</v>
      </c>
      <c r="E31" s="94" t="s">
        <v>456</v>
      </c>
      <c r="F31" s="94" t="s">
        <v>456</v>
      </c>
      <c r="G31" s="66" t="s">
        <v>54</v>
      </c>
      <c r="H31" s="120">
        <v>45693</v>
      </c>
      <c r="I31" s="66" t="s">
        <v>232</v>
      </c>
      <c r="J31" s="87" t="s">
        <v>54</v>
      </c>
      <c r="K31" s="120">
        <v>45752</v>
      </c>
      <c r="L31" s="66" t="s">
        <v>72</v>
      </c>
      <c r="M31" s="66"/>
    </row>
    <row r="32" spans="1:15" ht="69.55" customHeight="1">
      <c r="A32" s="93" t="s">
        <v>441</v>
      </c>
      <c r="B32" s="93" t="s">
        <v>457</v>
      </c>
      <c r="C32" s="94" t="s">
        <v>721</v>
      </c>
      <c r="D32" s="93" t="s">
        <v>458</v>
      </c>
      <c r="E32" s="94" t="s">
        <v>459</v>
      </c>
      <c r="F32" s="94" t="s">
        <v>459</v>
      </c>
      <c r="G32" s="66" t="s">
        <v>54</v>
      </c>
      <c r="H32" s="120">
        <v>45693</v>
      </c>
      <c r="I32" s="66" t="s">
        <v>232</v>
      </c>
      <c r="J32" s="87" t="s">
        <v>54</v>
      </c>
      <c r="K32" s="120">
        <v>45752</v>
      </c>
      <c r="L32" s="66" t="s">
        <v>72</v>
      </c>
    </row>
    <row r="33" spans="1:12" ht="86.05" customHeight="1">
      <c r="A33" s="93" t="s">
        <v>496</v>
      </c>
      <c r="B33" s="102" t="s">
        <v>482</v>
      </c>
      <c r="C33" s="103" t="s">
        <v>722</v>
      </c>
      <c r="D33" s="102" t="s">
        <v>467</v>
      </c>
      <c r="E33" s="103" t="s">
        <v>483</v>
      </c>
      <c r="F33" s="103" t="s">
        <v>483</v>
      </c>
      <c r="G33" s="66" t="s">
        <v>54</v>
      </c>
      <c r="H33" s="120">
        <v>45693</v>
      </c>
      <c r="I33" s="66" t="s">
        <v>232</v>
      </c>
      <c r="J33" s="87" t="s">
        <v>54</v>
      </c>
      <c r="K33" s="120">
        <v>45752</v>
      </c>
      <c r="L33" s="66" t="s">
        <v>72</v>
      </c>
    </row>
    <row r="34" spans="1:12" ht="86.05" customHeight="1">
      <c r="A34" s="93" t="s">
        <v>497</v>
      </c>
      <c r="B34" s="102" t="s">
        <v>484</v>
      </c>
      <c r="C34" s="103" t="s">
        <v>723</v>
      </c>
      <c r="D34" s="102" t="s">
        <v>281</v>
      </c>
      <c r="E34" s="103" t="s">
        <v>485</v>
      </c>
      <c r="F34" s="103" t="s">
        <v>485</v>
      </c>
      <c r="G34" s="66" t="s">
        <v>54</v>
      </c>
      <c r="H34" s="120">
        <v>45693</v>
      </c>
      <c r="I34" s="66" t="s">
        <v>232</v>
      </c>
      <c r="J34" s="87" t="s">
        <v>54</v>
      </c>
      <c r="K34" s="120">
        <v>45752</v>
      </c>
      <c r="L34" s="66" t="s">
        <v>72</v>
      </c>
    </row>
    <row r="35" spans="1:12" ht="107.5" customHeight="1">
      <c r="A35" s="93" t="s">
        <v>498</v>
      </c>
      <c r="B35" s="103" t="s">
        <v>486</v>
      </c>
      <c r="C35" s="103" t="s">
        <v>724</v>
      </c>
      <c r="D35" s="102" t="s">
        <v>487</v>
      </c>
      <c r="E35" s="103" t="s">
        <v>488</v>
      </c>
      <c r="F35" s="103" t="s">
        <v>488</v>
      </c>
      <c r="G35" s="66" t="s">
        <v>54</v>
      </c>
      <c r="H35" s="120">
        <v>45693</v>
      </c>
      <c r="I35" s="66" t="s">
        <v>232</v>
      </c>
      <c r="J35" s="87" t="s">
        <v>54</v>
      </c>
      <c r="K35" s="120">
        <v>45752</v>
      </c>
      <c r="L35" s="66" t="s">
        <v>72</v>
      </c>
    </row>
    <row r="36" spans="1:12" ht="97.75">
      <c r="A36" s="93" t="s">
        <v>499</v>
      </c>
      <c r="B36" s="102" t="s">
        <v>489</v>
      </c>
      <c r="C36" s="103" t="s">
        <v>725</v>
      </c>
      <c r="D36" s="103" t="s">
        <v>516</v>
      </c>
      <c r="E36" s="103" t="s">
        <v>490</v>
      </c>
      <c r="F36" s="103" t="s">
        <v>490</v>
      </c>
      <c r="G36" s="66" t="s">
        <v>54</v>
      </c>
      <c r="H36" s="120">
        <v>45693</v>
      </c>
      <c r="I36" s="66" t="s">
        <v>232</v>
      </c>
      <c r="J36" s="87" t="s">
        <v>54</v>
      </c>
      <c r="K36" s="120">
        <v>45752</v>
      </c>
      <c r="L36" s="66" t="s">
        <v>72</v>
      </c>
    </row>
    <row r="37" spans="1:12" ht="81.45">
      <c r="A37" s="93" t="s">
        <v>500</v>
      </c>
      <c r="B37" s="102" t="s">
        <v>491</v>
      </c>
      <c r="C37" s="103" t="s">
        <v>726</v>
      </c>
      <c r="D37" s="102" t="s">
        <v>464</v>
      </c>
      <c r="E37" s="103" t="s">
        <v>492</v>
      </c>
      <c r="F37" s="103" t="s">
        <v>492</v>
      </c>
      <c r="G37" s="66" t="s">
        <v>54</v>
      </c>
      <c r="H37" s="120">
        <v>45693</v>
      </c>
      <c r="I37" s="66" t="s">
        <v>232</v>
      </c>
      <c r="J37" s="87" t="s">
        <v>54</v>
      </c>
      <c r="K37" s="120">
        <v>45752</v>
      </c>
      <c r="L37" s="66" t="s">
        <v>72</v>
      </c>
    </row>
    <row r="38" spans="1:12" ht="81.45">
      <c r="A38" s="93" t="s">
        <v>501</v>
      </c>
      <c r="B38" s="102" t="s">
        <v>493</v>
      </c>
      <c r="C38" s="103" t="s">
        <v>727</v>
      </c>
      <c r="D38" s="102" t="s">
        <v>464</v>
      </c>
      <c r="E38" s="103" t="s">
        <v>494</v>
      </c>
      <c r="F38" s="103" t="s">
        <v>494</v>
      </c>
      <c r="G38" s="66" t="s">
        <v>54</v>
      </c>
      <c r="H38" s="120">
        <v>45693</v>
      </c>
      <c r="I38" s="66" t="s">
        <v>232</v>
      </c>
      <c r="J38" s="87" t="s">
        <v>54</v>
      </c>
      <c r="K38" s="120">
        <v>45752</v>
      </c>
      <c r="L38" s="66" t="s">
        <v>72</v>
      </c>
    </row>
    <row r="39" spans="1:12" ht="81.45">
      <c r="A39" s="93" t="s">
        <v>502</v>
      </c>
      <c r="B39" s="102" t="s">
        <v>473</v>
      </c>
      <c r="C39" s="103" t="s">
        <v>728</v>
      </c>
      <c r="D39" s="102" t="s">
        <v>382</v>
      </c>
      <c r="E39" s="103" t="s">
        <v>495</v>
      </c>
      <c r="F39" s="103" t="s">
        <v>495</v>
      </c>
      <c r="G39" s="66" t="s">
        <v>54</v>
      </c>
      <c r="H39" s="120">
        <v>45693</v>
      </c>
      <c r="I39" s="66" t="s">
        <v>232</v>
      </c>
      <c r="J39" s="87" t="s">
        <v>54</v>
      </c>
      <c r="K39" s="120">
        <v>45752</v>
      </c>
      <c r="L39" s="66" t="s">
        <v>72</v>
      </c>
    </row>
  </sheetData>
  <mergeCells count="15">
    <mergeCell ref="A26:M26"/>
    <mergeCell ref="B1:F1"/>
    <mergeCell ref="B2:F2"/>
    <mergeCell ref="A10:A12"/>
    <mergeCell ref="B10:B12"/>
    <mergeCell ref="C10:C12"/>
    <mergeCell ref="D10:D12"/>
    <mergeCell ref="E10:E12"/>
    <mergeCell ref="F10:F12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27:J39 J14:J25" xr:uid="{0BFAFD73-8831-483E-8A84-2912B168EE63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D9CE-6FF5-423F-9318-74D008966928}">
  <dimension ref="A1:O22"/>
  <sheetViews>
    <sheetView tabSelected="1" topLeftCell="D9" zoomScaleNormal="100" workbookViewId="0">
      <selection activeCell="E14" sqref="E14"/>
    </sheetView>
  </sheetViews>
  <sheetFormatPr defaultColWidth="9.15234375" defaultRowHeight="16.3"/>
  <cols>
    <col min="1" max="1" width="21.23046875" style="8" bestFit="1" customWidth="1"/>
    <col min="2" max="2" width="31.69140625" style="8" bestFit="1" customWidth="1"/>
    <col min="3" max="3" width="34.23046875" style="8" bestFit="1" customWidth="1"/>
    <col min="4" max="4" width="29" style="8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3515625" style="8" bestFit="1" customWidth="1"/>
    <col min="9" max="9" width="22.69140625" style="8" bestFit="1" customWidth="1"/>
    <col min="10" max="10" width="16" style="8" bestFit="1" customWidth="1"/>
    <col min="11" max="11" width="21.53515625" style="8" bestFit="1" customWidth="1"/>
    <col min="12" max="12" width="22.69140625" style="8" bestFit="1" customWidth="1"/>
    <col min="13" max="13" width="16" style="8" bestFit="1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59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6</v>
      </c>
      <c r="C4" s="79">
        <v>0</v>
      </c>
      <c r="D4" s="76">
        <f>COUNTIF(G14:G20,"Untested")</f>
        <v>0</v>
      </c>
      <c r="E4" s="80">
        <f>COUNTIF(G14:G20,"Blocked")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6</v>
      </c>
      <c r="C5" s="79">
        <v>0</v>
      </c>
      <c r="D5" s="76">
        <f>COUNTIF(J14:J20,"Untested")</f>
        <v>0</v>
      </c>
      <c r="E5" s="80">
        <f>COUNTIF(J14:J20,"Blocked")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>
      <c r="A10" s="141" t="s">
        <v>46</v>
      </c>
      <c r="B10" s="141" t="s">
        <v>5</v>
      </c>
      <c r="C10" s="141"/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293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32.6">
      <c r="A14" s="66" t="s">
        <v>265</v>
      </c>
      <c r="B14" s="66" t="s">
        <v>266</v>
      </c>
      <c r="C14" s="66" t="s">
        <v>267</v>
      </c>
      <c r="D14" s="66" t="s">
        <v>268</v>
      </c>
      <c r="E14" s="66" t="s">
        <v>269</v>
      </c>
      <c r="F14" s="66" t="s">
        <v>71</v>
      </c>
      <c r="G14" s="66" t="s">
        <v>54</v>
      </c>
      <c r="H14" s="120">
        <v>45693</v>
      </c>
      <c r="I14" s="90" t="s">
        <v>72</v>
      </c>
      <c r="J14" s="87" t="s">
        <v>54</v>
      </c>
      <c r="K14" s="120">
        <v>45752</v>
      </c>
      <c r="L14" s="89" t="s">
        <v>232</v>
      </c>
      <c r="M14" s="87"/>
    </row>
    <row r="15" spans="1:13" s="75" customFormat="1" ht="32.6">
      <c r="A15" s="66" t="s">
        <v>270</v>
      </c>
      <c r="B15" s="66" t="s">
        <v>271</v>
      </c>
      <c r="C15" s="66" t="s">
        <v>272</v>
      </c>
      <c r="D15" s="66" t="s">
        <v>273</v>
      </c>
      <c r="E15" s="66" t="s">
        <v>295</v>
      </c>
      <c r="F15" s="66" t="s">
        <v>71</v>
      </c>
      <c r="G15" s="66" t="s">
        <v>54</v>
      </c>
      <c r="H15" s="120">
        <v>45693</v>
      </c>
      <c r="I15" s="90" t="s">
        <v>72</v>
      </c>
      <c r="J15" s="87" t="s">
        <v>54</v>
      </c>
      <c r="K15" s="120">
        <v>45752</v>
      </c>
      <c r="L15" s="89" t="s">
        <v>232</v>
      </c>
      <c r="M15" s="87"/>
    </row>
    <row r="16" spans="1:13" s="75" customFormat="1">
      <c r="A16" s="142" t="s">
        <v>294</v>
      </c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</row>
    <row r="17" spans="1:15" s="75" customFormat="1" ht="32.6">
      <c r="A17" s="66" t="s">
        <v>274</v>
      </c>
      <c r="B17" s="66" t="s">
        <v>275</v>
      </c>
      <c r="C17" s="66" t="s">
        <v>276</v>
      </c>
      <c r="D17" s="66" t="s">
        <v>277</v>
      </c>
      <c r="E17" s="66" t="s">
        <v>296</v>
      </c>
      <c r="F17" s="66" t="s">
        <v>71</v>
      </c>
      <c r="G17" s="66" t="s">
        <v>54</v>
      </c>
      <c r="H17" s="120">
        <v>45693</v>
      </c>
      <c r="I17" s="90" t="s">
        <v>72</v>
      </c>
      <c r="J17" s="87" t="s">
        <v>54</v>
      </c>
      <c r="K17" s="120">
        <v>45752</v>
      </c>
      <c r="L17" s="89" t="s">
        <v>232</v>
      </c>
      <c r="M17" s="87"/>
    </row>
    <row r="18" spans="1:15" s="75" customFormat="1" ht="48.9">
      <c r="A18" s="66" t="s">
        <v>278</v>
      </c>
      <c r="B18" s="66" t="s">
        <v>279</v>
      </c>
      <c r="C18" s="66" t="s">
        <v>280</v>
      </c>
      <c r="D18" s="66" t="s">
        <v>281</v>
      </c>
      <c r="E18" s="66" t="s">
        <v>282</v>
      </c>
      <c r="F18" s="66" t="s">
        <v>71</v>
      </c>
      <c r="G18" s="66" t="s">
        <v>54</v>
      </c>
      <c r="H18" s="120">
        <v>45693</v>
      </c>
      <c r="I18" s="90" t="s">
        <v>72</v>
      </c>
      <c r="J18" s="87" t="s">
        <v>54</v>
      </c>
      <c r="K18" s="120">
        <v>45752</v>
      </c>
      <c r="L18" s="89" t="s">
        <v>232</v>
      </c>
      <c r="M18" s="87"/>
    </row>
    <row r="19" spans="1:15" s="75" customFormat="1" ht="48.9">
      <c r="A19" s="66" t="s">
        <v>283</v>
      </c>
      <c r="B19" s="66" t="s">
        <v>284</v>
      </c>
      <c r="C19" s="66" t="s">
        <v>285</v>
      </c>
      <c r="D19" s="66" t="s">
        <v>286</v>
      </c>
      <c r="E19" s="66" t="s">
        <v>287</v>
      </c>
      <c r="F19" s="66" t="s">
        <v>71</v>
      </c>
      <c r="G19" s="66" t="s">
        <v>54</v>
      </c>
      <c r="H19" s="120">
        <v>45693</v>
      </c>
      <c r="I19" s="90" t="s">
        <v>72</v>
      </c>
      <c r="J19" s="87" t="s">
        <v>54</v>
      </c>
      <c r="K19" s="120">
        <v>45752</v>
      </c>
      <c r="L19" s="89" t="s">
        <v>232</v>
      </c>
      <c r="M19" s="87"/>
      <c r="N19" s="8"/>
    </row>
    <row r="20" spans="1:15" s="75" customFormat="1" ht="32.6">
      <c r="A20" s="66" t="s">
        <v>288</v>
      </c>
      <c r="B20" s="66" t="s">
        <v>289</v>
      </c>
      <c r="C20" s="66" t="s">
        <v>290</v>
      </c>
      <c r="D20" s="66" t="s">
        <v>291</v>
      </c>
      <c r="E20" s="66" t="s">
        <v>292</v>
      </c>
      <c r="F20" s="66" t="s">
        <v>71</v>
      </c>
      <c r="G20" s="66" t="s">
        <v>54</v>
      </c>
      <c r="H20" s="120">
        <v>45693</v>
      </c>
      <c r="I20" s="90" t="s">
        <v>72</v>
      </c>
      <c r="J20" s="87" t="s">
        <v>54</v>
      </c>
      <c r="K20" s="120">
        <v>45752</v>
      </c>
      <c r="L20" s="89" t="s">
        <v>232</v>
      </c>
      <c r="M20" s="87"/>
      <c r="N20" s="8"/>
    </row>
    <row r="21" spans="1:15" s="75" customFormat="1">
      <c r="A21" s="8"/>
    </row>
    <row r="22" spans="1:15" s="75" customForma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</sheetData>
  <mergeCells count="15">
    <mergeCell ref="A16:M16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dataValidations count="1">
    <dataValidation type="list" operator="equal" allowBlank="1" showErrorMessage="1" promptTitle="dfdf" sqref="J14:J15 J17:J20" xr:uid="{31345C27-215A-436C-8C54-00E55D7A01D6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A57B-3F9D-47CD-83D7-33D296C89731}">
  <dimension ref="A1:O26"/>
  <sheetViews>
    <sheetView topLeftCell="E10" zoomScale="85" zoomScaleNormal="85" workbookViewId="0">
      <selection activeCell="L20" sqref="L20:L26"/>
    </sheetView>
  </sheetViews>
  <sheetFormatPr defaultColWidth="9.15234375" defaultRowHeight="16.3"/>
  <cols>
    <col min="1" max="1" width="21.23046875" style="8" bestFit="1" customWidth="1"/>
    <col min="2" max="2" width="31.69140625" style="8" bestFit="1" customWidth="1"/>
    <col min="3" max="3" width="34.23046875" style="8" bestFit="1" customWidth="1"/>
    <col min="4" max="4" width="29" style="8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3515625" style="8" bestFit="1" customWidth="1"/>
    <col min="9" max="9" width="22.69140625" style="8" bestFit="1" customWidth="1"/>
    <col min="10" max="10" width="16" style="8" bestFit="1" customWidth="1"/>
    <col min="11" max="11" width="21.53515625" style="8" bestFit="1" customWidth="1"/>
    <col min="12" max="12" width="22.69140625" style="8" bestFit="1" customWidth="1"/>
    <col min="13" max="13" width="16" style="8" bestFit="1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59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12</v>
      </c>
      <c r="C4" s="79">
        <v>0</v>
      </c>
      <c r="D4" s="76">
        <f>COUNTIF(G14:G23,"Untested")</f>
        <v>0</v>
      </c>
      <c r="E4" s="80">
        <f>COUNTIF(G14:G23,"Blocked")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12</v>
      </c>
      <c r="C5" s="79">
        <v>0</v>
      </c>
      <c r="D5" s="76">
        <f>COUNTIF(J14:J23,"Untested")</f>
        <v>0</v>
      </c>
      <c r="E5" s="80">
        <f>COUNTIF(J14:J23,"Blocked")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>
      <c r="A10" s="141" t="s">
        <v>46</v>
      </c>
      <c r="B10" s="141" t="s">
        <v>5</v>
      </c>
      <c r="C10" s="141" t="s">
        <v>503</v>
      </c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293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32.6">
      <c r="A14" s="66" t="s">
        <v>297</v>
      </c>
      <c r="B14" s="66" t="s">
        <v>298</v>
      </c>
      <c r="C14" s="66" t="s">
        <v>299</v>
      </c>
      <c r="D14" s="66" t="s">
        <v>300</v>
      </c>
      <c r="E14" s="66" t="s">
        <v>301</v>
      </c>
      <c r="F14" s="66" t="s">
        <v>71</v>
      </c>
      <c r="G14" s="66" t="s">
        <v>54</v>
      </c>
      <c r="H14" s="120">
        <v>45693</v>
      </c>
      <c r="I14" s="66" t="s">
        <v>232</v>
      </c>
      <c r="J14" s="87" t="s">
        <v>54</v>
      </c>
      <c r="K14" s="120">
        <v>45752</v>
      </c>
      <c r="L14" s="66" t="s">
        <v>72</v>
      </c>
      <c r="M14" s="87"/>
    </row>
    <row r="15" spans="1:13" s="75" customFormat="1" ht="32.6">
      <c r="A15" s="66" t="s">
        <v>302</v>
      </c>
      <c r="B15" s="66" t="s">
        <v>303</v>
      </c>
      <c r="C15" s="66" t="s">
        <v>304</v>
      </c>
      <c r="D15" s="66" t="s">
        <v>305</v>
      </c>
      <c r="E15" s="66" t="s">
        <v>306</v>
      </c>
      <c r="F15" s="66" t="s">
        <v>71</v>
      </c>
      <c r="G15" s="66" t="s">
        <v>54</v>
      </c>
      <c r="H15" s="120">
        <v>45693</v>
      </c>
      <c r="I15" s="66" t="s">
        <v>232</v>
      </c>
      <c r="J15" s="87" t="s">
        <v>54</v>
      </c>
      <c r="K15" s="120">
        <v>45752</v>
      </c>
      <c r="L15" s="66" t="s">
        <v>72</v>
      </c>
      <c r="M15" s="87"/>
    </row>
    <row r="16" spans="1:13" s="75" customFormat="1" ht="32.6">
      <c r="A16" s="66" t="s">
        <v>307</v>
      </c>
      <c r="B16" s="66" t="s">
        <v>308</v>
      </c>
      <c r="C16" s="66" t="s">
        <v>309</v>
      </c>
      <c r="D16" s="66" t="s">
        <v>305</v>
      </c>
      <c r="E16" s="66" t="s">
        <v>310</v>
      </c>
      <c r="F16" s="66" t="s">
        <v>71</v>
      </c>
      <c r="G16" s="66" t="s">
        <v>54</v>
      </c>
      <c r="H16" s="120">
        <v>45693</v>
      </c>
      <c r="I16" s="66" t="s">
        <v>232</v>
      </c>
      <c r="J16" s="87" t="s">
        <v>54</v>
      </c>
      <c r="K16" s="120">
        <v>45752</v>
      </c>
      <c r="L16" s="66" t="s">
        <v>72</v>
      </c>
      <c r="M16" s="87"/>
    </row>
    <row r="17" spans="1:15" s="75" customFormat="1" ht="32.6">
      <c r="A17" s="66" t="s">
        <v>311</v>
      </c>
      <c r="B17" s="66" t="s">
        <v>312</v>
      </c>
      <c r="C17" s="66" t="s">
        <v>313</v>
      </c>
      <c r="D17" s="66" t="s">
        <v>305</v>
      </c>
      <c r="E17" s="66" t="s">
        <v>350</v>
      </c>
      <c r="F17" s="66" t="s">
        <v>71</v>
      </c>
      <c r="G17" s="66" t="s">
        <v>54</v>
      </c>
      <c r="H17" s="120">
        <v>45693</v>
      </c>
      <c r="I17" s="66" t="s">
        <v>232</v>
      </c>
      <c r="J17" s="87" t="s">
        <v>54</v>
      </c>
      <c r="K17" s="120">
        <v>45752</v>
      </c>
      <c r="L17" s="66" t="s">
        <v>72</v>
      </c>
      <c r="M17" s="87"/>
    </row>
    <row r="18" spans="1:15" s="75" customFormat="1" ht="32.6">
      <c r="A18" s="66" t="s">
        <v>314</v>
      </c>
      <c r="B18" s="66" t="s">
        <v>315</v>
      </c>
      <c r="C18" s="66" t="s">
        <v>316</v>
      </c>
      <c r="D18" s="66" t="s">
        <v>305</v>
      </c>
      <c r="E18" s="66" t="s">
        <v>317</v>
      </c>
      <c r="F18" s="66" t="s">
        <v>71</v>
      </c>
      <c r="G18" s="66" t="s">
        <v>54</v>
      </c>
      <c r="H18" s="120">
        <v>45693</v>
      </c>
      <c r="I18" s="66" t="s">
        <v>232</v>
      </c>
      <c r="J18" s="87" t="s">
        <v>54</v>
      </c>
      <c r="K18" s="120">
        <v>45752</v>
      </c>
      <c r="L18" s="66" t="s">
        <v>72</v>
      </c>
      <c r="M18" s="87"/>
    </row>
    <row r="19" spans="1:15" s="75" customFormat="1">
      <c r="A19" s="142" t="s">
        <v>294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8"/>
    </row>
    <row r="20" spans="1:15" s="75" customFormat="1">
      <c r="A20" s="66" t="s">
        <v>318</v>
      </c>
      <c r="B20" s="66" t="s">
        <v>319</v>
      </c>
      <c r="C20" s="66" t="s">
        <v>320</v>
      </c>
      <c r="D20" s="66" t="s">
        <v>277</v>
      </c>
      <c r="E20" s="66" t="s">
        <v>321</v>
      </c>
      <c r="F20" s="66" t="s">
        <v>71</v>
      </c>
      <c r="G20" s="66" t="s">
        <v>54</v>
      </c>
      <c r="H20" s="120">
        <v>45693</v>
      </c>
      <c r="I20" s="66" t="s">
        <v>232</v>
      </c>
      <c r="J20" s="87" t="s">
        <v>54</v>
      </c>
      <c r="K20" s="120">
        <v>45752</v>
      </c>
      <c r="L20" s="66" t="s">
        <v>72</v>
      </c>
      <c r="M20" s="87"/>
      <c r="N20" s="8"/>
    </row>
    <row r="21" spans="1:15" s="75" customFormat="1" ht="32.6">
      <c r="A21" s="66" t="s">
        <v>322</v>
      </c>
      <c r="B21" s="66" t="s">
        <v>323</v>
      </c>
      <c r="C21" s="66" t="s">
        <v>324</v>
      </c>
      <c r="D21" s="66" t="s">
        <v>325</v>
      </c>
      <c r="E21" s="66" t="s">
        <v>326</v>
      </c>
      <c r="F21" s="66" t="s">
        <v>71</v>
      </c>
      <c r="G21" s="66" t="s">
        <v>54</v>
      </c>
      <c r="H21" s="120">
        <v>45693</v>
      </c>
      <c r="I21" s="66" t="s">
        <v>232</v>
      </c>
      <c r="J21" s="87" t="s">
        <v>54</v>
      </c>
      <c r="K21" s="120">
        <v>45752</v>
      </c>
      <c r="L21" s="66" t="s">
        <v>72</v>
      </c>
      <c r="M21" s="87"/>
    </row>
    <row r="22" spans="1:15" s="75" customFormat="1" ht="32.6">
      <c r="A22" s="66" t="s">
        <v>327</v>
      </c>
      <c r="B22" s="66" t="s">
        <v>328</v>
      </c>
      <c r="C22" s="66" t="s">
        <v>329</v>
      </c>
      <c r="D22" s="66" t="s">
        <v>325</v>
      </c>
      <c r="E22" s="66" t="s">
        <v>330</v>
      </c>
      <c r="F22" s="66" t="s">
        <v>71</v>
      </c>
      <c r="G22" s="66" t="s">
        <v>54</v>
      </c>
      <c r="H22" s="120">
        <v>45693</v>
      </c>
      <c r="I22" s="66" t="s">
        <v>232</v>
      </c>
      <c r="J22" s="87" t="s">
        <v>54</v>
      </c>
      <c r="K22" s="120">
        <v>45752</v>
      </c>
      <c r="L22" s="66" t="s">
        <v>72</v>
      </c>
      <c r="M22" s="87"/>
      <c r="N22" s="8"/>
      <c r="O22" s="8"/>
    </row>
    <row r="23" spans="1:15" ht="48.9">
      <c r="A23" s="66" t="s">
        <v>331</v>
      </c>
      <c r="B23" s="66" t="s">
        <v>332</v>
      </c>
      <c r="C23" s="66" t="s">
        <v>333</v>
      </c>
      <c r="D23" s="66" t="s">
        <v>334</v>
      </c>
      <c r="E23" s="66" t="s">
        <v>335</v>
      </c>
      <c r="F23" s="66" t="s">
        <v>71</v>
      </c>
      <c r="G23" s="66" t="s">
        <v>54</v>
      </c>
      <c r="H23" s="120">
        <v>45693</v>
      </c>
      <c r="I23" s="66" t="s">
        <v>232</v>
      </c>
      <c r="J23" s="87" t="s">
        <v>54</v>
      </c>
      <c r="K23" s="120">
        <v>45752</v>
      </c>
      <c r="L23" s="66" t="s">
        <v>72</v>
      </c>
      <c r="M23" s="87"/>
    </row>
    <row r="24" spans="1:15" ht="32.6">
      <c r="A24" s="66" t="s">
        <v>336</v>
      </c>
      <c r="B24" s="66" t="s">
        <v>337</v>
      </c>
      <c r="C24" s="66" t="s">
        <v>338</v>
      </c>
      <c r="D24" s="66" t="s">
        <v>339</v>
      </c>
      <c r="E24" s="66" t="s">
        <v>349</v>
      </c>
      <c r="F24" s="66" t="s">
        <v>71</v>
      </c>
      <c r="G24" s="66" t="s">
        <v>54</v>
      </c>
      <c r="H24" s="120">
        <v>45693</v>
      </c>
      <c r="I24" s="66" t="s">
        <v>232</v>
      </c>
      <c r="J24" s="87" t="s">
        <v>54</v>
      </c>
      <c r="K24" s="120">
        <v>45752</v>
      </c>
      <c r="L24" s="66" t="s">
        <v>72</v>
      </c>
      <c r="M24" s="87"/>
    </row>
    <row r="25" spans="1:15" ht="32.6">
      <c r="A25" s="66" t="s">
        <v>340</v>
      </c>
      <c r="B25" s="66" t="s">
        <v>341</v>
      </c>
      <c r="C25" s="66" t="s">
        <v>342</v>
      </c>
      <c r="D25" s="66" t="s">
        <v>343</v>
      </c>
      <c r="E25" s="66" t="s">
        <v>344</v>
      </c>
      <c r="F25" s="66" t="s">
        <v>71</v>
      </c>
      <c r="G25" s="66" t="s">
        <v>54</v>
      </c>
      <c r="H25" s="120">
        <v>45693</v>
      </c>
      <c r="I25" s="66" t="s">
        <v>232</v>
      </c>
      <c r="J25" s="87" t="s">
        <v>54</v>
      </c>
      <c r="K25" s="120">
        <v>45752</v>
      </c>
      <c r="L25" s="66" t="s">
        <v>72</v>
      </c>
      <c r="M25" s="66"/>
    </row>
    <row r="26" spans="1:15">
      <c r="A26" s="66" t="s">
        <v>345</v>
      </c>
      <c r="B26" s="66" t="s">
        <v>346</v>
      </c>
      <c r="C26" s="66" t="s">
        <v>347</v>
      </c>
      <c r="D26" s="66" t="s">
        <v>343</v>
      </c>
      <c r="E26" s="66" t="s">
        <v>348</v>
      </c>
      <c r="F26" s="66" t="s">
        <v>71</v>
      </c>
      <c r="G26" s="66" t="s">
        <v>54</v>
      </c>
      <c r="H26" s="120">
        <v>45693</v>
      </c>
      <c r="I26" s="66" t="s">
        <v>232</v>
      </c>
      <c r="J26" s="87" t="s">
        <v>54</v>
      </c>
      <c r="K26" s="120">
        <v>45752</v>
      </c>
      <c r="L26" s="66" t="s">
        <v>72</v>
      </c>
      <c r="M26" s="66"/>
    </row>
  </sheetData>
  <mergeCells count="15">
    <mergeCell ref="A19:M19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21" type="noConversion"/>
  <dataValidations count="1">
    <dataValidation type="list" operator="equal" allowBlank="1" showErrorMessage="1" promptTitle="dfdf" sqref="J20:J26 J14:J18" xr:uid="{EBFA5B2A-EFF2-45EE-9D12-D79B1599475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2A37-80EE-4CB6-8140-D638C12CE6E8}">
  <dimension ref="A1:M27"/>
  <sheetViews>
    <sheetView topLeftCell="A21" zoomScale="64" zoomScaleNormal="55" workbookViewId="0">
      <selection activeCell="L20" sqref="L20:L27"/>
    </sheetView>
  </sheetViews>
  <sheetFormatPr defaultColWidth="9.15234375" defaultRowHeight="16.3"/>
  <cols>
    <col min="1" max="1" width="21.23046875" style="8" bestFit="1" customWidth="1"/>
    <col min="2" max="2" width="31.69140625" style="8" bestFit="1" customWidth="1"/>
    <col min="3" max="3" width="34.23046875" style="8" bestFit="1" customWidth="1"/>
    <col min="4" max="4" width="29" style="8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3515625" style="8" bestFit="1" customWidth="1"/>
    <col min="9" max="9" width="22.69140625" style="8" bestFit="1" customWidth="1"/>
    <col min="10" max="10" width="16" style="8" bestFit="1" customWidth="1"/>
    <col min="11" max="11" width="21.53515625" style="8" bestFit="1" customWidth="1"/>
    <col min="12" max="12" width="22.69140625" style="8" bestFit="1" customWidth="1"/>
    <col min="13" max="13" width="16" style="8" bestFit="1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64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13</v>
      </c>
      <c r="C4" s="79">
        <v>0</v>
      </c>
      <c r="D4" s="76">
        <f>COUNTIF(G14:G23,"Untested")</f>
        <v>0</v>
      </c>
      <c r="E4" s="80">
        <f>COUNTIF(G14:G23,"Blocked")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13</v>
      </c>
      <c r="C5" s="79">
        <v>0</v>
      </c>
      <c r="D5" s="76">
        <f>COUNTIF(J14:J23,"Untested")</f>
        <v>0</v>
      </c>
      <c r="E5" s="80">
        <f>COUNTIF(J14:J23,"Blocked")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>
      <c r="A10" s="141" t="s">
        <v>46</v>
      </c>
      <c r="B10" s="141" t="s">
        <v>5</v>
      </c>
      <c r="C10" s="141" t="s">
        <v>69</v>
      </c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73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65.150000000000006">
      <c r="A14" s="66" t="s">
        <v>202</v>
      </c>
      <c r="B14" s="66" t="s">
        <v>203</v>
      </c>
      <c r="C14" s="66" t="s">
        <v>204</v>
      </c>
      <c r="D14" s="66" t="s">
        <v>205</v>
      </c>
      <c r="E14" s="66" t="s">
        <v>206</v>
      </c>
      <c r="F14" s="66" t="s">
        <v>71</v>
      </c>
      <c r="G14" s="66" t="s">
        <v>54</v>
      </c>
      <c r="H14" s="120">
        <v>45693</v>
      </c>
      <c r="I14" s="66" t="s">
        <v>232</v>
      </c>
      <c r="J14" s="87" t="s">
        <v>54</v>
      </c>
      <c r="K14" s="120">
        <v>45752</v>
      </c>
      <c r="L14" s="66" t="s">
        <v>72</v>
      </c>
      <c r="M14" s="87"/>
    </row>
    <row r="15" spans="1:13" s="75" customFormat="1" ht="48.9">
      <c r="A15" s="66" t="s">
        <v>207</v>
      </c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71</v>
      </c>
      <c r="G15" s="66" t="s">
        <v>54</v>
      </c>
      <c r="H15" s="120">
        <v>45693</v>
      </c>
      <c r="I15" s="66" t="s">
        <v>232</v>
      </c>
      <c r="J15" s="87" t="s">
        <v>54</v>
      </c>
      <c r="K15" s="120">
        <v>45752</v>
      </c>
      <c r="L15" s="66" t="s">
        <v>72</v>
      </c>
      <c r="M15" s="87"/>
    </row>
    <row r="16" spans="1:13" s="75" customFormat="1" ht="32.6">
      <c r="A16" s="66" t="s">
        <v>212</v>
      </c>
      <c r="B16" s="66" t="s">
        <v>213</v>
      </c>
      <c r="C16" s="66" t="s">
        <v>214</v>
      </c>
      <c r="D16" s="66" t="s">
        <v>215</v>
      </c>
      <c r="E16" s="66" t="s">
        <v>216</v>
      </c>
      <c r="F16" s="66" t="s">
        <v>71</v>
      </c>
      <c r="G16" s="66" t="s">
        <v>54</v>
      </c>
      <c r="H16" s="120">
        <v>45693</v>
      </c>
      <c r="I16" s="66" t="s">
        <v>232</v>
      </c>
      <c r="J16" s="87" t="s">
        <v>54</v>
      </c>
      <c r="K16" s="120">
        <v>45752</v>
      </c>
      <c r="L16" s="66" t="s">
        <v>72</v>
      </c>
      <c r="M16" s="87"/>
    </row>
    <row r="17" spans="1:13" s="75" customFormat="1" ht="65.150000000000006">
      <c r="A17" s="66" t="s">
        <v>233</v>
      </c>
      <c r="B17" s="66" t="s">
        <v>234</v>
      </c>
      <c r="C17" s="66" t="s">
        <v>235</v>
      </c>
      <c r="D17" s="66" t="s">
        <v>236</v>
      </c>
      <c r="E17" s="66" t="s">
        <v>237</v>
      </c>
      <c r="F17" s="66" t="s">
        <v>71</v>
      </c>
      <c r="G17" s="66" t="s">
        <v>54</v>
      </c>
      <c r="H17" s="120">
        <v>45693</v>
      </c>
      <c r="I17" s="66" t="s">
        <v>232</v>
      </c>
      <c r="J17" s="87" t="s">
        <v>54</v>
      </c>
      <c r="K17" s="120">
        <v>45752</v>
      </c>
      <c r="L17" s="66" t="s">
        <v>72</v>
      </c>
      <c r="M17" s="87"/>
    </row>
    <row r="18" spans="1:13" s="75" customFormat="1" ht="48.9">
      <c r="A18" s="66" t="s">
        <v>238</v>
      </c>
      <c r="B18" s="66" t="s">
        <v>239</v>
      </c>
      <c r="C18" s="66" t="s">
        <v>240</v>
      </c>
      <c r="D18" s="66" t="s">
        <v>241</v>
      </c>
      <c r="E18" s="66" t="s">
        <v>242</v>
      </c>
      <c r="F18" s="66" t="s">
        <v>71</v>
      </c>
      <c r="G18" s="66" t="s">
        <v>54</v>
      </c>
      <c r="H18" s="120">
        <v>45693</v>
      </c>
      <c r="I18" s="66" t="s">
        <v>232</v>
      </c>
      <c r="J18" s="87" t="s">
        <v>54</v>
      </c>
      <c r="K18" s="120">
        <v>45752</v>
      </c>
      <c r="L18" s="66" t="s">
        <v>72</v>
      </c>
      <c r="M18" s="87"/>
    </row>
    <row r="19" spans="1:13" s="75" customFormat="1">
      <c r="A19" s="142" t="s">
        <v>74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</row>
    <row r="20" spans="1:13" s="75" customFormat="1" ht="65.150000000000006">
      <c r="A20" s="66" t="s">
        <v>217</v>
      </c>
      <c r="B20" s="66" t="s">
        <v>218</v>
      </c>
      <c r="C20" s="66" t="s">
        <v>219</v>
      </c>
      <c r="D20" s="66" t="s">
        <v>220</v>
      </c>
      <c r="E20" s="66" t="s">
        <v>221</v>
      </c>
      <c r="F20" s="66" t="s">
        <v>71</v>
      </c>
      <c r="G20" s="66" t="s">
        <v>54</v>
      </c>
      <c r="H20" s="120">
        <v>45693</v>
      </c>
      <c r="I20" s="66" t="s">
        <v>232</v>
      </c>
      <c r="J20" s="87" t="s">
        <v>54</v>
      </c>
      <c r="K20" s="120">
        <v>45752</v>
      </c>
      <c r="L20" s="66" t="s">
        <v>72</v>
      </c>
      <c r="M20" s="87"/>
    </row>
    <row r="21" spans="1:13" s="75" customFormat="1" ht="48.9">
      <c r="A21" s="66" t="s">
        <v>222</v>
      </c>
      <c r="B21" s="66" t="s">
        <v>223</v>
      </c>
      <c r="C21" s="66" t="s">
        <v>224</v>
      </c>
      <c r="D21" s="66" t="s">
        <v>225</v>
      </c>
      <c r="E21" s="66" t="s">
        <v>226</v>
      </c>
      <c r="F21" s="66" t="s">
        <v>71</v>
      </c>
      <c r="G21" s="66" t="s">
        <v>54</v>
      </c>
      <c r="H21" s="120">
        <v>45693</v>
      </c>
      <c r="I21" s="66" t="s">
        <v>232</v>
      </c>
      <c r="J21" s="87" t="s">
        <v>54</v>
      </c>
      <c r="K21" s="120">
        <v>45752</v>
      </c>
      <c r="L21" s="66" t="s">
        <v>72</v>
      </c>
      <c r="M21" s="87"/>
    </row>
    <row r="22" spans="1:13" s="75" customFormat="1" ht="65.150000000000006">
      <c r="A22" s="66" t="s">
        <v>227</v>
      </c>
      <c r="B22" s="66" t="s">
        <v>228</v>
      </c>
      <c r="C22" s="66" t="s">
        <v>229</v>
      </c>
      <c r="D22" s="66" t="s">
        <v>230</v>
      </c>
      <c r="E22" s="66" t="s">
        <v>231</v>
      </c>
      <c r="F22" s="66" t="s">
        <v>71</v>
      </c>
      <c r="G22" s="66" t="s">
        <v>54</v>
      </c>
      <c r="H22" s="120">
        <v>45693</v>
      </c>
      <c r="I22" s="66" t="s">
        <v>232</v>
      </c>
      <c r="J22" s="87" t="s">
        <v>54</v>
      </c>
      <c r="K22" s="120">
        <v>45752</v>
      </c>
      <c r="L22" s="66" t="s">
        <v>72</v>
      </c>
      <c r="M22" s="87"/>
    </row>
    <row r="23" spans="1:13" ht="32.6">
      <c r="A23" s="66" t="s">
        <v>243</v>
      </c>
      <c r="B23" s="66" t="s">
        <v>117</v>
      </c>
      <c r="C23" s="66" t="s">
        <v>118</v>
      </c>
      <c r="D23" s="66" t="s">
        <v>119</v>
      </c>
      <c r="E23" s="66" t="s">
        <v>120</v>
      </c>
      <c r="F23" s="66" t="s">
        <v>71</v>
      </c>
      <c r="G23" s="66" t="s">
        <v>54</v>
      </c>
      <c r="H23" s="120">
        <v>45693</v>
      </c>
      <c r="I23" s="66" t="s">
        <v>232</v>
      </c>
      <c r="J23" s="87" t="s">
        <v>54</v>
      </c>
      <c r="K23" s="120">
        <v>45752</v>
      </c>
      <c r="L23" s="66" t="s">
        <v>72</v>
      </c>
      <c r="M23" s="87"/>
    </row>
    <row r="24" spans="1:13" ht="48.9">
      <c r="A24" s="66" t="s">
        <v>248</v>
      </c>
      <c r="B24" s="66" t="s">
        <v>244</v>
      </c>
      <c r="C24" s="66" t="s">
        <v>245</v>
      </c>
      <c r="D24" s="66" t="s">
        <v>246</v>
      </c>
      <c r="E24" s="66" t="s">
        <v>247</v>
      </c>
      <c r="F24" s="66" t="s">
        <v>71</v>
      </c>
      <c r="G24" s="66" t="s">
        <v>54</v>
      </c>
      <c r="H24" s="120">
        <v>45693</v>
      </c>
      <c r="I24" s="66" t="s">
        <v>232</v>
      </c>
      <c r="J24" s="87" t="s">
        <v>54</v>
      </c>
      <c r="K24" s="120">
        <v>45752</v>
      </c>
      <c r="L24" s="66" t="s">
        <v>72</v>
      </c>
      <c r="M24" s="66"/>
    </row>
    <row r="25" spans="1:13" ht="48.9">
      <c r="A25" s="66" t="s">
        <v>253</v>
      </c>
      <c r="B25" s="66" t="s">
        <v>249</v>
      </c>
      <c r="C25" s="66" t="s">
        <v>250</v>
      </c>
      <c r="D25" s="66" t="s">
        <v>251</v>
      </c>
      <c r="E25" s="66" t="s">
        <v>252</v>
      </c>
      <c r="F25" s="66" t="s">
        <v>71</v>
      </c>
      <c r="G25" s="66" t="s">
        <v>54</v>
      </c>
      <c r="H25" s="120">
        <v>45693</v>
      </c>
      <c r="I25" s="66" t="s">
        <v>232</v>
      </c>
      <c r="J25" s="87" t="s">
        <v>54</v>
      </c>
      <c r="K25" s="120">
        <v>45752</v>
      </c>
      <c r="L25" s="66" t="s">
        <v>72</v>
      </c>
      <c r="M25" s="66"/>
    </row>
    <row r="26" spans="1:13" ht="32.6">
      <c r="A26" s="66" t="s">
        <v>258</v>
      </c>
      <c r="B26" s="66" t="s">
        <v>254</v>
      </c>
      <c r="C26" s="66" t="s">
        <v>255</v>
      </c>
      <c r="D26" s="66" t="s">
        <v>256</v>
      </c>
      <c r="E26" s="66" t="s">
        <v>257</v>
      </c>
      <c r="F26" s="66" t="s">
        <v>71</v>
      </c>
      <c r="G26" s="66" t="s">
        <v>54</v>
      </c>
      <c r="H26" s="120">
        <v>45693</v>
      </c>
      <c r="I26" s="66" t="s">
        <v>232</v>
      </c>
      <c r="J26" s="87" t="s">
        <v>54</v>
      </c>
      <c r="K26" s="120">
        <v>45752</v>
      </c>
      <c r="L26" s="66" t="s">
        <v>72</v>
      </c>
      <c r="M26" s="66"/>
    </row>
    <row r="27" spans="1:13" ht="48.9">
      <c r="A27" s="66" t="s">
        <v>263</v>
      </c>
      <c r="B27" s="66" t="s">
        <v>259</v>
      </c>
      <c r="C27" s="66" t="s">
        <v>260</v>
      </c>
      <c r="D27" s="66" t="s">
        <v>261</v>
      </c>
      <c r="E27" s="66" t="s">
        <v>262</v>
      </c>
      <c r="F27" s="66" t="s">
        <v>71</v>
      </c>
      <c r="G27" s="66" t="s">
        <v>54</v>
      </c>
      <c r="H27" s="120">
        <v>45693</v>
      </c>
      <c r="I27" s="66" t="s">
        <v>232</v>
      </c>
      <c r="J27" s="87" t="s">
        <v>54</v>
      </c>
      <c r="K27" s="120">
        <v>45752</v>
      </c>
      <c r="L27" s="66" t="s">
        <v>72</v>
      </c>
      <c r="M27" s="66"/>
    </row>
  </sheetData>
  <mergeCells count="15">
    <mergeCell ref="A19:M19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21" type="noConversion"/>
  <dataValidations count="1">
    <dataValidation type="list" operator="equal" allowBlank="1" showErrorMessage="1" promptTitle="dfdf" sqref="J20:J27 J14:J18" xr:uid="{60163F01-8EAB-4ED0-BF29-95BF86D75BBA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9CA6-6481-4B8B-928E-079C1B9EAF6E}">
  <dimension ref="A1:O37"/>
  <sheetViews>
    <sheetView topLeftCell="F32" workbookViewId="0">
      <selection activeCell="K34" sqref="K34"/>
    </sheetView>
  </sheetViews>
  <sheetFormatPr defaultColWidth="9.15234375" defaultRowHeight="16.3"/>
  <cols>
    <col min="1" max="1" width="21.23046875" style="8" bestFit="1" customWidth="1"/>
    <col min="2" max="2" width="20.61328125" style="8" customWidth="1"/>
    <col min="3" max="3" width="56.61328125" style="8" customWidth="1"/>
    <col min="4" max="4" width="23.23046875" style="8" customWidth="1"/>
    <col min="5" max="5" width="40" style="8" bestFit="1" customWidth="1"/>
    <col min="6" max="6" width="42.4609375" style="8" customWidth="1"/>
    <col min="7" max="7" width="9" style="8" customWidth="1"/>
    <col min="8" max="8" width="12" style="8" customWidth="1"/>
    <col min="9" max="9" width="8.3828125" style="8" customWidth="1"/>
    <col min="10" max="10" width="10.07421875" style="8" customWidth="1"/>
    <col min="11" max="11" width="13.07421875" style="8" customWidth="1"/>
    <col min="12" max="12" width="9.84375" style="8" customWidth="1"/>
    <col min="13" max="13" width="11.69140625" style="8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852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17</v>
      </c>
      <c r="C4" s="79">
        <v>0</v>
      </c>
      <c r="D4" s="76">
        <f>COUNTIF(G14:G23,"Untested")</f>
        <v>0</v>
      </c>
      <c r="E4" s="80">
        <f>COUNTIF(G14:G23,"Blocked")</f>
        <v>0</v>
      </c>
      <c r="F4" s="76">
        <v>17</v>
      </c>
      <c r="G4" s="73"/>
      <c r="H4" s="74"/>
      <c r="J4" s="73"/>
    </row>
    <row r="5" spans="1:13" s="75" customFormat="1">
      <c r="A5" s="78" t="s">
        <v>45</v>
      </c>
      <c r="B5" s="79">
        <v>17</v>
      </c>
      <c r="C5" s="79">
        <v>0</v>
      </c>
      <c r="D5" s="76">
        <f>COUNTIF(J14:J23,"Untested")</f>
        <v>0</v>
      </c>
      <c r="E5" s="80">
        <f>COUNTIF(J14:J23,"Blocked")</f>
        <v>0</v>
      </c>
      <c r="F5" s="76">
        <v>17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41" t="s">
        <v>856</v>
      </c>
      <c r="B10" s="141" t="s">
        <v>5</v>
      </c>
      <c r="C10" s="141" t="s">
        <v>518</v>
      </c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 ht="48.9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917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33.450000000000003">
      <c r="A14" s="103" t="s">
        <v>920</v>
      </c>
      <c r="B14" s="115" t="s">
        <v>919</v>
      </c>
      <c r="C14" s="103" t="s">
        <v>70</v>
      </c>
      <c r="D14" s="103" t="s">
        <v>70</v>
      </c>
      <c r="E14" s="116" t="s">
        <v>921</v>
      </c>
      <c r="F14" s="103" t="s">
        <v>71</v>
      </c>
      <c r="G14" s="66" t="s">
        <v>54</v>
      </c>
      <c r="H14" s="120">
        <v>45693</v>
      </c>
      <c r="I14" s="66" t="s">
        <v>72</v>
      </c>
      <c r="J14" s="87" t="s">
        <v>54</v>
      </c>
      <c r="K14" s="120">
        <v>45752</v>
      </c>
      <c r="L14" s="66" t="s">
        <v>232</v>
      </c>
      <c r="M14" s="87"/>
    </row>
    <row r="15" spans="1:13" s="75" customFormat="1" ht="33.450000000000003">
      <c r="A15" s="103" t="s">
        <v>931</v>
      </c>
      <c r="B15" s="103" t="s">
        <v>922</v>
      </c>
      <c r="C15" s="103" t="s">
        <v>70</v>
      </c>
      <c r="D15" s="103" t="s">
        <v>70</v>
      </c>
      <c r="E15" s="116" t="s">
        <v>923</v>
      </c>
      <c r="F15" s="103" t="s">
        <v>71</v>
      </c>
      <c r="G15" s="66" t="s">
        <v>54</v>
      </c>
      <c r="H15" s="120">
        <v>45693</v>
      </c>
      <c r="I15" s="66" t="s">
        <v>72</v>
      </c>
      <c r="J15" s="87" t="s">
        <v>54</v>
      </c>
      <c r="K15" s="120">
        <v>45752</v>
      </c>
      <c r="L15" s="66" t="s">
        <v>232</v>
      </c>
      <c r="M15" s="87"/>
    </row>
    <row r="16" spans="1:13" s="75" customFormat="1" ht="32.6">
      <c r="A16" s="103" t="s">
        <v>932</v>
      </c>
      <c r="B16" s="103" t="s">
        <v>924</v>
      </c>
      <c r="C16" s="103" t="s">
        <v>70</v>
      </c>
      <c r="D16" s="103" t="s">
        <v>70</v>
      </c>
      <c r="E16" s="103" t="s">
        <v>870</v>
      </c>
      <c r="F16" s="103" t="s">
        <v>71</v>
      </c>
      <c r="G16" s="66" t="s">
        <v>54</v>
      </c>
      <c r="H16" s="120">
        <v>45693</v>
      </c>
      <c r="I16" s="66" t="s">
        <v>72</v>
      </c>
      <c r="J16" s="87" t="s">
        <v>54</v>
      </c>
      <c r="K16" s="120">
        <v>45752</v>
      </c>
      <c r="L16" s="66" t="s">
        <v>232</v>
      </c>
      <c r="M16" s="87"/>
    </row>
    <row r="17" spans="1:15" s="75" customFormat="1" ht="32.6">
      <c r="A17" s="103" t="s">
        <v>933</v>
      </c>
      <c r="B17" s="103" t="s">
        <v>925</v>
      </c>
      <c r="C17" s="103" t="s">
        <v>70</v>
      </c>
      <c r="D17" s="103" t="s">
        <v>70</v>
      </c>
      <c r="E17" s="116" t="s">
        <v>926</v>
      </c>
      <c r="F17" s="103" t="s">
        <v>71</v>
      </c>
      <c r="G17" s="66" t="s">
        <v>54</v>
      </c>
      <c r="H17" s="120">
        <v>45693</v>
      </c>
      <c r="I17" s="66" t="s">
        <v>72</v>
      </c>
      <c r="J17" s="87" t="s">
        <v>54</v>
      </c>
      <c r="K17" s="120">
        <v>45752</v>
      </c>
      <c r="L17" s="66" t="s">
        <v>232</v>
      </c>
      <c r="M17" s="87"/>
    </row>
    <row r="18" spans="1:15" s="75" customFormat="1" ht="32.6">
      <c r="A18" s="103" t="s">
        <v>934</v>
      </c>
      <c r="B18" s="103" t="s">
        <v>927</v>
      </c>
      <c r="C18" s="103" t="s">
        <v>70</v>
      </c>
      <c r="D18" s="103" t="s">
        <v>70</v>
      </c>
      <c r="E18" s="116" t="s">
        <v>928</v>
      </c>
      <c r="F18" s="103" t="s">
        <v>71</v>
      </c>
      <c r="G18" s="66" t="s">
        <v>54</v>
      </c>
      <c r="H18" s="120">
        <v>45693</v>
      </c>
      <c r="I18" s="66" t="s">
        <v>72</v>
      </c>
      <c r="J18" s="87" t="s">
        <v>54</v>
      </c>
      <c r="K18" s="120">
        <v>45752</v>
      </c>
      <c r="L18" s="66" t="s">
        <v>232</v>
      </c>
      <c r="M18" s="96"/>
    </row>
    <row r="19" spans="1:15" s="75" customFormat="1" ht="48.9">
      <c r="A19" s="103" t="s">
        <v>935</v>
      </c>
      <c r="B19" s="103" t="s">
        <v>929</v>
      </c>
      <c r="C19" s="103" t="s">
        <v>70</v>
      </c>
      <c r="D19" s="103" t="s">
        <v>70</v>
      </c>
      <c r="E19" s="103" t="s">
        <v>930</v>
      </c>
      <c r="F19" s="103" t="s">
        <v>71</v>
      </c>
      <c r="G19" s="66" t="s">
        <v>54</v>
      </c>
      <c r="H19" s="120">
        <v>45693</v>
      </c>
      <c r="I19" s="66" t="s">
        <v>72</v>
      </c>
      <c r="J19" s="87" t="s">
        <v>54</v>
      </c>
      <c r="K19" s="120">
        <v>45752</v>
      </c>
      <c r="L19" s="66" t="s">
        <v>232</v>
      </c>
      <c r="M19" s="96"/>
    </row>
    <row r="20" spans="1:15" s="75" customFormat="1">
      <c r="A20" s="142" t="s">
        <v>918</v>
      </c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8"/>
    </row>
    <row r="21" spans="1:15" s="75" customFormat="1" ht="65.150000000000006">
      <c r="A21" s="103" t="s">
        <v>972</v>
      </c>
      <c r="B21" s="103" t="s">
        <v>936</v>
      </c>
      <c r="C21" s="103" t="s">
        <v>880</v>
      </c>
      <c r="D21" s="103" t="s">
        <v>623</v>
      </c>
      <c r="E21" s="103" t="s">
        <v>881</v>
      </c>
      <c r="F21" s="103" t="s">
        <v>71</v>
      </c>
      <c r="G21" s="117" t="s">
        <v>54</v>
      </c>
      <c r="H21" s="120">
        <v>45693</v>
      </c>
      <c r="I21" s="66" t="s">
        <v>72</v>
      </c>
      <c r="J21" s="87" t="s">
        <v>54</v>
      </c>
      <c r="K21" s="120">
        <v>45752</v>
      </c>
      <c r="L21" s="66" t="s">
        <v>232</v>
      </c>
      <c r="M21" s="113"/>
    </row>
    <row r="22" spans="1:15" s="75" customFormat="1" ht="89.05" customHeight="1">
      <c r="A22" s="103" t="s">
        <v>973</v>
      </c>
      <c r="B22" s="103" t="s">
        <v>937</v>
      </c>
      <c r="C22" s="103" t="s">
        <v>938</v>
      </c>
      <c r="D22" s="103" t="s">
        <v>623</v>
      </c>
      <c r="E22" s="102" t="s">
        <v>939</v>
      </c>
      <c r="F22" s="103" t="s">
        <v>71</v>
      </c>
      <c r="G22" s="117" t="s">
        <v>54</v>
      </c>
      <c r="H22" s="120">
        <v>45693</v>
      </c>
      <c r="I22" s="66" t="s">
        <v>72</v>
      </c>
      <c r="J22" s="87" t="s">
        <v>54</v>
      </c>
      <c r="K22" s="120">
        <v>45752</v>
      </c>
      <c r="L22" s="66" t="s">
        <v>232</v>
      </c>
      <c r="M22" s="113"/>
      <c r="N22" s="8"/>
      <c r="O22" s="8"/>
    </row>
    <row r="23" spans="1:15" ht="76.5" customHeight="1">
      <c r="A23" s="103" t="s">
        <v>974</v>
      </c>
      <c r="B23" s="103" t="s">
        <v>940</v>
      </c>
      <c r="C23" s="103" t="s">
        <v>943</v>
      </c>
      <c r="D23" s="103" t="s">
        <v>623</v>
      </c>
      <c r="E23" s="102" t="s">
        <v>941</v>
      </c>
      <c r="F23" s="103" t="s">
        <v>71</v>
      </c>
      <c r="G23" s="117" t="s">
        <v>54</v>
      </c>
      <c r="H23" s="120">
        <v>45693</v>
      </c>
      <c r="I23" s="66" t="s">
        <v>72</v>
      </c>
      <c r="J23" s="87" t="s">
        <v>54</v>
      </c>
      <c r="K23" s="120">
        <v>45752</v>
      </c>
      <c r="L23" s="66" t="s">
        <v>232</v>
      </c>
      <c r="M23" s="113"/>
    </row>
    <row r="24" spans="1:15" ht="65.150000000000006">
      <c r="A24" s="103" t="s">
        <v>975</v>
      </c>
      <c r="B24" s="103" t="s">
        <v>942</v>
      </c>
      <c r="C24" s="103" t="s">
        <v>944</v>
      </c>
      <c r="D24" s="103" t="s">
        <v>623</v>
      </c>
      <c r="E24" s="102" t="s">
        <v>959</v>
      </c>
      <c r="F24" s="102" t="s">
        <v>960</v>
      </c>
      <c r="G24" s="117" t="s">
        <v>54</v>
      </c>
      <c r="H24" s="120">
        <v>45693</v>
      </c>
      <c r="I24" s="66" t="s">
        <v>72</v>
      </c>
      <c r="J24" s="87" t="s">
        <v>54</v>
      </c>
      <c r="K24" s="120">
        <v>45752</v>
      </c>
      <c r="L24" s="66" t="s">
        <v>232</v>
      </c>
      <c r="M24" s="113"/>
    </row>
    <row r="25" spans="1:15" ht="65.150000000000006">
      <c r="A25" s="103" t="s">
        <v>976</v>
      </c>
      <c r="B25" s="103" t="s">
        <v>965</v>
      </c>
      <c r="C25" s="103" t="s">
        <v>945</v>
      </c>
      <c r="D25" s="103" t="s">
        <v>623</v>
      </c>
      <c r="E25" s="102" t="s">
        <v>959</v>
      </c>
      <c r="F25" s="103" t="s">
        <v>961</v>
      </c>
      <c r="G25" s="117" t="s">
        <v>54</v>
      </c>
      <c r="H25" s="120">
        <v>45693</v>
      </c>
      <c r="I25" s="66" t="s">
        <v>72</v>
      </c>
      <c r="J25" s="87" t="s">
        <v>54</v>
      </c>
      <c r="K25" s="120">
        <v>45752</v>
      </c>
      <c r="L25" s="66" t="s">
        <v>232</v>
      </c>
      <c r="M25" s="113"/>
    </row>
    <row r="26" spans="1:15" ht="65.150000000000006">
      <c r="A26" s="103" t="s">
        <v>977</v>
      </c>
      <c r="B26" s="103" t="s">
        <v>966</v>
      </c>
      <c r="C26" s="103" t="s">
        <v>946</v>
      </c>
      <c r="D26" s="103" t="s">
        <v>623</v>
      </c>
      <c r="E26" s="102" t="s">
        <v>959</v>
      </c>
      <c r="F26" s="103" t="s">
        <v>962</v>
      </c>
      <c r="G26" s="117" t="s">
        <v>54</v>
      </c>
      <c r="H26" s="120">
        <v>45693</v>
      </c>
      <c r="I26" s="66" t="s">
        <v>72</v>
      </c>
      <c r="J26" s="87" t="s">
        <v>54</v>
      </c>
      <c r="K26" s="120">
        <v>45752</v>
      </c>
      <c r="L26" s="66" t="s">
        <v>232</v>
      </c>
      <c r="M26" s="113"/>
    </row>
    <row r="27" spans="1:15" ht="81.45">
      <c r="A27" s="103" t="s">
        <v>978</v>
      </c>
      <c r="B27" s="103" t="s">
        <v>949</v>
      </c>
      <c r="C27" s="103" t="s">
        <v>950</v>
      </c>
      <c r="D27" s="103" t="s">
        <v>623</v>
      </c>
      <c r="E27" s="103" t="s">
        <v>951</v>
      </c>
      <c r="F27" s="103" t="s">
        <v>71</v>
      </c>
      <c r="G27" s="117" t="s">
        <v>54</v>
      </c>
      <c r="H27" s="120">
        <v>45693</v>
      </c>
      <c r="I27" s="66" t="s">
        <v>72</v>
      </c>
      <c r="J27" s="87" t="s">
        <v>54</v>
      </c>
      <c r="K27" s="120">
        <v>45752</v>
      </c>
      <c r="L27" s="66" t="s">
        <v>232</v>
      </c>
      <c r="M27" s="113"/>
    </row>
    <row r="28" spans="1:15" ht="65.150000000000006">
      <c r="A28" s="103" t="s">
        <v>979</v>
      </c>
      <c r="B28" s="103" t="s">
        <v>968</v>
      </c>
      <c r="C28" s="103" t="s">
        <v>947</v>
      </c>
      <c r="D28" s="103" t="s">
        <v>623</v>
      </c>
      <c r="E28" s="102" t="s">
        <v>959</v>
      </c>
      <c r="F28" s="103" t="s">
        <v>963</v>
      </c>
      <c r="G28" s="117" t="s">
        <v>54</v>
      </c>
      <c r="H28" s="120">
        <v>45693</v>
      </c>
      <c r="I28" s="66" t="s">
        <v>72</v>
      </c>
      <c r="J28" s="87" t="s">
        <v>54</v>
      </c>
      <c r="K28" s="120">
        <v>45752</v>
      </c>
      <c r="L28" s="66" t="s">
        <v>232</v>
      </c>
      <c r="M28" s="113"/>
    </row>
    <row r="29" spans="1:15" ht="65.150000000000006">
      <c r="A29" s="103" t="s">
        <v>980</v>
      </c>
      <c r="B29" s="103" t="s">
        <v>967</v>
      </c>
      <c r="C29" s="103" t="s">
        <v>948</v>
      </c>
      <c r="D29" s="103" t="s">
        <v>623</v>
      </c>
      <c r="E29" s="102" t="s">
        <v>959</v>
      </c>
      <c r="F29" s="103" t="s">
        <v>964</v>
      </c>
      <c r="G29" s="117" t="s">
        <v>54</v>
      </c>
      <c r="H29" s="120">
        <v>45693</v>
      </c>
      <c r="I29" s="66" t="s">
        <v>72</v>
      </c>
      <c r="J29" s="87" t="s">
        <v>54</v>
      </c>
      <c r="K29" s="120">
        <v>45752</v>
      </c>
      <c r="L29" s="66" t="s">
        <v>232</v>
      </c>
      <c r="M29" s="113"/>
    </row>
    <row r="30" spans="1:15" ht="48.9">
      <c r="A30" s="103" t="s">
        <v>981</v>
      </c>
      <c r="B30" s="103" t="s">
        <v>952</v>
      </c>
      <c r="C30" s="103" t="s">
        <v>953</v>
      </c>
      <c r="D30" s="103" t="s">
        <v>623</v>
      </c>
      <c r="E30" s="102" t="s">
        <v>954</v>
      </c>
      <c r="F30" s="103" t="s">
        <v>71</v>
      </c>
      <c r="G30" s="117" t="s">
        <v>54</v>
      </c>
      <c r="H30" s="120">
        <v>45693</v>
      </c>
      <c r="I30" s="66" t="s">
        <v>72</v>
      </c>
      <c r="J30" s="87" t="s">
        <v>54</v>
      </c>
      <c r="K30" s="120">
        <v>45752</v>
      </c>
      <c r="L30" s="66" t="s">
        <v>232</v>
      </c>
      <c r="M30" s="113"/>
    </row>
    <row r="31" spans="1:15" ht="65.150000000000006">
      <c r="A31" s="103" t="s">
        <v>982</v>
      </c>
      <c r="B31" s="103" t="s">
        <v>955</v>
      </c>
      <c r="C31" s="103" t="s">
        <v>956</v>
      </c>
      <c r="D31" s="103" t="s">
        <v>623</v>
      </c>
      <c r="E31" s="102" t="s">
        <v>957</v>
      </c>
      <c r="F31" s="102" t="s">
        <v>958</v>
      </c>
      <c r="G31" s="117" t="s">
        <v>54</v>
      </c>
      <c r="H31" s="120">
        <v>45693</v>
      </c>
      <c r="I31" s="66" t="s">
        <v>72</v>
      </c>
      <c r="J31" s="87" t="s">
        <v>54</v>
      </c>
      <c r="K31" s="120">
        <v>45752</v>
      </c>
      <c r="L31" s="66" t="s">
        <v>232</v>
      </c>
      <c r="M31" s="113"/>
    </row>
    <row r="36" hidden="1"/>
    <row r="37" hidden="1"/>
  </sheetData>
  <mergeCells count="15">
    <mergeCell ref="A20:M20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21" type="noConversion"/>
  <dataValidations count="1">
    <dataValidation type="list" operator="equal" allowBlank="1" showErrorMessage="1" promptTitle="dfdf" sqref="J21:J31 J14:J19" xr:uid="{D89E8B46-B69E-4848-88B8-BF11DED733C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0607-7A6F-46C4-ADD9-117473BAC7F1}">
  <dimension ref="A1:M24"/>
  <sheetViews>
    <sheetView topLeftCell="F15" workbookViewId="0">
      <selection activeCell="A13" sqref="A13:M13"/>
    </sheetView>
  </sheetViews>
  <sheetFormatPr defaultColWidth="9.15234375" defaultRowHeight="16.3"/>
  <cols>
    <col min="1" max="1" width="21.23046875" style="8" bestFit="1" customWidth="1"/>
    <col min="2" max="2" width="31.69140625" style="8" bestFit="1" customWidth="1"/>
    <col min="3" max="3" width="34.23046875" style="8" bestFit="1" customWidth="1"/>
    <col min="4" max="4" width="29" style="8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3515625" style="8" bestFit="1" customWidth="1"/>
    <col min="9" max="9" width="22.69140625" style="8" bestFit="1" customWidth="1"/>
    <col min="10" max="10" width="16" style="8" bestFit="1" customWidth="1"/>
    <col min="11" max="11" width="21.53515625" style="8" bestFit="1" customWidth="1"/>
    <col min="12" max="12" width="22.69140625" style="8" bestFit="1" customWidth="1"/>
    <col min="13" max="13" width="16" style="8" bestFit="1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66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10</v>
      </c>
      <c r="C4" s="79">
        <v>0</v>
      </c>
      <c r="D4" s="76">
        <f>COUNTIF(G14:G22,"Untested")</f>
        <v>0</v>
      </c>
      <c r="E4" s="80">
        <f>COUNTIF(G14:G22,"Blocked")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10</v>
      </c>
      <c r="C5" s="79">
        <v>0</v>
      </c>
      <c r="D5" s="76">
        <f>COUNTIF(J14:J22,"Untested")</f>
        <v>0</v>
      </c>
      <c r="E5" s="80">
        <f>COUNTIF(J14:J22,"Blocked")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>
      <c r="A10" s="141" t="s">
        <v>46</v>
      </c>
      <c r="B10" s="141" t="s">
        <v>5</v>
      </c>
      <c r="C10" s="141" t="s">
        <v>69</v>
      </c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124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48.9">
      <c r="A14" s="66" t="s">
        <v>75</v>
      </c>
      <c r="B14" s="66" t="s">
        <v>164</v>
      </c>
      <c r="C14" s="66" t="s">
        <v>165</v>
      </c>
      <c r="D14" s="66" t="s">
        <v>166</v>
      </c>
      <c r="E14" s="66" t="s">
        <v>167</v>
      </c>
      <c r="F14" s="66" t="s">
        <v>71</v>
      </c>
      <c r="G14" s="66" t="s">
        <v>54</v>
      </c>
      <c r="H14" s="120">
        <v>45693</v>
      </c>
      <c r="I14" s="66" t="s">
        <v>72</v>
      </c>
      <c r="J14" s="87" t="s">
        <v>54</v>
      </c>
      <c r="K14" s="120">
        <v>45752</v>
      </c>
      <c r="L14" s="66" t="s">
        <v>232</v>
      </c>
      <c r="M14" s="87"/>
    </row>
    <row r="15" spans="1:13" s="75" customFormat="1" ht="48.9">
      <c r="A15" s="66" t="s">
        <v>79</v>
      </c>
      <c r="B15" s="66" t="s">
        <v>168</v>
      </c>
      <c r="C15" s="66" t="s">
        <v>169</v>
      </c>
      <c r="D15" s="66" t="s">
        <v>170</v>
      </c>
      <c r="E15" s="66" t="s">
        <v>171</v>
      </c>
      <c r="F15" s="66" t="s">
        <v>71</v>
      </c>
      <c r="G15" s="66" t="s">
        <v>54</v>
      </c>
      <c r="H15" s="120">
        <v>45693</v>
      </c>
      <c r="I15" s="66" t="s">
        <v>72</v>
      </c>
      <c r="J15" s="87" t="s">
        <v>54</v>
      </c>
      <c r="K15" s="120">
        <v>45752</v>
      </c>
      <c r="L15" s="66" t="s">
        <v>232</v>
      </c>
      <c r="M15" s="87"/>
    </row>
    <row r="16" spans="1:13" s="75" customFormat="1" ht="32.6">
      <c r="A16" s="66" t="s">
        <v>82</v>
      </c>
      <c r="B16" s="66" t="s">
        <v>172</v>
      </c>
      <c r="C16" s="66" t="s">
        <v>173</v>
      </c>
      <c r="D16" s="66" t="s">
        <v>174</v>
      </c>
      <c r="E16" s="66" t="s">
        <v>175</v>
      </c>
      <c r="F16" s="66" t="s">
        <v>71</v>
      </c>
      <c r="G16" s="66" t="s">
        <v>54</v>
      </c>
      <c r="H16" s="120">
        <v>45693</v>
      </c>
      <c r="I16" s="66" t="s">
        <v>72</v>
      </c>
      <c r="J16" s="87" t="s">
        <v>54</v>
      </c>
      <c r="K16" s="120">
        <v>45752</v>
      </c>
      <c r="L16" s="66" t="s">
        <v>232</v>
      </c>
      <c r="M16" s="87"/>
    </row>
    <row r="17" spans="1:13" s="75" customFormat="1" ht="32.6">
      <c r="A17" s="66" t="s">
        <v>87</v>
      </c>
      <c r="B17" s="66" t="s">
        <v>176</v>
      </c>
      <c r="C17" s="66" t="s">
        <v>177</v>
      </c>
      <c r="D17" s="66" t="s">
        <v>170</v>
      </c>
      <c r="E17" s="66" t="s">
        <v>178</v>
      </c>
      <c r="F17" s="66" t="s">
        <v>71</v>
      </c>
      <c r="G17" s="66" t="s">
        <v>54</v>
      </c>
      <c r="H17" s="120">
        <v>45693</v>
      </c>
      <c r="I17" s="66" t="s">
        <v>72</v>
      </c>
      <c r="J17" s="87" t="s">
        <v>54</v>
      </c>
      <c r="K17" s="120">
        <v>45752</v>
      </c>
      <c r="L17" s="66" t="s">
        <v>232</v>
      </c>
      <c r="M17" s="87"/>
    </row>
    <row r="18" spans="1:13" s="75" customFormat="1">
      <c r="A18" s="142" t="s">
        <v>123</v>
      </c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</row>
    <row r="19" spans="1:13" s="75" customFormat="1" ht="32.6">
      <c r="A19" s="66" t="s">
        <v>103</v>
      </c>
      <c r="B19" s="66" t="s">
        <v>179</v>
      </c>
      <c r="C19" s="66" t="s">
        <v>180</v>
      </c>
      <c r="D19" s="66" t="s">
        <v>181</v>
      </c>
      <c r="E19" s="66" t="s">
        <v>182</v>
      </c>
      <c r="F19" s="66" t="s">
        <v>71</v>
      </c>
      <c r="G19" s="66" t="s">
        <v>54</v>
      </c>
      <c r="H19" s="120">
        <v>45693</v>
      </c>
      <c r="I19" s="66" t="s">
        <v>72</v>
      </c>
      <c r="J19" s="87" t="s">
        <v>54</v>
      </c>
      <c r="K19" s="120">
        <v>45752</v>
      </c>
      <c r="L19" s="66" t="s">
        <v>232</v>
      </c>
      <c r="M19" s="87"/>
    </row>
    <row r="20" spans="1:13" s="75" customFormat="1" ht="32.6">
      <c r="A20" s="66" t="s">
        <v>107</v>
      </c>
      <c r="B20" s="66" t="s">
        <v>183</v>
      </c>
      <c r="C20" s="66" t="s">
        <v>184</v>
      </c>
      <c r="D20" s="66" t="s">
        <v>185</v>
      </c>
      <c r="E20" s="66" t="s">
        <v>186</v>
      </c>
      <c r="F20" s="66" t="s">
        <v>71</v>
      </c>
      <c r="G20" s="66" t="s">
        <v>54</v>
      </c>
      <c r="H20" s="120">
        <v>45693</v>
      </c>
      <c r="I20" s="66" t="s">
        <v>72</v>
      </c>
      <c r="J20" s="87" t="s">
        <v>54</v>
      </c>
      <c r="K20" s="120">
        <v>45752</v>
      </c>
      <c r="L20" s="66" t="s">
        <v>232</v>
      </c>
      <c r="M20" s="87"/>
    </row>
    <row r="21" spans="1:13" s="75" customFormat="1" ht="48.9">
      <c r="A21" s="66" t="s">
        <v>111</v>
      </c>
      <c r="B21" s="66" t="s">
        <v>187</v>
      </c>
      <c r="C21" s="66" t="s">
        <v>188</v>
      </c>
      <c r="D21" s="66" t="s">
        <v>70</v>
      </c>
      <c r="E21" s="66" t="s">
        <v>201</v>
      </c>
      <c r="F21" s="66" t="s">
        <v>71</v>
      </c>
      <c r="G21" s="66" t="s">
        <v>54</v>
      </c>
      <c r="H21" s="120">
        <v>45693</v>
      </c>
      <c r="I21" s="66" t="s">
        <v>72</v>
      </c>
      <c r="J21" s="87" t="s">
        <v>54</v>
      </c>
      <c r="K21" s="120">
        <v>45752</v>
      </c>
      <c r="L21" s="66" t="s">
        <v>232</v>
      </c>
      <c r="M21" s="87"/>
    </row>
    <row r="22" spans="1:13" s="75" customFormat="1" ht="32.6">
      <c r="A22" s="66" t="s">
        <v>116</v>
      </c>
      <c r="B22" s="66" t="s">
        <v>189</v>
      </c>
      <c r="C22" s="66" t="s">
        <v>190</v>
      </c>
      <c r="D22" s="66" t="s">
        <v>191</v>
      </c>
      <c r="E22" s="66" t="s">
        <v>192</v>
      </c>
      <c r="F22" s="66" t="s">
        <v>71</v>
      </c>
      <c r="G22" s="66" t="s">
        <v>54</v>
      </c>
      <c r="H22" s="120">
        <v>45693</v>
      </c>
      <c r="I22" s="66" t="s">
        <v>72</v>
      </c>
      <c r="J22" s="87" t="s">
        <v>54</v>
      </c>
      <c r="K22" s="120">
        <v>45752</v>
      </c>
      <c r="L22" s="66" t="s">
        <v>232</v>
      </c>
      <c r="M22" s="87"/>
    </row>
    <row r="23" spans="1:13" ht="32.6">
      <c r="A23" s="66" t="s">
        <v>135</v>
      </c>
      <c r="B23" s="66" t="s">
        <v>193</v>
      </c>
      <c r="C23" s="66" t="s">
        <v>194</v>
      </c>
      <c r="D23" s="66" t="s">
        <v>195</v>
      </c>
      <c r="E23" s="66" t="s">
        <v>196</v>
      </c>
      <c r="F23" s="66" t="s">
        <v>71</v>
      </c>
      <c r="G23" s="66" t="s">
        <v>54</v>
      </c>
      <c r="H23" s="120">
        <v>45693</v>
      </c>
      <c r="I23" s="66" t="s">
        <v>72</v>
      </c>
      <c r="J23" s="87" t="s">
        <v>54</v>
      </c>
      <c r="K23" s="120">
        <v>45752</v>
      </c>
      <c r="L23" s="66" t="s">
        <v>232</v>
      </c>
      <c r="M23" s="66"/>
    </row>
    <row r="24" spans="1:13" ht="32.6">
      <c r="A24" s="66" t="s">
        <v>140</v>
      </c>
      <c r="B24" s="66" t="s">
        <v>197</v>
      </c>
      <c r="C24" s="66" t="s">
        <v>198</v>
      </c>
      <c r="D24" s="66" t="s">
        <v>199</v>
      </c>
      <c r="E24" s="66" t="s">
        <v>200</v>
      </c>
      <c r="F24" s="66" t="s">
        <v>71</v>
      </c>
      <c r="G24" s="66" t="s">
        <v>54</v>
      </c>
      <c r="H24" s="120">
        <v>45693</v>
      </c>
      <c r="I24" s="66" t="s">
        <v>72</v>
      </c>
      <c r="J24" s="87" t="s">
        <v>54</v>
      </c>
      <c r="K24" s="120">
        <v>45752</v>
      </c>
      <c r="L24" s="66" t="s">
        <v>232</v>
      </c>
      <c r="M24" s="66"/>
    </row>
  </sheetData>
  <mergeCells count="15">
    <mergeCell ref="A18:M18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21" type="noConversion"/>
  <dataValidations count="1">
    <dataValidation type="list" operator="equal" allowBlank="1" showErrorMessage="1" promptTitle="dfdf" sqref="J14:J17 J19:J24" xr:uid="{9A44DC50-DD9A-47E2-841E-5558DBCBB36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2215-BC61-428B-8654-8D75635928D6}">
  <dimension ref="A1:N24"/>
  <sheetViews>
    <sheetView topLeftCell="A12" zoomScale="70" zoomScaleNormal="70" workbookViewId="0">
      <selection activeCell="M21" sqref="M21"/>
    </sheetView>
  </sheetViews>
  <sheetFormatPr defaultColWidth="26.53515625" defaultRowHeight="16.3"/>
  <cols>
    <col min="1" max="8" width="26.53515625" style="8"/>
    <col min="9" max="9" width="26.53515625" style="8" customWidth="1"/>
    <col min="10" max="16384" width="26.5351562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65</v>
      </c>
      <c r="C2" s="140"/>
      <c r="D2" s="140"/>
      <c r="E2" s="140"/>
      <c r="F2" s="140"/>
      <c r="G2" s="73"/>
      <c r="H2" s="74"/>
      <c r="J2" s="73"/>
    </row>
    <row r="3" spans="1:13" s="75" customFormat="1" ht="32.6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10</v>
      </c>
      <c r="C4" s="79">
        <v>0</v>
      </c>
      <c r="D4" s="76">
        <f>COUNTIF(G14:G21,"Untested")</f>
        <v>0</v>
      </c>
      <c r="E4" s="80">
        <f>COUNTIF(G14:G21,"Blocked")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10</v>
      </c>
      <c r="C5" s="79">
        <v>0</v>
      </c>
      <c r="D5" s="76">
        <f>COUNTIF(J14:J21,"Untested")</f>
        <v>0</v>
      </c>
      <c r="E5" s="80">
        <f>COUNTIF(J14:J21,"Blocked")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>
      <c r="A10" s="141" t="s">
        <v>46</v>
      </c>
      <c r="B10" s="141" t="s">
        <v>5</v>
      </c>
      <c r="C10" s="141" t="s">
        <v>69</v>
      </c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121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65.150000000000006">
      <c r="A14" s="66" t="s">
        <v>75</v>
      </c>
      <c r="B14" s="66" t="s">
        <v>125</v>
      </c>
      <c r="C14" s="66" t="s">
        <v>126</v>
      </c>
      <c r="D14" s="66" t="s">
        <v>127</v>
      </c>
      <c r="E14" s="66" t="s">
        <v>128</v>
      </c>
      <c r="F14" s="66" t="s">
        <v>71</v>
      </c>
      <c r="G14" s="66" t="s">
        <v>54</v>
      </c>
      <c r="H14" s="120">
        <v>45693</v>
      </c>
      <c r="I14" s="66" t="s">
        <v>72</v>
      </c>
      <c r="J14" s="87" t="s">
        <v>54</v>
      </c>
      <c r="K14" s="120">
        <v>45752</v>
      </c>
      <c r="L14" s="66" t="s">
        <v>232</v>
      </c>
      <c r="M14" s="87"/>
    </row>
    <row r="15" spans="1:13" s="75" customFormat="1" ht="32.6">
      <c r="A15" s="66" t="s">
        <v>79</v>
      </c>
      <c r="B15" s="66" t="s">
        <v>129</v>
      </c>
      <c r="C15" s="66" t="s">
        <v>130</v>
      </c>
      <c r="D15" s="66" t="s">
        <v>70</v>
      </c>
      <c r="E15" s="66" t="s">
        <v>131</v>
      </c>
      <c r="F15" s="66" t="s">
        <v>71</v>
      </c>
      <c r="G15" s="66" t="s">
        <v>54</v>
      </c>
      <c r="H15" s="120">
        <v>45693</v>
      </c>
      <c r="I15" s="66" t="s">
        <v>72</v>
      </c>
      <c r="J15" s="87" t="s">
        <v>54</v>
      </c>
      <c r="K15" s="120">
        <v>45752</v>
      </c>
      <c r="L15" s="66" t="s">
        <v>232</v>
      </c>
      <c r="M15" s="87"/>
    </row>
    <row r="16" spans="1:13" s="75" customFormat="1" ht="32.6">
      <c r="A16" s="66" t="s">
        <v>82</v>
      </c>
      <c r="B16" s="66" t="s">
        <v>132</v>
      </c>
      <c r="C16" s="66" t="s">
        <v>133</v>
      </c>
      <c r="D16" s="66" t="s">
        <v>70</v>
      </c>
      <c r="E16" s="66" t="s">
        <v>134</v>
      </c>
      <c r="F16" s="66" t="s">
        <v>71</v>
      </c>
      <c r="G16" s="66" t="s">
        <v>54</v>
      </c>
      <c r="H16" s="120">
        <v>45693</v>
      </c>
      <c r="I16" s="66" t="s">
        <v>72</v>
      </c>
      <c r="J16" s="87" t="s">
        <v>54</v>
      </c>
      <c r="K16" s="120">
        <v>45752</v>
      </c>
      <c r="L16" s="66" t="s">
        <v>232</v>
      </c>
      <c r="M16" s="87"/>
    </row>
    <row r="17" spans="1:14" s="75" customFormat="1">
      <c r="A17" s="142" t="s">
        <v>122</v>
      </c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</row>
    <row r="18" spans="1:14" s="75" customFormat="1" ht="32.6">
      <c r="A18" s="66" t="s">
        <v>103</v>
      </c>
      <c r="B18" s="66" t="s">
        <v>136</v>
      </c>
      <c r="C18" s="66" t="s">
        <v>137</v>
      </c>
      <c r="D18" s="66" t="s">
        <v>138</v>
      </c>
      <c r="E18" s="66" t="s">
        <v>139</v>
      </c>
      <c r="F18" s="66" t="s">
        <v>71</v>
      </c>
      <c r="G18" s="66" t="s">
        <v>54</v>
      </c>
      <c r="H18" s="120">
        <v>45693</v>
      </c>
      <c r="I18" s="66" t="s">
        <v>72</v>
      </c>
      <c r="J18" s="87" t="s">
        <v>54</v>
      </c>
      <c r="K18" s="120">
        <v>45752</v>
      </c>
      <c r="L18" s="66" t="s">
        <v>232</v>
      </c>
      <c r="M18" s="87"/>
    </row>
    <row r="19" spans="1:14" s="75" customFormat="1" ht="48.9">
      <c r="A19" s="66" t="s">
        <v>107</v>
      </c>
      <c r="B19" s="66" t="s">
        <v>141</v>
      </c>
      <c r="C19" s="66" t="s">
        <v>142</v>
      </c>
      <c r="D19" s="66" t="s">
        <v>143</v>
      </c>
      <c r="E19" s="66" t="s">
        <v>162</v>
      </c>
      <c r="F19" s="66" t="s">
        <v>71</v>
      </c>
      <c r="G19" s="66" t="s">
        <v>54</v>
      </c>
      <c r="H19" s="120">
        <v>45693</v>
      </c>
      <c r="I19" s="66" t="s">
        <v>72</v>
      </c>
      <c r="J19" s="87" t="s">
        <v>54</v>
      </c>
      <c r="K19" s="120">
        <v>45752</v>
      </c>
      <c r="L19" s="66" t="s">
        <v>232</v>
      </c>
      <c r="M19" s="87"/>
    </row>
    <row r="20" spans="1:14" s="75" customFormat="1" ht="32.6">
      <c r="A20" s="66" t="s">
        <v>111</v>
      </c>
      <c r="B20" s="66" t="s">
        <v>145</v>
      </c>
      <c r="C20" s="66" t="s">
        <v>146</v>
      </c>
      <c r="D20" s="66" t="s">
        <v>147</v>
      </c>
      <c r="E20" s="66" t="s">
        <v>163</v>
      </c>
      <c r="F20" s="66" t="s">
        <v>71</v>
      </c>
      <c r="G20" s="66" t="s">
        <v>54</v>
      </c>
      <c r="H20" s="120">
        <v>45693</v>
      </c>
      <c r="I20" s="66" t="s">
        <v>72</v>
      </c>
      <c r="J20" s="87" t="s">
        <v>54</v>
      </c>
      <c r="K20" s="120">
        <v>45752</v>
      </c>
      <c r="L20" s="66" t="s">
        <v>232</v>
      </c>
      <c r="M20" s="87"/>
      <c r="N20" s="8"/>
    </row>
    <row r="21" spans="1:14" s="75" customFormat="1" ht="32.6">
      <c r="A21" s="66" t="s">
        <v>116</v>
      </c>
      <c r="B21" s="66" t="s">
        <v>148</v>
      </c>
      <c r="C21" s="66" t="s">
        <v>149</v>
      </c>
      <c r="D21" s="66" t="s">
        <v>150</v>
      </c>
      <c r="E21" s="66" t="s">
        <v>151</v>
      </c>
      <c r="F21" s="66" t="s">
        <v>71</v>
      </c>
      <c r="G21" s="66" t="s">
        <v>54</v>
      </c>
      <c r="H21" s="120">
        <v>45693</v>
      </c>
      <c r="I21" s="66" t="s">
        <v>72</v>
      </c>
      <c r="J21" s="87" t="s">
        <v>54</v>
      </c>
      <c r="K21" s="120">
        <v>45752</v>
      </c>
      <c r="L21" s="66" t="s">
        <v>232</v>
      </c>
      <c r="M21" s="87"/>
      <c r="N21" s="8"/>
    </row>
    <row r="22" spans="1:14" s="75" customFormat="1" ht="48.9">
      <c r="A22" s="66" t="s">
        <v>135</v>
      </c>
      <c r="B22" s="66" t="s">
        <v>152</v>
      </c>
      <c r="C22" s="66" t="s">
        <v>153</v>
      </c>
      <c r="D22" s="66" t="s">
        <v>70</v>
      </c>
      <c r="E22" s="66" t="s">
        <v>154</v>
      </c>
      <c r="F22" s="66" t="s">
        <v>71</v>
      </c>
      <c r="G22" s="66" t="s">
        <v>54</v>
      </c>
      <c r="H22" s="120">
        <v>45693</v>
      </c>
      <c r="I22" s="66" t="s">
        <v>72</v>
      </c>
      <c r="J22" s="87" t="s">
        <v>54</v>
      </c>
      <c r="K22" s="120">
        <v>45752</v>
      </c>
      <c r="L22" s="66" t="s">
        <v>232</v>
      </c>
      <c r="M22" s="66"/>
      <c r="N22" s="8"/>
    </row>
    <row r="23" spans="1:14" ht="32.6">
      <c r="A23" s="66" t="s">
        <v>140</v>
      </c>
      <c r="B23" s="66" t="s">
        <v>155</v>
      </c>
      <c r="C23" s="66" t="s">
        <v>156</v>
      </c>
      <c r="D23" s="66" t="s">
        <v>157</v>
      </c>
      <c r="E23" s="66" t="s">
        <v>158</v>
      </c>
      <c r="F23" s="66" t="s">
        <v>71</v>
      </c>
      <c r="G23" s="66" t="s">
        <v>54</v>
      </c>
      <c r="H23" s="120">
        <v>45693</v>
      </c>
      <c r="I23" s="66" t="s">
        <v>72</v>
      </c>
      <c r="J23" s="87" t="s">
        <v>54</v>
      </c>
      <c r="K23" s="120">
        <v>45752</v>
      </c>
      <c r="L23" s="66" t="s">
        <v>232</v>
      </c>
      <c r="M23" s="66"/>
    </row>
    <row r="24" spans="1:14" ht="48.9">
      <c r="A24" s="66" t="s">
        <v>144</v>
      </c>
      <c r="B24" s="66" t="s">
        <v>159</v>
      </c>
      <c r="C24" s="66" t="s">
        <v>160</v>
      </c>
      <c r="D24" s="66" t="s">
        <v>70</v>
      </c>
      <c r="E24" s="66" t="s">
        <v>161</v>
      </c>
      <c r="F24" s="66" t="s">
        <v>71</v>
      </c>
      <c r="G24" s="66" t="s">
        <v>54</v>
      </c>
      <c r="H24" s="120">
        <v>45693</v>
      </c>
      <c r="I24" s="66" t="s">
        <v>72</v>
      </c>
      <c r="J24" s="87" t="s">
        <v>54</v>
      </c>
      <c r="K24" s="120">
        <v>45752</v>
      </c>
      <c r="L24" s="66" t="s">
        <v>232</v>
      </c>
      <c r="M24" s="66"/>
    </row>
  </sheetData>
  <mergeCells count="15">
    <mergeCell ref="A17:M17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21" type="noConversion"/>
  <dataValidations count="1">
    <dataValidation type="list" operator="equal" allowBlank="1" showErrorMessage="1" promptTitle="dfdf" sqref="J14:J16 J18:J24" xr:uid="{783A9801-71B0-482C-917D-6C4B52347A65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6CD9-F7CE-4A97-AE1D-240AD46A42DE}">
  <dimension ref="A1:M25"/>
  <sheetViews>
    <sheetView topLeftCell="M12" workbookViewId="0">
      <selection activeCell="H16" sqref="H16"/>
    </sheetView>
  </sheetViews>
  <sheetFormatPr defaultColWidth="9.15234375" defaultRowHeight="16.3"/>
  <cols>
    <col min="1" max="1" width="21.23046875" style="8" bestFit="1" customWidth="1"/>
    <col min="2" max="2" width="31.69140625" style="8" bestFit="1" customWidth="1"/>
    <col min="3" max="3" width="34.23046875" style="8" bestFit="1" customWidth="1"/>
    <col min="4" max="4" width="29" style="8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3515625" style="8" bestFit="1" customWidth="1"/>
    <col min="9" max="9" width="22.69140625" style="8" bestFit="1" customWidth="1"/>
    <col min="10" max="10" width="16" style="8" bestFit="1" customWidth="1"/>
    <col min="11" max="11" width="21.53515625" style="8" bestFit="1" customWidth="1"/>
    <col min="12" max="12" width="22.69140625" style="8" bestFit="1" customWidth="1"/>
    <col min="13" max="13" width="16" style="8" bestFit="1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64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10</v>
      </c>
      <c r="C4" s="79">
        <v>0</v>
      </c>
      <c r="D4" s="76">
        <f>COUNTIF(G14:G24,"Untested")</f>
        <v>0</v>
      </c>
      <c r="E4" s="80">
        <f>COUNTIF(G14:G24,"Blocked")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10</v>
      </c>
      <c r="C5" s="79">
        <v>0</v>
      </c>
      <c r="D5" s="76">
        <f>COUNTIF(J14:J24,"Untested")</f>
        <v>0</v>
      </c>
      <c r="E5" s="80">
        <f>COUNTIF(J14:J24,"Blocked")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>
      <c r="A10" s="141" t="s">
        <v>46</v>
      </c>
      <c r="B10" s="141" t="s">
        <v>5</v>
      </c>
      <c r="C10" s="141" t="s">
        <v>69</v>
      </c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73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32.6">
      <c r="A14" s="66" t="s">
        <v>75</v>
      </c>
      <c r="B14" s="66" t="s">
        <v>76</v>
      </c>
      <c r="C14" s="66" t="s">
        <v>77</v>
      </c>
      <c r="D14" s="66" t="s">
        <v>70</v>
      </c>
      <c r="E14" s="66" t="s">
        <v>78</v>
      </c>
      <c r="F14" s="66" t="s">
        <v>71</v>
      </c>
      <c r="G14" s="66" t="s">
        <v>54</v>
      </c>
      <c r="H14" s="120">
        <v>45693</v>
      </c>
      <c r="I14" s="66" t="s">
        <v>72</v>
      </c>
      <c r="J14" s="87" t="s">
        <v>54</v>
      </c>
      <c r="K14" s="120">
        <v>45752</v>
      </c>
      <c r="L14" s="66" t="s">
        <v>232</v>
      </c>
      <c r="M14" s="87"/>
    </row>
    <row r="15" spans="1:13" s="75" customFormat="1" ht="32.6">
      <c r="A15" s="66" t="s">
        <v>79</v>
      </c>
      <c r="B15" s="66" t="s">
        <v>80</v>
      </c>
      <c r="C15" s="66" t="s">
        <v>77</v>
      </c>
      <c r="D15" s="66" t="s">
        <v>70</v>
      </c>
      <c r="E15" s="66" t="s">
        <v>81</v>
      </c>
      <c r="F15" s="66" t="s">
        <v>71</v>
      </c>
      <c r="G15" s="66" t="s">
        <v>54</v>
      </c>
      <c r="H15" s="120">
        <v>45693</v>
      </c>
      <c r="I15" s="66" t="s">
        <v>72</v>
      </c>
      <c r="J15" s="87" t="s">
        <v>54</v>
      </c>
      <c r="K15" s="120">
        <v>45752</v>
      </c>
      <c r="L15" s="66" t="s">
        <v>232</v>
      </c>
      <c r="M15" s="87"/>
    </row>
    <row r="16" spans="1:13" s="75" customFormat="1" ht="32.6">
      <c r="A16" s="66" t="s">
        <v>82</v>
      </c>
      <c r="B16" s="66" t="s">
        <v>83</v>
      </c>
      <c r="C16" s="66" t="s">
        <v>84</v>
      </c>
      <c r="D16" s="66" t="s">
        <v>85</v>
      </c>
      <c r="E16" s="66" t="s">
        <v>86</v>
      </c>
      <c r="F16" s="66" t="s">
        <v>71</v>
      </c>
      <c r="G16" s="66" t="s">
        <v>54</v>
      </c>
      <c r="H16" s="120">
        <v>45693</v>
      </c>
      <c r="I16" s="66" t="s">
        <v>72</v>
      </c>
      <c r="J16" s="87" t="s">
        <v>54</v>
      </c>
      <c r="K16" s="120">
        <v>45752</v>
      </c>
      <c r="L16" s="66" t="s">
        <v>232</v>
      </c>
      <c r="M16" s="87"/>
    </row>
    <row r="17" spans="1:13" s="75" customFormat="1" ht="32.6">
      <c r="A17" s="66" t="s">
        <v>87</v>
      </c>
      <c r="B17" s="66" t="s">
        <v>88</v>
      </c>
      <c r="C17" s="66" t="s">
        <v>89</v>
      </c>
      <c r="D17" s="66" t="s">
        <v>70</v>
      </c>
      <c r="E17" s="66" t="s">
        <v>90</v>
      </c>
      <c r="F17" s="66" t="s">
        <v>71</v>
      </c>
      <c r="G17" s="66" t="s">
        <v>54</v>
      </c>
      <c r="H17" s="120">
        <v>45693</v>
      </c>
      <c r="I17" s="66" t="s">
        <v>72</v>
      </c>
      <c r="J17" s="87" t="s">
        <v>54</v>
      </c>
      <c r="K17" s="120">
        <v>45752</v>
      </c>
      <c r="L17" s="66" t="s">
        <v>232</v>
      </c>
      <c r="M17" s="87"/>
    </row>
    <row r="18" spans="1:13" s="75" customFormat="1" ht="32.6">
      <c r="A18" s="66" t="s">
        <v>91</v>
      </c>
      <c r="B18" s="66" t="s">
        <v>92</v>
      </c>
      <c r="C18" s="66" t="s">
        <v>93</v>
      </c>
      <c r="D18" s="66" t="s">
        <v>94</v>
      </c>
      <c r="E18" s="66" t="s">
        <v>95</v>
      </c>
      <c r="F18" s="66" t="s">
        <v>71</v>
      </c>
      <c r="G18" s="66" t="s">
        <v>54</v>
      </c>
      <c r="H18" s="120">
        <v>45693</v>
      </c>
      <c r="I18" s="66" t="s">
        <v>72</v>
      </c>
      <c r="J18" s="87" t="s">
        <v>54</v>
      </c>
      <c r="K18" s="120">
        <v>45752</v>
      </c>
      <c r="L18" s="66" t="s">
        <v>232</v>
      </c>
      <c r="M18" s="87"/>
    </row>
    <row r="19" spans="1:13" s="75" customFormat="1" ht="32.6">
      <c r="A19" s="66" t="s">
        <v>96</v>
      </c>
      <c r="B19" s="66" t="s">
        <v>97</v>
      </c>
      <c r="C19" s="66" t="s">
        <v>98</v>
      </c>
      <c r="D19" s="66" t="s">
        <v>70</v>
      </c>
      <c r="E19" s="66" t="s">
        <v>99</v>
      </c>
      <c r="F19" s="66" t="s">
        <v>71</v>
      </c>
      <c r="G19" s="66" t="s">
        <v>54</v>
      </c>
      <c r="H19" s="120">
        <v>45693</v>
      </c>
      <c r="I19" s="66" t="s">
        <v>72</v>
      </c>
      <c r="J19" s="87" t="s">
        <v>54</v>
      </c>
      <c r="K19" s="120">
        <v>45752</v>
      </c>
      <c r="L19" s="66" t="s">
        <v>232</v>
      </c>
      <c r="M19" s="87"/>
    </row>
    <row r="20" spans="1:13" s="75" customFormat="1">
      <c r="A20" s="142" t="s">
        <v>74</v>
      </c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</row>
    <row r="21" spans="1:13" s="75" customFormat="1" ht="32.6">
      <c r="A21" s="66" t="s">
        <v>103</v>
      </c>
      <c r="B21" s="66" t="s">
        <v>104</v>
      </c>
      <c r="C21" s="66" t="s">
        <v>105</v>
      </c>
      <c r="D21" s="66" t="s">
        <v>85</v>
      </c>
      <c r="E21" s="66" t="s">
        <v>106</v>
      </c>
      <c r="F21" s="66" t="s">
        <v>71</v>
      </c>
      <c r="G21" s="66" t="s">
        <v>54</v>
      </c>
      <c r="H21" s="120">
        <v>45693</v>
      </c>
      <c r="I21" s="66" t="s">
        <v>72</v>
      </c>
      <c r="J21" s="87" t="s">
        <v>54</v>
      </c>
      <c r="K21" s="120">
        <v>45752</v>
      </c>
      <c r="L21" s="66" t="s">
        <v>232</v>
      </c>
      <c r="M21" s="87"/>
    </row>
    <row r="22" spans="1:13" s="75" customFormat="1" ht="32.6">
      <c r="A22" s="66" t="s">
        <v>107</v>
      </c>
      <c r="B22" s="66" t="s">
        <v>65</v>
      </c>
      <c r="C22" s="66" t="s">
        <v>108</v>
      </c>
      <c r="D22" s="66" t="s">
        <v>109</v>
      </c>
      <c r="E22" s="66" t="s">
        <v>110</v>
      </c>
      <c r="F22" s="66" t="s">
        <v>71</v>
      </c>
      <c r="G22" s="66" t="s">
        <v>54</v>
      </c>
      <c r="H22" s="120">
        <v>45693</v>
      </c>
      <c r="I22" s="66" t="s">
        <v>72</v>
      </c>
      <c r="J22" s="87" t="s">
        <v>54</v>
      </c>
      <c r="K22" s="120">
        <v>45752</v>
      </c>
      <c r="L22" s="66" t="s">
        <v>232</v>
      </c>
      <c r="M22" s="87"/>
    </row>
    <row r="23" spans="1:13" ht="32.6">
      <c r="A23" s="66" t="s">
        <v>111</v>
      </c>
      <c r="B23" s="66" t="s">
        <v>112</v>
      </c>
      <c r="C23" s="66" t="s">
        <v>113</v>
      </c>
      <c r="D23" s="66" t="s">
        <v>114</v>
      </c>
      <c r="E23" s="66" t="s">
        <v>115</v>
      </c>
      <c r="F23" s="66" t="s">
        <v>71</v>
      </c>
      <c r="G23" s="66" t="s">
        <v>54</v>
      </c>
      <c r="H23" s="120">
        <v>45693</v>
      </c>
      <c r="I23" s="66" t="s">
        <v>72</v>
      </c>
      <c r="J23" s="87" t="s">
        <v>54</v>
      </c>
      <c r="K23" s="120">
        <v>45752</v>
      </c>
      <c r="L23" s="66" t="s">
        <v>232</v>
      </c>
      <c r="M23" s="87"/>
    </row>
    <row r="24" spans="1:13" ht="32.6">
      <c r="A24" s="66" t="s">
        <v>116</v>
      </c>
      <c r="B24" s="66" t="s">
        <v>117</v>
      </c>
      <c r="C24" s="66" t="s">
        <v>118</v>
      </c>
      <c r="D24" s="66" t="s">
        <v>119</v>
      </c>
      <c r="E24" s="66" t="s">
        <v>120</v>
      </c>
      <c r="F24" s="66" t="s">
        <v>71</v>
      </c>
      <c r="G24" s="66" t="s">
        <v>54</v>
      </c>
      <c r="H24" s="120">
        <v>45693</v>
      </c>
      <c r="I24" s="66" t="s">
        <v>72</v>
      </c>
      <c r="J24" s="87" t="s">
        <v>54</v>
      </c>
      <c r="K24" s="120">
        <v>45752</v>
      </c>
      <c r="L24" s="66" t="s">
        <v>232</v>
      </c>
      <c r="M24" s="87"/>
    </row>
    <row r="25" spans="1:13">
      <c r="A25" s="88"/>
      <c r="B25" s="88"/>
      <c r="C25" s="88"/>
      <c r="D25" s="88"/>
    </row>
  </sheetData>
  <mergeCells count="15">
    <mergeCell ref="A20:M20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dataValidations count="1">
    <dataValidation type="list" operator="equal" allowBlank="1" showErrorMessage="1" promptTitle="dfdf" sqref="J14:J19 J21:J24" xr:uid="{A56807BF-356A-46FA-8AB0-7EEF2386424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opLeftCell="A20" workbookViewId="0">
      <selection activeCell="H13" sqref="H13"/>
    </sheetView>
  </sheetViews>
  <sheetFormatPr defaultColWidth="9.15234375" defaultRowHeight="14.15"/>
  <cols>
    <col min="1" max="1" width="14.15234375" style="7" customWidth="1"/>
    <col min="2" max="2" width="33.23046875" style="7" bestFit="1" customWidth="1"/>
    <col min="3" max="3" width="11.69140625" style="7" customWidth="1"/>
    <col min="4" max="10" width="9.15234375" style="7"/>
    <col min="11" max="11" width="13.69140625" style="7" customWidth="1"/>
    <col min="12" max="12" width="14.23046875" style="7" customWidth="1"/>
    <col min="13" max="16384" width="9.15234375" style="7"/>
  </cols>
  <sheetData>
    <row r="1" spans="1:16" s="1" customFormat="1" ht="24.9">
      <c r="A1" s="156" t="s">
        <v>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</row>
    <row r="2" spans="1:16" s="1" customFormat="1" ht="12.9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3">
      <c r="A3" s="44" t="s">
        <v>1</v>
      </c>
      <c r="B3" s="157" t="s">
        <v>7</v>
      </c>
      <c r="C3" s="157"/>
      <c r="D3" s="45"/>
      <c r="E3" s="149" t="s">
        <v>8</v>
      </c>
      <c r="F3" s="149"/>
      <c r="G3" s="149"/>
      <c r="H3" s="150" t="s">
        <v>9</v>
      </c>
      <c r="I3" s="151"/>
      <c r="J3" s="151"/>
      <c r="K3" s="152"/>
      <c r="L3" s="46"/>
      <c r="M3" s="46"/>
      <c r="N3" s="46"/>
      <c r="O3" s="46"/>
      <c r="P3" s="46"/>
    </row>
    <row r="4" spans="1:16" s="1" customFormat="1" ht="16.3">
      <c r="A4" s="44"/>
      <c r="B4" s="148"/>
      <c r="C4" s="148"/>
      <c r="D4" s="47"/>
      <c r="E4" s="149" t="s">
        <v>10</v>
      </c>
      <c r="F4" s="149"/>
      <c r="G4" s="149"/>
      <c r="H4" s="153" t="s">
        <v>11</v>
      </c>
      <c r="I4" s="154"/>
      <c r="J4" s="154"/>
      <c r="K4" s="155"/>
      <c r="L4" s="47"/>
      <c r="M4" s="46"/>
      <c r="N4" s="46"/>
      <c r="O4" s="46"/>
      <c r="P4" s="46"/>
    </row>
    <row r="5" spans="1:16" s="1" customFormat="1" ht="16.3">
      <c r="A5" s="44"/>
      <c r="B5" s="148"/>
      <c r="C5" s="148"/>
      <c r="D5" s="47"/>
      <c r="E5" s="149" t="s">
        <v>12</v>
      </c>
      <c r="F5" s="149"/>
      <c r="G5" s="149"/>
      <c r="H5" s="162">
        <v>44114</v>
      </c>
      <c r="I5" s="163"/>
      <c r="J5" s="163"/>
      <c r="K5" s="164"/>
      <c r="L5" s="47"/>
      <c r="M5" s="46"/>
      <c r="N5" s="46"/>
      <c r="O5" s="46"/>
      <c r="P5" s="46"/>
    </row>
    <row r="6" spans="1:16" s="1" customFormat="1" ht="20.25" customHeight="1">
      <c r="A6" s="48" t="s">
        <v>13</v>
      </c>
      <c r="B6" s="160" t="s">
        <v>14</v>
      </c>
      <c r="C6" s="160"/>
      <c r="D6" s="160"/>
      <c r="E6" s="160"/>
      <c r="F6" s="160"/>
      <c r="G6" s="160"/>
      <c r="H6" s="160"/>
      <c r="I6" s="160"/>
      <c r="J6" s="160"/>
      <c r="K6" s="160"/>
      <c r="L6" s="49"/>
      <c r="M6" s="50"/>
      <c r="N6" s="50"/>
      <c r="O6" s="50"/>
      <c r="P6" s="50"/>
    </row>
    <row r="7" spans="1:16" s="1" customFormat="1" ht="20.25" customHeight="1">
      <c r="A7" s="51"/>
      <c r="B7" s="52"/>
      <c r="C7" s="161" t="s">
        <v>15</v>
      </c>
      <c r="D7" s="161"/>
      <c r="E7" s="161" t="s">
        <v>16</v>
      </c>
      <c r="F7" s="161"/>
      <c r="G7" s="161" t="s">
        <v>17</v>
      </c>
      <c r="H7" s="161"/>
      <c r="I7" s="161" t="s">
        <v>18</v>
      </c>
      <c r="J7" s="161"/>
      <c r="K7" s="161" t="s">
        <v>19</v>
      </c>
      <c r="L7" s="161"/>
      <c r="M7" s="158" t="s">
        <v>20</v>
      </c>
      <c r="N7" s="158"/>
      <c r="O7" s="159" t="s">
        <v>21</v>
      </c>
      <c r="P7" s="159"/>
    </row>
    <row r="8" spans="1:16" s="1" customFormat="1" ht="16.3">
      <c r="A8" s="53"/>
      <c r="B8" s="54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58"/>
      <c r="N8" s="158"/>
      <c r="O8" s="159"/>
      <c r="P8" s="159"/>
    </row>
    <row r="9" spans="1:16" s="5" customFormat="1" ht="22.5" customHeight="1">
      <c r="A9" s="55" t="s">
        <v>2</v>
      </c>
      <c r="B9" s="55" t="s">
        <v>22</v>
      </c>
      <c r="C9" s="56" t="s">
        <v>23</v>
      </c>
      <c r="D9" s="56" t="s">
        <v>24</v>
      </c>
      <c r="E9" s="56" t="s">
        <v>23</v>
      </c>
      <c r="F9" s="56" t="s">
        <v>24</v>
      </c>
      <c r="G9" s="56" t="s">
        <v>23</v>
      </c>
      <c r="H9" s="56" t="s">
        <v>24</v>
      </c>
      <c r="I9" s="55" t="s">
        <v>23</v>
      </c>
      <c r="J9" s="56" t="s">
        <v>24</v>
      </c>
      <c r="K9" s="56" t="s">
        <v>23</v>
      </c>
      <c r="L9" s="56" t="s">
        <v>24</v>
      </c>
      <c r="M9" s="56" t="s">
        <v>23</v>
      </c>
      <c r="N9" s="56" t="s">
        <v>24</v>
      </c>
      <c r="O9" s="56" t="s">
        <v>23</v>
      </c>
      <c r="P9" s="56" t="s">
        <v>24</v>
      </c>
    </row>
    <row r="10" spans="1:16" s="1" customFormat="1" ht="31.75" customHeight="1">
      <c r="A10" s="57">
        <v>1</v>
      </c>
      <c r="B10" s="58" t="s">
        <v>25</v>
      </c>
      <c r="C10" s="59">
        <v>15</v>
      </c>
      <c r="D10" s="59">
        <v>15</v>
      </c>
      <c r="E10" s="59">
        <v>0</v>
      </c>
      <c r="F10" s="59">
        <f>'[1]Show Bus Routes List'!C6</f>
        <v>0</v>
      </c>
      <c r="G10" s="59">
        <f>'[1]Show Bus Routes List'!D5</f>
        <v>0</v>
      </c>
      <c r="H10" s="59">
        <f>'[1]Show Bus Routes List'!D6</f>
        <v>0</v>
      </c>
      <c r="I10" s="59">
        <f>'[1]Show Bus Routes List'!E5</f>
        <v>0</v>
      </c>
      <c r="J10" s="59">
        <f>'[1]Show Bus Routes List'!E6</f>
        <v>0</v>
      </c>
      <c r="K10" s="59">
        <v>15</v>
      </c>
      <c r="L10" s="59">
        <v>15</v>
      </c>
      <c r="M10" s="60">
        <f>ROUND(C10*100/K10,1)</f>
        <v>100</v>
      </c>
      <c r="N10" s="60">
        <f t="shared" ref="N10:N20" si="0">ROUND(D10*100/L10,1)</f>
        <v>100</v>
      </c>
      <c r="O10" s="60">
        <f>ROUND((C10+E10)*100/K10,1)</f>
        <v>100</v>
      </c>
      <c r="P10" s="61">
        <f>ROUND((D10+F10)*100/L10,1)</f>
        <v>100</v>
      </c>
    </row>
    <row r="11" spans="1:16" s="1" customFormat="1" ht="31.75" customHeight="1">
      <c r="A11" s="57">
        <v>2</v>
      </c>
      <c r="B11" s="58" t="s">
        <v>26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60"/>
      <c r="N11" s="60"/>
      <c r="O11" s="60"/>
      <c r="P11" s="61"/>
    </row>
    <row r="12" spans="1:16" s="1" customFormat="1" ht="45" customHeight="1">
      <c r="A12" s="57">
        <v>3</v>
      </c>
      <c r="B12" s="58" t="s">
        <v>27</v>
      </c>
      <c r="C12" s="59">
        <v>12</v>
      </c>
      <c r="D12" s="59">
        <v>12</v>
      </c>
      <c r="E12" s="59">
        <v>0</v>
      </c>
      <c r="F12" s="59">
        <f>'[1]Show Bus Stops List'!C6</f>
        <v>0</v>
      </c>
      <c r="G12" s="59">
        <f>'[1]Show Bus Stops List'!D5</f>
        <v>0</v>
      </c>
      <c r="H12" s="59">
        <f>'[1]Show Bus Stops List'!D6</f>
        <v>0</v>
      </c>
      <c r="I12" s="59">
        <f>'[1]Show Bus Stops List'!E5</f>
        <v>0</v>
      </c>
      <c r="J12" s="59">
        <f>'[1]Show Bus Stops List'!E6</f>
        <v>0</v>
      </c>
      <c r="K12" s="59">
        <v>12</v>
      </c>
      <c r="L12" s="59">
        <v>12</v>
      </c>
      <c r="M12" s="60">
        <f t="shared" ref="M12:M20" si="1">ROUND(C12*100/K12,1)</f>
        <v>100</v>
      </c>
      <c r="N12" s="60">
        <f t="shared" si="0"/>
        <v>100</v>
      </c>
      <c r="O12" s="60">
        <f>ROUND((C12+E12)*100/K12,1)</f>
        <v>100</v>
      </c>
      <c r="P12" s="61">
        <f>ROUND((D12+F12)*100/L12,1)</f>
        <v>100</v>
      </c>
    </row>
    <row r="13" spans="1:16" s="1" customFormat="1" ht="45" customHeight="1">
      <c r="A13" s="62">
        <v>4</v>
      </c>
      <c r="B13" s="63" t="s">
        <v>28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0"/>
      <c r="N13" s="60"/>
      <c r="O13" s="60"/>
      <c r="P13" s="61"/>
    </row>
    <row r="14" spans="1:16" s="1" customFormat="1" ht="33.75" customHeight="1">
      <c r="A14" s="62">
        <v>5</v>
      </c>
      <c r="B14" s="63" t="s">
        <v>29</v>
      </c>
      <c r="C14" s="9">
        <v>8</v>
      </c>
      <c r="D14" s="9">
        <v>8</v>
      </c>
      <c r="E14" s="9" t="e">
        <f>#REF!</f>
        <v>#REF!</v>
      </c>
      <c r="F14" s="9" t="e">
        <f>#REF!</f>
        <v>#REF!</v>
      </c>
      <c r="G14" s="9" t="e">
        <f>#REF!</f>
        <v>#REF!</v>
      </c>
      <c r="H14" s="9" t="e">
        <f>#REF!</f>
        <v>#REF!</v>
      </c>
      <c r="I14" s="9" t="e">
        <f>#REF!</f>
        <v>#REF!</v>
      </c>
      <c r="J14" s="9" t="e">
        <f>#REF!</f>
        <v>#REF!</v>
      </c>
      <c r="K14" s="9">
        <v>4</v>
      </c>
      <c r="L14" s="9">
        <v>4</v>
      </c>
      <c r="M14" s="60">
        <f t="shared" si="1"/>
        <v>200</v>
      </c>
      <c r="N14" s="60">
        <f t="shared" si="0"/>
        <v>200</v>
      </c>
      <c r="O14" s="60" t="e">
        <f>ROUND((C14+E14)*100/K14,1)</f>
        <v>#REF!</v>
      </c>
      <c r="P14" s="61" t="e">
        <f>ROUND((D14+F14)*100/L14,1)</f>
        <v>#REF!</v>
      </c>
    </row>
    <row r="15" spans="1:16" s="1" customFormat="1" ht="33.75" customHeight="1">
      <c r="A15" s="62">
        <v>6</v>
      </c>
      <c r="B15" s="63" t="s">
        <v>30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  <c r="N15" s="10"/>
      <c r="O15" s="10"/>
      <c r="P15" s="11"/>
    </row>
    <row r="16" spans="1:16" s="1" customFormat="1" ht="42" customHeight="1">
      <c r="A16" s="62">
        <v>7</v>
      </c>
      <c r="B16" s="63" t="s">
        <v>31</v>
      </c>
      <c r="C16" s="9">
        <v>15</v>
      </c>
      <c r="D16" s="9">
        <v>15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15</v>
      </c>
      <c r="L16" s="9">
        <v>15</v>
      </c>
      <c r="M16" s="60">
        <f t="shared" si="1"/>
        <v>100</v>
      </c>
      <c r="N16" s="10">
        <v>100</v>
      </c>
      <c r="O16" s="10">
        <v>100</v>
      </c>
      <c r="P16" s="11">
        <v>100</v>
      </c>
    </row>
    <row r="17" spans="1:16" s="1" customFormat="1" ht="33.75" customHeight="1">
      <c r="A17" s="62">
        <v>8</v>
      </c>
      <c r="B17" s="63" t="s">
        <v>32</v>
      </c>
      <c r="C17" s="9">
        <v>20</v>
      </c>
      <c r="D17" s="9">
        <v>20</v>
      </c>
      <c r="E17" s="9" t="e">
        <f>#REF!</f>
        <v>#REF!</v>
      </c>
      <c r="F17" s="9" t="e">
        <f>#REF!</f>
        <v>#REF!</v>
      </c>
      <c r="G17" s="9" t="e">
        <f>#REF!</f>
        <v>#REF!</v>
      </c>
      <c r="H17" s="9" t="e">
        <f>#REF!</f>
        <v>#REF!</v>
      </c>
      <c r="I17" s="9" t="e">
        <f>#REF!</f>
        <v>#REF!</v>
      </c>
      <c r="J17" s="9" t="e">
        <f>#REF!</f>
        <v>#REF!</v>
      </c>
      <c r="K17" s="9">
        <v>20</v>
      </c>
      <c r="L17" s="9">
        <v>20</v>
      </c>
      <c r="M17" s="60">
        <f t="shared" si="1"/>
        <v>100</v>
      </c>
      <c r="N17" s="60">
        <f t="shared" si="0"/>
        <v>100</v>
      </c>
      <c r="O17" s="60" t="e">
        <f t="shared" ref="O17:P20" si="2">ROUND((C17+E17)*100/K17,1)</f>
        <v>#REF!</v>
      </c>
      <c r="P17" s="61" t="e">
        <f t="shared" si="2"/>
        <v>#REF!</v>
      </c>
    </row>
    <row r="18" spans="1:16" s="1" customFormat="1" ht="20.149999999999999">
      <c r="A18" s="62">
        <v>9</v>
      </c>
      <c r="B18" s="63" t="s">
        <v>33</v>
      </c>
      <c r="C18" s="9">
        <v>27</v>
      </c>
      <c r="D18" s="9">
        <v>27</v>
      </c>
      <c r="E18" s="9" t="e">
        <f>#REF!</f>
        <v>#REF!</v>
      </c>
      <c r="F18" s="59">
        <v>0</v>
      </c>
      <c r="G18" s="9" t="e">
        <f>#REF!</f>
        <v>#REF!</v>
      </c>
      <c r="H18" s="9" t="e">
        <f>#REF!</f>
        <v>#REF!</v>
      </c>
      <c r="I18" s="9" t="e">
        <f>#REF!</f>
        <v>#REF!</v>
      </c>
      <c r="J18" s="9">
        <v>0</v>
      </c>
      <c r="K18" s="9">
        <v>27</v>
      </c>
      <c r="L18" s="9">
        <v>27</v>
      </c>
      <c r="M18" s="60">
        <f t="shared" si="1"/>
        <v>100</v>
      </c>
      <c r="N18" s="60">
        <f t="shared" si="0"/>
        <v>100</v>
      </c>
      <c r="O18" s="60" t="e">
        <f t="shared" si="2"/>
        <v>#REF!</v>
      </c>
      <c r="P18" s="61">
        <f t="shared" si="2"/>
        <v>100</v>
      </c>
    </row>
    <row r="19" spans="1:16" s="6" customFormat="1" ht="20.149999999999999">
      <c r="A19" s="64">
        <v>10</v>
      </c>
      <c r="B19" s="65" t="s">
        <v>34</v>
      </c>
      <c r="C19" s="32">
        <v>17</v>
      </c>
      <c r="D19" s="32">
        <v>17</v>
      </c>
      <c r="E19" s="9">
        <v>0</v>
      </c>
      <c r="F19" s="9" t="e">
        <f>#REF!</f>
        <v>#REF!</v>
      </c>
      <c r="G19" s="9">
        <v>0</v>
      </c>
      <c r="H19" s="9">
        <v>0</v>
      </c>
      <c r="I19" s="9">
        <v>0</v>
      </c>
      <c r="J19" s="9" t="e">
        <f>#REF!</f>
        <v>#REF!</v>
      </c>
      <c r="K19" s="32">
        <v>17</v>
      </c>
      <c r="L19" s="32">
        <v>17</v>
      </c>
      <c r="M19" s="60">
        <f t="shared" si="1"/>
        <v>100</v>
      </c>
      <c r="N19" s="60">
        <f t="shared" si="0"/>
        <v>100</v>
      </c>
      <c r="O19" s="60">
        <f t="shared" si="2"/>
        <v>100</v>
      </c>
      <c r="P19" s="61" t="e">
        <f t="shared" si="2"/>
        <v>#REF!</v>
      </c>
    </row>
    <row r="20" spans="1:16" s="1" customFormat="1" ht="20.149999999999999">
      <c r="A20" s="64">
        <v>11</v>
      </c>
      <c r="B20" s="65" t="s">
        <v>35</v>
      </c>
      <c r="C20" s="32">
        <v>18</v>
      </c>
      <c r="D20" s="32">
        <v>18</v>
      </c>
      <c r="E20" s="9" t="e">
        <f>#REF!</f>
        <v>#REF!</v>
      </c>
      <c r="F20" s="9">
        <v>0</v>
      </c>
      <c r="G20" s="9" t="e">
        <f>#REF!</f>
        <v>#REF!</v>
      </c>
      <c r="H20" s="9" t="e">
        <f>#REF!</f>
        <v>#REF!</v>
      </c>
      <c r="I20" s="9" t="e">
        <f>#REF!</f>
        <v>#REF!</v>
      </c>
      <c r="J20" s="9">
        <v>0</v>
      </c>
      <c r="K20" s="32">
        <v>18</v>
      </c>
      <c r="L20" s="32">
        <v>18</v>
      </c>
      <c r="M20" s="60">
        <f t="shared" si="1"/>
        <v>100</v>
      </c>
      <c r="N20" s="60">
        <f t="shared" si="0"/>
        <v>100</v>
      </c>
      <c r="O20" s="60" t="e">
        <f t="shared" si="2"/>
        <v>#REF!</v>
      </c>
      <c r="P20" s="61">
        <f t="shared" si="2"/>
        <v>100</v>
      </c>
    </row>
    <row r="21" spans="1:16" s="1" customFormat="1" ht="16.3">
      <c r="A21" s="33"/>
      <c r="B21" s="34" t="s">
        <v>36</v>
      </c>
      <c r="C21" s="35">
        <f t="shared" ref="C21:P21" si="3">SUM(C10:C20)</f>
        <v>132</v>
      </c>
      <c r="D21" s="35">
        <f t="shared" si="3"/>
        <v>132</v>
      </c>
      <c r="E21" s="35" t="e">
        <f t="shared" si="3"/>
        <v>#REF!</v>
      </c>
      <c r="F21" s="35" t="e">
        <f t="shared" si="3"/>
        <v>#REF!</v>
      </c>
      <c r="G21" s="35" t="e">
        <f t="shared" si="3"/>
        <v>#REF!</v>
      </c>
      <c r="H21" s="35" t="e">
        <f t="shared" si="3"/>
        <v>#REF!</v>
      </c>
      <c r="I21" s="35" t="e">
        <f t="shared" si="3"/>
        <v>#REF!</v>
      </c>
      <c r="J21" s="35" t="e">
        <f t="shared" si="3"/>
        <v>#REF!</v>
      </c>
      <c r="K21" s="35">
        <f t="shared" si="3"/>
        <v>128</v>
      </c>
      <c r="L21" s="35">
        <f t="shared" si="3"/>
        <v>128</v>
      </c>
      <c r="M21" s="35">
        <f t="shared" si="3"/>
        <v>900</v>
      </c>
      <c r="N21" s="35">
        <f t="shared" si="3"/>
        <v>900</v>
      </c>
      <c r="O21" s="35" t="e">
        <f t="shared" si="3"/>
        <v>#REF!</v>
      </c>
      <c r="P21" s="35" t="e">
        <f t="shared" si="3"/>
        <v>#REF!</v>
      </c>
    </row>
    <row r="22" spans="1:16" ht="16.75" thickBot="1">
      <c r="A22" s="12"/>
      <c r="B22" s="13"/>
      <c r="C22" s="14" t="s">
        <v>23</v>
      </c>
      <c r="D22" s="14" t="s">
        <v>37</v>
      </c>
      <c r="E22" s="15"/>
      <c r="F22" s="16"/>
      <c r="G22" s="16"/>
      <c r="H22" s="16"/>
      <c r="I22" s="16"/>
      <c r="J22" s="16"/>
      <c r="K22" s="17"/>
      <c r="L22" s="17"/>
      <c r="M22" s="18"/>
      <c r="N22" s="18"/>
      <c r="O22" s="18"/>
      <c r="P22" s="30"/>
    </row>
    <row r="23" spans="1:16" ht="16.75" thickBot="1">
      <c r="A23" s="19"/>
      <c r="B23" s="20" t="s">
        <v>38</v>
      </c>
      <c r="C23" s="21" t="e">
        <f>ROUND((C21+E21)*100/K21,1)</f>
        <v>#REF!</v>
      </c>
      <c r="D23" s="22" t="e">
        <f>ROUND((D21+F21)*100/L21,1)</f>
        <v>#REF!</v>
      </c>
      <c r="E23" s="19" t="s">
        <v>39</v>
      </c>
      <c r="F23" s="23"/>
      <c r="G23" s="24"/>
      <c r="H23" s="19"/>
      <c r="I23" s="19"/>
      <c r="J23" s="19"/>
      <c r="K23" s="24"/>
      <c r="L23" s="24"/>
      <c r="M23" s="25"/>
      <c r="N23" s="25"/>
      <c r="O23" s="25"/>
      <c r="P23" s="31"/>
    </row>
    <row r="24" spans="1:16" ht="16.3">
      <c r="A24" s="40"/>
      <c r="B24" s="26" t="s">
        <v>40</v>
      </c>
      <c r="C24" s="27">
        <f>ROUND(C21*100/K21,1)</f>
        <v>103.1</v>
      </c>
      <c r="D24" s="28">
        <f>ROUND(D21*100/L21,1)</f>
        <v>103.1</v>
      </c>
      <c r="E24" s="27" t="s">
        <v>39</v>
      </c>
      <c r="F24" s="29"/>
      <c r="G24" s="41"/>
      <c r="H24" s="40"/>
      <c r="I24" s="40"/>
      <c r="J24" s="40"/>
      <c r="K24" s="41"/>
      <c r="L24" s="41"/>
      <c r="M24" s="42"/>
      <c r="N24" s="42"/>
      <c r="O24" s="42"/>
      <c r="P24" s="38"/>
    </row>
  </sheetData>
  <mergeCells count="18"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  <mergeCell ref="B4:C4"/>
    <mergeCell ref="E4:G4"/>
    <mergeCell ref="H3:K3"/>
    <mergeCell ref="H4:K4"/>
    <mergeCell ref="A1:P1"/>
    <mergeCell ref="B3:C3"/>
    <mergeCell ref="E3:G3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9D68-85CF-4545-A36C-5741135A00B1}">
  <dimension ref="A1:O32"/>
  <sheetViews>
    <sheetView topLeftCell="F26" workbookViewId="0">
      <selection activeCell="K31" sqref="K31"/>
    </sheetView>
  </sheetViews>
  <sheetFormatPr defaultColWidth="9.15234375" defaultRowHeight="16.3"/>
  <cols>
    <col min="1" max="1" width="21.23046875" style="8" bestFit="1" customWidth="1"/>
    <col min="2" max="2" width="26.23046875" style="8" customWidth="1"/>
    <col min="3" max="3" width="56.61328125" style="8" customWidth="1"/>
    <col min="4" max="4" width="23.23046875" style="8" customWidth="1"/>
    <col min="5" max="5" width="40" style="8" bestFit="1" customWidth="1"/>
    <col min="6" max="6" width="42.4609375" style="8" customWidth="1"/>
    <col min="7" max="7" width="9" style="8" customWidth="1"/>
    <col min="8" max="8" width="12" style="8" customWidth="1"/>
    <col min="9" max="9" width="8.3828125" style="8" customWidth="1"/>
    <col min="10" max="10" width="10.07421875" style="8" customWidth="1"/>
    <col min="11" max="11" width="13.07421875" style="8" customWidth="1"/>
    <col min="12" max="12" width="9.84375" style="8" customWidth="1"/>
    <col min="13" max="13" width="11.69140625" style="8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851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17</v>
      </c>
      <c r="C4" s="79">
        <v>0</v>
      </c>
      <c r="D4" s="76">
        <f>COUNTIF(G14:G23,"Untested")</f>
        <v>0</v>
      </c>
      <c r="E4" s="80">
        <f>COUNTIF(G14:G23,"Blocked")</f>
        <v>0</v>
      </c>
      <c r="F4" s="76">
        <v>17</v>
      </c>
      <c r="G4" s="73"/>
      <c r="H4" s="74"/>
      <c r="J4" s="73"/>
    </row>
    <row r="5" spans="1:13" s="75" customFormat="1">
      <c r="A5" s="78" t="s">
        <v>45</v>
      </c>
      <c r="B5" s="79">
        <v>17</v>
      </c>
      <c r="C5" s="79">
        <v>0</v>
      </c>
      <c r="D5" s="76">
        <f>COUNTIF(J14:J23,"Untested")</f>
        <v>0</v>
      </c>
      <c r="E5" s="80">
        <f>COUNTIF(J14:J23,"Blocked")</f>
        <v>0</v>
      </c>
      <c r="F5" s="76">
        <v>17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89.5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41" t="s">
        <v>856</v>
      </c>
      <c r="B10" s="141" t="s">
        <v>5</v>
      </c>
      <c r="C10" s="141" t="s">
        <v>518</v>
      </c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 ht="48.9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1121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32.6">
      <c r="A14" s="103" t="s">
        <v>1057</v>
      </c>
      <c r="B14" s="103" t="s">
        <v>1058</v>
      </c>
      <c r="C14" s="103" t="s">
        <v>70</v>
      </c>
      <c r="D14" s="103" t="s">
        <v>1060</v>
      </c>
      <c r="E14" s="103" t="s">
        <v>1059</v>
      </c>
      <c r="F14" s="103" t="s">
        <v>71</v>
      </c>
      <c r="G14" s="66" t="s">
        <v>54</v>
      </c>
      <c r="H14" s="119">
        <v>45693</v>
      </c>
      <c r="I14" s="66" t="s">
        <v>232</v>
      </c>
      <c r="J14" s="87" t="s">
        <v>54</v>
      </c>
      <c r="K14" s="119">
        <v>45752</v>
      </c>
      <c r="L14" s="66" t="s">
        <v>72</v>
      </c>
      <c r="M14" s="87"/>
    </row>
    <row r="15" spans="1:13" s="75" customFormat="1" ht="48.9">
      <c r="A15" s="103" t="s">
        <v>1073</v>
      </c>
      <c r="B15" s="103" t="s">
        <v>1061</v>
      </c>
      <c r="C15" s="103" t="s">
        <v>70</v>
      </c>
      <c r="D15" s="103" t="s">
        <v>1062</v>
      </c>
      <c r="E15" s="103" t="s">
        <v>1063</v>
      </c>
      <c r="F15" s="103" t="s">
        <v>71</v>
      </c>
      <c r="G15" s="66" t="s">
        <v>54</v>
      </c>
      <c r="H15" s="119">
        <v>45693</v>
      </c>
      <c r="I15" s="66" t="s">
        <v>232</v>
      </c>
      <c r="J15" s="87" t="s">
        <v>54</v>
      </c>
      <c r="K15" s="119">
        <v>45752</v>
      </c>
      <c r="L15" s="66" t="s">
        <v>72</v>
      </c>
      <c r="M15" s="87"/>
    </row>
    <row r="16" spans="1:13" s="75" customFormat="1" ht="32.6">
      <c r="A16" s="103" t="s">
        <v>1074</v>
      </c>
      <c r="B16" s="103" t="s">
        <v>1065</v>
      </c>
      <c r="C16" s="103" t="s">
        <v>70</v>
      </c>
      <c r="D16" s="103" t="s">
        <v>70</v>
      </c>
      <c r="E16" s="103" t="s">
        <v>1064</v>
      </c>
      <c r="F16" s="103" t="s">
        <v>71</v>
      </c>
      <c r="G16" s="66" t="s">
        <v>54</v>
      </c>
      <c r="H16" s="119">
        <v>45693</v>
      </c>
      <c r="I16" s="66" t="s">
        <v>232</v>
      </c>
      <c r="J16" s="87" t="s">
        <v>54</v>
      </c>
      <c r="K16" s="119">
        <v>45752</v>
      </c>
      <c r="L16" s="66" t="s">
        <v>72</v>
      </c>
      <c r="M16" s="87"/>
    </row>
    <row r="17" spans="1:15" s="75" customFormat="1" ht="32.6">
      <c r="A17" s="103" t="s">
        <v>1075</v>
      </c>
      <c r="B17" s="103" t="s">
        <v>1066</v>
      </c>
      <c r="C17" s="103" t="s">
        <v>70</v>
      </c>
      <c r="D17" s="103" t="s">
        <v>70</v>
      </c>
      <c r="E17" s="103" t="s">
        <v>1067</v>
      </c>
      <c r="F17" s="103" t="s">
        <v>71</v>
      </c>
      <c r="G17" s="66" t="s">
        <v>54</v>
      </c>
      <c r="H17" s="119">
        <v>45693</v>
      </c>
      <c r="I17" s="66" t="s">
        <v>232</v>
      </c>
      <c r="J17" s="87" t="s">
        <v>54</v>
      </c>
      <c r="K17" s="119">
        <v>45752</v>
      </c>
      <c r="L17" s="66" t="s">
        <v>72</v>
      </c>
      <c r="M17" s="87"/>
    </row>
    <row r="18" spans="1:15" s="75" customFormat="1" ht="32.6">
      <c r="A18" s="103" t="s">
        <v>1076</v>
      </c>
      <c r="B18" s="103" t="s">
        <v>1068</v>
      </c>
      <c r="C18" s="103" t="s">
        <v>70</v>
      </c>
      <c r="D18" s="103" t="s">
        <v>1069</v>
      </c>
      <c r="E18" s="103" t="s">
        <v>1070</v>
      </c>
      <c r="F18" s="103" t="s">
        <v>71</v>
      </c>
      <c r="G18" s="66" t="s">
        <v>54</v>
      </c>
      <c r="H18" s="119">
        <v>45693</v>
      </c>
      <c r="I18" s="66" t="s">
        <v>232</v>
      </c>
      <c r="J18" s="87" t="s">
        <v>54</v>
      </c>
      <c r="K18" s="119">
        <v>45752</v>
      </c>
      <c r="L18" s="66" t="s">
        <v>72</v>
      </c>
      <c r="M18" s="87"/>
    </row>
    <row r="19" spans="1:15" s="75" customFormat="1" ht="32.6">
      <c r="A19" s="103" t="s">
        <v>1077</v>
      </c>
      <c r="B19" s="103" t="s">
        <v>1071</v>
      </c>
      <c r="C19" s="103" t="s">
        <v>70</v>
      </c>
      <c r="D19" s="103" t="s">
        <v>70</v>
      </c>
      <c r="E19" s="103" t="s">
        <v>1072</v>
      </c>
      <c r="F19" s="103" t="s">
        <v>71</v>
      </c>
      <c r="G19" s="66" t="s">
        <v>54</v>
      </c>
      <c r="H19" s="119">
        <v>45693</v>
      </c>
      <c r="I19" s="66" t="s">
        <v>232</v>
      </c>
      <c r="J19" s="87" t="s">
        <v>54</v>
      </c>
      <c r="K19" s="119">
        <v>45752</v>
      </c>
      <c r="L19" s="66" t="s">
        <v>72</v>
      </c>
      <c r="M19" s="87"/>
    </row>
    <row r="20" spans="1:15" s="75" customFormat="1">
      <c r="A20" s="142" t="s">
        <v>1122</v>
      </c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8"/>
    </row>
    <row r="21" spans="1:15" s="75" customFormat="1" ht="65.150000000000006">
      <c r="A21" s="103" t="s">
        <v>1079</v>
      </c>
      <c r="B21" s="103" t="s">
        <v>1078</v>
      </c>
      <c r="C21" s="103" t="s">
        <v>1080</v>
      </c>
      <c r="D21" s="103" t="s">
        <v>1081</v>
      </c>
      <c r="E21" s="103" t="s">
        <v>1082</v>
      </c>
      <c r="F21" s="103" t="s">
        <v>71</v>
      </c>
      <c r="G21" s="66" t="s">
        <v>54</v>
      </c>
      <c r="H21" s="119">
        <v>45693</v>
      </c>
      <c r="I21" s="66" t="s">
        <v>232</v>
      </c>
      <c r="J21" s="87" t="s">
        <v>54</v>
      </c>
      <c r="K21" s="119">
        <v>45752</v>
      </c>
      <c r="L21" s="66" t="s">
        <v>72</v>
      </c>
      <c r="M21" s="113"/>
    </row>
    <row r="22" spans="1:15" s="75" customFormat="1" ht="89.05" customHeight="1">
      <c r="A22" s="103" t="s">
        <v>1111</v>
      </c>
      <c r="B22" s="103" t="s">
        <v>1083</v>
      </c>
      <c r="C22" s="103" t="s">
        <v>1084</v>
      </c>
      <c r="D22" s="103" t="s">
        <v>1086</v>
      </c>
      <c r="E22" s="103" t="s">
        <v>1085</v>
      </c>
      <c r="F22" s="103" t="s">
        <v>71</v>
      </c>
      <c r="G22" s="66" t="s">
        <v>54</v>
      </c>
      <c r="H22" s="119">
        <v>45693</v>
      </c>
      <c r="I22" s="66" t="s">
        <v>232</v>
      </c>
      <c r="J22" s="87" t="s">
        <v>54</v>
      </c>
      <c r="K22" s="119">
        <v>45752</v>
      </c>
      <c r="L22" s="66" t="s">
        <v>72</v>
      </c>
      <c r="M22" s="113"/>
      <c r="N22" s="8"/>
      <c r="O22" s="8"/>
    </row>
    <row r="23" spans="1:15" ht="76.5" customHeight="1">
      <c r="A23" s="103" t="s">
        <v>1112</v>
      </c>
      <c r="B23" s="103" t="s">
        <v>1087</v>
      </c>
      <c r="C23" s="103" t="s">
        <v>1088</v>
      </c>
      <c r="D23" s="103" t="s">
        <v>1090</v>
      </c>
      <c r="E23" s="103" t="s">
        <v>1089</v>
      </c>
      <c r="F23" s="103" t="s">
        <v>71</v>
      </c>
      <c r="G23" s="66" t="s">
        <v>54</v>
      </c>
      <c r="H23" s="119">
        <v>45693</v>
      </c>
      <c r="I23" s="66" t="s">
        <v>232</v>
      </c>
      <c r="J23" s="87" t="s">
        <v>54</v>
      </c>
      <c r="K23" s="119">
        <v>45752</v>
      </c>
      <c r="L23" s="66" t="s">
        <v>72</v>
      </c>
      <c r="M23" s="113"/>
    </row>
    <row r="24" spans="1:15" ht="65.150000000000006">
      <c r="A24" s="103" t="s">
        <v>1113</v>
      </c>
      <c r="B24" s="103" t="s">
        <v>1091</v>
      </c>
      <c r="C24" s="103" t="s">
        <v>1092</v>
      </c>
      <c r="D24" s="103" t="s">
        <v>1094</v>
      </c>
      <c r="E24" s="103" t="s">
        <v>1093</v>
      </c>
      <c r="F24" s="103" t="s">
        <v>71</v>
      </c>
      <c r="G24" s="66" t="s">
        <v>54</v>
      </c>
      <c r="H24" s="119">
        <v>45693</v>
      </c>
      <c r="I24" s="66" t="s">
        <v>232</v>
      </c>
      <c r="J24" s="87" t="s">
        <v>54</v>
      </c>
      <c r="K24" s="119">
        <v>45752</v>
      </c>
      <c r="L24" s="66" t="s">
        <v>72</v>
      </c>
      <c r="M24" s="113"/>
    </row>
    <row r="25" spans="1:15" ht="48.9">
      <c r="A25" s="103" t="s">
        <v>1114</v>
      </c>
      <c r="B25" s="103" t="s">
        <v>1095</v>
      </c>
      <c r="C25" s="103" t="s">
        <v>1096</v>
      </c>
      <c r="D25" s="103" t="s">
        <v>1041</v>
      </c>
      <c r="E25" s="103" t="s">
        <v>1097</v>
      </c>
      <c r="F25" s="103" t="s">
        <v>71</v>
      </c>
      <c r="G25" s="66" t="s">
        <v>54</v>
      </c>
      <c r="H25" s="119">
        <v>45693</v>
      </c>
      <c r="I25" s="66" t="s">
        <v>232</v>
      </c>
      <c r="J25" s="87" t="s">
        <v>54</v>
      </c>
      <c r="K25" s="119">
        <v>45752</v>
      </c>
      <c r="L25" s="66" t="s">
        <v>72</v>
      </c>
      <c r="M25" s="113"/>
    </row>
    <row r="26" spans="1:15" ht="48.9">
      <c r="A26" s="103" t="s">
        <v>1115</v>
      </c>
      <c r="B26" s="103" t="s">
        <v>1098</v>
      </c>
      <c r="C26" s="103" t="s">
        <v>1099</v>
      </c>
      <c r="D26" s="103" t="s">
        <v>1030</v>
      </c>
      <c r="E26" s="103" t="s">
        <v>1100</v>
      </c>
      <c r="F26" s="103" t="s">
        <v>71</v>
      </c>
      <c r="G26" s="66" t="s">
        <v>54</v>
      </c>
      <c r="H26" s="119">
        <v>45693</v>
      </c>
      <c r="I26" s="66" t="s">
        <v>232</v>
      </c>
      <c r="J26" s="87" t="s">
        <v>54</v>
      </c>
      <c r="K26" s="119">
        <v>45752</v>
      </c>
      <c r="L26" s="66" t="s">
        <v>72</v>
      </c>
      <c r="M26" s="113"/>
    </row>
    <row r="27" spans="1:15" ht="48.9">
      <c r="A27" s="103" t="s">
        <v>1116</v>
      </c>
      <c r="B27" s="103" t="s">
        <v>1101</v>
      </c>
      <c r="C27" s="103" t="s">
        <v>1102</v>
      </c>
      <c r="D27" s="103" t="s">
        <v>536</v>
      </c>
      <c r="E27" s="103" t="s">
        <v>1103</v>
      </c>
      <c r="F27" s="103" t="s">
        <v>71</v>
      </c>
      <c r="G27" s="66" t="s">
        <v>54</v>
      </c>
      <c r="H27" s="119">
        <v>45693</v>
      </c>
      <c r="I27" s="66" t="s">
        <v>232</v>
      </c>
      <c r="J27" s="87" t="s">
        <v>54</v>
      </c>
      <c r="K27" s="119">
        <v>45752</v>
      </c>
      <c r="L27" s="66" t="s">
        <v>72</v>
      </c>
      <c r="M27" s="113"/>
    </row>
    <row r="28" spans="1:15" hidden="1">
      <c r="A28" s="103" t="s">
        <v>1117</v>
      </c>
      <c r="B28" s="103"/>
      <c r="C28" s="103"/>
      <c r="D28" s="103"/>
      <c r="E28" s="103"/>
      <c r="F28" s="103" t="s">
        <v>71</v>
      </c>
      <c r="G28" s="66" t="s">
        <v>54</v>
      </c>
      <c r="H28" s="119">
        <v>45700</v>
      </c>
      <c r="I28" s="66" t="s">
        <v>232</v>
      </c>
      <c r="J28" s="87" t="s">
        <v>54</v>
      </c>
      <c r="L28" s="66" t="s">
        <v>72</v>
      </c>
      <c r="M28" s="113"/>
    </row>
    <row r="29" spans="1:15" hidden="1">
      <c r="A29" s="103" t="s">
        <v>1118</v>
      </c>
      <c r="B29" s="103"/>
      <c r="C29" s="103"/>
      <c r="D29" s="103"/>
      <c r="E29" s="103"/>
      <c r="F29" s="103" t="s">
        <v>71</v>
      </c>
      <c r="G29" s="66" t="s">
        <v>54</v>
      </c>
      <c r="H29" s="119">
        <v>45701</v>
      </c>
      <c r="I29" s="66" t="s">
        <v>232</v>
      </c>
      <c r="J29" s="87" t="s">
        <v>54</v>
      </c>
      <c r="L29" s="66" t="s">
        <v>72</v>
      </c>
      <c r="M29" s="113"/>
    </row>
    <row r="30" spans="1:15" ht="48.9">
      <c r="A30" s="103" t="s">
        <v>1119</v>
      </c>
      <c r="B30" s="103" t="s">
        <v>1104</v>
      </c>
      <c r="C30" s="103" t="s">
        <v>1105</v>
      </c>
      <c r="D30" s="103" t="s">
        <v>1106</v>
      </c>
      <c r="E30" s="103" t="s">
        <v>1107</v>
      </c>
      <c r="F30" s="103" t="s">
        <v>71</v>
      </c>
      <c r="G30" s="66" t="s">
        <v>54</v>
      </c>
      <c r="H30" s="119">
        <v>45693</v>
      </c>
      <c r="I30" s="66" t="s">
        <v>232</v>
      </c>
      <c r="J30" s="87" t="s">
        <v>54</v>
      </c>
      <c r="K30" s="119">
        <v>45752</v>
      </c>
      <c r="L30" s="66" t="s">
        <v>72</v>
      </c>
      <c r="M30" s="113"/>
    </row>
    <row r="31" spans="1:15" ht="65.150000000000006">
      <c r="A31" s="103" t="s">
        <v>1120</v>
      </c>
      <c r="B31" s="103" t="s">
        <v>1108</v>
      </c>
      <c r="C31" s="103" t="s">
        <v>1109</v>
      </c>
      <c r="D31" s="103" t="s">
        <v>536</v>
      </c>
      <c r="E31" s="103" t="s">
        <v>1110</v>
      </c>
      <c r="F31" s="103" t="s">
        <v>71</v>
      </c>
      <c r="G31" s="66" t="s">
        <v>54</v>
      </c>
      <c r="H31" s="119">
        <v>45693</v>
      </c>
      <c r="I31" s="66" t="s">
        <v>232</v>
      </c>
      <c r="J31" s="87" t="s">
        <v>54</v>
      </c>
      <c r="K31" s="119">
        <v>45752</v>
      </c>
      <c r="L31" s="66" t="s">
        <v>72</v>
      </c>
      <c r="M31" s="113"/>
    </row>
    <row r="32" spans="1:15">
      <c r="G32" s="118"/>
    </row>
  </sheetData>
  <mergeCells count="15">
    <mergeCell ref="A20:M20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21" type="noConversion"/>
  <dataValidations count="1">
    <dataValidation type="list" operator="equal" allowBlank="1" showErrorMessage="1" promptTitle="dfdf" sqref="J21:J31 J14:J19" xr:uid="{934C7D9E-5AD9-40A6-A096-33716F94A1A7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B485-A4F6-4B89-A98D-2792AAC8FC1E}">
  <dimension ref="A1:O30"/>
  <sheetViews>
    <sheetView topLeftCell="F23" workbookViewId="0">
      <selection activeCell="M21" sqref="M21:M28"/>
    </sheetView>
  </sheetViews>
  <sheetFormatPr defaultColWidth="9.15234375" defaultRowHeight="16.3"/>
  <cols>
    <col min="1" max="1" width="21.23046875" style="8" bestFit="1" customWidth="1"/>
    <col min="2" max="2" width="20.61328125" style="8" customWidth="1"/>
    <col min="3" max="3" width="56.61328125" style="8" customWidth="1"/>
    <col min="4" max="4" width="23.23046875" style="8" customWidth="1"/>
    <col min="5" max="5" width="40" style="8" bestFit="1" customWidth="1"/>
    <col min="6" max="6" width="42.4609375" style="8" customWidth="1"/>
    <col min="7" max="7" width="9" style="8" customWidth="1"/>
    <col min="8" max="8" width="12" style="8" customWidth="1"/>
    <col min="9" max="9" width="8.3828125" style="8" customWidth="1"/>
    <col min="10" max="10" width="10.07421875" style="8" customWidth="1"/>
    <col min="11" max="11" width="13.07421875" style="8" customWidth="1"/>
    <col min="12" max="12" width="9.84375" style="8" customWidth="1"/>
    <col min="13" max="13" width="11.69140625" style="8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1005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12</v>
      </c>
      <c r="C4" s="79">
        <v>0</v>
      </c>
      <c r="D4" s="76">
        <f>COUNTIF(G14:G21,"Untested")</f>
        <v>0</v>
      </c>
      <c r="E4" s="80">
        <f>COUNTIF(G14:G21,"Blocked")</f>
        <v>0</v>
      </c>
      <c r="F4" s="76">
        <v>12</v>
      </c>
      <c r="G4" s="73"/>
      <c r="H4" s="74"/>
      <c r="J4" s="73"/>
    </row>
    <row r="5" spans="1:13" s="75" customFormat="1">
      <c r="A5" s="78" t="s">
        <v>45</v>
      </c>
      <c r="B5" s="79">
        <v>12</v>
      </c>
      <c r="C5" s="79">
        <v>0</v>
      </c>
      <c r="D5" s="76">
        <f>COUNTIF(J14:J21,"Untested")</f>
        <v>0</v>
      </c>
      <c r="E5" s="80">
        <f>COUNTIF(J14:J21,"Blocked")</f>
        <v>0</v>
      </c>
      <c r="F5" s="76">
        <v>12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89.5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41" t="s">
        <v>856</v>
      </c>
      <c r="B10" s="141" t="s">
        <v>5</v>
      </c>
      <c r="C10" s="141" t="s">
        <v>518</v>
      </c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 ht="48.9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1056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32.6">
      <c r="A14" s="102" t="s">
        <v>1014</v>
      </c>
      <c r="B14" s="114" t="s">
        <v>1006</v>
      </c>
      <c r="C14" s="103" t="s">
        <v>70</v>
      </c>
      <c r="D14" s="103" t="s">
        <v>70</v>
      </c>
      <c r="E14" s="114" t="s">
        <v>1010</v>
      </c>
      <c r="F14" s="103" t="s">
        <v>71</v>
      </c>
      <c r="G14" s="66" t="s">
        <v>54</v>
      </c>
      <c r="H14" s="119">
        <v>45693</v>
      </c>
      <c r="I14" s="66" t="s">
        <v>232</v>
      </c>
      <c r="J14" s="87" t="s">
        <v>54</v>
      </c>
      <c r="K14" s="120">
        <v>45752</v>
      </c>
      <c r="L14" s="66" t="s">
        <v>72</v>
      </c>
      <c r="M14" s="87"/>
    </row>
    <row r="15" spans="1:13" s="75" customFormat="1" ht="32.6">
      <c r="A15" s="102" t="s">
        <v>1015</v>
      </c>
      <c r="B15" s="114" t="s">
        <v>1007</v>
      </c>
      <c r="C15" s="103" t="s">
        <v>70</v>
      </c>
      <c r="D15" s="103" t="s">
        <v>70</v>
      </c>
      <c r="E15" s="114" t="s">
        <v>1011</v>
      </c>
      <c r="F15" s="103" t="s">
        <v>71</v>
      </c>
      <c r="G15" s="66" t="s">
        <v>54</v>
      </c>
      <c r="H15" s="119">
        <v>45693</v>
      </c>
      <c r="I15" s="66" t="s">
        <v>232</v>
      </c>
      <c r="J15" s="87" t="s">
        <v>54</v>
      </c>
      <c r="K15" s="120">
        <v>45752</v>
      </c>
      <c r="L15" s="66" t="s">
        <v>72</v>
      </c>
      <c r="M15" s="87"/>
    </row>
    <row r="16" spans="1:13" s="75" customFormat="1" ht="32.6">
      <c r="A16" s="102" t="s">
        <v>1016</v>
      </c>
      <c r="B16" s="114" t="s">
        <v>1008</v>
      </c>
      <c r="C16" s="103" t="s">
        <v>70</v>
      </c>
      <c r="D16" s="103" t="s">
        <v>70</v>
      </c>
      <c r="E16" s="114" t="s">
        <v>1012</v>
      </c>
      <c r="F16" s="103" t="s">
        <v>71</v>
      </c>
      <c r="G16" s="66" t="s">
        <v>54</v>
      </c>
      <c r="H16" s="119">
        <v>45693</v>
      </c>
      <c r="I16" s="66" t="s">
        <v>232</v>
      </c>
      <c r="J16" s="87" t="s">
        <v>54</v>
      </c>
      <c r="K16" s="120">
        <v>45752</v>
      </c>
      <c r="L16" s="66" t="s">
        <v>72</v>
      </c>
      <c r="M16" s="87"/>
    </row>
    <row r="17" spans="1:15" s="75" customFormat="1" ht="32.6">
      <c r="A17" s="102" t="s">
        <v>1017</v>
      </c>
      <c r="B17" s="114" t="s">
        <v>1009</v>
      </c>
      <c r="C17" s="103" t="s">
        <v>70</v>
      </c>
      <c r="D17" s="103" t="s">
        <v>70</v>
      </c>
      <c r="E17" s="114" t="s">
        <v>1013</v>
      </c>
      <c r="F17" s="103" t="s">
        <v>71</v>
      </c>
      <c r="G17" s="66" t="s">
        <v>54</v>
      </c>
      <c r="H17" s="119">
        <v>45693</v>
      </c>
      <c r="I17" s="66" t="s">
        <v>232</v>
      </c>
      <c r="J17" s="87" t="s">
        <v>54</v>
      </c>
      <c r="K17" s="120">
        <v>45752</v>
      </c>
      <c r="L17" s="66" t="s">
        <v>72</v>
      </c>
      <c r="M17" s="87"/>
    </row>
    <row r="18" spans="1:15" s="75" customFormat="1">
      <c r="A18" s="142" t="s">
        <v>1055</v>
      </c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8"/>
    </row>
    <row r="19" spans="1:15" s="75" customFormat="1" ht="65.150000000000006">
      <c r="A19" s="102" t="s">
        <v>1019</v>
      </c>
      <c r="B19" s="103" t="s">
        <v>1018</v>
      </c>
      <c r="C19" s="103" t="s">
        <v>1020</v>
      </c>
      <c r="D19" s="103" t="s">
        <v>623</v>
      </c>
      <c r="E19" s="103" t="s">
        <v>1021</v>
      </c>
      <c r="F19" s="103" t="s">
        <v>71</v>
      </c>
      <c r="G19" s="117" t="s">
        <v>54</v>
      </c>
      <c r="H19" s="119">
        <v>45693</v>
      </c>
      <c r="I19" s="66" t="s">
        <v>232</v>
      </c>
      <c r="J19" s="87" t="s">
        <v>54</v>
      </c>
      <c r="K19" s="120">
        <v>45752</v>
      </c>
      <c r="L19" s="66" t="s">
        <v>72</v>
      </c>
      <c r="M19" s="113"/>
    </row>
    <row r="20" spans="1:15" s="75" customFormat="1" ht="89.05" customHeight="1">
      <c r="A20" s="102" t="s">
        <v>1046</v>
      </c>
      <c r="B20" s="103" t="s">
        <v>1022</v>
      </c>
      <c r="C20" s="103" t="s">
        <v>1023</v>
      </c>
      <c r="D20" s="103" t="s">
        <v>1001</v>
      </c>
      <c r="E20" s="103" t="s">
        <v>1024</v>
      </c>
      <c r="F20" s="103" t="s">
        <v>71</v>
      </c>
      <c r="G20" s="117" t="s">
        <v>54</v>
      </c>
      <c r="H20" s="119">
        <v>45693</v>
      </c>
      <c r="I20" s="66" t="s">
        <v>232</v>
      </c>
      <c r="J20" s="87" t="s">
        <v>54</v>
      </c>
      <c r="K20" s="120">
        <v>45752</v>
      </c>
      <c r="L20" s="66" t="s">
        <v>72</v>
      </c>
      <c r="M20" s="113"/>
      <c r="N20" s="8"/>
      <c r="O20" s="8"/>
    </row>
    <row r="21" spans="1:15" ht="76.5" customHeight="1">
      <c r="A21" s="102" t="s">
        <v>1047</v>
      </c>
      <c r="B21" s="103" t="s">
        <v>1025</v>
      </c>
      <c r="C21" s="103" t="s">
        <v>1026</v>
      </c>
      <c r="D21" s="103" t="s">
        <v>1027</v>
      </c>
      <c r="E21" s="103" t="s">
        <v>1028</v>
      </c>
      <c r="F21" s="103" t="s">
        <v>71</v>
      </c>
      <c r="G21" s="117" t="s">
        <v>54</v>
      </c>
      <c r="H21" s="119">
        <v>45693</v>
      </c>
      <c r="I21" s="66" t="s">
        <v>232</v>
      </c>
      <c r="J21" s="87" t="s">
        <v>54</v>
      </c>
      <c r="K21" s="120">
        <v>45752</v>
      </c>
      <c r="L21" s="66" t="s">
        <v>72</v>
      </c>
      <c r="M21" s="113"/>
    </row>
    <row r="22" spans="1:15" ht="65.150000000000006">
      <c r="A22" s="102" t="s">
        <v>1048</v>
      </c>
      <c r="B22" s="103" t="s">
        <v>1029</v>
      </c>
      <c r="C22" s="103" t="s">
        <v>1035</v>
      </c>
      <c r="D22" s="103" t="s">
        <v>1030</v>
      </c>
      <c r="E22" s="103" t="s">
        <v>1031</v>
      </c>
      <c r="F22" s="103" t="s">
        <v>71</v>
      </c>
      <c r="G22" s="117" t="s">
        <v>54</v>
      </c>
      <c r="H22" s="119">
        <v>45693</v>
      </c>
      <c r="I22" s="66" t="s">
        <v>232</v>
      </c>
      <c r="J22" s="87" t="s">
        <v>54</v>
      </c>
      <c r="K22" s="120">
        <v>45752</v>
      </c>
      <c r="L22" s="66" t="s">
        <v>72</v>
      </c>
      <c r="M22" s="113"/>
    </row>
    <row r="23" spans="1:15" ht="81.45">
      <c r="A23" s="102" t="s">
        <v>1049</v>
      </c>
      <c r="B23" s="103" t="s">
        <v>1032</v>
      </c>
      <c r="C23" s="103" t="s">
        <v>1036</v>
      </c>
      <c r="D23" s="103" t="s">
        <v>1030</v>
      </c>
      <c r="E23" s="103" t="s">
        <v>1033</v>
      </c>
      <c r="F23" s="103" t="s">
        <v>71</v>
      </c>
      <c r="G23" s="117" t="s">
        <v>54</v>
      </c>
      <c r="H23" s="119">
        <v>45693</v>
      </c>
      <c r="I23" s="66" t="s">
        <v>232</v>
      </c>
      <c r="J23" s="87" t="s">
        <v>54</v>
      </c>
      <c r="K23" s="120">
        <v>45752</v>
      </c>
      <c r="L23" s="66" t="s">
        <v>72</v>
      </c>
      <c r="M23" s="113"/>
    </row>
    <row r="24" spans="1:15" ht="65.150000000000006">
      <c r="A24" s="102" t="s">
        <v>1050</v>
      </c>
      <c r="B24" s="103" t="s">
        <v>1034</v>
      </c>
      <c r="C24" s="103" t="s">
        <v>1037</v>
      </c>
      <c r="D24" s="103" t="s">
        <v>1030</v>
      </c>
      <c r="E24" s="103" t="s">
        <v>1038</v>
      </c>
      <c r="F24" s="103" t="s">
        <v>71</v>
      </c>
      <c r="G24" s="117" t="s">
        <v>54</v>
      </c>
      <c r="H24" s="119">
        <v>45693</v>
      </c>
      <c r="I24" s="66" t="s">
        <v>232</v>
      </c>
      <c r="J24" s="87" t="s">
        <v>54</v>
      </c>
      <c r="K24" s="120">
        <v>45752</v>
      </c>
      <c r="L24" s="66" t="s">
        <v>72</v>
      </c>
      <c r="M24" s="113"/>
    </row>
    <row r="25" spans="1:15" ht="65.150000000000006">
      <c r="A25" s="102" t="s">
        <v>1051</v>
      </c>
      <c r="B25" s="103" t="s">
        <v>1039</v>
      </c>
      <c r="C25" s="103" t="s">
        <v>1040</v>
      </c>
      <c r="D25" s="103" t="s">
        <v>1041</v>
      </c>
      <c r="E25" s="103" t="s">
        <v>1042</v>
      </c>
      <c r="F25" s="103" t="s">
        <v>71</v>
      </c>
      <c r="G25" s="117" t="s">
        <v>54</v>
      </c>
      <c r="H25" s="119">
        <v>45693</v>
      </c>
      <c r="I25" s="66" t="s">
        <v>232</v>
      </c>
      <c r="J25" s="87" t="s">
        <v>54</v>
      </c>
      <c r="K25" s="120">
        <v>45752</v>
      </c>
      <c r="L25" s="66" t="s">
        <v>72</v>
      </c>
      <c r="M25" s="113"/>
    </row>
    <row r="26" spans="1:15" hidden="1">
      <c r="A26" s="102" t="s">
        <v>1052</v>
      </c>
      <c r="B26" s="103"/>
      <c r="C26" s="103"/>
      <c r="D26" s="103"/>
      <c r="E26" s="103"/>
      <c r="F26" s="103" t="s">
        <v>71</v>
      </c>
      <c r="G26" s="117" t="s">
        <v>54</v>
      </c>
      <c r="I26" s="66" t="s">
        <v>232</v>
      </c>
      <c r="J26" s="87" t="s">
        <v>54</v>
      </c>
      <c r="L26" s="66" t="s">
        <v>72</v>
      </c>
      <c r="M26" s="113"/>
    </row>
    <row r="27" spans="1:15" hidden="1">
      <c r="A27" s="102" t="s">
        <v>1053</v>
      </c>
      <c r="B27" s="103"/>
      <c r="C27" s="103"/>
      <c r="D27" s="103"/>
      <c r="E27" s="103"/>
      <c r="F27" s="103" t="s">
        <v>71</v>
      </c>
      <c r="G27" s="117" t="s">
        <v>54</v>
      </c>
      <c r="I27" s="66" t="s">
        <v>232</v>
      </c>
      <c r="J27" s="87" t="s">
        <v>54</v>
      </c>
      <c r="L27" s="66" t="s">
        <v>72</v>
      </c>
      <c r="M27" s="113"/>
    </row>
    <row r="28" spans="1:15" ht="81.45">
      <c r="A28" s="102" t="s">
        <v>1054</v>
      </c>
      <c r="B28" s="103" t="s">
        <v>1043</v>
      </c>
      <c r="C28" s="103" t="s">
        <v>1044</v>
      </c>
      <c r="D28" s="103" t="s">
        <v>1030</v>
      </c>
      <c r="E28" s="103" t="s">
        <v>1045</v>
      </c>
      <c r="F28" s="103" t="s">
        <v>71</v>
      </c>
      <c r="G28" s="117" t="s">
        <v>54</v>
      </c>
      <c r="H28" s="119">
        <v>45693</v>
      </c>
      <c r="I28" s="66" t="s">
        <v>232</v>
      </c>
      <c r="J28" s="87" t="s">
        <v>54</v>
      </c>
      <c r="K28" s="120">
        <v>45752</v>
      </c>
      <c r="L28" s="66" t="s">
        <v>72</v>
      </c>
      <c r="M28" s="113"/>
    </row>
    <row r="29" spans="1:15">
      <c r="G29" s="117"/>
    </row>
    <row r="30" spans="1:15">
      <c r="G30" s="117"/>
    </row>
  </sheetData>
  <mergeCells count="15">
    <mergeCell ref="A18:M18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21" type="noConversion"/>
  <dataValidations count="1">
    <dataValidation type="list" operator="equal" allowBlank="1" showErrorMessage="1" promptTitle="dfdf" sqref="J19:J28 J14:J17" xr:uid="{C2792062-ACD4-480A-9938-EE02B3399F1E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F953-D608-40C9-A9DB-54EF7B0A4241}">
  <dimension ref="A1:O27"/>
  <sheetViews>
    <sheetView workbookViewId="0">
      <selection activeCell="K21" sqref="K21"/>
    </sheetView>
  </sheetViews>
  <sheetFormatPr defaultColWidth="9.15234375" defaultRowHeight="16.3"/>
  <cols>
    <col min="1" max="1" width="21.23046875" style="8" bestFit="1" customWidth="1"/>
    <col min="2" max="2" width="20.61328125" style="8" customWidth="1"/>
    <col min="3" max="3" width="56.61328125" style="8" customWidth="1"/>
    <col min="4" max="4" width="23.23046875" style="8" customWidth="1"/>
    <col min="5" max="5" width="40" style="8" bestFit="1" customWidth="1"/>
    <col min="6" max="6" width="42.4609375" style="8" customWidth="1"/>
    <col min="7" max="7" width="9" style="8" customWidth="1"/>
    <col min="8" max="8" width="12" style="8" customWidth="1"/>
    <col min="9" max="9" width="8.3828125" style="8" customWidth="1"/>
    <col min="10" max="10" width="10.07421875" style="8" customWidth="1"/>
    <col min="11" max="11" width="13.07421875" style="8" customWidth="1"/>
    <col min="12" max="12" width="9.84375" style="8" customWidth="1"/>
    <col min="13" max="13" width="11.69140625" style="8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969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7</v>
      </c>
      <c r="C4" s="79">
        <v>0</v>
      </c>
      <c r="D4" s="76">
        <f>COUNTIF(G14:G21,"Untested")</f>
        <v>0</v>
      </c>
      <c r="E4" s="80">
        <f>COUNTIF(G14:G21,"Blocked")</f>
        <v>0</v>
      </c>
      <c r="F4" s="76">
        <v>7</v>
      </c>
      <c r="G4" s="73"/>
      <c r="H4" s="74"/>
      <c r="J4" s="73"/>
    </row>
    <row r="5" spans="1:13" s="75" customFormat="1">
      <c r="A5" s="78" t="s">
        <v>45</v>
      </c>
      <c r="B5" s="79">
        <v>7</v>
      </c>
      <c r="C5" s="79">
        <v>0</v>
      </c>
      <c r="D5" s="76">
        <f>COUNTIF(J14:J21,"Untested")</f>
        <v>0</v>
      </c>
      <c r="E5" s="80">
        <f>COUNTIF(J14:J21,"Blocked")</f>
        <v>0</v>
      </c>
      <c r="F5" s="76">
        <v>7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89.5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41" t="s">
        <v>856</v>
      </c>
      <c r="B10" s="141" t="s">
        <v>5</v>
      </c>
      <c r="C10" s="141" t="s">
        <v>518</v>
      </c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 ht="48.9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970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48.9">
      <c r="A14" s="103" t="s">
        <v>983</v>
      </c>
      <c r="B14" s="103" t="s">
        <v>987</v>
      </c>
      <c r="C14" s="103" t="s">
        <v>70</v>
      </c>
      <c r="D14" s="103" t="s">
        <v>70</v>
      </c>
      <c r="E14" s="103" t="s">
        <v>988</v>
      </c>
      <c r="F14" s="103" t="s">
        <v>71</v>
      </c>
      <c r="G14" s="66" t="s">
        <v>54</v>
      </c>
      <c r="H14" s="120">
        <v>45693</v>
      </c>
      <c r="I14" s="66" t="s">
        <v>72</v>
      </c>
      <c r="J14" s="87" t="s">
        <v>54</v>
      </c>
      <c r="K14" s="120">
        <v>45752</v>
      </c>
      <c r="L14" s="66" t="s">
        <v>232</v>
      </c>
      <c r="M14" s="87"/>
    </row>
    <row r="15" spans="1:13" s="75" customFormat="1" ht="32.6">
      <c r="A15" s="103" t="s">
        <v>984</v>
      </c>
      <c r="B15" s="103" t="s">
        <v>990</v>
      </c>
      <c r="C15" s="103" t="s">
        <v>70</v>
      </c>
      <c r="D15" s="103" t="s">
        <v>70</v>
      </c>
      <c r="E15" s="103" t="s">
        <v>989</v>
      </c>
      <c r="F15" s="103" t="s">
        <v>71</v>
      </c>
      <c r="G15" s="66" t="s">
        <v>54</v>
      </c>
      <c r="H15" s="120">
        <v>45693</v>
      </c>
      <c r="I15" s="66" t="s">
        <v>72</v>
      </c>
      <c r="J15" s="87" t="s">
        <v>54</v>
      </c>
      <c r="K15" s="120">
        <v>45752</v>
      </c>
      <c r="L15" s="66" t="s">
        <v>232</v>
      </c>
      <c r="M15" s="87"/>
    </row>
    <row r="16" spans="1:13" s="75" customFormat="1" ht="48.9">
      <c r="A16" s="103" t="s">
        <v>985</v>
      </c>
      <c r="B16" s="103" t="s">
        <v>991</v>
      </c>
      <c r="C16" s="103" t="s">
        <v>70</v>
      </c>
      <c r="D16" s="103" t="s">
        <v>70</v>
      </c>
      <c r="E16" s="103" t="s">
        <v>992</v>
      </c>
      <c r="F16" s="103" t="s">
        <v>71</v>
      </c>
      <c r="G16" s="66" t="s">
        <v>54</v>
      </c>
      <c r="H16" s="120">
        <v>45693</v>
      </c>
      <c r="I16" s="66" t="s">
        <v>72</v>
      </c>
      <c r="J16" s="87" t="s">
        <v>54</v>
      </c>
      <c r="K16" s="120">
        <v>45752</v>
      </c>
      <c r="L16" s="66" t="s">
        <v>232</v>
      </c>
      <c r="M16" s="87"/>
    </row>
    <row r="17" spans="1:15" s="75" customFormat="1" ht="48.9">
      <c r="A17" s="103" t="s">
        <v>986</v>
      </c>
      <c r="B17" s="103" t="s">
        <v>993</v>
      </c>
      <c r="C17" s="103" t="s">
        <v>70</v>
      </c>
      <c r="D17" s="103" t="s">
        <v>70</v>
      </c>
      <c r="E17" s="103" t="s">
        <v>994</v>
      </c>
      <c r="F17" s="103" t="s">
        <v>71</v>
      </c>
      <c r="G17" s="66" t="s">
        <v>54</v>
      </c>
      <c r="H17" s="120">
        <v>45693</v>
      </c>
      <c r="I17" s="66" t="s">
        <v>72</v>
      </c>
      <c r="J17" s="87" t="s">
        <v>54</v>
      </c>
      <c r="K17" s="120">
        <v>45752</v>
      </c>
      <c r="L17" s="66" t="s">
        <v>232</v>
      </c>
      <c r="M17" s="87"/>
    </row>
    <row r="18" spans="1:15" s="75" customFormat="1">
      <c r="A18" s="142" t="s">
        <v>971</v>
      </c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8"/>
    </row>
    <row r="19" spans="1:15" s="75" customFormat="1" ht="65.150000000000006">
      <c r="A19" s="103" t="s">
        <v>574</v>
      </c>
      <c r="B19" s="103" t="s">
        <v>995</v>
      </c>
      <c r="C19" s="103" t="s">
        <v>997</v>
      </c>
      <c r="D19" s="103" t="s">
        <v>623</v>
      </c>
      <c r="E19" s="103" t="s">
        <v>998</v>
      </c>
      <c r="F19" s="103" t="s">
        <v>71</v>
      </c>
      <c r="G19" s="117" t="s">
        <v>54</v>
      </c>
      <c r="H19" s="120">
        <v>45693</v>
      </c>
      <c r="I19" s="66" t="s">
        <v>72</v>
      </c>
      <c r="J19" s="87" t="s">
        <v>54</v>
      </c>
      <c r="K19" s="120">
        <v>45752</v>
      </c>
      <c r="L19" s="66" t="s">
        <v>232</v>
      </c>
      <c r="M19" s="113"/>
    </row>
    <row r="20" spans="1:15" s="75" customFormat="1" ht="89.05" customHeight="1">
      <c r="A20" s="103" t="s">
        <v>586</v>
      </c>
      <c r="B20" s="103" t="s">
        <v>999</v>
      </c>
      <c r="C20" s="103" t="s">
        <v>1000</v>
      </c>
      <c r="D20" s="103" t="s">
        <v>1001</v>
      </c>
      <c r="E20" s="103" t="s">
        <v>1002</v>
      </c>
      <c r="F20" s="103" t="s">
        <v>71</v>
      </c>
      <c r="G20" s="117" t="s">
        <v>54</v>
      </c>
      <c r="H20" s="120">
        <v>45693</v>
      </c>
      <c r="I20" s="66" t="s">
        <v>72</v>
      </c>
      <c r="J20" s="87" t="s">
        <v>54</v>
      </c>
      <c r="K20" s="120">
        <v>45752</v>
      </c>
      <c r="L20" s="66" t="s">
        <v>232</v>
      </c>
      <c r="M20" s="113"/>
      <c r="N20" s="8"/>
      <c r="O20" s="8"/>
    </row>
    <row r="21" spans="1:15" ht="76.5" customHeight="1">
      <c r="A21" s="103" t="s">
        <v>587</v>
      </c>
      <c r="B21" s="103" t="s">
        <v>1003</v>
      </c>
      <c r="C21" s="103" t="s">
        <v>996</v>
      </c>
      <c r="D21" s="103" t="s">
        <v>623</v>
      </c>
      <c r="E21" s="103" t="s">
        <v>1004</v>
      </c>
      <c r="F21" s="103" t="s">
        <v>71</v>
      </c>
      <c r="G21" s="117" t="s">
        <v>54</v>
      </c>
      <c r="H21" s="120">
        <v>45693</v>
      </c>
      <c r="I21" s="66" t="s">
        <v>72</v>
      </c>
      <c r="J21" s="87" t="s">
        <v>54</v>
      </c>
      <c r="K21" s="120">
        <v>45752</v>
      </c>
      <c r="L21" s="66" t="s">
        <v>232</v>
      </c>
      <c r="M21" s="113"/>
    </row>
    <row r="26" spans="1:15" hidden="1"/>
    <row r="27" spans="1:15" hidden="1"/>
  </sheetData>
  <mergeCells count="15">
    <mergeCell ref="A18:M18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21" type="noConversion"/>
  <dataValidations count="1">
    <dataValidation type="list" operator="equal" allowBlank="1" showErrorMessage="1" promptTitle="dfdf" sqref="J19:J21 J14:J17" xr:uid="{DCF8C98E-7C76-4F19-9DB8-8CABF33021AF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947A-3CCB-493B-95D6-5B60BE0E4BEE}">
  <dimension ref="A1:O36"/>
  <sheetViews>
    <sheetView topLeftCell="A9" workbookViewId="0">
      <selection activeCell="M24" sqref="M24:M27"/>
    </sheetView>
  </sheetViews>
  <sheetFormatPr defaultColWidth="9.15234375" defaultRowHeight="16.3"/>
  <cols>
    <col min="1" max="1" width="21.23046875" style="8" bestFit="1" customWidth="1"/>
    <col min="2" max="2" width="20.61328125" style="8" customWidth="1"/>
    <col min="3" max="3" width="56.61328125" style="8" customWidth="1"/>
    <col min="4" max="4" width="23.23046875" style="8" customWidth="1"/>
    <col min="5" max="5" width="40" style="8" bestFit="1" customWidth="1"/>
    <col min="6" max="6" width="42.4609375" style="8" customWidth="1"/>
    <col min="7" max="7" width="9" style="8" customWidth="1"/>
    <col min="8" max="8" width="12" style="8" customWidth="1"/>
    <col min="9" max="9" width="8.3828125" style="8" customWidth="1"/>
    <col min="10" max="10" width="10.07421875" style="8" customWidth="1"/>
    <col min="11" max="11" width="13.07421875" style="8" customWidth="1"/>
    <col min="12" max="12" width="9.84375" style="8" customWidth="1"/>
    <col min="13" max="13" width="11.69140625" style="8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601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13</v>
      </c>
      <c r="C4" s="79">
        <v>0</v>
      </c>
      <c r="D4" s="76">
        <f>COUNTIF(G14:G23,"Untested")</f>
        <v>0</v>
      </c>
      <c r="E4" s="80">
        <f>COUNTIF(G14:G23,"Blocked")</f>
        <v>0</v>
      </c>
      <c r="F4" s="76">
        <v>13</v>
      </c>
      <c r="G4" s="73"/>
      <c r="H4" s="74"/>
      <c r="J4" s="73"/>
    </row>
    <row r="5" spans="1:13" s="75" customFormat="1">
      <c r="A5" s="78" t="s">
        <v>45</v>
      </c>
      <c r="B5" s="79">
        <v>13</v>
      </c>
      <c r="C5" s="79">
        <v>0</v>
      </c>
      <c r="D5" s="76">
        <f>COUNTIF(J14:J23,"Untested")</f>
        <v>0</v>
      </c>
      <c r="E5" s="80">
        <f>COUNTIF(J14:J23,"Blocked")</f>
        <v>0</v>
      </c>
      <c r="F5" s="76">
        <v>13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41" t="s">
        <v>856</v>
      </c>
      <c r="B10" s="141" t="s">
        <v>5</v>
      </c>
      <c r="C10" s="141" t="s">
        <v>518</v>
      </c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 ht="48.9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602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32.6">
      <c r="A14" s="103" t="s">
        <v>857</v>
      </c>
      <c r="B14" s="103" t="s">
        <v>862</v>
      </c>
      <c r="C14" s="103" t="s">
        <v>70</v>
      </c>
      <c r="D14" s="103" t="s">
        <v>70</v>
      </c>
      <c r="E14" s="103" t="s">
        <v>863</v>
      </c>
      <c r="F14" s="103" t="s">
        <v>864</v>
      </c>
      <c r="G14" s="66" t="s">
        <v>54</v>
      </c>
      <c r="H14" s="120">
        <v>45693</v>
      </c>
      <c r="I14" s="66" t="s">
        <v>232</v>
      </c>
      <c r="J14" s="87" t="s">
        <v>54</v>
      </c>
      <c r="K14" s="120">
        <v>45752</v>
      </c>
      <c r="L14" s="66" t="s">
        <v>72</v>
      </c>
      <c r="M14" s="87"/>
    </row>
    <row r="15" spans="1:13" s="75" customFormat="1" ht="32.6">
      <c r="A15" s="103" t="s">
        <v>858</v>
      </c>
      <c r="B15" s="103" t="s">
        <v>865</v>
      </c>
      <c r="C15" s="103" t="s">
        <v>70</v>
      </c>
      <c r="D15" s="103" t="s">
        <v>70</v>
      </c>
      <c r="E15" s="103" t="s">
        <v>866</v>
      </c>
      <c r="F15" s="103" t="s">
        <v>867</v>
      </c>
      <c r="G15" s="66" t="s">
        <v>54</v>
      </c>
      <c r="H15" s="120">
        <v>45693</v>
      </c>
      <c r="I15" s="66" t="s">
        <v>232</v>
      </c>
      <c r="J15" s="87" t="s">
        <v>54</v>
      </c>
      <c r="K15" s="120">
        <v>45752</v>
      </c>
      <c r="L15" s="66" t="s">
        <v>72</v>
      </c>
      <c r="M15" s="87"/>
    </row>
    <row r="16" spans="1:13" s="75" customFormat="1" ht="32.6">
      <c r="A16" s="103" t="s">
        <v>859</v>
      </c>
      <c r="B16" s="103" t="s">
        <v>868</v>
      </c>
      <c r="C16" s="103" t="s">
        <v>70</v>
      </c>
      <c r="D16" s="103" t="s">
        <v>869</v>
      </c>
      <c r="E16" s="103" t="s">
        <v>870</v>
      </c>
      <c r="F16" s="103" t="s">
        <v>871</v>
      </c>
      <c r="G16" s="66" t="s">
        <v>54</v>
      </c>
      <c r="H16" s="120">
        <v>45693</v>
      </c>
      <c r="I16" s="66" t="s">
        <v>232</v>
      </c>
      <c r="J16" s="87" t="s">
        <v>54</v>
      </c>
      <c r="K16" s="120">
        <v>45752</v>
      </c>
      <c r="L16" s="66" t="s">
        <v>72</v>
      </c>
      <c r="M16" s="87"/>
    </row>
    <row r="17" spans="1:15" s="75" customFormat="1" ht="32.6">
      <c r="A17" s="103" t="s">
        <v>860</v>
      </c>
      <c r="B17" s="103" t="s">
        <v>872</v>
      </c>
      <c r="C17" s="103" t="s">
        <v>70</v>
      </c>
      <c r="D17" s="103" t="s">
        <v>869</v>
      </c>
      <c r="E17" s="103" t="s">
        <v>873</v>
      </c>
      <c r="F17" s="103" t="s">
        <v>874</v>
      </c>
      <c r="G17" s="66" t="s">
        <v>54</v>
      </c>
      <c r="H17" s="120">
        <v>45693</v>
      </c>
      <c r="I17" s="66" t="s">
        <v>232</v>
      </c>
      <c r="J17" s="87" t="s">
        <v>54</v>
      </c>
      <c r="K17" s="120">
        <v>45752</v>
      </c>
      <c r="L17" s="66" t="s">
        <v>72</v>
      </c>
      <c r="M17" s="87"/>
    </row>
    <row r="18" spans="1:15" s="75" customFormat="1" ht="32.6">
      <c r="A18" s="103" t="s">
        <v>861</v>
      </c>
      <c r="B18" s="103" t="s">
        <v>608</v>
      </c>
      <c r="C18" s="103" t="s">
        <v>70</v>
      </c>
      <c r="D18" s="103" t="s">
        <v>875</v>
      </c>
      <c r="E18" s="103" t="s">
        <v>876</v>
      </c>
      <c r="F18" s="103" t="s">
        <v>877</v>
      </c>
      <c r="G18" s="66" t="s">
        <v>54</v>
      </c>
      <c r="H18" s="120">
        <v>45693</v>
      </c>
      <c r="I18" s="66" t="s">
        <v>232</v>
      </c>
      <c r="J18" s="87" t="s">
        <v>54</v>
      </c>
      <c r="K18" s="120">
        <v>45752</v>
      </c>
      <c r="L18" s="66" t="s">
        <v>72</v>
      </c>
      <c r="M18" s="96"/>
    </row>
    <row r="19" spans="1:15" s="75" customFormat="1" ht="32.6">
      <c r="A19" s="103" t="s">
        <v>913</v>
      </c>
      <c r="B19" s="103" t="s">
        <v>912</v>
      </c>
      <c r="C19" s="103" t="s">
        <v>70</v>
      </c>
      <c r="D19" s="103" t="s">
        <v>869</v>
      </c>
      <c r="E19" s="103" t="s">
        <v>915</v>
      </c>
      <c r="F19" s="103" t="s">
        <v>914</v>
      </c>
      <c r="G19" s="66" t="s">
        <v>54</v>
      </c>
      <c r="H19" s="120">
        <v>45693</v>
      </c>
      <c r="I19" s="66" t="s">
        <v>232</v>
      </c>
      <c r="J19" s="87" t="s">
        <v>54</v>
      </c>
      <c r="K19" s="120">
        <v>45752</v>
      </c>
      <c r="L19" s="66" t="s">
        <v>72</v>
      </c>
      <c r="M19" s="96"/>
    </row>
    <row r="20" spans="1:15" s="75" customFormat="1">
      <c r="A20" s="142" t="s">
        <v>603</v>
      </c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8"/>
    </row>
    <row r="21" spans="1:15" s="75" customFormat="1" ht="65.150000000000006">
      <c r="A21" s="103" t="s">
        <v>879</v>
      </c>
      <c r="B21" s="103" t="s">
        <v>878</v>
      </c>
      <c r="C21" s="103" t="s">
        <v>880</v>
      </c>
      <c r="D21" s="103" t="s">
        <v>623</v>
      </c>
      <c r="E21" s="103" t="s">
        <v>881</v>
      </c>
      <c r="F21" s="103" t="s">
        <v>881</v>
      </c>
      <c r="G21" s="66" t="s">
        <v>54</v>
      </c>
      <c r="H21" s="120">
        <v>45693</v>
      </c>
      <c r="I21" s="66" t="s">
        <v>232</v>
      </c>
      <c r="J21" s="87" t="s">
        <v>54</v>
      </c>
      <c r="K21" s="120">
        <v>45752</v>
      </c>
      <c r="L21" s="66" t="s">
        <v>72</v>
      </c>
      <c r="M21" s="113"/>
    </row>
    <row r="22" spans="1:15" s="75" customFormat="1" ht="68.05" customHeight="1">
      <c r="A22" s="103" t="s">
        <v>906</v>
      </c>
      <c r="B22" s="103" t="s">
        <v>882</v>
      </c>
      <c r="C22" s="103" t="s">
        <v>886</v>
      </c>
      <c r="D22" s="103" t="s">
        <v>889</v>
      </c>
      <c r="E22" s="103" t="s">
        <v>883</v>
      </c>
      <c r="F22" s="103" t="s">
        <v>884</v>
      </c>
      <c r="G22" s="66" t="s">
        <v>54</v>
      </c>
      <c r="H22" s="120">
        <v>45693</v>
      </c>
      <c r="I22" s="66" t="s">
        <v>232</v>
      </c>
      <c r="J22" s="87" t="s">
        <v>54</v>
      </c>
      <c r="K22" s="120">
        <v>45752</v>
      </c>
      <c r="L22" s="66" t="s">
        <v>72</v>
      </c>
      <c r="M22" s="113"/>
      <c r="N22" s="8"/>
      <c r="O22" s="8"/>
    </row>
    <row r="23" spans="1:15" ht="76.5" customHeight="1">
      <c r="A23" s="103" t="s">
        <v>907</v>
      </c>
      <c r="B23" s="103" t="s">
        <v>885</v>
      </c>
      <c r="C23" s="103" t="s">
        <v>887</v>
      </c>
      <c r="D23" s="103" t="s">
        <v>888</v>
      </c>
      <c r="E23" s="103" t="s">
        <v>890</v>
      </c>
      <c r="F23" s="103" t="s">
        <v>891</v>
      </c>
      <c r="G23" s="66" t="s">
        <v>54</v>
      </c>
      <c r="H23" s="120">
        <v>45693</v>
      </c>
      <c r="I23" s="66" t="s">
        <v>232</v>
      </c>
      <c r="J23" s="87" t="s">
        <v>54</v>
      </c>
      <c r="K23" s="120">
        <v>45752</v>
      </c>
      <c r="L23" s="66" t="s">
        <v>72</v>
      </c>
      <c r="M23" s="113"/>
    </row>
    <row r="24" spans="1:15" ht="48.9">
      <c r="A24" s="103" t="s">
        <v>908</v>
      </c>
      <c r="B24" s="103" t="s">
        <v>892</v>
      </c>
      <c r="C24" s="103" t="s">
        <v>895</v>
      </c>
      <c r="D24" s="103" t="s">
        <v>888</v>
      </c>
      <c r="E24" s="103" t="s">
        <v>893</v>
      </c>
      <c r="F24" s="103" t="s">
        <v>772</v>
      </c>
      <c r="G24" s="66" t="s">
        <v>54</v>
      </c>
      <c r="H24" s="120">
        <v>45693</v>
      </c>
      <c r="I24" s="66" t="s">
        <v>232</v>
      </c>
      <c r="J24" s="87" t="s">
        <v>54</v>
      </c>
      <c r="K24" s="120">
        <v>45752</v>
      </c>
      <c r="L24" s="66" t="s">
        <v>72</v>
      </c>
      <c r="M24" s="113"/>
    </row>
    <row r="25" spans="1:15" ht="48.9">
      <c r="A25" s="103" t="s">
        <v>909</v>
      </c>
      <c r="B25" s="103" t="s">
        <v>894</v>
      </c>
      <c r="C25" s="103" t="s">
        <v>896</v>
      </c>
      <c r="D25" s="103" t="s">
        <v>888</v>
      </c>
      <c r="E25" s="103" t="s">
        <v>897</v>
      </c>
      <c r="F25" s="103" t="s">
        <v>898</v>
      </c>
      <c r="G25" s="66" t="s">
        <v>54</v>
      </c>
      <c r="H25" s="120">
        <v>45693</v>
      </c>
      <c r="I25" s="66" t="s">
        <v>232</v>
      </c>
      <c r="J25" s="87" t="s">
        <v>54</v>
      </c>
      <c r="K25" s="120">
        <v>45752</v>
      </c>
      <c r="L25" s="66" t="s">
        <v>72</v>
      </c>
      <c r="M25" s="113"/>
    </row>
    <row r="26" spans="1:15" ht="48.9">
      <c r="A26" s="103" t="s">
        <v>910</v>
      </c>
      <c r="B26" s="103" t="s">
        <v>899</v>
      </c>
      <c r="C26" s="103" t="s">
        <v>916</v>
      </c>
      <c r="D26" s="103" t="s">
        <v>900</v>
      </c>
      <c r="E26" s="103" t="s">
        <v>901</v>
      </c>
      <c r="F26" s="103" t="s">
        <v>901</v>
      </c>
      <c r="G26" s="66" t="s">
        <v>54</v>
      </c>
      <c r="H26" s="120">
        <v>45693</v>
      </c>
      <c r="I26" s="66" t="s">
        <v>232</v>
      </c>
      <c r="J26" s="87" t="s">
        <v>54</v>
      </c>
      <c r="K26" s="120">
        <v>45752</v>
      </c>
      <c r="L26" s="66" t="s">
        <v>72</v>
      </c>
      <c r="M26" s="113"/>
    </row>
    <row r="27" spans="1:15" ht="48.9">
      <c r="A27" s="103" t="s">
        <v>911</v>
      </c>
      <c r="B27" s="103" t="s">
        <v>902</v>
      </c>
      <c r="C27" s="103" t="s">
        <v>903</v>
      </c>
      <c r="D27" s="103" t="s">
        <v>888</v>
      </c>
      <c r="E27" s="103" t="s">
        <v>904</v>
      </c>
      <c r="F27" s="103" t="s">
        <v>905</v>
      </c>
      <c r="G27" s="66" t="s">
        <v>54</v>
      </c>
      <c r="H27" s="120">
        <v>45693</v>
      </c>
      <c r="I27" s="66" t="s">
        <v>232</v>
      </c>
      <c r="J27" s="87" t="s">
        <v>54</v>
      </c>
      <c r="K27" s="120">
        <v>45752</v>
      </c>
      <c r="L27" s="66" t="s">
        <v>72</v>
      </c>
      <c r="M27" s="113"/>
    </row>
    <row r="35" s="8" customFormat="1" hidden="1"/>
    <row r="36" s="8" customFormat="1" hidden="1"/>
  </sheetData>
  <mergeCells count="15">
    <mergeCell ref="A20:M20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21" type="noConversion"/>
  <dataValidations count="1">
    <dataValidation type="list" operator="equal" allowBlank="1" showErrorMessage="1" promptTitle="dfdf" sqref="J21:J27 J14:J19" xr:uid="{988E3578-089D-4A0D-BC6D-5304F081D8C6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49F6-28B2-44D4-9DC1-61879EB2816C}">
  <dimension ref="A1:O38"/>
  <sheetViews>
    <sheetView topLeftCell="E26" workbookViewId="0">
      <selection activeCell="M24" sqref="M24:M29"/>
    </sheetView>
  </sheetViews>
  <sheetFormatPr defaultColWidth="9.15234375" defaultRowHeight="16.3"/>
  <cols>
    <col min="1" max="1" width="21.23046875" style="8" bestFit="1" customWidth="1"/>
    <col min="2" max="2" width="20.61328125" style="8" customWidth="1"/>
    <col min="3" max="3" width="56.61328125" style="8" customWidth="1"/>
    <col min="4" max="4" width="23.23046875" style="8" customWidth="1"/>
    <col min="5" max="5" width="40" style="8" bestFit="1" customWidth="1"/>
    <col min="6" max="6" width="42.4609375" style="8" customWidth="1"/>
    <col min="7" max="7" width="9" style="8" customWidth="1"/>
    <col min="8" max="8" width="12" style="8" customWidth="1"/>
    <col min="9" max="9" width="8.3828125" style="8" customWidth="1"/>
    <col min="10" max="10" width="10.07421875" style="8" customWidth="1"/>
    <col min="11" max="11" width="13.07421875" style="8" customWidth="1"/>
    <col min="12" max="12" width="9.84375" style="8" customWidth="1"/>
    <col min="13" max="13" width="11.69140625" style="8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601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15</v>
      </c>
      <c r="C4" s="79">
        <v>0</v>
      </c>
      <c r="D4" s="76">
        <f>COUNTIF(G14:G23,"Untested")</f>
        <v>0</v>
      </c>
      <c r="E4" s="80">
        <f>COUNTIF(G14:G23,"Blocked")</f>
        <v>0</v>
      </c>
      <c r="F4" s="76">
        <v>15</v>
      </c>
      <c r="G4" s="73"/>
      <c r="H4" s="74"/>
      <c r="J4" s="73"/>
    </row>
    <row r="5" spans="1:13" s="75" customFormat="1">
      <c r="A5" s="78" t="s">
        <v>45</v>
      </c>
      <c r="B5" s="79">
        <v>15</v>
      </c>
      <c r="C5" s="79">
        <v>0</v>
      </c>
      <c r="D5" s="76">
        <f>COUNTIF(J14:J23,"Untested")</f>
        <v>0</v>
      </c>
      <c r="E5" s="80">
        <f>COUNTIF(J14:J23,"Blocked")</f>
        <v>0</v>
      </c>
      <c r="F5" s="76">
        <v>15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41" t="s">
        <v>46</v>
      </c>
      <c r="B10" s="141" t="s">
        <v>5</v>
      </c>
      <c r="C10" s="141"/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 ht="48.9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602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32.6">
      <c r="A14" s="100" t="s">
        <v>604</v>
      </c>
      <c r="B14" s="100" t="s">
        <v>593</v>
      </c>
      <c r="C14" s="94" t="s">
        <v>70</v>
      </c>
      <c r="D14" s="94" t="s">
        <v>70</v>
      </c>
      <c r="E14" s="94" t="s">
        <v>547</v>
      </c>
      <c r="F14" s="94" t="s">
        <v>547</v>
      </c>
      <c r="G14" s="66" t="s">
        <v>54</v>
      </c>
      <c r="H14" s="120">
        <v>45693</v>
      </c>
      <c r="I14" s="66" t="s">
        <v>72</v>
      </c>
      <c r="J14" s="87" t="s">
        <v>54</v>
      </c>
      <c r="K14" s="120">
        <v>45752</v>
      </c>
      <c r="L14" s="66" t="s">
        <v>232</v>
      </c>
      <c r="M14" s="87"/>
    </row>
    <row r="15" spans="1:13" s="75" customFormat="1" ht="32.6">
      <c r="A15" s="100" t="s">
        <v>614</v>
      </c>
      <c r="B15" s="100" t="s">
        <v>605</v>
      </c>
      <c r="C15" s="94" t="s">
        <v>70</v>
      </c>
      <c r="D15" s="94" t="s">
        <v>70</v>
      </c>
      <c r="E15" s="94" t="s">
        <v>606</v>
      </c>
      <c r="F15" s="94" t="s">
        <v>606</v>
      </c>
      <c r="G15" s="66" t="s">
        <v>54</v>
      </c>
      <c r="H15" s="120">
        <v>45693</v>
      </c>
      <c r="I15" s="66" t="s">
        <v>72</v>
      </c>
      <c r="J15" s="87" t="s">
        <v>54</v>
      </c>
      <c r="K15" s="120">
        <v>45752</v>
      </c>
      <c r="L15" s="66" t="s">
        <v>232</v>
      </c>
      <c r="M15" s="87"/>
    </row>
    <row r="16" spans="1:13" s="75" customFormat="1" ht="32.6">
      <c r="A16" s="100" t="s">
        <v>615</v>
      </c>
      <c r="B16" s="100" t="s">
        <v>607</v>
      </c>
      <c r="C16" s="94" t="s">
        <v>70</v>
      </c>
      <c r="D16" s="94" t="s">
        <v>70</v>
      </c>
      <c r="E16" s="94" t="s">
        <v>558</v>
      </c>
      <c r="F16" s="94" t="s">
        <v>558</v>
      </c>
      <c r="G16" s="66" t="s">
        <v>54</v>
      </c>
      <c r="H16" s="120">
        <v>45693</v>
      </c>
      <c r="I16" s="66" t="s">
        <v>72</v>
      </c>
      <c r="J16" s="87" t="s">
        <v>54</v>
      </c>
      <c r="K16" s="120">
        <v>45752</v>
      </c>
      <c r="L16" s="66" t="s">
        <v>232</v>
      </c>
      <c r="M16" s="87"/>
    </row>
    <row r="17" spans="1:15" s="75" customFormat="1" ht="32.6">
      <c r="A17" s="100" t="s">
        <v>616</v>
      </c>
      <c r="B17" s="100" t="s">
        <v>608</v>
      </c>
      <c r="C17" s="94" t="s">
        <v>70</v>
      </c>
      <c r="D17" s="94" t="s">
        <v>70</v>
      </c>
      <c r="E17" s="100" t="s">
        <v>609</v>
      </c>
      <c r="F17" s="100" t="s">
        <v>609</v>
      </c>
      <c r="G17" s="66" t="s">
        <v>54</v>
      </c>
      <c r="H17" s="120">
        <v>45693</v>
      </c>
      <c r="I17" s="66" t="s">
        <v>72</v>
      </c>
      <c r="J17" s="87" t="s">
        <v>54</v>
      </c>
      <c r="K17" s="120">
        <v>45752</v>
      </c>
      <c r="L17" s="66" t="s">
        <v>232</v>
      </c>
      <c r="M17" s="87"/>
    </row>
    <row r="18" spans="1:15" s="75" customFormat="1" ht="48.9">
      <c r="A18" s="100" t="s">
        <v>617</v>
      </c>
      <c r="B18" s="100" t="s">
        <v>611</v>
      </c>
      <c r="C18" s="94" t="s">
        <v>70</v>
      </c>
      <c r="D18" s="100" t="s">
        <v>612</v>
      </c>
      <c r="E18" s="100" t="s">
        <v>613</v>
      </c>
      <c r="F18" s="100" t="s">
        <v>613</v>
      </c>
      <c r="G18" s="66" t="s">
        <v>54</v>
      </c>
      <c r="H18" s="120">
        <v>45693</v>
      </c>
      <c r="I18" s="66" t="s">
        <v>72</v>
      </c>
      <c r="J18" s="87" t="s">
        <v>54</v>
      </c>
      <c r="K18" s="120">
        <v>45752</v>
      </c>
      <c r="L18" s="66" t="s">
        <v>232</v>
      </c>
      <c r="M18" s="96"/>
    </row>
    <row r="19" spans="1:15" s="75" customFormat="1" ht="32.6">
      <c r="A19" s="100" t="s">
        <v>621</v>
      </c>
      <c r="B19" s="100" t="s">
        <v>618</v>
      </c>
      <c r="C19" s="94"/>
      <c r="D19" s="100" t="s">
        <v>619</v>
      </c>
      <c r="E19" s="100" t="s">
        <v>620</v>
      </c>
      <c r="F19" s="100" t="s">
        <v>620</v>
      </c>
      <c r="G19" s="66" t="s">
        <v>54</v>
      </c>
      <c r="H19" s="120">
        <v>45693</v>
      </c>
      <c r="I19" s="66" t="s">
        <v>72</v>
      </c>
      <c r="J19" s="87" t="s">
        <v>54</v>
      </c>
      <c r="K19" s="120">
        <v>45752</v>
      </c>
      <c r="L19" s="66" t="s">
        <v>232</v>
      </c>
      <c r="M19" s="96"/>
    </row>
    <row r="20" spans="1:15" s="75" customFormat="1">
      <c r="A20" s="142" t="s">
        <v>603</v>
      </c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8"/>
    </row>
    <row r="21" spans="1:15" s="75" customFormat="1" ht="48.9">
      <c r="A21" s="103" t="s">
        <v>627</v>
      </c>
      <c r="B21" s="103" t="s">
        <v>622</v>
      </c>
      <c r="C21" s="103" t="s">
        <v>624</v>
      </c>
      <c r="D21" s="103" t="s">
        <v>623</v>
      </c>
      <c r="E21" s="103" t="s">
        <v>625</v>
      </c>
      <c r="F21" s="103" t="s">
        <v>71</v>
      </c>
      <c r="G21" s="66" t="s">
        <v>54</v>
      </c>
      <c r="H21" s="120">
        <v>45693</v>
      </c>
      <c r="I21" s="66" t="s">
        <v>72</v>
      </c>
      <c r="J21" s="87" t="s">
        <v>54</v>
      </c>
      <c r="K21" s="120">
        <v>45752</v>
      </c>
      <c r="L21" s="66" t="s">
        <v>232</v>
      </c>
      <c r="M21" s="113"/>
    </row>
    <row r="22" spans="1:15" s="75" customFormat="1" ht="68.05" customHeight="1">
      <c r="A22" s="103" t="s">
        <v>659</v>
      </c>
      <c r="B22" s="103" t="s">
        <v>629</v>
      </c>
      <c r="C22" s="103" t="s">
        <v>628</v>
      </c>
      <c r="D22" s="103" t="s">
        <v>631</v>
      </c>
      <c r="E22" s="103" t="s">
        <v>630</v>
      </c>
      <c r="F22" s="103" t="s">
        <v>71</v>
      </c>
      <c r="G22" s="66" t="s">
        <v>54</v>
      </c>
      <c r="H22" s="120">
        <v>45693</v>
      </c>
      <c r="I22" s="66" t="s">
        <v>72</v>
      </c>
      <c r="J22" s="87" t="s">
        <v>54</v>
      </c>
      <c r="K22" s="120">
        <v>45752</v>
      </c>
      <c r="L22" s="66" t="s">
        <v>232</v>
      </c>
      <c r="M22" s="113"/>
      <c r="N22" s="8"/>
      <c r="O22" s="8"/>
    </row>
    <row r="23" spans="1:15" ht="76.5" customHeight="1">
      <c r="A23" s="103" t="s">
        <v>660</v>
      </c>
      <c r="B23" s="103" t="s">
        <v>634</v>
      </c>
      <c r="C23" s="103" t="s">
        <v>632</v>
      </c>
      <c r="D23" s="103" t="s">
        <v>633</v>
      </c>
      <c r="E23" s="103" t="s">
        <v>635</v>
      </c>
      <c r="F23" s="103" t="s">
        <v>71</v>
      </c>
      <c r="G23" s="66" t="s">
        <v>54</v>
      </c>
      <c r="H23" s="120">
        <v>45693</v>
      </c>
      <c r="I23" s="66" t="s">
        <v>72</v>
      </c>
      <c r="J23" s="87" t="s">
        <v>54</v>
      </c>
      <c r="K23" s="120">
        <v>45752</v>
      </c>
      <c r="L23" s="66" t="s">
        <v>232</v>
      </c>
      <c r="M23" s="113"/>
    </row>
    <row r="24" spans="1:15" ht="65.150000000000006">
      <c r="A24" s="103" t="s">
        <v>661</v>
      </c>
      <c r="B24" s="103" t="s">
        <v>647</v>
      </c>
      <c r="C24" s="103" t="s">
        <v>648</v>
      </c>
      <c r="D24" s="103" t="s">
        <v>633</v>
      </c>
      <c r="E24" s="103" t="s">
        <v>649</v>
      </c>
      <c r="F24" s="103" t="s">
        <v>71</v>
      </c>
      <c r="G24" s="66" t="s">
        <v>54</v>
      </c>
      <c r="H24" s="120">
        <v>45693</v>
      </c>
      <c r="I24" s="66" t="s">
        <v>72</v>
      </c>
      <c r="J24" s="87" t="s">
        <v>54</v>
      </c>
      <c r="K24" s="120">
        <v>45752</v>
      </c>
      <c r="L24" s="66" t="s">
        <v>232</v>
      </c>
      <c r="M24" s="113"/>
    </row>
    <row r="25" spans="1:15" ht="65.150000000000006">
      <c r="A25" s="103" t="s">
        <v>662</v>
      </c>
      <c r="B25" s="103" t="s">
        <v>636</v>
      </c>
      <c r="C25" s="103" t="s">
        <v>638</v>
      </c>
      <c r="D25" s="103" t="s">
        <v>637</v>
      </c>
      <c r="E25" s="103" t="s">
        <v>639</v>
      </c>
      <c r="F25" s="103" t="s">
        <v>71</v>
      </c>
      <c r="G25" s="66" t="s">
        <v>54</v>
      </c>
      <c r="H25" s="120">
        <v>45693</v>
      </c>
      <c r="I25" s="66" t="s">
        <v>72</v>
      </c>
      <c r="J25" s="87" t="s">
        <v>54</v>
      </c>
      <c r="K25" s="120">
        <v>45752</v>
      </c>
      <c r="L25" s="66" t="s">
        <v>232</v>
      </c>
      <c r="M25" s="113"/>
    </row>
    <row r="26" spans="1:15" ht="65.150000000000006">
      <c r="A26" s="103" t="s">
        <v>663</v>
      </c>
      <c r="B26" s="103" t="s">
        <v>640</v>
      </c>
      <c r="C26" s="103" t="s">
        <v>643</v>
      </c>
      <c r="D26" s="103" t="s">
        <v>641</v>
      </c>
      <c r="E26" s="103" t="s">
        <v>642</v>
      </c>
      <c r="F26" s="103" t="s">
        <v>71</v>
      </c>
      <c r="G26" s="66" t="s">
        <v>54</v>
      </c>
      <c r="H26" s="120">
        <v>45693</v>
      </c>
      <c r="I26" s="66" t="s">
        <v>72</v>
      </c>
      <c r="J26" s="87" t="s">
        <v>54</v>
      </c>
      <c r="K26" s="120">
        <v>45752</v>
      </c>
      <c r="L26" s="66" t="s">
        <v>232</v>
      </c>
      <c r="M26" s="113"/>
    </row>
    <row r="27" spans="1:15" ht="65.150000000000006">
      <c r="A27" s="103" t="s">
        <v>664</v>
      </c>
      <c r="B27" s="103" t="s">
        <v>644</v>
      </c>
      <c r="C27" s="103" t="s">
        <v>645</v>
      </c>
      <c r="D27" s="103" t="s">
        <v>650</v>
      </c>
      <c r="E27" s="103" t="s">
        <v>646</v>
      </c>
      <c r="F27" s="103" t="s">
        <v>71</v>
      </c>
      <c r="G27" s="66" t="s">
        <v>54</v>
      </c>
      <c r="H27" s="120">
        <v>45693</v>
      </c>
      <c r="I27" s="66" t="s">
        <v>72</v>
      </c>
      <c r="J27" s="87" t="s">
        <v>54</v>
      </c>
      <c r="K27" s="120">
        <v>45752</v>
      </c>
      <c r="L27" s="66" t="s">
        <v>232</v>
      </c>
      <c r="M27" s="113"/>
    </row>
    <row r="28" spans="1:15" ht="48.9">
      <c r="A28" s="103" t="s">
        <v>665</v>
      </c>
      <c r="B28" s="103" t="s">
        <v>651</v>
      </c>
      <c r="C28" s="103" t="s">
        <v>657</v>
      </c>
      <c r="D28" s="103" t="s">
        <v>652</v>
      </c>
      <c r="E28" s="103" t="s">
        <v>653</v>
      </c>
      <c r="F28" s="103" t="s">
        <v>71</v>
      </c>
      <c r="G28" s="66" t="s">
        <v>54</v>
      </c>
      <c r="H28" s="120">
        <v>45693</v>
      </c>
      <c r="I28" s="66" t="s">
        <v>72</v>
      </c>
      <c r="J28" s="87" t="s">
        <v>54</v>
      </c>
      <c r="K28" s="120">
        <v>45752</v>
      </c>
      <c r="L28" s="66" t="s">
        <v>232</v>
      </c>
      <c r="M28" s="113"/>
    </row>
    <row r="29" spans="1:15" ht="48.9">
      <c r="A29" s="103" t="s">
        <v>666</v>
      </c>
      <c r="B29" s="103" t="s">
        <v>654</v>
      </c>
      <c r="C29" s="103" t="s">
        <v>658</v>
      </c>
      <c r="D29" s="103" t="s">
        <v>655</v>
      </c>
      <c r="E29" s="103" t="s">
        <v>656</v>
      </c>
      <c r="F29" s="103" t="s">
        <v>71</v>
      </c>
      <c r="G29" s="66" t="s">
        <v>54</v>
      </c>
      <c r="H29" s="120">
        <v>45693</v>
      </c>
      <c r="I29" s="66" t="s">
        <v>72</v>
      </c>
      <c r="J29" s="87" t="s">
        <v>54</v>
      </c>
      <c r="K29" s="120">
        <v>45752</v>
      </c>
      <c r="L29" s="66" t="s">
        <v>232</v>
      </c>
      <c r="M29" s="113"/>
    </row>
    <row r="37" hidden="1"/>
    <row r="38" hidden="1"/>
  </sheetData>
  <mergeCells count="15">
    <mergeCell ref="A20:M20"/>
    <mergeCell ref="B1:F1"/>
    <mergeCell ref="B2:F2"/>
    <mergeCell ref="A10:A12"/>
    <mergeCell ref="B10:B12"/>
    <mergeCell ref="C10:C12"/>
    <mergeCell ref="D10:D12"/>
    <mergeCell ref="E10:E12"/>
    <mergeCell ref="F10:F12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21:J29 J14:J19" xr:uid="{39EAB69B-826D-4B66-BB87-5BE2EDEA451E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53DA-E41D-4BDB-9A82-3DB24913F77C}">
  <dimension ref="A1:O38"/>
  <sheetViews>
    <sheetView topLeftCell="F11" workbookViewId="0">
      <selection activeCell="A9" sqref="A9"/>
    </sheetView>
  </sheetViews>
  <sheetFormatPr defaultColWidth="9.15234375" defaultRowHeight="16.3"/>
  <cols>
    <col min="1" max="1" width="21.23046875" style="8" bestFit="1" customWidth="1"/>
    <col min="2" max="2" width="20.61328125" style="8" customWidth="1"/>
    <col min="3" max="3" width="56.61328125" style="8" customWidth="1"/>
    <col min="4" max="4" width="23.23046875" style="8" customWidth="1"/>
    <col min="5" max="5" width="40" style="8" bestFit="1" customWidth="1"/>
    <col min="6" max="6" width="42.4609375" style="8" customWidth="1"/>
    <col min="7" max="7" width="9" style="8" customWidth="1"/>
    <col min="8" max="8" width="12" style="8" customWidth="1"/>
    <col min="9" max="9" width="8.3828125" style="8" customWidth="1"/>
    <col min="10" max="10" width="10.07421875" style="8" customWidth="1"/>
    <col min="11" max="11" width="13.07421875" style="8" customWidth="1"/>
    <col min="12" max="12" width="9.84375" style="8" customWidth="1"/>
    <col min="13" max="13" width="11.69140625" style="8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789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16</v>
      </c>
      <c r="C4" s="79">
        <v>0</v>
      </c>
      <c r="D4" s="76">
        <f>COUNTIF(G14:G21,"Untested")</f>
        <v>0</v>
      </c>
      <c r="E4" s="80">
        <f>COUNTIF(G14:G21,"Blocked")</f>
        <v>0</v>
      </c>
      <c r="F4" s="76">
        <v>16</v>
      </c>
      <c r="G4" s="73"/>
      <c r="H4" s="74"/>
      <c r="J4" s="73"/>
    </row>
    <row r="5" spans="1:13" s="75" customFormat="1">
      <c r="A5" s="78" t="s">
        <v>45</v>
      </c>
      <c r="B5" s="79">
        <v>16</v>
      </c>
      <c r="C5" s="79">
        <v>0</v>
      </c>
      <c r="D5" s="76">
        <f>COUNTIF(J14:J21,"Untested")</f>
        <v>0</v>
      </c>
      <c r="E5" s="80">
        <f>COUNTIF(J14:J21,"Blocked")</f>
        <v>0</v>
      </c>
      <c r="F5" s="76">
        <v>16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5.5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41" t="s">
        <v>46</v>
      </c>
      <c r="B10" s="141" t="s">
        <v>5</v>
      </c>
      <c r="C10" s="141" t="s">
        <v>503</v>
      </c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 ht="48.9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804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48.9">
      <c r="A14" s="103" t="s">
        <v>790</v>
      </c>
      <c r="B14" s="103" t="s">
        <v>792</v>
      </c>
      <c r="C14" s="103" t="s">
        <v>70</v>
      </c>
      <c r="D14" s="103" t="s">
        <v>791</v>
      </c>
      <c r="E14" s="103" t="s">
        <v>793</v>
      </c>
      <c r="F14" s="103" t="s">
        <v>794</v>
      </c>
      <c r="G14" s="66" t="s">
        <v>54</v>
      </c>
      <c r="H14" s="120">
        <v>45693</v>
      </c>
      <c r="I14" s="66" t="s">
        <v>232</v>
      </c>
      <c r="J14" s="87" t="s">
        <v>54</v>
      </c>
      <c r="K14" s="120">
        <v>45752</v>
      </c>
      <c r="L14" s="66" t="s">
        <v>72</v>
      </c>
      <c r="M14" s="87"/>
    </row>
    <row r="15" spans="1:13" s="75" customFormat="1" ht="32.6">
      <c r="A15" s="103" t="s">
        <v>614</v>
      </c>
      <c r="B15" s="103" t="s">
        <v>797</v>
      </c>
      <c r="C15" s="103" t="s">
        <v>70</v>
      </c>
      <c r="D15" s="103" t="s">
        <v>567</v>
      </c>
      <c r="E15" s="103" t="s">
        <v>796</v>
      </c>
      <c r="F15" s="103" t="s">
        <v>798</v>
      </c>
      <c r="G15" s="66" t="s">
        <v>54</v>
      </c>
      <c r="H15" s="120">
        <v>45693</v>
      </c>
      <c r="I15" s="66" t="s">
        <v>232</v>
      </c>
      <c r="J15" s="87" t="s">
        <v>54</v>
      </c>
      <c r="K15" s="120">
        <v>45752</v>
      </c>
      <c r="L15" s="66" t="s">
        <v>72</v>
      </c>
      <c r="M15" s="87"/>
    </row>
    <row r="16" spans="1:13" s="75" customFormat="1" ht="32.6">
      <c r="A16" s="103" t="s">
        <v>615</v>
      </c>
      <c r="B16" s="103" t="s">
        <v>799</v>
      </c>
      <c r="C16" s="103" t="s">
        <v>70</v>
      </c>
      <c r="D16" s="103" t="s">
        <v>567</v>
      </c>
      <c r="E16" s="103" t="s">
        <v>800</v>
      </c>
      <c r="F16" s="103" t="s">
        <v>71</v>
      </c>
      <c r="G16" s="66" t="s">
        <v>54</v>
      </c>
      <c r="H16" s="120">
        <v>45693</v>
      </c>
      <c r="I16" s="66" t="s">
        <v>232</v>
      </c>
      <c r="J16" s="87" t="s">
        <v>54</v>
      </c>
      <c r="K16" s="120">
        <v>45752</v>
      </c>
      <c r="L16" s="66" t="s">
        <v>72</v>
      </c>
      <c r="M16" s="87"/>
    </row>
    <row r="17" spans="1:15" s="75" customFormat="1" ht="32.6">
      <c r="A17" s="103" t="s">
        <v>616</v>
      </c>
      <c r="B17" s="103" t="s">
        <v>801</v>
      </c>
      <c r="C17" s="103" t="s">
        <v>70</v>
      </c>
      <c r="D17" s="103" t="s">
        <v>567</v>
      </c>
      <c r="E17" s="103" t="s">
        <v>802</v>
      </c>
      <c r="F17" s="103" t="s">
        <v>803</v>
      </c>
      <c r="G17" s="66" t="s">
        <v>54</v>
      </c>
      <c r="H17" s="120">
        <v>45693</v>
      </c>
      <c r="I17" s="66" t="s">
        <v>232</v>
      </c>
      <c r="J17" s="87" t="s">
        <v>54</v>
      </c>
      <c r="K17" s="120">
        <v>45752</v>
      </c>
      <c r="L17" s="66" t="s">
        <v>72</v>
      </c>
      <c r="M17" s="87"/>
    </row>
    <row r="18" spans="1:15" s="75" customFormat="1">
      <c r="A18" s="142" t="s">
        <v>805</v>
      </c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8"/>
    </row>
    <row r="19" spans="1:15" s="75" customFormat="1" ht="200.5" customHeight="1">
      <c r="A19" s="103" t="s">
        <v>807</v>
      </c>
      <c r="B19" s="103" t="s">
        <v>806</v>
      </c>
      <c r="C19" s="103" t="s">
        <v>808</v>
      </c>
      <c r="D19" s="103" t="s">
        <v>809</v>
      </c>
      <c r="E19" s="103" t="s">
        <v>810</v>
      </c>
      <c r="F19" s="103" t="s">
        <v>811</v>
      </c>
      <c r="G19" s="66" t="s">
        <v>54</v>
      </c>
      <c r="H19" s="120">
        <v>45693</v>
      </c>
      <c r="I19" s="66" t="s">
        <v>232</v>
      </c>
      <c r="J19" s="87" t="s">
        <v>54</v>
      </c>
      <c r="K19" s="120">
        <v>45752</v>
      </c>
      <c r="L19" s="66" t="s">
        <v>72</v>
      </c>
      <c r="M19" s="87"/>
    </row>
    <row r="20" spans="1:15" s="75" customFormat="1" ht="68.05" customHeight="1">
      <c r="A20" s="103" t="s">
        <v>813</v>
      </c>
      <c r="B20" s="103" t="s">
        <v>812</v>
      </c>
      <c r="C20" s="103" t="s">
        <v>815</v>
      </c>
      <c r="D20" s="103" t="s">
        <v>816</v>
      </c>
      <c r="E20" s="103" t="s">
        <v>817</v>
      </c>
      <c r="F20" s="103" t="s">
        <v>818</v>
      </c>
      <c r="G20" s="66" t="s">
        <v>54</v>
      </c>
      <c r="H20" s="120">
        <v>45693</v>
      </c>
      <c r="I20" s="66" t="s">
        <v>232</v>
      </c>
      <c r="J20" s="87" t="s">
        <v>54</v>
      </c>
      <c r="K20" s="120">
        <v>45752</v>
      </c>
      <c r="L20" s="66" t="s">
        <v>72</v>
      </c>
      <c r="M20" s="87"/>
      <c r="N20" s="8"/>
      <c r="O20" s="8"/>
    </row>
    <row r="21" spans="1:15" ht="95.05" customHeight="1">
      <c r="A21" s="103" t="s">
        <v>814</v>
      </c>
      <c r="B21" s="103" t="s">
        <v>819</v>
      </c>
      <c r="C21" s="103" t="s">
        <v>820</v>
      </c>
      <c r="D21" s="103" t="s">
        <v>821</v>
      </c>
      <c r="E21" s="103" t="s">
        <v>783</v>
      </c>
      <c r="F21" s="103" t="s">
        <v>701</v>
      </c>
      <c r="G21" s="66" t="s">
        <v>54</v>
      </c>
      <c r="H21" s="120">
        <v>45693</v>
      </c>
      <c r="I21" s="66" t="s">
        <v>232</v>
      </c>
      <c r="J21" s="87" t="s">
        <v>54</v>
      </c>
      <c r="K21" s="120">
        <v>45752</v>
      </c>
      <c r="L21" s="66" t="s">
        <v>72</v>
      </c>
      <c r="M21" s="87"/>
    </row>
    <row r="22" spans="1:15" ht="65.150000000000006">
      <c r="A22" s="103" t="s">
        <v>822</v>
      </c>
      <c r="B22" s="103" t="s">
        <v>823</v>
      </c>
      <c r="C22" s="103" t="s">
        <v>785</v>
      </c>
      <c r="D22" s="103" t="s">
        <v>786</v>
      </c>
      <c r="E22" s="103" t="s">
        <v>824</v>
      </c>
      <c r="F22" s="103" t="s">
        <v>824</v>
      </c>
      <c r="G22" s="66" t="s">
        <v>54</v>
      </c>
      <c r="H22" s="120">
        <v>45693</v>
      </c>
      <c r="I22" s="66" t="s">
        <v>232</v>
      </c>
      <c r="J22" s="87" t="s">
        <v>54</v>
      </c>
      <c r="K22" s="120">
        <v>45752</v>
      </c>
      <c r="L22" s="103"/>
      <c r="M22" s="103"/>
    </row>
    <row r="23" spans="1:15" ht="224.05" customHeight="1"/>
    <row r="24" spans="1:15">
      <c r="A24" s="141" t="s">
        <v>46</v>
      </c>
      <c r="B24" s="141" t="s">
        <v>5</v>
      </c>
      <c r="C24" s="141"/>
      <c r="D24" s="141" t="s">
        <v>55</v>
      </c>
      <c r="E24" s="141" t="s">
        <v>47</v>
      </c>
      <c r="F24" s="141" t="s">
        <v>48</v>
      </c>
      <c r="G24" s="141" t="s">
        <v>49</v>
      </c>
      <c r="H24" s="141"/>
      <c r="I24" s="141"/>
      <c r="J24" s="141" t="s">
        <v>49</v>
      </c>
      <c r="K24" s="141"/>
      <c r="L24" s="141"/>
      <c r="M24" s="141" t="s">
        <v>50</v>
      </c>
    </row>
    <row r="25" spans="1:15">
      <c r="A25" s="141"/>
      <c r="B25" s="141"/>
      <c r="C25" s="141"/>
      <c r="D25" s="141"/>
      <c r="E25" s="141"/>
      <c r="F25" s="141"/>
      <c r="G25" s="141" t="s">
        <v>23</v>
      </c>
      <c r="H25" s="141"/>
      <c r="I25" s="141"/>
      <c r="J25" s="141" t="s">
        <v>24</v>
      </c>
      <c r="K25" s="141"/>
      <c r="L25" s="141"/>
      <c r="M25" s="141"/>
    </row>
    <row r="26" spans="1:15" ht="48.9">
      <c r="A26" s="141"/>
      <c r="B26" s="141"/>
      <c r="C26" s="141"/>
      <c r="D26" s="141"/>
      <c r="E26" s="141"/>
      <c r="F26" s="141"/>
      <c r="G26" s="84" t="s">
        <v>51</v>
      </c>
      <c r="H26" s="85" t="s">
        <v>52</v>
      </c>
      <c r="I26" s="77" t="s">
        <v>53</v>
      </c>
      <c r="J26" s="84" t="s">
        <v>51</v>
      </c>
      <c r="K26" s="85" t="s">
        <v>52</v>
      </c>
      <c r="L26" s="77" t="s">
        <v>53</v>
      </c>
      <c r="M26" s="141"/>
    </row>
    <row r="27" spans="1:15">
      <c r="A27" s="142" t="s">
        <v>825</v>
      </c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</row>
    <row r="28" spans="1:15" ht="32.6">
      <c r="A28" s="103" t="s">
        <v>843</v>
      </c>
      <c r="B28" s="106" t="s">
        <v>827</v>
      </c>
      <c r="C28" s="106" t="s">
        <v>70</v>
      </c>
      <c r="D28" s="106" t="s">
        <v>828</v>
      </c>
      <c r="E28" s="111" t="s">
        <v>829</v>
      </c>
      <c r="F28" s="103" t="s">
        <v>794</v>
      </c>
      <c r="G28" s="66" t="s">
        <v>54</v>
      </c>
      <c r="H28" s="120">
        <v>45693</v>
      </c>
      <c r="I28" s="66" t="s">
        <v>232</v>
      </c>
      <c r="J28" s="87" t="s">
        <v>54</v>
      </c>
      <c r="K28" s="120">
        <v>45752</v>
      </c>
      <c r="L28" s="66" t="s">
        <v>72</v>
      </c>
      <c r="M28" s="87"/>
    </row>
    <row r="29" spans="1:15" ht="32.6" hidden="1">
      <c r="A29" s="103" t="s">
        <v>844</v>
      </c>
      <c r="B29" s="106" t="s">
        <v>797</v>
      </c>
      <c r="C29" s="106" t="s">
        <v>70</v>
      </c>
      <c r="D29" s="106" t="s">
        <v>567</v>
      </c>
      <c r="E29" s="106" t="s">
        <v>796</v>
      </c>
      <c r="F29" s="103" t="s">
        <v>798</v>
      </c>
      <c r="G29" s="66" t="s">
        <v>54</v>
      </c>
      <c r="H29" s="86" t="s">
        <v>101</v>
      </c>
      <c r="I29" s="66" t="s">
        <v>232</v>
      </c>
      <c r="J29" s="87" t="s">
        <v>54</v>
      </c>
      <c r="K29" s="120">
        <v>45753</v>
      </c>
      <c r="L29" s="66" t="s">
        <v>72</v>
      </c>
      <c r="M29" s="87"/>
    </row>
    <row r="30" spans="1:15" ht="32.6" hidden="1">
      <c r="A30" s="103" t="s">
        <v>845</v>
      </c>
      <c r="B30" s="106" t="s">
        <v>799</v>
      </c>
      <c r="C30" s="106" t="s">
        <v>70</v>
      </c>
      <c r="D30" s="106" t="s">
        <v>567</v>
      </c>
      <c r="E30" s="106" t="s">
        <v>800</v>
      </c>
      <c r="F30" s="103" t="s">
        <v>71</v>
      </c>
      <c r="G30" s="66" t="s">
        <v>54</v>
      </c>
      <c r="H30" s="86" t="s">
        <v>101</v>
      </c>
      <c r="I30" s="66" t="s">
        <v>232</v>
      </c>
      <c r="J30" s="87" t="s">
        <v>54</v>
      </c>
      <c r="K30" s="120">
        <v>45754</v>
      </c>
      <c r="L30" s="66" t="s">
        <v>72</v>
      </c>
      <c r="M30" s="87"/>
    </row>
    <row r="31" spans="1:15" ht="32.6">
      <c r="A31" s="103" t="s">
        <v>844</v>
      </c>
      <c r="B31" s="114" t="s">
        <v>795</v>
      </c>
      <c r="C31" s="106"/>
      <c r="D31" s="103" t="s">
        <v>567</v>
      </c>
      <c r="E31" s="100" t="s">
        <v>796</v>
      </c>
      <c r="F31" s="103" t="s">
        <v>798</v>
      </c>
      <c r="G31" s="66" t="s">
        <v>54</v>
      </c>
      <c r="H31" s="120">
        <v>45693</v>
      </c>
      <c r="I31" s="66" t="s">
        <v>232</v>
      </c>
      <c r="J31" s="87" t="s">
        <v>54</v>
      </c>
      <c r="K31" s="120">
        <v>45752</v>
      </c>
      <c r="L31" s="66" t="s">
        <v>72</v>
      </c>
      <c r="M31" s="87"/>
    </row>
    <row r="32" spans="1:15" ht="32.6">
      <c r="A32" s="103" t="s">
        <v>845</v>
      </c>
      <c r="B32" s="100" t="s">
        <v>831</v>
      </c>
      <c r="C32" s="103"/>
      <c r="D32" s="100" t="s">
        <v>567</v>
      </c>
      <c r="E32" s="100" t="s">
        <v>830</v>
      </c>
      <c r="F32" s="103" t="s">
        <v>71</v>
      </c>
      <c r="G32" s="66" t="s">
        <v>54</v>
      </c>
      <c r="H32" s="120">
        <v>45693</v>
      </c>
      <c r="I32" s="66" t="s">
        <v>232</v>
      </c>
      <c r="J32" s="87" t="s">
        <v>54</v>
      </c>
      <c r="K32" s="120">
        <v>45752</v>
      </c>
      <c r="L32" s="66" t="s">
        <v>72</v>
      </c>
      <c r="M32" s="87"/>
    </row>
    <row r="33" spans="1:13" ht="32.6">
      <c r="A33" s="103" t="s">
        <v>846</v>
      </c>
      <c r="B33" s="103" t="s">
        <v>801</v>
      </c>
      <c r="C33" s="103" t="s">
        <v>70</v>
      </c>
      <c r="D33" s="103" t="s">
        <v>567</v>
      </c>
      <c r="E33" s="103" t="s">
        <v>802</v>
      </c>
      <c r="F33" s="103" t="s">
        <v>803</v>
      </c>
      <c r="G33" s="66" t="s">
        <v>54</v>
      </c>
      <c r="H33" s="120">
        <v>45693</v>
      </c>
      <c r="I33" s="66" t="s">
        <v>232</v>
      </c>
      <c r="J33" s="87" t="s">
        <v>54</v>
      </c>
      <c r="K33" s="120">
        <v>45752</v>
      </c>
      <c r="L33" s="66" t="s">
        <v>72</v>
      </c>
      <c r="M33" s="87"/>
    </row>
    <row r="34" spans="1:13">
      <c r="A34" s="142" t="s">
        <v>826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</row>
    <row r="35" spans="1:13" ht="65.150000000000006">
      <c r="A35" s="103" t="s">
        <v>847</v>
      </c>
      <c r="B35" s="103" t="s">
        <v>840</v>
      </c>
      <c r="C35" s="103" t="s">
        <v>841</v>
      </c>
      <c r="D35" s="103" t="s">
        <v>809</v>
      </c>
      <c r="E35" s="103" t="s">
        <v>842</v>
      </c>
      <c r="F35" s="103" t="s">
        <v>811</v>
      </c>
      <c r="G35" s="66" t="s">
        <v>54</v>
      </c>
      <c r="H35" s="120">
        <v>45693</v>
      </c>
      <c r="I35" s="66" t="s">
        <v>232</v>
      </c>
      <c r="J35" s="87" t="s">
        <v>54</v>
      </c>
      <c r="K35" s="120">
        <v>45752</v>
      </c>
      <c r="L35" s="66" t="s">
        <v>72</v>
      </c>
      <c r="M35" s="87"/>
    </row>
    <row r="36" spans="1:13" ht="65.150000000000006">
      <c r="A36" s="103" t="s">
        <v>848</v>
      </c>
      <c r="B36" s="103" t="s">
        <v>839</v>
      </c>
      <c r="C36" s="103" t="s">
        <v>832</v>
      </c>
      <c r="D36" s="103" t="s">
        <v>816</v>
      </c>
      <c r="E36" s="103" t="s">
        <v>833</v>
      </c>
      <c r="F36" s="103" t="s">
        <v>818</v>
      </c>
      <c r="G36" s="66" t="s">
        <v>54</v>
      </c>
      <c r="H36" s="120">
        <v>45693</v>
      </c>
      <c r="I36" s="66" t="s">
        <v>232</v>
      </c>
      <c r="J36" s="87" t="s">
        <v>54</v>
      </c>
      <c r="K36" s="120">
        <v>45752</v>
      </c>
      <c r="L36" s="66" t="s">
        <v>72</v>
      </c>
      <c r="M36" s="87"/>
    </row>
    <row r="37" spans="1:13" ht="48.9">
      <c r="A37" s="103" t="s">
        <v>849</v>
      </c>
      <c r="B37" s="103" t="s">
        <v>836</v>
      </c>
      <c r="C37" s="103" t="s">
        <v>838</v>
      </c>
      <c r="D37" s="103" t="s">
        <v>821</v>
      </c>
      <c r="E37" s="103" t="s">
        <v>783</v>
      </c>
      <c r="F37" s="103" t="s">
        <v>701</v>
      </c>
      <c r="G37" s="66" t="s">
        <v>54</v>
      </c>
      <c r="H37" s="120">
        <v>45693</v>
      </c>
      <c r="I37" s="66" t="s">
        <v>232</v>
      </c>
      <c r="J37" s="87" t="s">
        <v>54</v>
      </c>
      <c r="K37" s="120">
        <v>45752</v>
      </c>
      <c r="L37" s="66" t="s">
        <v>72</v>
      </c>
      <c r="M37" s="87"/>
    </row>
    <row r="38" spans="1:13" ht="65.150000000000006">
      <c r="A38" s="103" t="s">
        <v>850</v>
      </c>
      <c r="B38" s="103" t="s">
        <v>837</v>
      </c>
      <c r="C38" s="103" t="s">
        <v>835</v>
      </c>
      <c r="D38" s="103" t="s">
        <v>786</v>
      </c>
      <c r="E38" s="103" t="s">
        <v>834</v>
      </c>
      <c r="F38" s="103" t="s">
        <v>824</v>
      </c>
      <c r="G38" s="66" t="s">
        <v>54</v>
      </c>
      <c r="H38" s="120">
        <v>45693</v>
      </c>
      <c r="I38" s="66" t="s">
        <v>232</v>
      </c>
      <c r="J38" s="87" t="s">
        <v>54</v>
      </c>
      <c r="K38" s="120">
        <v>45752</v>
      </c>
      <c r="L38" s="66" t="s">
        <v>72</v>
      </c>
      <c r="M38" s="103"/>
    </row>
  </sheetData>
  <mergeCells count="28">
    <mergeCell ref="A13:M13"/>
    <mergeCell ref="B1:F1"/>
    <mergeCell ref="B2:F2"/>
    <mergeCell ref="A10:A12"/>
    <mergeCell ref="B10:B12"/>
    <mergeCell ref="C10:C12"/>
    <mergeCell ref="D10:D12"/>
    <mergeCell ref="E10:E12"/>
    <mergeCell ref="F10:F12"/>
    <mergeCell ref="G10:I10"/>
    <mergeCell ref="J10:L10"/>
    <mergeCell ref="M10:M12"/>
    <mergeCell ref="G11:I11"/>
    <mergeCell ref="J11:L11"/>
    <mergeCell ref="G25:I25"/>
    <mergeCell ref="J25:L25"/>
    <mergeCell ref="A27:M27"/>
    <mergeCell ref="A34:M34"/>
    <mergeCell ref="A18:M18"/>
    <mergeCell ref="A24:A26"/>
    <mergeCell ref="B24:B26"/>
    <mergeCell ref="C24:C26"/>
    <mergeCell ref="D24:D26"/>
    <mergeCell ref="E24:E26"/>
    <mergeCell ref="F24:F26"/>
    <mergeCell ref="G24:I24"/>
    <mergeCell ref="J24:L24"/>
    <mergeCell ref="M24:M26"/>
  </mergeCells>
  <phoneticPr fontId="21" type="noConversion"/>
  <dataValidations count="1">
    <dataValidation type="list" operator="equal" allowBlank="1" showErrorMessage="1" promptTitle="dfdf" sqref="J19:J22 J14:J17 J35:J38 J28:J33" xr:uid="{6D70C9AB-1DBD-4AF1-BAE6-006B79E0B5D1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A8C1-0778-4A1A-8A84-42AF7F539D27}">
  <dimension ref="A1:O31"/>
  <sheetViews>
    <sheetView topLeftCell="E10" workbookViewId="0">
      <selection activeCell="K22" sqref="K22"/>
    </sheetView>
  </sheetViews>
  <sheetFormatPr defaultColWidth="9.15234375" defaultRowHeight="16.3"/>
  <cols>
    <col min="1" max="1" width="21.23046875" style="8" bestFit="1" customWidth="1"/>
    <col min="2" max="2" width="20.61328125" style="8" customWidth="1"/>
    <col min="3" max="3" width="45.4609375" style="8" customWidth="1"/>
    <col min="4" max="4" width="23.23046875" style="8" customWidth="1"/>
    <col min="5" max="5" width="40" style="8" bestFit="1" customWidth="1"/>
    <col min="6" max="6" width="42.4609375" style="8" customWidth="1"/>
    <col min="7" max="7" width="9" style="8" customWidth="1"/>
    <col min="8" max="8" width="12" style="8" customWidth="1"/>
    <col min="9" max="9" width="8.3828125" style="8" customWidth="1"/>
    <col min="10" max="10" width="10.07421875" style="8" customWidth="1"/>
    <col min="11" max="11" width="13.07421875" style="8" customWidth="1"/>
    <col min="12" max="12" width="9.84375" style="8" customWidth="1"/>
    <col min="13" max="13" width="11.69140625" style="8" customWidth="1"/>
    <col min="14" max="16384" width="9.152343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591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8</v>
      </c>
      <c r="C4" s="79">
        <v>0</v>
      </c>
      <c r="D4" s="76">
        <f>COUNTIF(G14:G19,"Untested")</f>
        <v>0</v>
      </c>
      <c r="E4" s="80">
        <f>COUNTIF(G14:G19,"Blocked")</f>
        <v>0</v>
      </c>
      <c r="F4" s="76">
        <v>8</v>
      </c>
      <c r="G4" s="73"/>
      <c r="H4" s="74"/>
      <c r="J4" s="73"/>
    </row>
    <row r="5" spans="1:13" s="75" customFormat="1">
      <c r="A5" s="78" t="s">
        <v>45</v>
      </c>
      <c r="B5" s="79">
        <v>8</v>
      </c>
      <c r="C5" s="79">
        <v>0</v>
      </c>
      <c r="D5" s="76">
        <f>COUNTIF(J14:J19,"Untested")</f>
        <v>0</v>
      </c>
      <c r="E5" s="80">
        <f>COUNTIF(J14:J19,"Blocked")</f>
        <v>0</v>
      </c>
      <c r="F5" s="76">
        <v>8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33" customHeight="1">
      <c r="A7" s="81"/>
      <c r="B7" s="82"/>
      <c r="E7" s="83"/>
      <c r="G7" s="73"/>
      <c r="H7" s="74"/>
      <c r="J7" s="73"/>
    </row>
    <row r="8" spans="1:13" s="75" customFormat="1" hidden="1">
      <c r="A8" s="81"/>
      <c r="B8" s="82"/>
      <c r="E8" s="83"/>
      <c r="G8" s="73"/>
      <c r="H8" s="74"/>
      <c r="J8" s="73"/>
    </row>
    <row r="9" spans="1:13" s="75" customFormat="1" ht="129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41" t="s">
        <v>46</v>
      </c>
      <c r="B10" s="141" t="s">
        <v>5</v>
      </c>
      <c r="C10" s="141"/>
      <c r="D10" s="141" t="s">
        <v>55</v>
      </c>
      <c r="E10" s="141" t="s">
        <v>47</v>
      </c>
      <c r="F10" s="141" t="s">
        <v>48</v>
      </c>
      <c r="G10" s="141" t="s">
        <v>49</v>
      </c>
      <c r="H10" s="141"/>
      <c r="I10" s="141"/>
      <c r="J10" s="141" t="s">
        <v>49</v>
      </c>
      <c r="K10" s="141"/>
      <c r="L10" s="141"/>
      <c r="M10" s="141" t="s">
        <v>50</v>
      </c>
    </row>
    <row r="11" spans="1:13" s="75" customFormat="1">
      <c r="A11" s="141"/>
      <c r="B11" s="141"/>
      <c r="C11" s="141"/>
      <c r="D11" s="141"/>
      <c r="E11" s="141"/>
      <c r="F11" s="141"/>
      <c r="G11" s="141" t="s">
        <v>23</v>
      </c>
      <c r="H11" s="141"/>
      <c r="I11" s="141"/>
      <c r="J11" s="141" t="s">
        <v>24</v>
      </c>
      <c r="K11" s="141"/>
      <c r="L11" s="141"/>
      <c r="M11" s="141"/>
    </row>
    <row r="12" spans="1:13" s="75" customFormat="1" ht="48.9">
      <c r="A12" s="141"/>
      <c r="B12" s="141"/>
      <c r="C12" s="141"/>
      <c r="D12" s="141"/>
      <c r="E12" s="141"/>
      <c r="F12" s="141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41"/>
    </row>
    <row r="13" spans="1:13" s="75" customFormat="1">
      <c r="A13" s="142" t="s">
        <v>755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75" customFormat="1" ht="48.9">
      <c r="A14" s="100" t="s">
        <v>757</v>
      </c>
      <c r="B14" s="100" t="s">
        <v>758</v>
      </c>
      <c r="C14" s="94" t="s">
        <v>70</v>
      </c>
      <c r="D14" s="100" t="s">
        <v>610</v>
      </c>
      <c r="E14" s="100" t="s">
        <v>547</v>
      </c>
      <c r="F14" s="100" t="s">
        <v>547</v>
      </c>
      <c r="G14" s="66" t="s">
        <v>54</v>
      </c>
      <c r="H14" s="120">
        <v>45693</v>
      </c>
      <c r="I14" s="66" t="s">
        <v>72</v>
      </c>
      <c r="J14" s="87" t="s">
        <v>54</v>
      </c>
      <c r="K14" s="120">
        <v>45752</v>
      </c>
      <c r="L14" s="66" t="s">
        <v>232</v>
      </c>
      <c r="M14" s="87"/>
    </row>
    <row r="15" spans="1:13" s="75" customFormat="1" ht="48.9">
      <c r="A15" s="100" t="s">
        <v>765</v>
      </c>
      <c r="B15" s="100" t="s">
        <v>759</v>
      </c>
      <c r="C15" s="94" t="s">
        <v>70</v>
      </c>
      <c r="D15" s="100" t="s">
        <v>610</v>
      </c>
      <c r="E15" s="100" t="s">
        <v>760</v>
      </c>
      <c r="F15" s="100" t="s">
        <v>761</v>
      </c>
      <c r="G15" s="66" t="s">
        <v>54</v>
      </c>
      <c r="H15" s="120">
        <v>45693</v>
      </c>
      <c r="I15" s="66" t="s">
        <v>72</v>
      </c>
      <c r="J15" s="87" t="s">
        <v>54</v>
      </c>
      <c r="K15" s="120">
        <v>45752</v>
      </c>
      <c r="L15" s="66" t="s">
        <v>232</v>
      </c>
      <c r="M15" s="87"/>
    </row>
    <row r="16" spans="1:13" s="75" customFormat="1" ht="48.9">
      <c r="A16" s="100" t="s">
        <v>766</v>
      </c>
      <c r="B16" s="100" t="s">
        <v>762</v>
      </c>
      <c r="C16" s="94" t="s">
        <v>70</v>
      </c>
      <c r="D16" s="100" t="s">
        <v>610</v>
      </c>
      <c r="E16" s="100" t="s">
        <v>763</v>
      </c>
      <c r="F16" s="100" t="s">
        <v>764</v>
      </c>
      <c r="G16" s="66" t="s">
        <v>54</v>
      </c>
      <c r="H16" s="120">
        <v>45693</v>
      </c>
      <c r="I16" s="66" t="s">
        <v>72</v>
      </c>
      <c r="J16" s="87" t="s">
        <v>54</v>
      </c>
      <c r="K16" s="120">
        <v>45752</v>
      </c>
      <c r="L16" s="66" t="s">
        <v>232</v>
      </c>
      <c r="M16" s="87"/>
    </row>
    <row r="17" spans="1:15" s="75" customFormat="1">
      <c r="A17" s="142" t="s">
        <v>756</v>
      </c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8"/>
    </row>
    <row r="18" spans="1:15" s="75" customFormat="1" ht="32.6">
      <c r="A18" s="103" t="s">
        <v>767</v>
      </c>
      <c r="B18" s="103" t="s">
        <v>768</v>
      </c>
      <c r="C18" s="103" t="s">
        <v>769</v>
      </c>
      <c r="D18" s="103" t="s">
        <v>770</v>
      </c>
      <c r="E18" s="103" t="s">
        <v>771</v>
      </c>
      <c r="F18" s="103" t="s">
        <v>772</v>
      </c>
      <c r="G18" s="66" t="s">
        <v>54</v>
      </c>
      <c r="H18" s="120">
        <v>45693</v>
      </c>
      <c r="I18" s="66" t="s">
        <v>72</v>
      </c>
      <c r="J18" s="87" t="s">
        <v>54</v>
      </c>
      <c r="K18" s="120">
        <v>45752</v>
      </c>
      <c r="L18" s="66" t="s">
        <v>232</v>
      </c>
      <c r="M18" s="113"/>
    </row>
    <row r="19" spans="1:15" s="75" customFormat="1" ht="68.05" customHeight="1">
      <c r="A19" s="103" t="s">
        <v>708</v>
      </c>
      <c r="B19" s="103" t="s">
        <v>773</v>
      </c>
      <c r="C19" s="103" t="s">
        <v>778</v>
      </c>
      <c r="D19" s="103" t="s">
        <v>325</v>
      </c>
      <c r="E19" s="103" t="s">
        <v>774</v>
      </c>
      <c r="F19" s="103" t="s">
        <v>775</v>
      </c>
      <c r="G19" s="66" t="s">
        <v>54</v>
      </c>
      <c r="H19" s="120">
        <v>45693</v>
      </c>
      <c r="I19" s="66" t="s">
        <v>72</v>
      </c>
      <c r="J19" s="87" t="s">
        <v>54</v>
      </c>
      <c r="K19" s="120">
        <v>45752</v>
      </c>
      <c r="L19" s="66" t="s">
        <v>232</v>
      </c>
      <c r="M19" s="113"/>
      <c r="N19" s="8"/>
      <c r="O19" s="8"/>
    </row>
    <row r="20" spans="1:15" ht="65.150000000000006">
      <c r="A20" s="103" t="s">
        <v>709</v>
      </c>
      <c r="B20" s="103" t="s">
        <v>776</v>
      </c>
      <c r="C20" s="103" t="s">
        <v>777</v>
      </c>
      <c r="D20" s="103" t="s">
        <v>305</v>
      </c>
      <c r="E20" s="103" t="s">
        <v>779</v>
      </c>
      <c r="F20" s="103" t="s">
        <v>780</v>
      </c>
      <c r="G20" s="66" t="s">
        <v>54</v>
      </c>
      <c r="H20" s="120">
        <v>45693</v>
      </c>
      <c r="I20" s="66" t="s">
        <v>72</v>
      </c>
      <c r="J20" s="87" t="s">
        <v>54</v>
      </c>
      <c r="K20" s="120">
        <v>45752</v>
      </c>
      <c r="L20" s="66" t="s">
        <v>232</v>
      </c>
      <c r="M20" s="113"/>
    </row>
    <row r="21" spans="1:15" ht="48.9">
      <c r="A21" s="103" t="s">
        <v>710</v>
      </c>
      <c r="B21" s="103" t="s">
        <v>781</v>
      </c>
      <c r="C21" s="103" t="s">
        <v>782</v>
      </c>
      <c r="D21" s="103" t="s">
        <v>343</v>
      </c>
      <c r="E21" s="103" t="s">
        <v>783</v>
      </c>
      <c r="F21" s="103" t="s">
        <v>701</v>
      </c>
      <c r="G21" s="66" t="s">
        <v>54</v>
      </c>
      <c r="H21" s="120">
        <v>45693</v>
      </c>
      <c r="I21" s="66" t="s">
        <v>72</v>
      </c>
      <c r="J21" s="87" t="s">
        <v>54</v>
      </c>
      <c r="K21" s="120">
        <v>45752</v>
      </c>
      <c r="L21" s="66" t="s">
        <v>232</v>
      </c>
    </row>
    <row r="22" spans="1:15" ht="65.150000000000006">
      <c r="A22" s="103" t="s">
        <v>711</v>
      </c>
      <c r="B22" s="103" t="s">
        <v>784</v>
      </c>
      <c r="C22" s="103" t="s">
        <v>785</v>
      </c>
      <c r="D22" s="103" t="s">
        <v>786</v>
      </c>
      <c r="E22" s="103" t="s">
        <v>787</v>
      </c>
      <c r="F22" s="103" t="s">
        <v>788</v>
      </c>
      <c r="G22" s="66" t="s">
        <v>54</v>
      </c>
      <c r="H22" s="120">
        <v>45693</v>
      </c>
      <c r="I22" s="66" t="s">
        <v>72</v>
      </c>
      <c r="J22" s="87" t="s">
        <v>54</v>
      </c>
      <c r="K22" s="120">
        <v>45752</v>
      </c>
      <c r="L22" s="66" t="s">
        <v>232</v>
      </c>
    </row>
    <row r="30" spans="1:15" hidden="1"/>
    <row r="31" spans="1:15" hidden="1"/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7:M17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14:J16 J18:J22" xr:uid="{F1AE3841-AB83-480B-91FC-4409CCFC2AF1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Trường hợp kiểm thử</vt:lpstr>
      <vt:lpstr>Thêm mới mã giảm giá</vt:lpstr>
      <vt:lpstr>Phát hành mã giảm giá</vt:lpstr>
      <vt:lpstr>Chỉnh sửa mã giảm giá</vt:lpstr>
      <vt:lpstr>Xem chi tiết mã giảm giá</vt:lpstr>
      <vt:lpstr>Danh sách mã giảm giá</vt:lpstr>
      <vt:lpstr>Danh Sách Field,Skill</vt:lpstr>
      <vt:lpstr>Chỉnh sửa field,skill</vt:lpstr>
      <vt:lpstr>Thêm Field</vt:lpstr>
      <vt:lpstr>Thêm Skill</vt:lpstr>
      <vt:lpstr>Danh sách khóa học(pending)</vt:lpstr>
      <vt:lpstr>Danh sách khóa học(approve)</vt:lpstr>
      <vt:lpstr>Danh sách khóa học(rejected)</vt:lpstr>
      <vt:lpstr>Duyệt Khóa Học Mới</vt:lpstr>
      <vt:lpstr>View Course(admin)</vt:lpstr>
      <vt:lpstr>Create Free Order</vt:lpstr>
      <vt:lpstr>Xem khóa học đã mua</vt:lpstr>
      <vt:lpstr>Đánh giá khóa học </vt:lpstr>
      <vt:lpstr>Xem phiếu khuyến mãi đã có</vt:lpstr>
      <vt:lpstr>Lịch sử yêu cầu rút tiền</vt:lpstr>
      <vt:lpstr>Rút tiền</vt:lpstr>
      <vt:lpstr>Thông tin ví</vt:lpstr>
      <vt:lpstr>Báo cáo kiểm 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2025-05-26T15:42:39Z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2024-11-14T09:39:02Z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4abfca76-958e-4726-864a-3f12f6e2e8f2</vt:lpwstr>
  </property>
  <property fmtid="{D5CDD505-2E9C-101B-9397-08002B2CF9AE}" pid="8" name="MSIP_Label_defa4170-0d19-0005-0004-bc88714345d2_ContentBits">
    <vt:lpwstr>0</vt:lpwstr>
  </property>
</Properties>
</file>